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2\2022-06\2021-06 Web Output\"/>
    </mc:Choice>
  </mc:AlternateContent>
  <xr:revisionPtr revIDLastSave="0" documentId="8_{E0512197-D8F3-472D-9CFC-CFCFC7E0354D}" xr6:coauthVersionLast="36" xr6:coauthVersionMax="36" xr10:uidLastSave="{00000000-0000-0000-0000-000000000000}"/>
  <bookViews>
    <workbookView xWindow="14385" yWindow="32760" windowWidth="14430" windowHeight="12555" tabRatio="841" firstSheet="2" activeTab="3" xr2:uid="{00000000-000D-0000-FFFF-FFFF00000000}"/>
  </bookViews>
  <sheets>
    <sheet name="June 2022 Report Cover" sheetId="11" r:id="rId1"/>
    <sheet name="Table 1. Retail Sales Tax" sheetId="8" r:id="rId2"/>
    <sheet name="Table 1A. Retail and Retail Use" sheetId="10" r:id="rId3"/>
    <sheet name="Table 2. Retail Use Tax" sheetId="9" r:id="rId4"/>
    <sheet name="Table 2A. Retail Use Tax" sheetId="15" r:id="rId5"/>
    <sheet name="Table 3. County and City" sheetId="14" r:id="rId6"/>
    <sheet name="Table 4. County and Business" sheetId="13"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Retail Use Tax'!$A$1:$I$20</definedName>
  </definedNames>
  <calcPr calcId="191029"/>
</workbook>
</file>

<file path=xl/calcChain.xml><?xml version="1.0" encoding="utf-8"?>
<calcChain xmlns="http://schemas.openxmlformats.org/spreadsheetml/2006/main">
  <c r="D13" i="15" l="1"/>
  <c r="D12" i="15"/>
  <c r="C8" i="8" l="1"/>
  <c r="D18" i="15" l="1"/>
  <c r="D17" i="15"/>
  <c r="D16" i="15"/>
  <c r="A3" i="10" l="1"/>
  <c r="A3" i="9" s="1"/>
  <c r="A3" i="14" s="1"/>
  <c r="A3" i="13"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F8" i="9" l="1"/>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<sst xmlns="http://schemas.openxmlformats.org/spreadsheetml/2006/main" count="5113" uniqueCount="767">
  <si>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</si>
  <si>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</si>
  <si>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</si>
  <si>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</si>
  <si>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</si>
  <si>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</si>
  <si>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</si>
  <si>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</si>
  <si>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</si>
  <si>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</si>
  <si>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</si>
  <si>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</si>
  <si>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</si>
  <si>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</si>
  <si>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</si>
  <si>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</si>
  <si>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</si>
  <si>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</si>
  <si>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</si>
  <si>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</si>
  <si>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</si>
  <si>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</si>
  <si>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</si>
  <si>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</si>
  <si>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</si>
  <si>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</si>
  <si>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</si>
  <si>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</si>
  <si>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</si>
  <si>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</si>
  <si>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</si>
  <si>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</si>
  <si>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</si>
  <si>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</si>
  <si>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</si>
  <si>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</si>
  <si>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</si>
  <si>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</si>
  <si>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</si>
  <si>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</si>
  <si>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</si>
  <si>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</si>
  <si>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</si>
  <si>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</si>
  <si>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</si>
  <si>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</si>
  <si>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</si>
  <si>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</si>
  <si>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</si>
  <si>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</si>
  <si>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</si>
  <si>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</si>
  <si>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</si>
  <si>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</si>
  <si>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</si>
  <si>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</si>
  <si>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</si>
  <si>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</si>
  <si>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</si>
  <si>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</si>
  <si>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</si>
  <si>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</si>
  <si>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</si>
  <si>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</si>
  <si>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</si>
  <si>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</si>
  <si>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</si>
  <si>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</si>
  <si>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</si>
  <si>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</si>
  <si>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</si>
  <si>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</si>
  <si>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</si>
  <si>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</si>
  <si>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</si>
  <si>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</si>
  <si>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</si>
  <si>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</si>
  <si>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</si>
  <si>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</si>
  <si>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</si>
  <si>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</si>
  <si>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</si>
  <si>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</si>
  <si>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</si>
  <si>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</si>
  <si>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</si>
  <si>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</si>
  <si>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</si>
  <si>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</si>
  <si>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</si>
  <si>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</si>
  <si>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</si>
  <si>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</si>
  <si>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</si>
  <si>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</si>
  <si>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</si>
  <si>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</si>
  <si>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</si>
  <si>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</si>
  <si>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</si>
  <si>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</si>
  <si>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</si>
  <si>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</si>
  <si>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</si>
  <si>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</si>
  <si>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</si>
  <si>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</si>
  <si>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</si>
  <si>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Brandon</t>
  </si>
  <si>
    <t>Lamont</t>
  </si>
  <si>
    <t>Aurora</t>
  </si>
  <si>
    <t>Buena Vista</t>
  </si>
  <si>
    <t>Storm Lake</t>
  </si>
  <si>
    <t>Alta</t>
  </si>
  <si>
    <t>Sioux Rapids</t>
  </si>
  <si>
    <t>Albert City</t>
  </si>
  <si>
    <t>Newell</t>
  </si>
  <si>
    <t>Linn Grove</t>
  </si>
  <si>
    <t>Butler</t>
  </si>
  <si>
    <t>Parkersburg</t>
  </si>
  <si>
    <t>Greene</t>
  </si>
  <si>
    <t>Allison</t>
  </si>
  <si>
    <t>Clarksville</t>
  </si>
  <si>
    <t>Shell Rock</t>
  </si>
  <si>
    <t>Aplington</t>
  </si>
  <si>
    <t>Dumont</t>
  </si>
  <si>
    <t>New Hartford</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</si>
  <si>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</si>
  <si>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</si>
  <si>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</si>
  <si>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</si>
  <si>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</si>
  <si>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</si>
  <si>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</si>
  <si>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</si>
  <si>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</si>
  <si>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</si>
  <si>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</si>
  <si>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</si>
  <si>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</si>
  <si>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</si>
  <si>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</si>
  <si>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</si>
  <si>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</si>
  <si>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</si>
  <si>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</si>
  <si>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</si>
  <si>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</si>
  <si>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</si>
  <si>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</si>
  <si>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</si>
  <si>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</si>
  <si>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</si>
  <si>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</si>
  <si>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</si>
  <si>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</si>
  <si>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</si>
  <si>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</si>
  <si>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</si>
  <si>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Wilton</t>
  </si>
  <si>
    <t>Cerro Gordo</t>
  </si>
  <si>
    <t>Mason City</t>
  </si>
  <si>
    <t>Clear Lake</t>
  </si>
  <si>
    <t>Rockwell</t>
  </si>
  <si>
    <t>Ventura</t>
  </si>
  <si>
    <t>Thornton</t>
  </si>
  <si>
    <t>Plymouth</t>
  </si>
  <si>
    <t>Swaledale</t>
  </si>
  <si>
    <t>Cherokee</t>
  </si>
  <si>
    <t>Marcus</t>
  </si>
  <si>
    <t>Aurelia</t>
  </si>
  <si>
    <t>Quimby</t>
  </si>
  <si>
    <t>Chickasaw</t>
  </si>
  <si>
    <t>New Hampton</t>
  </si>
  <si>
    <t>Nashua</t>
  </si>
  <si>
    <t>Fredericksburg</t>
  </si>
  <si>
    <t>Lawler</t>
  </si>
  <si>
    <t>Ionia</t>
  </si>
  <si>
    <t>Alta Vista</t>
  </si>
  <si>
    <t>Clarke</t>
  </si>
  <si>
    <t>Osceola</t>
  </si>
  <si>
    <t>Murray</t>
  </si>
  <si>
    <t>Clay</t>
  </si>
  <si>
    <t>Spencer</t>
  </si>
  <si>
    <t>Everly</t>
  </si>
  <si>
    <t>Royal</t>
  </si>
  <si>
    <t>Peterson</t>
  </si>
  <si>
    <t>Webb</t>
  </si>
  <si>
    <t>Clayton</t>
  </si>
  <si>
    <t>Elkader</t>
  </si>
  <si>
    <t>Guttenberg</t>
  </si>
  <si>
    <t>Strawberry Point</t>
  </si>
  <si>
    <t>Monona</t>
  </si>
  <si>
    <t>Edgewood</t>
  </si>
  <si>
    <t>Garnavillo</t>
  </si>
  <si>
    <t>Marquette</t>
  </si>
  <si>
    <t>Luana</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</si>
  <si>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</si>
  <si>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</si>
  <si>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</si>
  <si>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</si>
  <si>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</si>
  <si>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</si>
  <si>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</si>
  <si>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</si>
  <si>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</si>
  <si>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</si>
  <si>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</si>
  <si>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</si>
  <si>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</si>
  <si>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</si>
  <si>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</si>
  <si>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</si>
  <si>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</si>
  <si>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</si>
  <si>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</si>
  <si>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</si>
  <si>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</si>
  <si>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</si>
  <si>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</si>
  <si>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</si>
  <si>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</si>
  <si>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</si>
  <si>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</si>
  <si>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</si>
  <si>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</si>
  <si>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</si>
  <si>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</si>
  <si>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</si>
  <si>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</si>
  <si>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</si>
  <si>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</si>
  <si>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Grimes</t>
  </si>
  <si>
    <t>Davis</t>
  </si>
  <si>
    <t>Bloomfield</t>
  </si>
  <si>
    <t>Drakesville</t>
  </si>
  <si>
    <t>Pulaski</t>
  </si>
  <si>
    <t>Decatur</t>
  </si>
  <si>
    <t>Lamoni</t>
  </si>
  <si>
    <t>Leon</t>
  </si>
  <si>
    <t>Delaware</t>
  </si>
  <si>
    <t>Manchester</t>
  </si>
  <si>
    <t>Delhi</t>
  </si>
  <si>
    <t>Hopkinton</t>
  </si>
  <si>
    <t>Earlville</t>
  </si>
  <si>
    <t>Dyersville</t>
  </si>
  <si>
    <t>Colesburg</t>
  </si>
  <si>
    <t>Ryan</t>
  </si>
  <si>
    <t>Dundee</t>
  </si>
  <si>
    <t>Greeley</t>
  </si>
  <si>
    <t>Des Moines</t>
  </si>
  <si>
    <t>Burlington</t>
  </si>
  <si>
    <t>West Burlington</t>
  </si>
  <si>
    <t>Mediapolis</t>
  </si>
  <si>
    <t>Danville</t>
  </si>
  <si>
    <t>Dickinson</t>
  </si>
  <si>
    <t>Spirit Lake</t>
  </si>
  <si>
    <t>Milford</t>
  </si>
  <si>
    <t>Arnolds Park</t>
  </si>
  <si>
    <t>Okoboji</t>
  </si>
  <si>
    <t>Lake Park</t>
  </si>
  <si>
    <t>Terril</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</si>
  <si>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</si>
  <si>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</si>
  <si>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</si>
  <si>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</si>
  <si>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</si>
  <si>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</si>
  <si>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</si>
  <si>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</si>
  <si>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</si>
  <si>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</si>
  <si>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</si>
  <si>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</si>
  <si>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</si>
  <si>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</si>
  <si>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</si>
  <si>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</si>
  <si>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</si>
  <si>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</si>
  <si>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</si>
  <si>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</si>
  <si>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</si>
  <si>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</si>
  <si>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</si>
  <si>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</si>
  <si>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</si>
  <si>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</si>
  <si>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</si>
  <si>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</si>
  <si>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</si>
  <si>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</si>
  <si>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</si>
  <si>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</si>
  <si>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</si>
  <si>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</si>
  <si>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</si>
  <si>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</si>
  <si>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</si>
  <si>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</si>
  <si>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</si>
  <si>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</si>
  <si>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</si>
  <si>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</si>
  <si>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</si>
  <si>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</si>
  <si>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</si>
  <si>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</si>
  <si>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</si>
  <si>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</si>
  <si>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</si>
  <si>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</si>
  <si>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</si>
  <si>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</si>
  <si>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</si>
  <si>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</si>
  <si>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</si>
  <si>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</si>
  <si>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</si>
  <si>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</si>
  <si>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Beaman</t>
  </si>
  <si>
    <t>Guthrie</t>
  </si>
  <si>
    <t>Guthrie Center</t>
  </si>
  <si>
    <t>Panora</t>
  </si>
  <si>
    <t>Casey</t>
  </si>
  <si>
    <t>Menlo</t>
  </si>
  <si>
    <t>Yale</t>
  </si>
  <si>
    <t>Bayard</t>
  </si>
  <si>
    <t>Hamilton</t>
  </si>
  <si>
    <t>Webster City</t>
  </si>
  <si>
    <t>Stratford</t>
  </si>
  <si>
    <t>Ellsworth</t>
  </si>
  <si>
    <t>Williams</t>
  </si>
  <si>
    <t>Stanhope</t>
  </si>
  <si>
    <t>Hancock</t>
  </si>
  <si>
    <t>Garner</t>
  </si>
  <si>
    <t>Britt</t>
  </si>
  <si>
    <t>Forest City</t>
  </si>
  <si>
    <t>Kanawha</t>
  </si>
  <si>
    <t>Klemme</t>
  </si>
  <si>
    <t>Hardin</t>
  </si>
  <si>
    <t>Iowa Falls</t>
  </si>
  <si>
    <t>Eldora</t>
  </si>
  <si>
    <t>Alden</t>
  </si>
  <si>
    <t>Hubbard</t>
  </si>
  <si>
    <t>Radcliffe</t>
  </si>
  <si>
    <t>Union</t>
  </si>
  <si>
    <t>Steamboat Rock</t>
  </si>
  <si>
    <t>Harrison</t>
  </si>
  <si>
    <t>Missouri Valley</t>
  </si>
  <si>
    <t>Woodbine</t>
  </si>
  <si>
    <t>Logan</t>
  </si>
  <si>
    <t>Dunlap</t>
  </si>
  <si>
    <t>Mondamin</t>
  </si>
  <si>
    <t>Modale</t>
  </si>
  <si>
    <t>Henry</t>
  </si>
  <si>
    <t>Mount Pleasant</t>
  </si>
  <si>
    <t>New London</t>
  </si>
  <si>
    <t>Wayland</t>
  </si>
  <si>
    <t>Winfield</t>
  </si>
  <si>
    <t>Salem</t>
  </si>
  <si>
    <t>Mount Union</t>
  </si>
  <si>
    <t>Howard</t>
  </si>
  <si>
    <t>Cresco</t>
  </si>
  <si>
    <t>Elma</t>
  </si>
  <si>
    <t>Lime Springs</t>
  </si>
  <si>
    <t>Riceville</t>
  </si>
  <si>
    <t>Protivin</t>
  </si>
  <si>
    <t>Chester</t>
  </si>
  <si>
    <t>Humboldt</t>
  </si>
  <si>
    <t>Dakota City</t>
  </si>
  <si>
    <t>Renwick</t>
  </si>
  <si>
    <t>Livermore</t>
  </si>
  <si>
    <t>Ida</t>
  </si>
  <si>
    <t>Ida Grove</t>
  </si>
  <si>
    <t>Holstein</t>
  </si>
  <si>
    <t>Battle Creek</t>
  </si>
  <si>
    <t>Iowa</t>
  </si>
  <si>
    <t>Williamsburg</t>
  </si>
  <si>
    <t>Marengo</t>
  </si>
  <si>
    <t>Victor</t>
  </si>
  <si>
    <t>North English</t>
  </si>
  <si>
    <t>Parnell</t>
  </si>
  <si>
    <t>Jackson</t>
  </si>
  <si>
    <t>Maquoketa</t>
  </si>
  <si>
    <t>Bellevue</t>
  </si>
  <si>
    <t>Preston</t>
  </si>
  <si>
    <t>Sabula</t>
  </si>
  <si>
    <t>Miles</t>
  </si>
  <si>
    <t>Springbrook</t>
  </si>
  <si>
    <t>Zwingle</t>
  </si>
  <si>
    <t>Jasper</t>
  </si>
  <si>
    <t>Newton</t>
  </si>
  <si>
    <t>Colfax</t>
  </si>
  <si>
    <t>Monroe</t>
  </si>
  <si>
    <t>Sully</t>
  </si>
  <si>
    <t>Prairie City</t>
  </si>
  <si>
    <t>Baxter</t>
  </si>
  <si>
    <t>Kellogg</t>
  </si>
  <si>
    <t>Lynnville</t>
  </si>
  <si>
    <t>Mingo</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</si>
  <si>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</si>
  <si>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</si>
  <si>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</si>
  <si>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</si>
  <si>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</si>
  <si>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</si>
  <si>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</si>
  <si>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</si>
  <si>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</si>
  <si>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</si>
  <si>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</si>
  <si>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</si>
  <si>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</si>
  <si>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</si>
  <si>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</si>
  <si>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</si>
  <si>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</si>
  <si>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</si>
  <si>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</si>
  <si>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</si>
  <si>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</si>
  <si>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</si>
  <si>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</si>
  <si>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</si>
  <si>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</si>
  <si>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</si>
  <si>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</si>
  <si>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</si>
  <si>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</si>
  <si>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Harper</t>
  </si>
  <si>
    <t>What Cheer</t>
  </si>
  <si>
    <t>Kossuth</t>
  </si>
  <si>
    <t>Algona</t>
  </si>
  <si>
    <t>Bancroft</t>
  </si>
  <si>
    <t>Titonka</t>
  </si>
  <si>
    <t>Swea City</t>
  </si>
  <si>
    <t>Whittemore</t>
  </si>
  <si>
    <t>Wesley</t>
  </si>
  <si>
    <t>Burt</t>
  </si>
  <si>
    <t>West Bend</t>
  </si>
  <si>
    <t>Fenton</t>
  </si>
  <si>
    <t>Lakota</t>
  </si>
  <si>
    <t>Lone Rock</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</si>
  <si>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</si>
  <si>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</si>
  <si>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</si>
  <si>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</si>
  <si>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</si>
  <si>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</si>
  <si>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</si>
  <si>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</si>
  <si>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</si>
  <si>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</si>
  <si>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</si>
  <si>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</si>
  <si>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</si>
  <si>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</si>
  <si>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</si>
  <si>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</si>
  <si>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</si>
  <si>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</si>
  <si>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</si>
  <si>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</si>
  <si>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</si>
  <si>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</si>
  <si>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</si>
  <si>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</si>
  <si>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</si>
  <si>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</si>
  <si>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</si>
  <si>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</si>
  <si>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</si>
  <si>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</si>
  <si>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</si>
  <si>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</si>
  <si>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</si>
  <si>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</si>
  <si>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</si>
  <si>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Alvord</t>
  </si>
  <si>
    <t>Lester</t>
  </si>
  <si>
    <t>Little Rock</t>
  </si>
  <si>
    <t>Madison</t>
  </si>
  <si>
    <t>Winterset</t>
  </si>
  <si>
    <t>Earlham</t>
  </si>
  <si>
    <t>Truro</t>
  </si>
  <si>
    <t>Mahaska</t>
  </si>
  <si>
    <t>Oskaloosa</t>
  </si>
  <si>
    <t>New Sharon</t>
  </si>
  <si>
    <t>Eddyville</t>
  </si>
  <si>
    <t>Leighton</t>
  </si>
  <si>
    <t>Pella</t>
  </si>
  <si>
    <t>Knoxville</t>
  </si>
  <si>
    <t>Pleasantville</t>
  </si>
  <si>
    <t>Bussey</t>
  </si>
  <si>
    <t>Harvey</t>
  </si>
  <si>
    <t>Marshall</t>
  </si>
  <si>
    <t>Marshalltown</t>
  </si>
  <si>
    <t>State Center</t>
  </si>
  <si>
    <t>Melbourne</t>
  </si>
  <si>
    <t>Gilman</t>
  </si>
  <si>
    <t>Albion</t>
  </si>
  <si>
    <t>Haverhill</t>
  </si>
  <si>
    <t>Mills</t>
  </si>
  <si>
    <t>Glenwood</t>
  </si>
  <si>
    <t>Malvern</t>
  </si>
  <si>
    <t>Emerson</t>
  </si>
  <si>
    <t>Pacific Junction</t>
  </si>
  <si>
    <t>Mitchell</t>
  </si>
  <si>
    <t>Osage</t>
  </si>
  <si>
    <t>St. Ansgar</t>
  </si>
  <si>
    <t>Stacyville</t>
  </si>
  <si>
    <t>Orchard</t>
  </si>
  <si>
    <t>Onawa</t>
  </si>
  <si>
    <t>Mapleton</t>
  </si>
  <si>
    <t>Whiting</t>
  </si>
  <si>
    <t>Ute</t>
  </si>
  <si>
    <t>Moorhead</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</si>
  <si>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</si>
  <si>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</si>
  <si>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</si>
  <si>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</si>
  <si>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</si>
  <si>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</si>
  <si>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</si>
  <si>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</si>
  <si>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</si>
  <si>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</si>
  <si>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</si>
  <si>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</si>
  <si>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</si>
  <si>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</si>
  <si>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</si>
  <si>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</si>
  <si>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</si>
  <si>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Sibley</t>
  </si>
  <si>
    <t>Ocheyedan</t>
  </si>
  <si>
    <t>Ashton</t>
  </si>
  <si>
    <t>Melvin</t>
  </si>
  <si>
    <t>Page</t>
  </si>
  <si>
    <t>Clarinda</t>
  </si>
  <si>
    <t>Essex</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</si>
  <si>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</si>
  <si>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</si>
  <si>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</si>
  <si>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</si>
  <si>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</si>
  <si>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</si>
  <si>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</si>
  <si>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</si>
  <si>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</si>
  <si>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</si>
  <si>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</si>
  <si>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</si>
  <si>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</si>
  <si>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</si>
  <si>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</si>
  <si>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</si>
  <si>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</si>
  <si>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</si>
  <si>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</si>
  <si>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</si>
  <si>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</si>
  <si>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</si>
  <si>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</si>
  <si>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</si>
  <si>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</si>
  <si>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</si>
  <si>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</si>
  <si>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</si>
  <si>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</si>
  <si>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</si>
  <si>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</si>
  <si>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</si>
  <si>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</si>
  <si>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</si>
  <si>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</si>
  <si>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</si>
  <si>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</si>
  <si>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</si>
  <si>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</si>
  <si>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</si>
  <si>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</si>
  <si>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</si>
  <si>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</si>
  <si>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Poweshiek</t>
  </si>
  <si>
    <t>Grinnell</t>
  </si>
  <si>
    <t>Montezuma</t>
  </si>
  <si>
    <t>Brooklyn</t>
  </si>
  <si>
    <t>Malcom</t>
  </si>
  <si>
    <t>Deep River</t>
  </si>
  <si>
    <t>Ringgold</t>
  </si>
  <si>
    <t>Mount Ayr</t>
  </si>
  <si>
    <t>Diagonal</t>
  </si>
  <si>
    <t>Sac</t>
  </si>
  <si>
    <t>Sac City</t>
  </si>
  <si>
    <t>Lake View</t>
  </si>
  <si>
    <t>Odebolt</t>
  </si>
  <si>
    <t>Wall Lake</t>
  </si>
  <si>
    <t>Schaller</t>
  </si>
  <si>
    <t>Auburn</t>
  </si>
  <si>
    <t>Early</t>
  </si>
  <si>
    <t>Scott</t>
  </si>
  <si>
    <t>Davenport</t>
  </si>
  <si>
    <t>Bettendorf</t>
  </si>
  <si>
    <t>Eldridge</t>
  </si>
  <si>
    <t>Leclaire</t>
  </si>
  <si>
    <t>Blue Grass</t>
  </si>
  <si>
    <t>Walcott</t>
  </si>
  <si>
    <t>Long Grove</t>
  </si>
  <si>
    <t>Buffalo</t>
  </si>
  <si>
    <t>Princeton</t>
  </si>
  <si>
    <t>Donahue</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</si>
  <si>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</si>
  <si>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</si>
  <si>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</si>
  <si>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</si>
  <si>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</si>
  <si>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</si>
  <si>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</si>
  <si>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</si>
  <si>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</si>
  <si>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</si>
  <si>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</si>
  <si>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</si>
  <si>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</si>
  <si>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</si>
  <si>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</si>
  <si>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</si>
  <si>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</si>
  <si>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</si>
  <si>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</si>
  <si>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</si>
  <si>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</si>
  <si>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</si>
  <si>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</si>
  <si>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</si>
  <si>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</si>
  <si>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</si>
  <si>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</si>
  <si>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</si>
  <si>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</si>
  <si>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</si>
  <si>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</si>
  <si>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</si>
  <si>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</si>
  <si>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</si>
  <si>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</si>
  <si>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</si>
  <si>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</si>
  <si>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</si>
  <si>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</si>
  <si>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</si>
  <si>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</si>
  <si>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</si>
  <si>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Taylor</t>
  </si>
  <si>
    <t>Bedford</t>
  </si>
  <si>
    <t>Lenox</t>
  </si>
  <si>
    <t>Clearfield</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</si>
  <si>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</si>
  <si>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</si>
  <si>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</si>
  <si>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</si>
  <si>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</si>
  <si>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</si>
  <si>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</si>
  <si>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</si>
  <si>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</si>
  <si>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</si>
  <si>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</si>
  <si>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</si>
  <si>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</si>
  <si>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</si>
  <si>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</si>
  <si>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</si>
  <si>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</si>
  <si>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</si>
  <si>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</si>
  <si>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</si>
  <si>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</si>
  <si>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</si>
  <si>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Washington</t>
  </si>
  <si>
    <t>Kalona</t>
  </si>
  <si>
    <t>Riverside</t>
  </si>
  <si>
    <t>Wellman</t>
  </si>
  <si>
    <t>Ainsworth</t>
  </si>
  <si>
    <t>Brighton</t>
  </si>
  <si>
    <t>Wayne</t>
  </si>
  <si>
    <t>Corydon</t>
  </si>
  <si>
    <t>Seymour</t>
  </si>
  <si>
    <t>Humeston</t>
  </si>
  <si>
    <t>Allerton</t>
  </si>
  <si>
    <t>Lineville</t>
  </si>
  <si>
    <t>Webster</t>
  </si>
  <si>
    <t>Fort Dodge</t>
  </si>
  <si>
    <t>Gowrie</t>
  </si>
  <si>
    <t>Dayton</t>
  </si>
  <si>
    <t>Clare</t>
  </si>
  <si>
    <t>Badger</t>
  </si>
  <si>
    <t>Lehigh</t>
  </si>
  <si>
    <t>Winnebago</t>
  </si>
  <si>
    <t>Lake Mills</t>
  </si>
  <si>
    <t>Buffalo Center</t>
  </si>
  <si>
    <t>Thompson</t>
  </si>
  <si>
    <t>Leland</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</si>
  <si>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</si>
  <si>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</si>
  <si>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</si>
  <si>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</si>
  <si>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</si>
  <si>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</si>
  <si>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</si>
  <si>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</si>
  <si>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</si>
  <si>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</si>
  <si>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</si>
  <si>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</si>
  <si>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</si>
  <si>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</si>
  <si>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</si>
  <si>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</si>
  <si>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</si>
  <si>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</si>
  <si>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</si>
  <si>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</si>
  <si>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</si>
  <si>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</si>
  <si>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</si>
  <si>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</si>
  <si>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</si>
  <si>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</si>
  <si>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</si>
  <si>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</si>
  <si>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</si>
  <si>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</si>
  <si>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</si>
  <si>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</si>
  <si>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</si>
  <si>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</si>
  <si>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</si>
  <si>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</si>
  <si>
    <t>Smithland</t>
  </si>
  <si>
    <t>Meriden</t>
  </si>
  <si>
    <t>New Providence</t>
  </si>
  <si>
    <t>This report covers retail sales and use tax data for taxable sales based on tax returns filed with the Department for the quarter ending June 30, 2022 which is the fourth quarter in fiscal year 2022.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</si>
  <si>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June 2022 quarter compared to the June 2021 quarter.</t>
    </r>
  </si>
  <si>
    <r>
      <t>Use Tax Statistics:</t>
    </r>
    <r>
      <rPr>
        <sz val="12"/>
        <rFont val="Arial"/>
        <family val="2"/>
      </rPr>
      <t xml:space="preserve"> Table 2 compares return counts, taxable sales, and tax data reported by the 12 business groups for the June 2022 quarter compared to the June 2022 quarter for Retailer's Use Tax permits. In addition, aggregate Motor Vehicle Use  and Consumer Use tax data for the June 2022 quarter are also compared to the June 2021 quarter.  The Consumer Use tax data does not include voluntary use tax data.</t>
    </r>
  </si>
  <si>
    <t>Quarter Ending June 30, 2022</t>
  </si>
  <si>
    <t>Unk</t>
  </si>
  <si>
    <t>June 30, 2021 and 2022</t>
  </si>
  <si>
    <t>Dorchester</t>
  </si>
  <si>
    <t>Kimballton</t>
  </si>
  <si>
    <t>Quasqueton</t>
  </si>
  <si>
    <t>Bristow</t>
  </si>
  <si>
    <t>Volga</t>
  </si>
  <si>
    <t>Linden</t>
  </si>
  <si>
    <t>Garden Grove</t>
  </si>
  <si>
    <t>Kamrar</t>
  </si>
  <si>
    <t>Persia</t>
  </si>
  <si>
    <t>Gilmore City</t>
  </si>
  <si>
    <t>Silver City</t>
  </si>
  <si>
    <t>Stockton</t>
  </si>
  <si>
    <t>Alleman</t>
  </si>
  <si>
    <t>Redding</t>
  </si>
  <si>
    <t>Arispe</t>
  </si>
  <si>
    <t>Woolstock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</si>
</sst>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20" x14ac:knownFonts="1">
    <font>
      <sz val="12"/>
      <name val="Arial"/>
    </font>
    <font>
      <sz val="10"/>
      <color theme="1"/>
      <name val="Arial"/>
      <family val="2"/>
    </font>
    <font>
      <sz val="10"/>
      <color theme="1"/>
      <name val="Arial"/>
      <family val="2"/>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4">
    <fill>
      <patternFill patternType="none"/>
    </fill>
    <fill>
      <patternFill patternType="gray125"/>
    </fill>
    <fill>
      <patternFill patternType="solid">
        <fgColor indexed="9"/>
      </patternFill>
    </fill>
    <fill>
      <patternFill patternType="solid">
        <fgColor theme="5" tint="0.59999389629810485"/>
        <bgColor indexed="64"/>
      </patternFill>
    </fill>
  </fills>
  <borders count="2">
    <border>
      <left/>
      <right/>
      <top/>
      <bottom/>
      <diagonal/>
    </border>
    <border>
      <left/>
      <right/>
      <top/>
      <bottom style="thin">
        <color indexed="64"/>
      </bottom>
      <diagonal/>
    </border>
  </borders>
  <cellStyleXfs count="8">
    <xf numFmtId="0" fontId="0" fillId="2" borderId="0"/>
    <xf numFmtId="0" fontId="12" fillId="0" borderId="0"/>
    <xf numFmtId="0" fontId="6" fillId="2" borderId="0"/>
    <xf numFmtId="0" fontId="6" fillId="2" borderId="0"/>
    <xf numFmtId="0" fontId="6" fillId="2" borderId="0"/>
    <xf numFmtId="0" fontId="4" fillId="0" borderId="0"/>
    <xf numFmtId="0" fontId="11" fillId="0" borderId="0"/>
    <xf numFmtId="0" fontId="3" fillId="0" borderId="0"/>
  </cellStyleXfs>
  <cellXfs count="85">
    <xf numFmtId="0" fontId="0" fillId="2" borderId="0" xfId="0" applyNumberFormat="1"/>
    <xf numFmtId="0" fontId="9" fillId="0" borderId="0" xfId="5" applyFont="1" applyFill="1"/>
    <xf numFmtId="0" fontId="9" fillId="0" borderId="0" xfId="5" applyFont="1" applyAlignment="1">
      <alignment horizontal="left"/>
    </xf>
    <xf numFmtId="0" fontId="7" fillId="0" borderId="0" xfId="4" applyNumberFormat="1" applyFont="1" applyFill="1"/>
    <xf numFmtId="0" fontId="9" fillId="0" borderId="0" xfId="4" applyNumberFormat="1" applyFont="1" applyFill="1" applyAlignment="1">
      <alignment horizontal="center"/>
    </xf>
    <xf numFmtId="0" fontId="9" fillId="0" borderId="0" xfId="4" applyNumberFormat="1" applyFont="1" applyFill="1"/>
    <xf numFmtId="5" fontId="9" fillId="0" borderId="0" xfId="4" applyNumberFormat="1" applyFont="1" applyFill="1"/>
    <xf numFmtId="0" fontId="8" fillId="0" borderId="0" xfId="4" applyNumberFormat="1" applyFont="1" applyFill="1"/>
    <xf numFmtId="0" fontId="9" fillId="0" borderId="0" xfId="4" applyNumberFormat="1" applyFont="1" applyFill="1" applyAlignment="1">
      <alignment vertical="top" wrapText="1"/>
    </xf>
    <xf numFmtId="0" fontId="9" fillId="0" borderId="0" xfId="4" applyNumberFormat="1" applyFont="1" applyFill="1" applyAlignment="1">
      <alignment wrapText="1"/>
    </xf>
    <xf numFmtId="0" fontId="7" fillId="0" borderId="0" xfId="4" applyNumberFormat="1" applyFont="1" applyFill="1" applyAlignment="1">
      <alignment horizontal="right"/>
    </xf>
    <xf numFmtId="0" fontId="7" fillId="0" borderId="0" xfId="4" applyNumberFormat="1" applyFont="1" applyFill="1" applyAlignment="1">
      <alignment horizontal="right" wrapText="1"/>
    </xf>
    <xf numFmtId="164" fontId="7" fillId="0" borderId="0" xfId="4" applyNumberFormat="1" applyFont="1" applyFill="1" applyAlignment="1">
      <alignment horizontal="right"/>
    </xf>
    <xf numFmtId="3" fontId="9" fillId="0" borderId="0" xfId="4" applyNumberFormat="1" applyFont="1" applyFill="1"/>
    <xf numFmtId="10" fontId="9" fillId="0" borderId="0" xfId="4" applyNumberFormat="1" applyFont="1" applyFill="1" applyAlignment="1">
      <alignment horizontal="right"/>
    </xf>
    <xf numFmtId="5" fontId="9" fillId="0" borderId="0" xfId="4" applyNumberFormat="1" applyFont="1" applyFill="1" applyAlignment="1">
      <alignment horizontal="right"/>
    </xf>
    <xf numFmtId="37" fontId="9" fillId="0" borderId="0" xfId="4" applyNumberFormat="1" applyFont="1" applyFill="1" applyAlignment="1">
      <alignment horizontal="right"/>
    </xf>
    <xf numFmtId="0" fontId="8" fillId="0" borderId="0" xfId="4" applyNumberFormat="1" applyFont="1" applyFill="1" applyAlignment="1">
      <alignment horizontal="left" wrapText="1"/>
    </xf>
    <xf numFmtId="0" fontId="10" fillId="0" borderId="0" xfId="4" applyNumberFormat="1" applyFont="1" applyFill="1"/>
    <xf numFmtId="0" fontId="10" fillId="0" borderId="0" xfId="4" applyNumberFormat="1" applyFont="1" applyFill="1" applyAlignment="1">
      <alignment horizontal="right"/>
    </xf>
    <xf numFmtId="0" fontId="9" fillId="0" borderId="0" xfId="4" applyFont="1" applyFill="1"/>
    <xf numFmtId="37" fontId="10" fillId="0" borderId="0" xfId="4" applyNumberFormat="1" applyFont="1" applyFill="1"/>
    <xf numFmtId="10" fontId="10" fillId="0" borderId="0" xfId="4" applyNumberFormat="1" applyFont="1" applyFill="1"/>
    <xf numFmtId="5" fontId="10" fillId="0" borderId="0" xfId="4" applyNumberFormat="1" applyFont="1" applyFill="1" applyAlignment="1">
      <alignment horizontal="right"/>
    </xf>
    <xf numFmtId="10" fontId="10" fillId="0" borderId="0" xfId="4" applyNumberFormat="1" applyFont="1" applyFill="1" applyAlignment="1">
      <alignment horizontal="right"/>
    </xf>
    <xf numFmtId="5" fontId="10" fillId="0" borderId="0" xfId="4" applyNumberFormat="1" applyFont="1" applyFill="1"/>
    <xf numFmtId="0" fontId="7" fillId="0" borderId="0" xfId="4" applyFont="1" applyFill="1" applyAlignment="1">
      <alignment horizontal="center"/>
    </xf>
    <xf numFmtId="0" fontId="13" fillId="0" borderId="0" xfId="1" applyFont="1"/>
    <xf numFmtId="0" fontId="9" fillId="0" borderId="0" xfId="2" applyNumberFormat="1" applyFont="1" applyFill="1"/>
    <xf numFmtId="0" fontId="12" fillId="0" borderId="0" xfId="1" applyFont="1"/>
    <xf numFmtId="0" fontId="9" fillId="0" borderId="0" xfId="6" applyFont="1" applyAlignment="1">
      <alignment horizontal="left"/>
    </xf>
    <xf numFmtId="0" fontId="10" fillId="0" borderId="0" xfId="2" applyNumberFormat="1" applyFont="1" applyFill="1"/>
    <xf numFmtId="0" fontId="7" fillId="0" borderId="0" xfId="2" applyNumberFormat="1" applyFont="1" applyFill="1"/>
    <xf numFmtId="0" fontId="8" fillId="0" borderId="0" xfId="2" applyNumberFormat="1" applyFont="1" applyFill="1"/>
    <xf numFmtId="0" fontId="9" fillId="0" borderId="0" xfId="4" applyNumberFormat="1" applyFont="1" applyFill="1" applyAlignment="1"/>
    <xf numFmtId="0" fontId="8" fillId="0" borderId="0" xfId="4" applyNumberFormat="1" applyFont="1" applyFill="1" applyAlignment="1"/>
    <xf numFmtId="10" fontId="10" fillId="0" borderId="1" xfId="4" applyNumberFormat="1" applyFont="1" applyFill="1" applyBorder="1"/>
    <xf numFmtId="7" fontId="12" fillId="0" borderId="0" xfId="1" applyNumberFormat="1" applyFont="1"/>
    <xf numFmtId="3" fontId="9" fillId="0" borderId="1" xfId="4" applyNumberFormat="1" applyFont="1" applyFill="1" applyBorder="1"/>
    <xf numFmtId="10" fontId="9" fillId="0" borderId="1" xfId="4" applyNumberFormat="1" applyFont="1" applyFill="1" applyBorder="1" applyAlignment="1">
      <alignment horizontal="right"/>
    </xf>
    <xf numFmtId="0" fontId="12" fillId="0" borderId="0" xfId="1" applyFont="1" applyFill="1"/>
    <xf numFmtId="7" fontId="12" fillId="0" borderId="0" xfId="1" applyNumberFormat="1" applyFont="1" applyFill="1"/>
    <xf numFmtId="0" fontId="13" fillId="0" borderId="0" xfId="1" applyFont="1" applyFill="1"/>
    <xf numFmtId="0" fontId="8" fillId="0" borderId="0" xfId="4" applyNumberFormat="1" applyFont="1" applyFill="1" applyAlignment="1">
      <alignment horizontal="right" wrapText="1"/>
    </xf>
    <xf numFmtId="0" fontId="14" fillId="2" borderId="0" xfId="2" applyNumberFormat="1" applyFont="1" applyAlignment="1">
      <alignment horizontal="center" vertical="center"/>
    </xf>
    <xf numFmtId="0" fontId="6" fillId="2" borderId="0" xfId="2" applyNumberFormat="1"/>
    <xf numFmtId="164" fontId="14" fillId="2" borderId="0" xfId="2" applyNumberFormat="1" applyFont="1" applyAlignment="1">
      <alignment horizontal="center" vertical="center"/>
    </xf>
    <xf numFmtId="0" fontId="6" fillId="2" borderId="0" xfId="2" applyNumberFormat="1" applyFont="1" applyAlignment="1">
      <alignment horizontal="justify" vertical="center"/>
    </xf>
    <xf numFmtId="0" fontId="15" fillId="2" borderId="0" xfId="2" applyNumberFormat="1" applyFont="1" applyAlignment="1">
      <alignment horizontal="justify" vertical="center"/>
    </xf>
    <xf numFmtId="0" fontId="18" fillId="0" borderId="0" xfId="7" applyFont="1"/>
    <xf numFmtId="0" fontId="17" fillId="0" borderId="0" xfId="7" applyFont="1"/>
    <xf numFmtId="3" fontId="19" fillId="0" borderId="0" xfId="1" applyNumberFormat="1" applyFont="1" applyBorder="1" applyAlignment="1">
      <alignment horizontal="left" wrapText="1"/>
    </xf>
    <xf numFmtId="165" fontId="19" fillId="0" borderId="0" xfId="1" applyNumberFormat="1" applyFont="1" applyAlignment="1">
      <alignment horizontal="left" wrapText="1"/>
    </xf>
    <xf numFmtId="165" fontId="19" fillId="0" borderId="0" xfId="1" applyNumberFormat="1" applyFont="1" applyBorder="1" applyAlignment="1">
      <alignment horizontal="left" wrapText="1"/>
    </xf>
    <xf numFmtId="0" fontId="7" fillId="0" borderId="0" xfId="7" applyFont="1" applyAlignment="1">
      <alignment horizontal="center"/>
    </xf>
    <xf numFmtId="0" fontId="7" fillId="0" borderId="0" xfId="7" quotePrefix="1" applyFont="1" applyAlignment="1">
      <alignment horizontal="center"/>
    </xf>
    <xf numFmtId="0" fontId="17" fillId="0" borderId="0" xfId="7" applyFont="1" applyAlignment="1">
      <alignment wrapText="1"/>
    </xf>
    <xf numFmtId="0" fontId="17" fillId="0" borderId="0" xfId="7" applyFont="1" applyAlignment="1">
      <alignment horizontal="right" wrapText="1"/>
    </xf>
    <xf numFmtId="10" fontId="17" fillId="0" borderId="0" xfId="7" applyNumberFormat="1" applyFont="1" applyAlignment="1">
      <alignment horizontal="right" wrapText="1"/>
    </xf>
    <xf numFmtId="10" fontId="18" fillId="0" borderId="0" xfId="7" applyNumberFormat="1" applyFont="1"/>
    <xf numFmtId="165" fontId="9" fillId="0" borderId="0" xfId="4" applyNumberFormat="1" applyFont="1" applyFill="1" applyAlignment="1">
      <alignment horizontal="right"/>
    </xf>
    <xf numFmtId="165" fontId="9" fillId="0" borderId="1" xfId="4" applyNumberFormat="1" applyFont="1" applyFill="1" applyBorder="1" applyAlignment="1">
      <alignment horizontal="right"/>
    </xf>
    <xf numFmtId="3" fontId="9" fillId="0" borderId="0" xfId="4" applyNumberFormat="1" applyFont="1" applyFill="1" applyBorder="1"/>
    <xf numFmtId="0" fontId="2" fillId="0" borderId="0" xfId="7" applyFont="1"/>
    <xf numFmtId="3" fontId="2" fillId="0" borderId="0" xfId="7" applyNumberFormat="1" applyFont="1"/>
    <xf numFmtId="165" fontId="2" fillId="0" borderId="0" xfId="1" applyNumberFormat="1" applyFont="1" applyBorder="1"/>
    <xf numFmtId="10" fontId="2" fillId="0" borderId="0" xfId="7" applyNumberFormat="1" applyFont="1" applyBorder="1"/>
    <xf numFmtId="0" fontId="2" fillId="0" borderId="0" xfId="7" applyFont="1" applyBorder="1"/>
    <xf numFmtId="165" fontId="9" fillId="0" borderId="0" xfId="4" applyNumberFormat="1" applyFont="1" applyFill="1" applyBorder="1" applyAlignment="1">
      <alignment horizontal="right"/>
    </xf>
    <xf numFmtId="165" fontId="2" fillId="3" borderId="0" xfId="1" applyNumberFormat="1" applyFont="1" applyFill="1" applyBorder="1"/>
    <xf numFmtId="0" fontId="1" fillId="2" borderId="0" xfId="0" applyFont="1"/>
    <xf numFmtId="3" fontId="1" fillId="2" borderId="0" xfId="0" applyNumberFormat="1" applyFont="1" applyAlignment="1">
      <alignment horizontal="right"/>
    </xf>
    <xf numFmtId="165" fontId="1" fillId="2" borderId="0" xfId="0" applyNumberFormat="1" applyFont="1" applyAlignment="1">
      <alignment horizontal="right"/>
    </xf>
    <xf numFmtId="10" fontId="1" fillId="2" borderId="0" xfId="0" applyNumberFormat="1" applyFont="1" applyAlignment="1">
      <alignment horizontal="right"/>
    </xf>
    <xf numFmtId="3" fontId="9" fillId="0" borderId="0" xfId="4" applyNumberFormat="1" applyFont="1" applyFill="1" applyBorder="1" applyAlignment="1">
      <alignment horizontal="right"/>
    </xf>
    <xf numFmtId="0" fontId="7" fillId="0" borderId="0" xfId="3" applyNumberFormat="1" applyFont="1" applyFill="1" applyAlignment="1">
      <alignment horizontal="center"/>
    </xf>
    <xf numFmtId="0" fontId="7" fillId="0" borderId="0" xfId="4" applyFont="1" applyFill="1" applyAlignment="1">
      <alignment horizontal="center"/>
    </xf>
    <xf numFmtId="0" fontId="8" fillId="0" borderId="0" xfId="4" applyNumberFormat="1" applyFont="1" applyFill="1" applyAlignment="1">
      <alignment horizontal="center"/>
    </xf>
    <xf numFmtId="0" fontId="17" fillId="0" borderId="0" xfId="7" applyFont="1" applyFill="1" applyAlignment="1">
      <alignment horizontal="center"/>
    </xf>
    <xf numFmtId="0" fontId="19" fillId="0" borderId="0" xfId="7" applyFont="1" applyAlignment="1">
      <alignment horizontal="center"/>
    </xf>
    <xf numFmtId="0" fontId="4" fillId="0" borderId="0" xfId="3" applyNumberFormat="1" applyFont="1" applyFill="1" applyAlignment="1">
      <alignment horizontal="left" wrapText="1"/>
    </xf>
    <xf numFmtId="0" fontId="7" fillId="0" borderId="0" xfId="2" applyFont="1" applyFill="1" applyAlignment="1">
      <alignment horizontal="center"/>
    </xf>
    <xf numFmtId="0" fontId="7" fillId="0" borderId="0" xfId="7" applyFont="1" applyAlignment="1">
      <alignment horizontal="center"/>
    </xf>
    <xf numFmtId="0" fontId="7" fillId="0" borderId="0" xfId="7" quotePrefix="1" applyFont="1" applyAlignment="1">
      <alignment horizontal="center"/>
    </xf>
    <xf numFmtId="0" fontId="9" fillId="0" borderId="0" xfId="3" applyNumberFormat="1" applyFont="1" applyFill="1" applyAlignment="1">
      <alignment horizontal="left" wrapText="1"/>
    </xf>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sheetPr codeName="Sheet4"/>
  <dimension ref="A1:A10"/>
  <sheetViews>
    <sheetView workbookViewId="0"/>
  </sheetViews>
  <sheetFormatPr defaultRowHeight="15" x14ac:dyDescent="0.2"/>
  <cols>
    <col min="1" max="1" width="75.33203125" style="45" customWidth="1"/>
    <col min="2" max="16384" width="8.88671875" style="45"/>
  </cols>
  <sheetData>
    <row r="1" spans="1:1" ht="23.25" x14ac:dyDescent="0.2">
      <c r="A1" s="44" t="s">
        <v>34</v>
      </c>
    </row>
    <row r="2" spans="1:1" ht="23.25" x14ac:dyDescent="0.2">
      <c r="A2" s="46">
        <v>44713</v>
      </c>
    </row>
    <row r="3" spans="1:1" ht="108.75" customHeight="1" x14ac:dyDescent="0.2">
      <c r="A3" s="47" t="s">
        <v>745</v>
      </c>
    </row>
    <row r="4" spans="1:1" ht="122.25" customHeight="1" x14ac:dyDescent="0.2">
      <c r="A4" s="47" t="s">
        <v>35</v>
      </c>
    </row>
    <row r="5" spans="1:1" ht="108" customHeight="1" x14ac:dyDescent="0.2">
      <c r="A5" s="47" t="s">
        <v>36</v>
      </c>
    </row>
    <row r="6" spans="1:1" ht="105.75" x14ac:dyDescent="0.2">
      <c r="A6" s="48" t="s">
        <v>37</v>
      </c>
    </row>
    <row r="7" spans="1:1" ht="49.5" customHeight="1" x14ac:dyDescent="0.2">
      <c r="A7" s="48" t="s">
        <v>746</v>
      </c>
    </row>
    <row r="8" spans="1:1" ht="75.75" x14ac:dyDescent="0.2">
      <c r="A8" s="48" t="s">
        <v>747</v>
      </c>
    </row>
    <row r="9" spans="1:1" ht="69" customHeight="1" x14ac:dyDescent="0.2">
      <c r="A9" s="48" t="s">
        <v>38</v>
      </c>
    </row>
    <row r="10" spans="1:1" ht="80.25" customHeight="1" x14ac:dyDescent="0.2">
      <c r="A10" s="48"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G18" sqref="G18"/>
    </sheetView>
  </sheetViews>
  <sheetFormatPr defaultColWidth="11.44140625" defaultRowHeight="14.25" x14ac:dyDescent="0.2"/>
  <cols>
    <col min="1" max="1" width="20.77734375" style="5" customWidth="1"/>
    <col min="2" max="3" width="9"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75" t="s">
        <v>28</v>
      </c>
      <c r="B1" s="75"/>
      <c r="C1" s="75"/>
      <c r="D1" s="75"/>
      <c r="E1" s="75"/>
      <c r="F1" s="75"/>
      <c r="G1" s="75"/>
      <c r="H1" s="75"/>
      <c r="I1" s="75"/>
    </row>
    <row r="2" spans="1:11" s="3" customFormat="1" ht="15" x14ac:dyDescent="0.25">
      <c r="A2" s="75" t="s">
        <v>18</v>
      </c>
      <c r="B2" s="75"/>
      <c r="C2" s="75"/>
      <c r="D2" s="75"/>
      <c r="E2" s="75"/>
      <c r="F2" s="75"/>
      <c r="G2" s="75"/>
      <c r="H2" s="75"/>
      <c r="I2" s="75"/>
    </row>
    <row r="3" spans="1:11" s="3" customFormat="1" ht="15" x14ac:dyDescent="0.25">
      <c r="A3" s="75" t="s">
        <v>748</v>
      </c>
      <c r="B3" s="75"/>
      <c r="C3" s="75"/>
      <c r="D3" s="75"/>
      <c r="E3" s="75"/>
      <c r="F3" s="75"/>
      <c r="G3" s="75"/>
      <c r="H3" s="75"/>
      <c r="I3" s="75"/>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44348</v>
      </c>
      <c r="C8" s="12">
        <f>B8+365</f>
        <v>44713</v>
      </c>
      <c r="D8" s="10" t="s">
        <v>17</v>
      </c>
      <c r="E8" s="12">
        <f>B8</f>
        <v>44348</v>
      </c>
      <c r="F8" s="12">
        <f>C8</f>
        <v>44713</v>
      </c>
      <c r="G8" s="12">
        <f>E8</f>
        <v>44348</v>
      </c>
      <c r="H8" s="12">
        <f>F8</f>
        <v>44713</v>
      </c>
      <c r="I8" s="10" t="s">
        <v>29</v>
      </c>
    </row>
    <row r="9" spans="1:11" ht="15" x14ac:dyDescent="0.25">
      <c r="B9" s="4"/>
      <c r="D9" s="4"/>
      <c r="E9" s="4"/>
      <c r="F9" s="4"/>
      <c r="K9" s="3"/>
    </row>
    <row r="10" spans="1:11" ht="14.25" customHeight="1" x14ac:dyDescent="0.25">
      <c r="A10" s="5" t="s">
        <v>5</v>
      </c>
      <c r="B10" s="13">
        <v>1858</v>
      </c>
      <c r="C10" s="13">
        <v>1532</v>
      </c>
      <c r="D10" s="14">
        <f t="shared" ref="D10:D21" si="0">(C10/B10)-1</f>
        <v>-0.17545748116254034</v>
      </c>
      <c r="E10" s="60">
        <v>341775600</v>
      </c>
      <c r="F10" s="60">
        <v>285296272</v>
      </c>
      <c r="G10" s="60">
        <v>20506491</v>
      </c>
      <c r="H10" s="60">
        <v>17117763</v>
      </c>
      <c r="I10" s="14">
        <f t="shared" ref="I10:I21" si="1">(H10/G10)-1</f>
        <v>-0.16525148061655215</v>
      </c>
      <c r="K10" s="3"/>
    </row>
    <row r="11" spans="1:11" ht="14.25" customHeight="1" x14ac:dyDescent="0.25">
      <c r="A11" s="5" t="s">
        <v>1</v>
      </c>
      <c r="B11" s="13">
        <v>1316</v>
      </c>
      <c r="C11" s="13">
        <v>1169</v>
      </c>
      <c r="D11" s="14">
        <f t="shared" si="0"/>
        <v>-0.11170212765957444</v>
      </c>
      <c r="E11" s="60">
        <v>1270338379</v>
      </c>
      <c r="F11" s="60">
        <v>1294725177</v>
      </c>
      <c r="G11" s="60">
        <v>76220315</v>
      </c>
      <c r="H11" s="60">
        <v>77683511</v>
      </c>
      <c r="I11" s="14">
        <f t="shared" si="1"/>
        <v>1.9196929322582879E-2</v>
      </c>
      <c r="K11" s="3"/>
    </row>
    <row r="12" spans="1:11" ht="14.25" customHeight="1" x14ac:dyDescent="0.25">
      <c r="A12" s="5" t="s">
        <v>7</v>
      </c>
      <c r="B12" s="13">
        <v>7547</v>
      </c>
      <c r="C12" s="13">
        <v>6722</v>
      </c>
      <c r="D12" s="14">
        <f t="shared" si="0"/>
        <v>-0.10931495958659065</v>
      </c>
      <c r="E12" s="60">
        <v>1226739078</v>
      </c>
      <c r="F12" s="60">
        <v>1229038972</v>
      </c>
      <c r="G12" s="60">
        <v>73576062</v>
      </c>
      <c r="H12" s="60">
        <v>73731069</v>
      </c>
      <c r="I12" s="14">
        <f t="shared" si="1"/>
        <v>2.1067585813441259E-3</v>
      </c>
      <c r="K12" s="3"/>
    </row>
    <row r="13" spans="1:11" ht="14.25" customHeight="1" x14ac:dyDescent="0.25">
      <c r="A13" s="5" t="s">
        <v>3</v>
      </c>
      <c r="B13" s="13">
        <v>2559</v>
      </c>
      <c r="C13" s="13">
        <v>2326</v>
      </c>
      <c r="D13" s="14">
        <f t="shared" si="0"/>
        <v>-9.1051191871824977E-2</v>
      </c>
      <c r="E13" s="60">
        <v>696928839</v>
      </c>
      <c r="F13" s="60">
        <v>724747850</v>
      </c>
      <c r="G13" s="60">
        <v>41815373</v>
      </c>
      <c r="H13" s="60">
        <v>43484408</v>
      </c>
      <c r="I13" s="14">
        <f t="shared" si="1"/>
        <v>3.9914387467020696E-2</v>
      </c>
      <c r="K13" s="3"/>
    </row>
    <row r="14" spans="1:11" ht="14.25" customHeight="1" x14ac:dyDescent="0.25">
      <c r="A14" s="5" t="s">
        <v>2</v>
      </c>
      <c r="B14" s="13">
        <v>563</v>
      </c>
      <c r="C14" s="13">
        <v>498</v>
      </c>
      <c r="D14" s="14">
        <f t="shared" si="0"/>
        <v>-0.11545293072824159</v>
      </c>
      <c r="E14" s="60">
        <v>1033332681</v>
      </c>
      <c r="F14" s="60">
        <v>1047073123</v>
      </c>
      <c r="G14" s="60">
        <v>61999963</v>
      </c>
      <c r="H14" s="60">
        <v>62824387</v>
      </c>
      <c r="I14" s="14">
        <f t="shared" si="1"/>
        <v>1.3297169225729988E-2</v>
      </c>
      <c r="K14" s="3"/>
    </row>
    <row r="15" spans="1:11" ht="14.25" customHeight="1" x14ac:dyDescent="0.25">
      <c r="A15" s="5" t="s">
        <v>6</v>
      </c>
      <c r="B15" s="13">
        <v>1757</v>
      </c>
      <c r="C15" s="13">
        <v>1549</v>
      </c>
      <c r="D15" s="14">
        <f t="shared" si="0"/>
        <v>-0.11838360842344908</v>
      </c>
      <c r="E15" s="60">
        <v>482842581</v>
      </c>
      <c r="F15" s="60">
        <v>475610288</v>
      </c>
      <c r="G15" s="60">
        <v>28970585</v>
      </c>
      <c r="H15" s="60">
        <v>28536617</v>
      </c>
      <c r="I15" s="14">
        <f t="shared" si="1"/>
        <v>-1.4979607764220138E-2</v>
      </c>
      <c r="K15" s="3"/>
    </row>
    <row r="16" spans="1:11" ht="14.25" customHeight="1" x14ac:dyDescent="0.25">
      <c r="A16" s="5" t="s">
        <v>10</v>
      </c>
      <c r="B16" s="13">
        <v>14182</v>
      </c>
      <c r="C16" s="13">
        <v>12907</v>
      </c>
      <c r="D16" s="14">
        <f t="shared" si="0"/>
        <v>-8.9902693555210855E-2</v>
      </c>
      <c r="E16" s="60">
        <v>1366376784</v>
      </c>
      <c r="F16" s="60">
        <v>1489898008</v>
      </c>
      <c r="G16" s="60">
        <v>81981546</v>
      </c>
      <c r="H16" s="60">
        <v>89990575</v>
      </c>
      <c r="I16" s="14">
        <f t="shared" si="1"/>
        <v>9.7693071072360693E-2</v>
      </c>
      <c r="K16" s="3"/>
    </row>
    <row r="17" spans="1:11" ht="14.25" customHeight="1" x14ac:dyDescent="0.25">
      <c r="A17" s="5" t="s">
        <v>4</v>
      </c>
      <c r="B17" s="13">
        <v>2062</v>
      </c>
      <c r="C17" s="13">
        <v>1824</v>
      </c>
      <c r="D17" s="14">
        <f t="shared" si="0"/>
        <v>-0.11542192046556743</v>
      </c>
      <c r="E17" s="60">
        <v>602811005</v>
      </c>
      <c r="F17" s="60">
        <v>609994324</v>
      </c>
      <c r="G17" s="60">
        <v>36168329</v>
      </c>
      <c r="H17" s="60">
        <v>36598016</v>
      </c>
      <c r="I17" s="14">
        <f t="shared" si="1"/>
        <v>1.1880200492535797E-2</v>
      </c>
      <c r="K17" s="3"/>
    </row>
    <row r="18" spans="1:11" ht="14.25" customHeight="1" x14ac:dyDescent="0.25">
      <c r="A18" s="5" t="s">
        <v>9</v>
      </c>
      <c r="B18" s="13">
        <v>30876</v>
      </c>
      <c r="C18" s="13">
        <v>25681</v>
      </c>
      <c r="D18" s="14">
        <f t="shared" si="0"/>
        <v>-0.16825365980049234</v>
      </c>
      <c r="E18" s="60">
        <v>1605870701</v>
      </c>
      <c r="F18" s="60">
        <v>1764161529</v>
      </c>
      <c r="G18" s="60">
        <v>94101944</v>
      </c>
      <c r="H18" s="60">
        <v>103846027</v>
      </c>
      <c r="I18" s="14">
        <f t="shared" si="1"/>
        <v>0.10354815836748288</v>
      </c>
      <c r="K18" s="3"/>
    </row>
    <row r="19" spans="1:11" ht="14.25" customHeight="1" x14ac:dyDescent="0.25">
      <c r="A19" s="5" t="s">
        <v>8</v>
      </c>
      <c r="B19" s="13">
        <v>12364</v>
      </c>
      <c r="C19" s="13">
        <v>9861</v>
      </c>
      <c r="D19" s="14">
        <f t="shared" si="0"/>
        <v>-0.20244257521837594</v>
      </c>
      <c r="E19" s="60">
        <v>1081716952</v>
      </c>
      <c r="F19" s="60">
        <v>1077883855</v>
      </c>
      <c r="G19" s="60">
        <v>64894088</v>
      </c>
      <c r="H19" s="60">
        <v>64800953</v>
      </c>
      <c r="I19" s="14">
        <f t="shared" si="1"/>
        <v>-1.4351846658203771E-3</v>
      </c>
      <c r="K19" s="3"/>
    </row>
    <row r="20" spans="1:11" ht="14.25" customHeight="1" x14ac:dyDescent="0.25">
      <c r="A20" s="5" t="s">
        <v>24</v>
      </c>
      <c r="B20" s="13">
        <v>3881</v>
      </c>
      <c r="C20" s="13">
        <v>3581</v>
      </c>
      <c r="D20" s="14">
        <f t="shared" si="0"/>
        <v>-7.7299665034784804E-2</v>
      </c>
      <c r="E20" s="60">
        <v>861145684</v>
      </c>
      <c r="F20" s="60">
        <v>928142589</v>
      </c>
      <c r="G20" s="60">
        <v>51640785</v>
      </c>
      <c r="H20" s="60">
        <v>56042944</v>
      </c>
      <c r="I20" s="14">
        <f t="shared" si="1"/>
        <v>8.5245780055434928E-2</v>
      </c>
      <c r="K20" s="3"/>
    </row>
    <row r="21" spans="1:11" ht="14.25" customHeight="1" x14ac:dyDescent="0.25">
      <c r="A21" s="5" t="s">
        <v>25</v>
      </c>
      <c r="B21" s="38">
        <v>3510</v>
      </c>
      <c r="C21" s="38">
        <v>3215</v>
      </c>
      <c r="D21" s="39">
        <f t="shared" si="0"/>
        <v>-8.4045584045584043E-2</v>
      </c>
      <c r="E21" s="61">
        <v>1308241258</v>
      </c>
      <c r="F21" s="61">
        <v>1383797010</v>
      </c>
      <c r="G21" s="61">
        <v>78494494</v>
      </c>
      <c r="H21" s="61">
        <v>83042916</v>
      </c>
      <c r="I21" s="39">
        <f t="shared" si="1"/>
        <v>5.7945745850658037E-2</v>
      </c>
      <c r="K21" s="3"/>
    </row>
    <row r="22" spans="1:11" ht="14.25" customHeight="1" x14ac:dyDescent="0.25">
      <c r="D22" s="14"/>
      <c r="G22" s="15"/>
      <c r="H22" s="15"/>
      <c r="I22" s="14"/>
      <c r="K22" s="3"/>
    </row>
    <row r="23" spans="1:11" ht="14.25" customHeight="1" x14ac:dyDescent="0.25">
      <c r="A23" s="1" t="s">
        <v>21</v>
      </c>
      <c r="B23" s="13">
        <f>SUM(B10:B21)</f>
        <v>82475</v>
      </c>
      <c r="C23" s="13">
        <f>SUM(C10:C21)</f>
        <v>70865</v>
      </c>
      <c r="D23" s="14">
        <f>(C23/B23)-1</f>
        <v>-0.14076993028190365</v>
      </c>
      <c r="E23" s="60">
        <f>SUM(E10:E22)</f>
        <v>11878119542</v>
      </c>
      <c r="F23" s="60">
        <f>SUM(F10:F22)</f>
        <v>12310368997</v>
      </c>
      <c r="G23" s="60">
        <f>SUM(G10:G21)</f>
        <v>710369975</v>
      </c>
      <c r="H23" s="60">
        <f>SUM(H10:H21)</f>
        <v>737699186</v>
      </c>
      <c r="I23" s="14">
        <f>(H23/G23)-1</f>
        <v>3.8471799149450314E-2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5"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B10" sqref="B10"/>
    </sheetView>
  </sheetViews>
  <sheetFormatPr defaultColWidth="11.44140625" defaultRowHeight="14.25" x14ac:dyDescent="0.2"/>
  <cols>
    <col min="1" max="1" width="20.77734375" style="5" customWidth="1"/>
    <col min="2" max="3" width="9"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75" t="s">
        <v>30</v>
      </c>
      <c r="B1" s="75"/>
      <c r="C1" s="75"/>
      <c r="D1" s="75"/>
      <c r="E1" s="75"/>
      <c r="F1" s="75"/>
      <c r="G1" s="75"/>
      <c r="H1" s="75"/>
      <c r="I1" s="75"/>
    </row>
    <row r="2" spans="1:9" s="3" customFormat="1" ht="15" x14ac:dyDescent="0.25">
      <c r="A2" s="75" t="s">
        <v>18</v>
      </c>
      <c r="B2" s="75"/>
      <c r="C2" s="75"/>
      <c r="D2" s="75"/>
      <c r="E2" s="75"/>
      <c r="F2" s="75"/>
      <c r="G2" s="75"/>
      <c r="H2" s="75"/>
      <c r="I2" s="75"/>
    </row>
    <row r="3" spans="1:9" s="3" customFormat="1" ht="15" x14ac:dyDescent="0.25">
      <c r="A3" s="75" t="str">
        <f>'Table 1. Retail Sales Tax'!A3:I3</f>
        <v>Quarter Ending June 30, 2022</v>
      </c>
      <c r="B3" s="75"/>
      <c r="C3" s="75"/>
      <c r="D3" s="75"/>
      <c r="E3" s="75"/>
      <c r="F3" s="75"/>
      <c r="G3" s="75"/>
      <c r="H3" s="75"/>
      <c r="I3" s="75"/>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44348</v>
      </c>
      <c r="C8" s="12">
        <f>'Table 1. Retail Sales Tax'!C8</f>
        <v>44713</v>
      </c>
      <c r="D8" s="10" t="s">
        <v>17</v>
      </c>
      <c r="E8" s="12">
        <f>'Table 1. Retail Sales Tax'!E8</f>
        <v>44348</v>
      </c>
      <c r="F8" s="12">
        <f>'Table 1. Retail Sales Tax'!F8</f>
        <v>44713</v>
      </c>
      <c r="G8" s="12">
        <f>'Table 1. Retail Sales Tax'!G8</f>
        <v>44348</v>
      </c>
      <c r="H8" s="12">
        <f>'Table 1. Retail Sales Tax'!H8</f>
        <v>44713</v>
      </c>
      <c r="I8" s="10" t="s">
        <v>29</v>
      </c>
    </row>
    <row r="9" spans="1:9" x14ac:dyDescent="0.2">
      <c r="B9" s="4"/>
      <c r="D9" s="4"/>
      <c r="E9" s="4"/>
      <c r="F9" s="4"/>
    </row>
    <row r="10" spans="1:9" x14ac:dyDescent="0.2">
      <c r="A10" s="5" t="s">
        <v>5</v>
      </c>
      <c r="B10" s="13">
        <f>'Table 1. Retail Sales Tax'!B10+'Table 2. Retail Use Tax'!B10</f>
        <v>1920</v>
      </c>
      <c r="C10" s="13">
        <f>'Table 1. Retail Sales Tax'!C10+'Table 2. Retail Use Tax'!C10</f>
        <v>1593</v>
      </c>
      <c r="D10" s="14">
        <f t="shared" ref="D10:D21" si="0">(C10/B10)-1</f>
        <v>-0.17031249999999998</v>
      </c>
      <c r="E10" s="68">
        <f>'Table 1. Retail Sales Tax'!E10+'Table 2. Retail Use Tax'!E10</f>
        <v>394035282</v>
      </c>
      <c r="F10" s="68">
        <f>'Table 1. Retail Sales Tax'!F10+'Table 2. Retail Use Tax'!F10</f>
        <v>334392876</v>
      </c>
      <c r="G10" s="68">
        <f>'Table 1. Retail Sales Tax'!G10+'Table 2. Retail Use Tax'!G10</f>
        <v>23642070</v>
      </c>
      <c r="H10" s="68">
        <f>'Table 1. Retail Sales Tax'!H10+'Table 2. Retail Use Tax'!H10</f>
        <v>20063559</v>
      </c>
      <c r="I10" s="14">
        <f t="shared" ref="I10:I21" si="1">(H10/G10)-1</f>
        <v>-0.15136200002791633</v>
      </c>
    </row>
    <row r="11" spans="1:9" x14ac:dyDescent="0.2">
      <c r="A11" s="5" t="s">
        <v>1</v>
      </c>
      <c r="B11" s="13">
        <f>'Table 1. Retail Sales Tax'!B11+'Table 2. Retail Use Tax'!B11</f>
        <v>1391</v>
      </c>
      <c r="C11" s="13">
        <f>'Table 1. Retail Sales Tax'!C11+'Table 2. Retail Use Tax'!C11</f>
        <v>1241</v>
      </c>
      <c r="D11" s="14">
        <f t="shared" si="0"/>
        <v>-0.10783608914450038</v>
      </c>
      <c r="E11" s="68">
        <f>'Table 1. Retail Sales Tax'!E11+'Table 2. Retail Use Tax'!E11</f>
        <v>1303135994</v>
      </c>
      <c r="F11" s="68">
        <f>'Table 1. Retail Sales Tax'!F11+'Table 2. Retail Use Tax'!F11</f>
        <v>1325038326</v>
      </c>
      <c r="G11" s="68">
        <f>'Table 1. Retail Sales Tax'!G11+'Table 2. Retail Use Tax'!G11</f>
        <v>78188174</v>
      </c>
      <c r="H11" s="68">
        <f>'Table 1. Retail Sales Tax'!H11+'Table 2. Retail Use Tax'!H11</f>
        <v>79502300</v>
      </c>
      <c r="I11" s="14">
        <f t="shared" si="1"/>
        <v>1.6807222023115687E-2</v>
      </c>
    </row>
    <row r="12" spans="1:9" x14ac:dyDescent="0.2">
      <c r="A12" s="5" t="s">
        <v>7</v>
      </c>
      <c r="B12" s="13">
        <f>'Table 1. Retail Sales Tax'!B12+'Table 2. Retail Use Tax'!B12</f>
        <v>7567</v>
      </c>
      <c r="C12" s="13">
        <f>'Table 1. Retail Sales Tax'!C12+'Table 2. Retail Use Tax'!C12</f>
        <v>6739</v>
      </c>
      <c r="D12" s="14">
        <f t="shared" si="0"/>
        <v>-0.10942249240121582</v>
      </c>
      <c r="E12" s="68">
        <f>'Table 1. Retail Sales Tax'!E12+'Table 2. Retail Use Tax'!E12</f>
        <v>1229457178</v>
      </c>
      <c r="F12" s="68">
        <f>'Table 1. Retail Sales Tax'!F12+'Table 2. Retail Use Tax'!F12</f>
        <v>1231936293</v>
      </c>
      <c r="G12" s="68">
        <f>'Table 1. Retail Sales Tax'!G12+'Table 2. Retail Use Tax'!G12</f>
        <v>73739148</v>
      </c>
      <c r="H12" s="68">
        <f>'Table 1. Retail Sales Tax'!H12+'Table 2. Retail Use Tax'!H12</f>
        <v>73904908</v>
      </c>
      <c r="I12" s="14">
        <f t="shared" si="1"/>
        <v>2.2479239928294703E-3</v>
      </c>
    </row>
    <row r="13" spans="1:9" x14ac:dyDescent="0.2">
      <c r="A13" s="5" t="s">
        <v>3</v>
      </c>
      <c r="B13" s="13">
        <f>'Table 1. Retail Sales Tax'!B13+'Table 2. Retail Use Tax'!B13</f>
        <v>2586</v>
      </c>
      <c r="C13" s="13">
        <f>'Table 1. Retail Sales Tax'!C13+'Table 2. Retail Use Tax'!C13</f>
        <v>2351</v>
      </c>
      <c r="D13" s="14">
        <f t="shared" si="0"/>
        <v>-9.0873936581593151E-2</v>
      </c>
      <c r="E13" s="68">
        <f>'Table 1. Retail Sales Tax'!E13+'Table 2. Retail Use Tax'!E13</f>
        <v>698113972</v>
      </c>
      <c r="F13" s="68">
        <f>'Table 1. Retail Sales Tax'!F13+'Table 2. Retail Use Tax'!F13</f>
        <v>728650271</v>
      </c>
      <c r="G13" s="68">
        <f>'Table 1. Retail Sales Tax'!G13+'Table 2. Retail Use Tax'!G13</f>
        <v>41886481</v>
      </c>
      <c r="H13" s="68">
        <f>'Table 1. Retail Sales Tax'!H13+'Table 2. Retail Use Tax'!H13</f>
        <v>43718553</v>
      </c>
      <c r="I13" s="14">
        <f t="shared" si="1"/>
        <v>4.3738981080793105E-2</v>
      </c>
    </row>
    <row r="14" spans="1:9" x14ac:dyDescent="0.2">
      <c r="A14" s="5" t="s">
        <v>2</v>
      </c>
      <c r="B14" s="13">
        <f>'Table 1. Retail Sales Tax'!B14+'Table 2. Retail Use Tax'!B14</f>
        <v>575</v>
      </c>
      <c r="C14" s="13">
        <f>'Table 1. Retail Sales Tax'!C14+'Table 2. Retail Use Tax'!C14</f>
        <v>512</v>
      </c>
      <c r="D14" s="14">
        <f t="shared" si="0"/>
        <v>-0.10956521739130431</v>
      </c>
      <c r="E14" s="68">
        <f>'Table 1. Retail Sales Tax'!E14+'Table 2. Retail Use Tax'!E14</f>
        <v>1108322455</v>
      </c>
      <c r="F14" s="68">
        <f>'Table 1. Retail Sales Tax'!F14+'Table 2. Retail Use Tax'!F14</f>
        <v>1124341435</v>
      </c>
      <c r="G14" s="68">
        <f>'Table 1. Retail Sales Tax'!G14+'Table 2. Retail Use Tax'!G14</f>
        <v>66499350</v>
      </c>
      <c r="H14" s="68">
        <f>'Table 1. Retail Sales Tax'!H14+'Table 2. Retail Use Tax'!H14</f>
        <v>67460486</v>
      </c>
      <c r="I14" s="14">
        <f t="shared" si="1"/>
        <v>1.4453314205326917E-2</v>
      </c>
    </row>
    <row r="15" spans="1:9" x14ac:dyDescent="0.2">
      <c r="A15" s="5" t="s">
        <v>6</v>
      </c>
      <c r="B15" s="13">
        <f>'Table 1. Retail Sales Tax'!B15+'Table 2. Retail Use Tax'!B15</f>
        <v>1856</v>
      </c>
      <c r="C15" s="13">
        <f>'Table 1. Retail Sales Tax'!C15+'Table 2. Retail Use Tax'!C15</f>
        <v>1637</v>
      </c>
      <c r="D15" s="14">
        <f t="shared" si="0"/>
        <v>-0.11799568965517238</v>
      </c>
      <c r="E15" s="68">
        <f>'Table 1. Retail Sales Tax'!E15+'Table 2. Retail Use Tax'!E15</f>
        <v>517288946</v>
      </c>
      <c r="F15" s="68">
        <f>'Table 1. Retail Sales Tax'!F15+'Table 2. Retail Use Tax'!F15</f>
        <v>505190565</v>
      </c>
      <c r="G15" s="68">
        <f>'Table 1. Retail Sales Tax'!G15+'Table 2. Retail Use Tax'!G15</f>
        <v>31039699</v>
      </c>
      <c r="H15" s="68">
        <f>'Table 1. Retail Sales Tax'!H15+'Table 2. Retail Use Tax'!H15</f>
        <v>30311434</v>
      </c>
      <c r="I15" s="14">
        <f t="shared" si="1"/>
        <v>-2.3462373137059123E-2</v>
      </c>
    </row>
    <row r="16" spans="1:9" x14ac:dyDescent="0.2">
      <c r="A16" s="5" t="s">
        <v>10</v>
      </c>
      <c r="B16" s="13">
        <f>'Table 1. Retail Sales Tax'!B16+'Table 2. Retail Use Tax'!B16</f>
        <v>24382</v>
      </c>
      <c r="C16" s="13">
        <f>'Table 1. Retail Sales Tax'!C16+'Table 2. Retail Use Tax'!C16</f>
        <v>22291</v>
      </c>
      <c r="D16" s="14">
        <f t="shared" si="0"/>
        <v>-8.5759986875563965E-2</v>
      </c>
      <c r="E16" s="68">
        <f>'Table 1. Retail Sales Tax'!E16+'Table 2. Retail Use Tax'!E16</f>
        <v>2520561642</v>
      </c>
      <c r="F16" s="68">
        <f>'Table 1. Retail Sales Tax'!F16+'Table 2. Retail Use Tax'!F16</f>
        <v>2712972341</v>
      </c>
      <c r="G16" s="68">
        <f>'Table 1. Retail Sales Tax'!G16+'Table 2. Retail Use Tax'!G16</f>
        <v>151232693</v>
      </c>
      <c r="H16" s="68">
        <f>'Table 1. Retail Sales Tax'!H16+'Table 2. Retail Use Tax'!H16</f>
        <v>163374216</v>
      </c>
      <c r="I16" s="14">
        <f t="shared" si="1"/>
        <v>8.0283718812042881E-2</v>
      </c>
    </row>
    <row r="17" spans="1:9" x14ac:dyDescent="0.2">
      <c r="A17" s="5" t="s">
        <v>4</v>
      </c>
      <c r="B17" s="13">
        <f>'Table 1. Retail Sales Tax'!B17+'Table 2. Retail Use Tax'!B17</f>
        <v>2110</v>
      </c>
      <c r="C17" s="13">
        <f>'Table 1. Retail Sales Tax'!C17+'Table 2. Retail Use Tax'!C17</f>
        <v>1874</v>
      </c>
      <c r="D17" s="14">
        <f t="shared" si="0"/>
        <v>-0.11184834123222753</v>
      </c>
      <c r="E17" s="68">
        <f>'Table 1. Retail Sales Tax'!E17+'Table 2. Retail Use Tax'!E17</f>
        <v>608661309</v>
      </c>
      <c r="F17" s="68">
        <f>'Table 1. Retail Sales Tax'!F17+'Table 2. Retail Use Tax'!F17</f>
        <v>619716691</v>
      </c>
      <c r="G17" s="68">
        <f>'Table 1. Retail Sales Tax'!G17+'Table 2. Retail Use Tax'!G17</f>
        <v>36519347</v>
      </c>
      <c r="H17" s="68">
        <f>'Table 1. Retail Sales Tax'!H17+'Table 2. Retail Use Tax'!H17</f>
        <v>37181358</v>
      </c>
      <c r="I17" s="14">
        <f t="shared" si="1"/>
        <v>1.8127679008061115E-2</v>
      </c>
    </row>
    <row r="18" spans="1:9" x14ac:dyDescent="0.2">
      <c r="A18" s="5" t="s">
        <v>9</v>
      </c>
      <c r="B18" s="13">
        <f>'Table 1. Retail Sales Tax'!B18+'Table 2. Retail Use Tax'!B18</f>
        <v>32448</v>
      </c>
      <c r="C18" s="13">
        <f>'Table 1. Retail Sales Tax'!C18+'Table 2. Retail Use Tax'!C18</f>
        <v>27139</v>
      </c>
      <c r="D18" s="14">
        <f t="shared" si="0"/>
        <v>-0.16361563116370814</v>
      </c>
      <c r="E18" s="68">
        <f>'Table 1. Retail Sales Tax'!E18+'Table 2. Retail Use Tax'!E18</f>
        <v>1795371970</v>
      </c>
      <c r="F18" s="68">
        <f>'Table 1. Retail Sales Tax'!F18+'Table 2. Retail Use Tax'!F18</f>
        <v>1959517808</v>
      </c>
      <c r="G18" s="68">
        <f>'Table 1. Retail Sales Tax'!G18+'Table 2. Retail Use Tax'!G18</f>
        <v>105472043</v>
      </c>
      <c r="H18" s="68">
        <f>'Table 1. Retail Sales Tax'!H18+'Table 2. Retail Use Tax'!H18</f>
        <v>115567401</v>
      </c>
      <c r="I18" s="14">
        <f t="shared" si="1"/>
        <v>9.5715961432547569E-2</v>
      </c>
    </row>
    <row r="19" spans="1:9" x14ac:dyDescent="0.2">
      <c r="A19" s="5" t="s">
        <v>8</v>
      </c>
      <c r="B19" s="13">
        <f>'Table 1. Retail Sales Tax'!B19+'Table 2. Retail Use Tax'!B19</f>
        <v>12944</v>
      </c>
      <c r="C19" s="13">
        <f>'Table 1. Retail Sales Tax'!C19+'Table 2. Retail Use Tax'!C19</f>
        <v>10419</v>
      </c>
      <c r="D19" s="14">
        <f t="shared" si="0"/>
        <v>-0.19507107540173052</v>
      </c>
      <c r="E19" s="68">
        <f>'Table 1. Retail Sales Tax'!E19+'Table 2. Retail Use Tax'!E19</f>
        <v>1911465392</v>
      </c>
      <c r="F19" s="68">
        <f>'Table 1. Retail Sales Tax'!F19+'Table 2. Retail Use Tax'!F19</f>
        <v>1956590250</v>
      </c>
      <c r="G19" s="68">
        <f>'Table 1. Retail Sales Tax'!G19+'Table 2. Retail Use Tax'!G19</f>
        <v>114678994</v>
      </c>
      <c r="H19" s="68">
        <f>'Table 1. Retail Sales Tax'!H19+'Table 2. Retail Use Tax'!H19</f>
        <v>117523337</v>
      </c>
      <c r="I19" s="14">
        <f t="shared" si="1"/>
        <v>2.4802650431342332E-2</v>
      </c>
    </row>
    <row r="20" spans="1:9" x14ac:dyDescent="0.2">
      <c r="A20" s="5" t="s">
        <v>24</v>
      </c>
      <c r="B20" s="13">
        <f>'Table 1. Retail Sales Tax'!B20+'Table 2. Retail Use Tax'!B20</f>
        <v>3994</v>
      </c>
      <c r="C20" s="13">
        <f>'Table 1. Retail Sales Tax'!C20+'Table 2. Retail Use Tax'!C20</f>
        <v>3685</v>
      </c>
      <c r="D20" s="14">
        <f t="shared" si="0"/>
        <v>-7.7366049073610443E-2</v>
      </c>
      <c r="E20" s="68">
        <f>'Table 1. Retail Sales Tax'!E20+'Table 2. Retail Use Tax'!E20</f>
        <v>1034140818</v>
      </c>
      <c r="F20" s="68">
        <f>'Table 1. Retail Sales Tax'!F20+'Table 2. Retail Use Tax'!F20</f>
        <v>1103484983</v>
      </c>
      <c r="G20" s="68">
        <f>'Table 1. Retail Sales Tax'!G20+'Table 2. Retail Use Tax'!G20</f>
        <v>62020492</v>
      </c>
      <c r="H20" s="68">
        <f>'Table 1. Retail Sales Tax'!H20+'Table 2. Retail Use Tax'!H20</f>
        <v>66563488</v>
      </c>
      <c r="I20" s="14">
        <f t="shared" si="1"/>
        <v>7.324991875266007E-2</v>
      </c>
    </row>
    <row r="21" spans="1:9" x14ac:dyDescent="0.2">
      <c r="A21" s="5" t="s">
        <v>25</v>
      </c>
      <c r="B21" s="38">
        <f>'Table 1. Retail Sales Tax'!B21+'Table 2. Retail Use Tax'!B21</f>
        <v>4225</v>
      </c>
      <c r="C21" s="38">
        <f>'Table 1. Retail Sales Tax'!C21+'Table 2. Retail Use Tax'!C21</f>
        <v>3885</v>
      </c>
      <c r="D21" s="39">
        <f t="shared" si="0"/>
        <v>-8.0473372781065033E-2</v>
      </c>
      <c r="E21" s="61">
        <f>'Table 1. Retail Sales Tax'!E21+'Table 2. Retail Use Tax'!E21</f>
        <v>1442913075</v>
      </c>
      <c r="F21" s="61">
        <f>'Table 1. Retail Sales Tax'!F21+'Table 2. Retail Use Tax'!F21</f>
        <v>1539138014</v>
      </c>
      <c r="G21" s="61">
        <f>'Table 1. Retail Sales Tax'!G21+'Table 2. Retail Use Tax'!G21</f>
        <v>86574812</v>
      </c>
      <c r="H21" s="61">
        <f>'Table 1. Retail Sales Tax'!H21+'Table 2. Retail Use Tax'!H21</f>
        <v>92363376</v>
      </c>
      <c r="I21" s="39">
        <f t="shared" si="1"/>
        <v>6.6861987525886901E-2</v>
      </c>
    </row>
    <row r="22" spans="1:9" x14ac:dyDescent="0.2">
      <c r="D22" s="14"/>
      <c r="G22" s="15"/>
      <c r="H22" s="15"/>
      <c r="I22" s="14"/>
    </row>
    <row r="23" spans="1:9" x14ac:dyDescent="0.2">
      <c r="A23" s="1" t="s">
        <v>21</v>
      </c>
      <c r="B23" s="13">
        <f>SUM(B10:B21)</f>
        <v>95998</v>
      </c>
      <c r="C23" s="13">
        <f>SUM(C10:C21)</f>
        <v>83366</v>
      </c>
      <c r="D23" s="14">
        <f>(C23/B23)-1</f>
        <v>-0.13158607470988981</v>
      </c>
      <c r="E23" s="68">
        <f>SUM(E10:E22)</f>
        <v>14563468033</v>
      </c>
      <c r="F23" s="68">
        <f>SUM(F10:F22)</f>
        <v>15140969853</v>
      </c>
      <c r="G23" s="68">
        <f>SUM(G10:G21)</f>
        <v>871493303</v>
      </c>
      <c r="H23" s="68">
        <f>SUM(H10:H21)</f>
        <v>907534416</v>
      </c>
      <c r="I23" s="14">
        <f>(H23/G23)-1</f>
        <v>4.1355582281508374E-2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tabSelected="1" showOutlineSymbols="0" zoomScaleNormal="100" workbookViewId="0">
      <selection activeCell="D25" sqref="D25"/>
    </sheetView>
  </sheetViews>
  <sheetFormatPr defaultColWidth="11.44140625" defaultRowHeight="15" x14ac:dyDescent="0.2"/>
  <cols>
    <col min="1" max="1" width="19.77734375" style="27" customWidth="1"/>
    <col min="2" max="3" width="9" style="27" bestFit="1" customWidth="1"/>
    <col min="4" max="4" width="9.33203125" style="27"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6" t="s">
        <v>33</v>
      </c>
      <c r="B1" s="76"/>
      <c r="C1" s="76"/>
      <c r="D1" s="76"/>
      <c r="E1" s="76"/>
      <c r="F1" s="76"/>
      <c r="G1" s="76"/>
      <c r="H1" s="76"/>
      <c r="I1" s="76"/>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5" t="s">
        <v>18</v>
      </c>
      <c r="B2" s="75"/>
      <c r="C2" s="75"/>
      <c r="D2" s="75"/>
      <c r="E2" s="75"/>
      <c r="F2" s="75"/>
      <c r="G2" s="75"/>
      <c r="H2" s="75"/>
      <c r="I2" s="75"/>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6" t="str">
        <f>'Table 1A. Retail and Retail Use'!A3:I3</f>
        <v>Quarter Ending June 30, 2022</v>
      </c>
      <c r="B3" s="76"/>
      <c r="C3" s="76"/>
      <c r="D3" s="76"/>
      <c r="E3" s="76"/>
      <c r="F3" s="76"/>
      <c r="G3" s="76"/>
      <c r="H3" s="76"/>
      <c r="I3" s="76"/>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44348</v>
      </c>
      <c r="C8" s="12">
        <f>'Table 1A. Retail and Retail Use'!C8</f>
        <v>44713</v>
      </c>
      <c r="D8" s="10" t="s">
        <v>17</v>
      </c>
      <c r="E8" s="12">
        <f>B8</f>
        <v>44348</v>
      </c>
      <c r="F8" s="12">
        <f>C8</f>
        <v>44713</v>
      </c>
      <c r="G8" s="12">
        <f>E8</f>
        <v>44348</v>
      </c>
      <c r="H8" s="12">
        <f>F8</f>
        <v>44713</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62">
        <v>62</v>
      </c>
      <c r="C10" s="62">
        <v>61</v>
      </c>
      <c r="D10" s="22">
        <f>C10/B10-1</f>
        <v>-1.6129032258064502E-2</v>
      </c>
      <c r="E10" s="68">
        <v>52259682</v>
      </c>
      <c r="F10" s="68">
        <v>49096604</v>
      </c>
      <c r="G10" s="68">
        <v>3135579</v>
      </c>
      <c r="H10" s="68">
        <v>2945796</v>
      </c>
      <c r="I10" s="22">
        <f>H10/G10-1</f>
        <v>-6.0525663681253117E-2</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62">
        <v>75</v>
      </c>
      <c r="C11" s="62">
        <v>72</v>
      </c>
      <c r="D11" s="22">
        <f t="shared" ref="D11:D23" si="0">C11/B11-1</f>
        <v>-4.0000000000000036E-2</v>
      </c>
      <c r="E11" s="68">
        <v>32797615</v>
      </c>
      <c r="F11" s="68">
        <v>30313149</v>
      </c>
      <c r="G11" s="68">
        <v>1967859</v>
      </c>
      <c r="H11" s="68">
        <v>1818789</v>
      </c>
      <c r="I11" s="22">
        <f t="shared" ref="I11:I23" si="1">H11/G11-1</f>
        <v>-7.5752378600296044E-2</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62">
        <v>20</v>
      </c>
      <c r="C12" s="62">
        <v>17</v>
      </c>
      <c r="D12" s="22">
        <f t="shared" si="0"/>
        <v>-0.15000000000000002</v>
      </c>
      <c r="E12" s="68">
        <v>2718100</v>
      </c>
      <c r="F12" s="68">
        <v>2897321</v>
      </c>
      <c r="G12" s="68">
        <v>163086</v>
      </c>
      <c r="H12" s="68">
        <v>173839</v>
      </c>
      <c r="I12" s="22">
        <f t="shared" si="1"/>
        <v>6.5934537605925714E-2</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62">
        <v>27</v>
      </c>
      <c r="C13" s="62">
        <v>25</v>
      </c>
      <c r="D13" s="22">
        <f t="shared" si="0"/>
        <v>-7.407407407407407E-2</v>
      </c>
      <c r="E13" s="68">
        <v>1185133</v>
      </c>
      <c r="F13" s="68">
        <v>3902421</v>
      </c>
      <c r="G13" s="68">
        <v>71108</v>
      </c>
      <c r="H13" s="68">
        <v>234145</v>
      </c>
      <c r="I13" s="22">
        <f t="shared" si="1"/>
        <v>2.2928081228553747</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62">
        <v>12</v>
      </c>
      <c r="C14" s="62">
        <v>14</v>
      </c>
      <c r="D14" s="22">
        <f t="shared" si="0"/>
        <v>0.16666666666666674</v>
      </c>
      <c r="E14" s="68">
        <v>74989774</v>
      </c>
      <c r="F14" s="68">
        <v>77268312</v>
      </c>
      <c r="G14" s="68">
        <v>4499387</v>
      </c>
      <c r="H14" s="68">
        <v>4636099</v>
      </c>
      <c r="I14" s="22">
        <f t="shared" si="1"/>
        <v>3.0384583499930118E-2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62">
        <v>99</v>
      </c>
      <c r="C15" s="62">
        <v>88</v>
      </c>
      <c r="D15" s="22">
        <f t="shared" si="0"/>
        <v>-0.11111111111111116</v>
      </c>
      <c r="E15" s="68">
        <v>34446365</v>
      </c>
      <c r="F15" s="68">
        <v>29580277</v>
      </c>
      <c r="G15" s="68">
        <v>2069114</v>
      </c>
      <c r="H15" s="68">
        <v>1774817</v>
      </c>
      <c r="I15" s="22">
        <f t="shared" si="1"/>
        <v>-0.14223334238712804</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62">
        <v>10200</v>
      </c>
      <c r="C16" s="62">
        <v>9384</v>
      </c>
      <c r="D16" s="22">
        <f t="shared" si="0"/>
        <v>-7.999999999999996E-2</v>
      </c>
      <c r="E16" s="68">
        <v>1154184858</v>
      </c>
      <c r="F16" s="68">
        <v>1223074333</v>
      </c>
      <c r="G16" s="68">
        <v>69251147</v>
      </c>
      <c r="H16" s="68">
        <v>73383641</v>
      </c>
      <c r="I16" s="22">
        <f t="shared" si="1"/>
        <v>5.9674015218838194E-2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62">
        <v>48</v>
      </c>
      <c r="C17" s="62">
        <v>50</v>
      </c>
      <c r="D17" s="22">
        <f t="shared" si="0"/>
        <v>4.1666666666666741E-2</v>
      </c>
      <c r="E17" s="68">
        <v>5850304</v>
      </c>
      <c r="F17" s="68">
        <v>9722367</v>
      </c>
      <c r="G17" s="68">
        <v>351018</v>
      </c>
      <c r="H17" s="68">
        <v>583342</v>
      </c>
      <c r="I17" s="22">
        <f t="shared" si="1"/>
        <v>0.66185779646627818</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62">
        <v>1572</v>
      </c>
      <c r="C18" s="62">
        <v>1458</v>
      </c>
      <c r="D18" s="22">
        <f t="shared" si="0"/>
        <v>-7.2519083969465603E-2</v>
      </c>
      <c r="E18" s="68">
        <v>189501269</v>
      </c>
      <c r="F18" s="68">
        <v>195356279</v>
      </c>
      <c r="G18" s="68">
        <v>11370099</v>
      </c>
      <c r="H18" s="68">
        <v>11721374</v>
      </c>
      <c r="I18" s="22">
        <f t="shared" si="1"/>
        <v>3.0894629853266853E-2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62">
        <v>580</v>
      </c>
      <c r="C19" s="62">
        <v>558</v>
      </c>
      <c r="D19" s="22">
        <f t="shared" si="0"/>
        <v>-3.7931034482758585E-2</v>
      </c>
      <c r="E19" s="68">
        <v>829748440</v>
      </c>
      <c r="F19" s="68">
        <v>878706395</v>
      </c>
      <c r="G19" s="68">
        <v>49784906</v>
      </c>
      <c r="H19" s="68">
        <v>52722384</v>
      </c>
      <c r="I19" s="22">
        <f t="shared" si="1"/>
        <v>5.900338548394557E-2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62">
        <v>113</v>
      </c>
      <c r="C20" s="62">
        <v>104</v>
      </c>
      <c r="D20" s="22">
        <f t="shared" si="0"/>
        <v>-7.9646017699115057E-2</v>
      </c>
      <c r="E20" s="68">
        <v>172995134</v>
      </c>
      <c r="F20" s="68">
        <v>175342394</v>
      </c>
      <c r="G20" s="68">
        <v>10379707</v>
      </c>
      <c r="H20" s="68">
        <v>10520544</v>
      </c>
      <c r="I20" s="22">
        <f t="shared" si="1"/>
        <v>1.3568494756162286E-2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715</v>
      </c>
      <c r="C21" s="38">
        <v>670</v>
      </c>
      <c r="D21" s="36">
        <f t="shared" si="0"/>
        <v>-6.2937062937062915E-2</v>
      </c>
      <c r="E21" s="61">
        <v>134671817</v>
      </c>
      <c r="F21" s="61">
        <v>155341004</v>
      </c>
      <c r="G21" s="61">
        <v>8080318</v>
      </c>
      <c r="H21" s="61">
        <v>9320460</v>
      </c>
      <c r="I21" s="36">
        <f t="shared" si="1"/>
        <v>0.15347688048910957</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13523</v>
      </c>
      <c r="C23" s="21">
        <f>SUM(C10:C21)</f>
        <v>12501</v>
      </c>
      <c r="D23" s="22">
        <f t="shared" si="0"/>
        <v>-7.5574946387635844E-2</v>
      </c>
      <c r="E23" s="68">
        <f>SUM(E10:E21)</f>
        <v>2685348491</v>
      </c>
      <c r="F23" s="68">
        <f>SUM(F10:F21)</f>
        <v>2830600856</v>
      </c>
      <c r="G23" s="68">
        <f>SUM(G10:G21)</f>
        <v>161123328</v>
      </c>
      <c r="H23" s="68">
        <f>SUM(H10:H21)</f>
        <v>169835230</v>
      </c>
      <c r="I23" s="22">
        <f t="shared" si="1"/>
        <v>5.4069774427698114E-2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0"/>
  <sheetViews>
    <sheetView showOutlineSymbols="0" zoomScaleNormal="100" workbookViewId="0">
      <selection activeCell="B16" sqref="B16"/>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7" t="s">
        <v>12</v>
      </c>
      <c r="B1" s="77"/>
      <c r="C1" s="77"/>
      <c r="D1" s="77"/>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7" t="s">
        <v>750</v>
      </c>
      <c r="B2" s="77"/>
      <c r="C2" s="77"/>
      <c r="D2" s="77"/>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44348</v>
      </c>
      <c r="C4" s="12">
        <f>'Table 2. Retail Use Tax'!C8</f>
        <v>44713</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62">
        <f>'Table 2. Retail Use Tax'!B23</f>
        <v>13523</v>
      </c>
      <c r="C7" s="62">
        <f>'Table 2. Retail Use Tax'!C23</f>
        <v>12501</v>
      </c>
      <c r="D7" s="22">
        <f>+(C7/B7)-1</f>
        <v>-7.5574946387635844E-2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68">
        <f>'Table 2. Retail Use Tax'!E23</f>
        <v>2685348491</v>
      </c>
      <c r="C8" s="68">
        <f>'Table 2. Retail Use Tax'!F23</f>
        <v>2830600856</v>
      </c>
      <c r="D8" s="22">
        <f>+(C8/B8)-1</f>
        <v>5.4090694554846941E-2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68">
        <f>'Table 2. Retail Use Tax'!G23</f>
        <v>161123328</v>
      </c>
      <c r="C9" s="68">
        <f>'Table 2. Retail Use Tax'!H23</f>
        <v>169835230</v>
      </c>
      <c r="D9" s="22">
        <f>+(C9/B9)-1</f>
        <v>5.4069774427698114E-2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62">
        <v>281126</v>
      </c>
      <c r="C12" s="74" t="s">
        <v>749</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68">
        <v>126028896.04999997</v>
      </c>
      <c r="C13" s="68">
        <v>114789304.81</v>
      </c>
      <c r="D13" s="24">
        <f>IF(C13="Unk","Unk",(C13/B13)-1)</f>
        <v>-8.9182652489004033E-2</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62">
        <v>6080</v>
      </c>
      <c r="C16" s="62">
        <v>5872</v>
      </c>
      <c r="D16" s="22">
        <f>(C16/B16)-1</f>
        <v>-3.4210526315789469E-2</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68">
        <v>419732116</v>
      </c>
      <c r="C17" s="68">
        <v>457529667</v>
      </c>
      <c r="D17" s="22">
        <f>(C17/B17)-1</f>
        <v>9.0051605676988444E-2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68">
        <v>25183927</v>
      </c>
      <c r="C18" s="68">
        <v>27447401</v>
      </c>
      <c r="D18" s="22">
        <f>(C18/B18)-1</f>
        <v>8.9877722406040972E-2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652C-14D5-4900-B805-B1DE591E0248}">
  <sheetPr codeName="Sheet6"/>
  <dimension ref="A1:F1001"/>
  <sheetViews>
    <sheetView workbookViewId="0">
      <pane xSplit="2" ySplit="7" topLeftCell="C847" activePane="bottomRight" state="frozen"/>
      <selection pane="topRight" activeCell="C1" sqref="C1"/>
      <selection pane="bottomLeft" activeCell="A3" sqref="A3"/>
      <selection pane="bottomRight" activeCell="E855" sqref="E855"/>
    </sheetView>
  </sheetViews>
  <sheetFormatPr defaultRowHeight="12.75" x14ac:dyDescent="0.2"/>
  <cols>
    <col min="1" max="1" width="10" style="63" bestFit="1" customWidth="1"/>
    <col min="2" max="2" width="13.109375" style="63" bestFit="1" customWidth="1"/>
    <col min="3" max="3" width="9" style="63" customWidth="1"/>
    <col min="4" max="4" width="12.6640625" style="63" bestFit="1" customWidth="1"/>
    <col min="5" max="5" width="9.44140625" style="63" bestFit="1" customWidth="1"/>
    <col min="6" max="6" width="8.88671875" style="67"/>
    <col min="7" max="16384" width="8.88671875" style="63"/>
  </cols>
  <sheetData>
    <row r="1" spans="1:6" x14ac:dyDescent="0.2">
      <c r="A1" s="78" t="s">
        <v>40</v>
      </c>
      <c r="B1" s="78"/>
      <c r="C1" s="78"/>
      <c r="D1" s="78"/>
      <c r="E1" s="78"/>
      <c r="F1" s="78"/>
    </row>
    <row r="2" spans="1:6" x14ac:dyDescent="0.2">
      <c r="A2" s="79" t="s">
        <v>41</v>
      </c>
      <c r="B2" s="79"/>
      <c r="C2" s="79"/>
      <c r="D2" s="79"/>
      <c r="E2" s="79"/>
      <c r="F2" s="79"/>
    </row>
    <row r="3" spans="1:6" x14ac:dyDescent="0.2">
      <c r="A3" s="79" t="str">
        <f>'Table 2. Retail Use Tax'!A3:I3</f>
        <v>Quarter Ending June 30, 2022</v>
      </c>
      <c r="B3" s="79"/>
      <c r="C3" s="79"/>
      <c r="D3" s="79"/>
      <c r="E3" s="79"/>
      <c r="F3" s="79"/>
    </row>
    <row r="4" spans="1:6" x14ac:dyDescent="0.2">
      <c r="A4" s="78"/>
      <c r="B4" s="78"/>
      <c r="C4" s="78"/>
      <c r="D4" s="78"/>
      <c r="E4" s="78"/>
      <c r="F4" s="78"/>
    </row>
    <row r="5" spans="1:6" ht="63.75" customHeight="1" x14ac:dyDescent="0.2">
      <c r="A5" s="80" t="s">
        <v>42</v>
      </c>
      <c r="B5" s="80"/>
      <c r="C5" s="80"/>
      <c r="D5" s="80"/>
      <c r="E5" s="80"/>
      <c r="F5" s="80"/>
    </row>
    <row r="7" spans="1:6" ht="25.5" x14ac:dyDescent="0.2">
      <c r="A7" s="50" t="s">
        <v>43</v>
      </c>
      <c r="B7" s="50" t="s">
        <v>44</v>
      </c>
      <c r="C7" s="51" t="s">
        <v>13</v>
      </c>
      <c r="D7" s="52" t="s">
        <v>27</v>
      </c>
      <c r="E7" s="52" t="s">
        <v>11</v>
      </c>
      <c r="F7" s="53" t="s">
        <v>45</v>
      </c>
    </row>
    <row r="8" spans="1:6" x14ac:dyDescent="0.2">
      <c r="A8" s="63" t="s">
        <v>46</v>
      </c>
      <c r="B8" s="63" t="s">
        <v>47</v>
      </c>
      <c r="C8" s="64">
        <v>102</v>
      </c>
      <c r="D8" s="65">
        <v>9543173.8300000001</v>
      </c>
      <c r="E8" s="65">
        <v>572387.09</v>
      </c>
      <c r="F8" s="66">
        <v>7.7611371631596904E-4</v>
      </c>
    </row>
    <row r="9" spans="1:6" x14ac:dyDescent="0.2">
      <c r="A9" s="63" t="s">
        <v>46</v>
      </c>
      <c r="B9" s="63" t="s">
        <v>46</v>
      </c>
      <c r="C9" s="64">
        <v>42</v>
      </c>
      <c r="D9" s="65">
        <v>3159669.71</v>
      </c>
      <c r="E9" s="65">
        <v>187911.75</v>
      </c>
      <c r="F9" s="66">
        <v>2.5479415797434793E-4</v>
      </c>
    </row>
    <row r="10" spans="1:6" x14ac:dyDescent="0.2">
      <c r="A10" s="63" t="s">
        <v>46</v>
      </c>
      <c r="B10" s="63" t="s">
        <v>49</v>
      </c>
      <c r="C10" s="64">
        <v>25</v>
      </c>
      <c r="D10" s="65">
        <v>804362.38</v>
      </c>
      <c r="E10" s="65">
        <v>48261.760000000002</v>
      </c>
      <c r="F10" s="66">
        <v>6.5439305959100836E-5</v>
      </c>
    </row>
    <row r="11" spans="1:6" x14ac:dyDescent="0.2">
      <c r="A11" s="63" t="s">
        <v>46</v>
      </c>
      <c r="B11" s="63" t="s">
        <v>48</v>
      </c>
      <c r="C11" s="64">
        <v>18</v>
      </c>
      <c r="D11" s="65">
        <v>2790865.71</v>
      </c>
      <c r="E11" s="65">
        <v>167451.94</v>
      </c>
      <c r="F11" s="66">
        <v>2.2705219898953117E-4</v>
      </c>
    </row>
    <row r="12" spans="1:6" x14ac:dyDescent="0.2">
      <c r="A12" s="63" t="s">
        <v>46</v>
      </c>
      <c r="B12" s="63" t="s">
        <v>50</v>
      </c>
      <c r="C12" s="64">
        <v>12</v>
      </c>
      <c r="D12" s="65">
        <v>450544.64000000001</v>
      </c>
      <c r="E12" s="65">
        <v>27032.68</v>
      </c>
      <c r="F12" s="66">
        <v>3.6654274883768557E-5</v>
      </c>
    </row>
    <row r="13" spans="1:6" x14ac:dyDescent="0.2">
      <c r="A13" s="63" t="s">
        <v>46</v>
      </c>
      <c r="B13" s="63" t="s">
        <v>51</v>
      </c>
      <c r="C13" s="64">
        <v>10</v>
      </c>
      <c r="D13" s="65">
        <v>214458.34</v>
      </c>
      <c r="E13" s="65">
        <v>12867.51</v>
      </c>
      <c r="F13" s="66">
        <v>1.744737290603968E-5</v>
      </c>
    </row>
    <row r="14" spans="1:6" x14ac:dyDescent="0.2">
      <c r="A14" s="63" t="s">
        <v>46</v>
      </c>
      <c r="B14" s="63" t="s">
        <v>52</v>
      </c>
      <c r="C14" s="64">
        <v>12</v>
      </c>
      <c r="D14" s="65">
        <v>1526046.3</v>
      </c>
      <c r="E14" s="65">
        <v>91562.78</v>
      </c>
      <c r="F14" s="66">
        <v>1.2415222268905731E-4</v>
      </c>
    </row>
    <row r="15" spans="1:6" x14ac:dyDescent="0.2">
      <c r="A15" s="63" t="s">
        <v>46</v>
      </c>
      <c r="B15" s="63" t="s">
        <v>53</v>
      </c>
      <c r="C15" s="64">
        <v>221</v>
      </c>
      <c r="D15" s="65">
        <v>18489120.91</v>
      </c>
      <c r="E15" s="65">
        <v>1107475.51</v>
      </c>
      <c r="F15" s="66">
        <v>1.5016532497178145E-3</v>
      </c>
    </row>
    <row r="16" spans="1:6" x14ac:dyDescent="0.2">
      <c r="A16" s="63" t="s">
        <v>54</v>
      </c>
      <c r="B16" s="63" t="s">
        <v>55</v>
      </c>
      <c r="C16" s="64">
        <v>102</v>
      </c>
      <c r="D16" s="65">
        <v>8310134.9000000004</v>
      </c>
      <c r="E16" s="65">
        <v>502871.95</v>
      </c>
      <c r="F16" s="66">
        <v>6.8185643031459396E-4</v>
      </c>
    </row>
    <row r="17" spans="1:6" x14ac:dyDescent="0.2">
      <c r="A17" s="63" t="s">
        <v>54</v>
      </c>
      <c r="B17" s="63" t="s">
        <v>52</v>
      </c>
      <c r="C17" s="64">
        <v>15</v>
      </c>
      <c r="D17" s="65">
        <v>151382.49</v>
      </c>
      <c r="E17" s="65">
        <v>8302.9500000000007</v>
      </c>
      <c r="F17" s="66">
        <v>1.1258173871261975E-5</v>
      </c>
    </row>
    <row r="18" spans="1:6" x14ac:dyDescent="0.2">
      <c r="A18" s="63" t="s">
        <v>54</v>
      </c>
      <c r="B18" s="63" t="s">
        <v>53</v>
      </c>
      <c r="C18" s="64">
        <v>117</v>
      </c>
      <c r="D18" s="65">
        <v>8461517.3900000006</v>
      </c>
      <c r="E18" s="65">
        <v>511174.9</v>
      </c>
      <c r="F18" s="66">
        <v>6.9311460418585596E-4</v>
      </c>
    </row>
    <row r="19" spans="1:6" x14ac:dyDescent="0.2">
      <c r="A19" s="63" t="s">
        <v>56</v>
      </c>
      <c r="B19" s="63" t="s">
        <v>57</v>
      </c>
      <c r="C19" s="64">
        <v>211</v>
      </c>
      <c r="D19" s="65">
        <v>18178683.039999999</v>
      </c>
      <c r="E19" s="65">
        <v>1101296.3400000001</v>
      </c>
      <c r="F19" s="66">
        <v>1.4932747613203071E-3</v>
      </c>
    </row>
    <row r="20" spans="1:6" x14ac:dyDescent="0.2">
      <c r="A20" s="63" t="s">
        <v>56</v>
      </c>
      <c r="B20" s="63" t="s">
        <v>58</v>
      </c>
      <c r="C20" s="64">
        <v>70</v>
      </c>
      <c r="D20" s="65">
        <v>5353989.68</v>
      </c>
      <c r="E20" s="65">
        <v>320799.40999999997</v>
      </c>
      <c r="F20" s="66">
        <v>4.3497980062246031E-4</v>
      </c>
    </row>
    <row r="21" spans="1:6" x14ac:dyDescent="0.2">
      <c r="A21" s="63" t="s">
        <v>56</v>
      </c>
      <c r="B21" s="63" t="s">
        <v>59</v>
      </c>
      <c r="C21" s="64">
        <v>59</v>
      </c>
      <c r="D21" s="65">
        <v>4832132.8099999996</v>
      </c>
      <c r="E21" s="65">
        <v>289814.75</v>
      </c>
      <c r="F21" s="66">
        <v>3.9296693897425866E-4</v>
      </c>
    </row>
    <row r="22" spans="1:6" x14ac:dyDescent="0.2">
      <c r="A22" s="63" t="s">
        <v>56</v>
      </c>
      <c r="B22" s="63" t="s">
        <v>60</v>
      </c>
      <c r="C22" s="64">
        <v>21</v>
      </c>
      <c r="D22" s="65">
        <v>889815.28</v>
      </c>
      <c r="E22" s="65">
        <v>53356.23</v>
      </c>
      <c r="F22" s="66">
        <v>7.2347022980391817E-5</v>
      </c>
    </row>
    <row r="23" spans="1:6" x14ac:dyDescent="0.2">
      <c r="A23" s="63" t="s">
        <v>56</v>
      </c>
      <c r="B23" s="63" t="s">
        <v>61</v>
      </c>
      <c r="C23" s="64">
        <v>18</v>
      </c>
      <c r="D23" s="65">
        <v>252111.88</v>
      </c>
      <c r="E23" s="65">
        <v>15031.84</v>
      </c>
      <c r="F23" s="66">
        <v>2.0382041120925765E-5</v>
      </c>
    </row>
    <row r="24" spans="1:6" x14ac:dyDescent="0.2">
      <c r="A24" s="63" t="s">
        <v>56</v>
      </c>
      <c r="B24" s="63" t="s">
        <v>751</v>
      </c>
      <c r="C24" s="64">
        <v>11</v>
      </c>
      <c r="D24" s="65">
        <v>243131.4</v>
      </c>
      <c r="E24" s="65">
        <v>14351.7</v>
      </c>
      <c r="F24" s="66">
        <v>1.9459822586934821E-5</v>
      </c>
    </row>
    <row r="25" spans="1:6" x14ac:dyDescent="0.2">
      <c r="A25" s="63" t="s">
        <v>56</v>
      </c>
      <c r="B25" s="63" t="s">
        <v>52</v>
      </c>
      <c r="C25" s="64">
        <v>13</v>
      </c>
      <c r="D25" s="65">
        <v>251789.69</v>
      </c>
      <c r="E25" s="65">
        <v>14241.56</v>
      </c>
      <c r="F25" s="66">
        <v>1.9310481055288743E-5</v>
      </c>
    </row>
    <row r="26" spans="1:6" x14ac:dyDescent="0.2">
      <c r="A26" s="63" t="s">
        <v>56</v>
      </c>
      <c r="B26" s="63" t="s">
        <v>53</v>
      </c>
      <c r="C26" s="64">
        <v>403</v>
      </c>
      <c r="D26" s="65">
        <v>30001653.780000001</v>
      </c>
      <c r="E26" s="65">
        <v>1808891.83</v>
      </c>
      <c r="F26" s="66">
        <v>2.4527208686605673E-3</v>
      </c>
    </row>
    <row r="27" spans="1:6" x14ac:dyDescent="0.2">
      <c r="A27" s="63" t="s">
        <v>62</v>
      </c>
      <c r="B27" s="63" t="s">
        <v>63</v>
      </c>
      <c r="C27" s="64">
        <v>220</v>
      </c>
      <c r="D27" s="65">
        <v>30864221.440000001</v>
      </c>
      <c r="E27" s="65">
        <v>1859341.82</v>
      </c>
      <c r="F27" s="66">
        <v>2.5211272494316699E-3</v>
      </c>
    </row>
    <row r="28" spans="1:6" x14ac:dyDescent="0.2">
      <c r="A28" s="63" t="s">
        <v>62</v>
      </c>
      <c r="B28" s="63" t="s">
        <v>64</v>
      </c>
      <c r="C28" s="64">
        <v>39</v>
      </c>
      <c r="D28" s="65">
        <v>4223624.1900000004</v>
      </c>
      <c r="E28" s="65">
        <v>240031.48</v>
      </c>
      <c r="F28" s="66">
        <v>3.2546458022947761E-4</v>
      </c>
    </row>
    <row r="29" spans="1:6" x14ac:dyDescent="0.2">
      <c r="A29" s="63" t="s">
        <v>62</v>
      </c>
      <c r="B29" s="63" t="s">
        <v>65</v>
      </c>
      <c r="C29" s="64">
        <v>25</v>
      </c>
      <c r="D29" s="65">
        <v>287065.64</v>
      </c>
      <c r="E29" s="65">
        <v>17223.939999999999</v>
      </c>
      <c r="F29" s="66">
        <v>2.3354363360996267E-5</v>
      </c>
    </row>
    <row r="30" spans="1:6" x14ac:dyDescent="0.2">
      <c r="A30" s="63" t="s">
        <v>62</v>
      </c>
      <c r="B30" s="63" t="s">
        <v>66</v>
      </c>
      <c r="C30" s="64">
        <v>12</v>
      </c>
      <c r="D30" s="65">
        <v>220674.99</v>
      </c>
      <c r="E30" s="65">
        <v>13240.5</v>
      </c>
      <c r="F30" s="66">
        <v>1.7953119209731983E-5</v>
      </c>
    </row>
    <row r="31" spans="1:6" x14ac:dyDescent="0.2">
      <c r="A31" s="63" t="s">
        <v>62</v>
      </c>
      <c r="B31" s="63" t="s">
        <v>52</v>
      </c>
      <c r="C31" s="64">
        <v>34</v>
      </c>
      <c r="D31" s="65">
        <v>546132.81000000006</v>
      </c>
      <c r="E31" s="65">
        <v>32629.62</v>
      </c>
      <c r="F31" s="66">
        <v>4.4243303321495026E-5</v>
      </c>
    </row>
    <row r="32" spans="1:6" x14ac:dyDescent="0.2">
      <c r="A32" s="63" t="s">
        <v>62</v>
      </c>
      <c r="B32" s="63" t="s">
        <v>53</v>
      </c>
      <c r="C32" s="64">
        <v>330</v>
      </c>
      <c r="D32" s="65">
        <v>36141719.07</v>
      </c>
      <c r="E32" s="65">
        <v>2162467.36</v>
      </c>
      <c r="F32" s="66">
        <v>2.9321426155533704E-3</v>
      </c>
    </row>
    <row r="33" spans="1:6" x14ac:dyDescent="0.2">
      <c r="A33" s="63" t="s">
        <v>67</v>
      </c>
      <c r="B33" s="63" t="s">
        <v>67</v>
      </c>
      <c r="C33" s="64">
        <v>99</v>
      </c>
      <c r="D33" s="65">
        <v>7200560.0300000003</v>
      </c>
      <c r="E33" s="65">
        <v>432614.33</v>
      </c>
      <c r="F33" s="66">
        <v>5.8659239744181344E-4</v>
      </c>
    </row>
    <row r="34" spans="1:6" x14ac:dyDescent="0.2">
      <c r="A34" s="63" t="s">
        <v>67</v>
      </c>
      <c r="B34" s="63" t="s">
        <v>68</v>
      </c>
      <c r="C34" s="64">
        <v>34</v>
      </c>
      <c r="D34" s="65">
        <v>1657783.35</v>
      </c>
      <c r="E34" s="65">
        <v>99467.03</v>
      </c>
      <c r="F34" s="66">
        <v>1.3486978943604754E-4</v>
      </c>
    </row>
    <row r="35" spans="1:6" x14ac:dyDescent="0.2">
      <c r="A35" s="63" t="s">
        <v>67</v>
      </c>
      <c r="B35" s="63" t="s">
        <v>752</v>
      </c>
      <c r="C35" s="64">
        <v>10</v>
      </c>
      <c r="D35" s="65">
        <v>212627.8</v>
      </c>
      <c r="E35" s="65">
        <v>12757.66</v>
      </c>
      <c r="F35" s="66">
        <v>1.7298424592517601E-5</v>
      </c>
    </row>
    <row r="36" spans="1:6" x14ac:dyDescent="0.2">
      <c r="A36" s="63" t="s">
        <v>67</v>
      </c>
      <c r="B36" s="63" t="s">
        <v>52</v>
      </c>
      <c r="C36" s="64">
        <v>18</v>
      </c>
      <c r="D36" s="65">
        <v>487200.46</v>
      </c>
      <c r="E36" s="65">
        <v>29232.03</v>
      </c>
      <c r="F36" s="66">
        <v>3.9636427576939056E-5</v>
      </c>
    </row>
    <row r="37" spans="1:6" x14ac:dyDescent="0.2">
      <c r="A37" s="63" t="s">
        <v>67</v>
      </c>
      <c r="B37" s="63" t="s">
        <v>53</v>
      </c>
      <c r="C37" s="64">
        <v>161</v>
      </c>
      <c r="D37" s="65">
        <v>9558171.6400000006</v>
      </c>
      <c r="E37" s="65">
        <v>574071.05000000005</v>
      </c>
      <c r="F37" s="66">
        <v>7.7839703904731769E-4</v>
      </c>
    </row>
    <row r="38" spans="1:6" x14ac:dyDescent="0.2">
      <c r="A38" s="63" t="s">
        <v>69</v>
      </c>
      <c r="B38" s="63" t="s">
        <v>70</v>
      </c>
      <c r="C38" s="64">
        <v>178</v>
      </c>
      <c r="D38" s="65">
        <v>15021064.49</v>
      </c>
      <c r="E38" s="65">
        <v>920849.86</v>
      </c>
      <c r="F38" s="66">
        <v>1.2486029463271784E-3</v>
      </c>
    </row>
    <row r="39" spans="1:6" x14ac:dyDescent="0.2">
      <c r="A39" s="63" t="s">
        <v>69</v>
      </c>
      <c r="B39" s="63" t="s">
        <v>71</v>
      </c>
      <c r="C39" s="64">
        <v>80</v>
      </c>
      <c r="D39" s="65">
        <v>5046203.91</v>
      </c>
      <c r="E39" s="65">
        <v>302772.23</v>
      </c>
      <c r="F39" s="66">
        <v>4.105363044134579E-4</v>
      </c>
    </row>
    <row r="40" spans="1:6" x14ac:dyDescent="0.2">
      <c r="A40" s="63" t="s">
        <v>69</v>
      </c>
      <c r="B40" s="63" t="s">
        <v>74</v>
      </c>
      <c r="C40" s="64">
        <v>43</v>
      </c>
      <c r="D40" s="65">
        <v>2474906.79</v>
      </c>
      <c r="E40" s="65">
        <v>148494.39999999999</v>
      </c>
      <c r="F40" s="66">
        <v>2.0134720480175406E-4</v>
      </c>
    </row>
    <row r="41" spans="1:6" x14ac:dyDescent="0.2">
      <c r="A41" s="63" t="s">
        <v>69</v>
      </c>
      <c r="B41" s="63" t="s">
        <v>72</v>
      </c>
      <c r="C41" s="64">
        <v>39</v>
      </c>
      <c r="D41" s="65">
        <v>4483935.51</v>
      </c>
      <c r="E41" s="65">
        <v>269036.12</v>
      </c>
      <c r="F41" s="66">
        <v>3.6479268411946367E-4</v>
      </c>
    </row>
    <row r="42" spans="1:6" x14ac:dyDescent="0.2">
      <c r="A42" s="63" t="s">
        <v>69</v>
      </c>
      <c r="B42" s="63" t="s">
        <v>73</v>
      </c>
      <c r="C42" s="64">
        <v>42</v>
      </c>
      <c r="D42" s="65">
        <v>3369687.95</v>
      </c>
      <c r="E42" s="65">
        <v>202181.29</v>
      </c>
      <c r="F42" s="66">
        <v>2.7414257779897984E-4</v>
      </c>
    </row>
    <row r="43" spans="1:6" x14ac:dyDescent="0.2">
      <c r="A43" s="63" t="s">
        <v>69</v>
      </c>
      <c r="B43" s="63" t="s">
        <v>75</v>
      </c>
      <c r="C43" s="64">
        <v>31</v>
      </c>
      <c r="D43" s="65">
        <v>6049658.6299999999</v>
      </c>
      <c r="E43" s="65">
        <v>362979.52</v>
      </c>
      <c r="F43" s="66">
        <v>4.921728479476828E-4</v>
      </c>
    </row>
    <row r="44" spans="1:6" x14ac:dyDescent="0.2">
      <c r="A44" s="63" t="s">
        <v>69</v>
      </c>
      <c r="B44" s="63" t="s">
        <v>80</v>
      </c>
      <c r="C44" s="64">
        <v>28</v>
      </c>
      <c r="D44" s="65">
        <v>678264.2</v>
      </c>
      <c r="E44" s="65">
        <v>40695.839999999997</v>
      </c>
      <c r="F44" s="66">
        <v>5.5180489170362078E-5</v>
      </c>
    </row>
    <row r="45" spans="1:6" x14ac:dyDescent="0.2">
      <c r="A45" s="63" t="s">
        <v>69</v>
      </c>
      <c r="B45" s="63" t="s">
        <v>78</v>
      </c>
      <c r="C45" s="64">
        <v>25</v>
      </c>
      <c r="D45" s="65">
        <v>1579250.64</v>
      </c>
      <c r="E45" s="65">
        <v>94755.05</v>
      </c>
      <c r="F45" s="66">
        <v>1.2848070000182128E-4</v>
      </c>
    </row>
    <row r="46" spans="1:6" x14ac:dyDescent="0.2">
      <c r="A46" s="63" t="s">
        <v>69</v>
      </c>
      <c r="B46" s="63" t="s">
        <v>77</v>
      </c>
      <c r="C46" s="64">
        <v>25</v>
      </c>
      <c r="D46" s="65">
        <v>757889.2</v>
      </c>
      <c r="E46" s="65">
        <v>45473.36</v>
      </c>
      <c r="F46" s="66">
        <v>6.1658445900612357E-5</v>
      </c>
    </row>
    <row r="47" spans="1:6" x14ac:dyDescent="0.2">
      <c r="A47" s="63" t="s">
        <v>69</v>
      </c>
      <c r="B47" s="63" t="s">
        <v>76</v>
      </c>
      <c r="C47" s="64">
        <v>25</v>
      </c>
      <c r="D47" s="65">
        <v>790827.14</v>
      </c>
      <c r="E47" s="65">
        <v>47449.64</v>
      </c>
      <c r="F47" s="66">
        <v>6.4338132500952911E-5</v>
      </c>
    </row>
    <row r="48" spans="1:6" x14ac:dyDescent="0.2">
      <c r="A48" s="63" t="s">
        <v>69</v>
      </c>
      <c r="B48" s="63" t="s">
        <v>79</v>
      </c>
      <c r="C48" s="64">
        <v>19</v>
      </c>
      <c r="D48" s="65">
        <v>977849.81</v>
      </c>
      <c r="E48" s="65">
        <v>58670.99</v>
      </c>
      <c r="F48" s="66">
        <v>7.9553436624220614E-5</v>
      </c>
    </row>
    <row r="49" spans="1:6" x14ac:dyDescent="0.2">
      <c r="A49" s="63" t="s">
        <v>69</v>
      </c>
      <c r="B49" s="63" t="s">
        <v>81</v>
      </c>
      <c r="C49" s="64">
        <v>14</v>
      </c>
      <c r="D49" s="65">
        <v>475698.72</v>
      </c>
      <c r="E49" s="65">
        <v>28541.94</v>
      </c>
      <c r="F49" s="66">
        <v>3.8700717593521211E-5</v>
      </c>
    </row>
    <row r="50" spans="1:6" x14ac:dyDescent="0.2">
      <c r="A50" s="63" t="s">
        <v>69</v>
      </c>
      <c r="B50" s="63" t="s">
        <v>52</v>
      </c>
      <c r="C50" s="64">
        <v>33</v>
      </c>
      <c r="D50" s="65">
        <v>435389.59</v>
      </c>
      <c r="E50" s="65">
        <v>26123.39</v>
      </c>
      <c r="F50" s="66">
        <v>3.5421346235589317E-5</v>
      </c>
    </row>
    <row r="51" spans="1:6" x14ac:dyDescent="0.2">
      <c r="A51" s="63" t="s">
        <v>69</v>
      </c>
      <c r="B51" s="63" t="s">
        <v>53</v>
      </c>
      <c r="C51" s="64">
        <v>582</v>
      </c>
      <c r="D51" s="65">
        <v>42140626.57</v>
      </c>
      <c r="E51" s="65">
        <v>2548023.62</v>
      </c>
      <c r="F51" s="66">
        <v>3.4549278198763513E-3</v>
      </c>
    </row>
    <row r="52" spans="1:6" x14ac:dyDescent="0.2">
      <c r="A52" s="63" t="s">
        <v>82</v>
      </c>
      <c r="B52" s="63" t="s">
        <v>83</v>
      </c>
      <c r="C52" s="64">
        <v>1304</v>
      </c>
      <c r="D52" s="65">
        <v>337098851.82999998</v>
      </c>
      <c r="E52" s="65">
        <v>20240607.059999999</v>
      </c>
      <c r="F52" s="66">
        <v>2.7444736333637157E-2</v>
      </c>
    </row>
    <row r="53" spans="1:6" x14ac:dyDescent="0.2">
      <c r="A53" s="63" t="s">
        <v>82</v>
      </c>
      <c r="B53" s="63" t="s">
        <v>84</v>
      </c>
      <c r="C53" s="64">
        <v>920</v>
      </c>
      <c r="D53" s="65">
        <v>230184243.83000001</v>
      </c>
      <c r="E53" s="65">
        <v>13783269.560000001</v>
      </c>
      <c r="F53" s="66">
        <v>1.8689073789551005E-2</v>
      </c>
    </row>
    <row r="54" spans="1:6" x14ac:dyDescent="0.2">
      <c r="A54" s="63" t="s">
        <v>82</v>
      </c>
      <c r="B54" s="63" t="s">
        <v>85</v>
      </c>
      <c r="C54" s="64">
        <v>78</v>
      </c>
      <c r="D54" s="65">
        <v>7720024.8300000001</v>
      </c>
      <c r="E54" s="65">
        <v>463201.49</v>
      </c>
      <c r="F54" s="66">
        <v>6.2806627907522196E-4</v>
      </c>
    </row>
    <row r="55" spans="1:6" x14ac:dyDescent="0.2">
      <c r="A55" s="63" t="s">
        <v>82</v>
      </c>
      <c r="B55" s="63" t="s">
        <v>86</v>
      </c>
      <c r="C55" s="64">
        <v>71</v>
      </c>
      <c r="D55" s="65">
        <v>6574592.3600000003</v>
      </c>
      <c r="E55" s="65">
        <v>390248.49</v>
      </c>
      <c r="F55" s="66">
        <v>5.2914751424703742E-4</v>
      </c>
    </row>
    <row r="56" spans="1:6" x14ac:dyDescent="0.2">
      <c r="A56" s="63" t="s">
        <v>82</v>
      </c>
      <c r="B56" s="63" t="s">
        <v>87</v>
      </c>
      <c r="C56" s="64">
        <v>65</v>
      </c>
      <c r="D56" s="65">
        <v>2658653.16</v>
      </c>
      <c r="E56" s="65">
        <v>159519.20000000001</v>
      </c>
      <c r="F56" s="66">
        <v>2.1629600195166937E-4</v>
      </c>
    </row>
    <row r="57" spans="1:6" x14ac:dyDescent="0.2">
      <c r="A57" s="63" t="s">
        <v>82</v>
      </c>
      <c r="B57" s="63" t="s">
        <v>88</v>
      </c>
      <c r="C57" s="64">
        <v>37</v>
      </c>
      <c r="D57" s="65">
        <v>2113968.13</v>
      </c>
      <c r="E57" s="65">
        <v>126838.07</v>
      </c>
      <c r="F57" s="66">
        <v>1.7198285495580452E-4</v>
      </c>
    </row>
    <row r="58" spans="1:6" x14ac:dyDescent="0.2">
      <c r="A58" s="63" t="s">
        <v>82</v>
      </c>
      <c r="B58" s="63" t="s">
        <v>90</v>
      </c>
      <c r="C58" s="64">
        <v>18</v>
      </c>
      <c r="D58" s="65">
        <v>456231.84</v>
      </c>
      <c r="E58" s="65">
        <v>27373.91</v>
      </c>
      <c r="F58" s="66">
        <v>3.7116957023260026E-5</v>
      </c>
    </row>
    <row r="59" spans="1:6" x14ac:dyDescent="0.2">
      <c r="A59" s="63" t="s">
        <v>82</v>
      </c>
      <c r="B59" s="63" t="s">
        <v>89</v>
      </c>
      <c r="C59" s="64">
        <v>20</v>
      </c>
      <c r="D59" s="65">
        <v>1016312.34</v>
      </c>
      <c r="E59" s="65">
        <v>60978.75</v>
      </c>
      <c r="F59" s="66">
        <v>8.2682585099538852E-5</v>
      </c>
    </row>
    <row r="60" spans="1:6" x14ac:dyDescent="0.2">
      <c r="A60" s="63" t="s">
        <v>82</v>
      </c>
      <c r="B60" s="63" t="s">
        <v>92</v>
      </c>
      <c r="C60" s="64">
        <v>18</v>
      </c>
      <c r="D60" s="65">
        <v>5628062.4900000002</v>
      </c>
      <c r="E60" s="65">
        <v>333887.76</v>
      </c>
      <c r="F60" s="66">
        <v>4.5272661590954887E-4</v>
      </c>
    </row>
    <row r="61" spans="1:6" x14ac:dyDescent="0.2">
      <c r="A61" s="63" t="s">
        <v>82</v>
      </c>
      <c r="B61" s="63" t="s">
        <v>91</v>
      </c>
      <c r="C61" s="64">
        <v>14</v>
      </c>
      <c r="D61" s="65">
        <v>1886386.77</v>
      </c>
      <c r="E61" s="65">
        <v>113183.2</v>
      </c>
      <c r="F61" s="66">
        <v>1.5346788128385913E-4</v>
      </c>
    </row>
    <row r="62" spans="1:6" x14ac:dyDescent="0.2">
      <c r="A62" s="63" t="s">
        <v>82</v>
      </c>
      <c r="B62" s="63" t="s">
        <v>52</v>
      </c>
      <c r="C62" s="64">
        <v>26</v>
      </c>
      <c r="D62" s="65">
        <v>889091.44</v>
      </c>
      <c r="E62" s="65">
        <v>53345.49</v>
      </c>
      <c r="F62" s="66">
        <v>7.2332460350558154E-5</v>
      </c>
    </row>
    <row r="63" spans="1:6" x14ac:dyDescent="0.2">
      <c r="A63" s="63" t="s">
        <v>82</v>
      </c>
      <c r="B63" s="63" t="s">
        <v>53</v>
      </c>
      <c r="C63" s="64">
        <v>2571</v>
      </c>
      <c r="D63" s="65">
        <v>596226419.01999998</v>
      </c>
      <c r="E63" s="65">
        <v>35752452.969999999</v>
      </c>
      <c r="F63" s="66">
        <v>4.8477629259525416E-2</v>
      </c>
    </row>
    <row r="64" spans="1:6" x14ac:dyDescent="0.2">
      <c r="A64" s="63" t="s">
        <v>93</v>
      </c>
      <c r="B64" s="63" t="s">
        <v>93</v>
      </c>
      <c r="C64" s="64">
        <v>341</v>
      </c>
      <c r="D64" s="65">
        <v>62863452.030000001</v>
      </c>
      <c r="E64" s="65">
        <v>3774168.2</v>
      </c>
      <c r="F64" s="66">
        <v>5.1174873767742598E-3</v>
      </c>
    </row>
    <row r="65" spans="1:6" x14ac:dyDescent="0.2">
      <c r="A65" s="63" t="s">
        <v>93</v>
      </c>
      <c r="B65" s="63" t="s">
        <v>94</v>
      </c>
      <c r="C65" s="64">
        <v>62</v>
      </c>
      <c r="D65" s="65">
        <v>2489229.0099999998</v>
      </c>
      <c r="E65" s="65">
        <v>149253.98000000001</v>
      </c>
      <c r="F65" s="66">
        <v>2.0237713798322972E-4</v>
      </c>
    </row>
    <row r="66" spans="1:6" x14ac:dyDescent="0.2">
      <c r="A66" s="63" t="s">
        <v>93</v>
      </c>
      <c r="B66" s="63" t="s">
        <v>95</v>
      </c>
      <c r="C66" s="64">
        <v>70</v>
      </c>
      <c r="D66" s="65">
        <v>3290900.74</v>
      </c>
      <c r="E66" s="65">
        <v>197292.17</v>
      </c>
      <c r="F66" s="66">
        <v>2.6751329988721785E-4</v>
      </c>
    </row>
    <row r="67" spans="1:6" x14ac:dyDescent="0.2">
      <c r="A67" s="63" t="s">
        <v>93</v>
      </c>
      <c r="B67" s="63" t="s">
        <v>52</v>
      </c>
      <c r="C67" s="64">
        <v>55</v>
      </c>
      <c r="D67" s="65">
        <v>1618613.7</v>
      </c>
      <c r="E67" s="65">
        <v>97116.83</v>
      </c>
      <c r="F67" s="66">
        <v>1.3168309552216874E-4</v>
      </c>
    </row>
    <row r="68" spans="1:6" x14ac:dyDescent="0.2">
      <c r="A68" s="63" t="s">
        <v>93</v>
      </c>
      <c r="B68" s="63" t="s">
        <v>53</v>
      </c>
      <c r="C68" s="64">
        <v>528</v>
      </c>
      <c r="D68" s="65">
        <v>70262195.489999995</v>
      </c>
      <c r="E68" s="65">
        <v>4217831.18</v>
      </c>
      <c r="F68" s="66">
        <v>5.7190609101668748E-3</v>
      </c>
    </row>
    <row r="69" spans="1:6" x14ac:dyDescent="0.2">
      <c r="A69" s="63" t="s">
        <v>96</v>
      </c>
      <c r="B69" s="63" t="s">
        <v>97</v>
      </c>
      <c r="C69" s="64">
        <v>292</v>
      </c>
      <c r="D69" s="65">
        <v>43371536.759999998</v>
      </c>
      <c r="E69" s="65">
        <v>2605242.1800000002</v>
      </c>
      <c r="F69" s="66">
        <v>3.5325118709838774E-3</v>
      </c>
    </row>
    <row r="70" spans="1:6" x14ac:dyDescent="0.2">
      <c r="A70" s="63" t="s">
        <v>96</v>
      </c>
      <c r="B70" s="63" t="s">
        <v>98</v>
      </c>
      <c r="C70" s="64">
        <v>97</v>
      </c>
      <c r="D70" s="65">
        <v>6338100.8399999999</v>
      </c>
      <c r="E70" s="65">
        <v>380269.91</v>
      </c>
      <c r="F70" s="66">
        <v>5.1561731249605768E-4</v>
      </c>
    </row>
    <row r="71" spans="1:6" x14ac:dyDescent="0.2">
      <c r="A71" s="63" t="s">
        <v>96</v>
      </c>
      <c r="B71" s="63" t="s">
        <v>99</v>
      </c>
      <c r="C71" s="64">
        <v>62</v>
      </c>
      <c r="D71" s="65">
        <v>5369890.4699999997</v>
      </c>
      <c r="E71" s="65">
        <v>322193.42</v>
      </c>
      <c r="F71" s="66">
        <v>4.3686997302603712E-4</v>
      </c>
    </row>
    <row r="72" spans="1:6" x14ac:dyDescent="0.2">
      <c r="A72" s="63" t="s">
        <v>96</v>
      </c>
      <c r="B72" s="63" t="s">
        <v>89</v>
      </c>
      <c r="C72" s="64">
        <v>35</v>
      </c>
      <c r="D72" s="65">
        <v>2059914.63</v>
      </c>
      <c r="E72" s="65">
        <v>123594.88</v>
      </c>
      <c r="F72" s="66">
        <v>1.6758533396416444E-4</v>
      </c>
    </row>
    <row r="73" spans="1:6" x14ac:dyDescent="0.2">
      <c r="A73" s="63" t="s">
        <v>96</v>
      </c>
      <c r="B73" s="63" t="s">
        <v>100</v>
      </c>
      <c r="C73" s="64">
        <v>30</v>
      </c>
      <c r="D73" s="65">
        <v>1759201.51</v>
      </c>
      <c r="E73" s="65">
        <v>105552.09</v>
      </c>
      <c r="F73" s="66">
        <v>1.431206717726943E-4</v>
      </c>
    </row>
    <row r="74" spans="1:6" x14ac:dyDescent="0.2">
      <c r="A74" s="63" t="s">
        <v>96</v>
      </c>
      <c r="B74" s="63" t="s">
        <v>101</v>
      </c>
      <c r="C74" s="64">
        <v>33</v>
      </c>
      <c r="D74" s="65">
        <v>1433605.1200000001</v>
      </c>
      <c r="E74" s="65">
        <v>86016.31</v>
      </c>
      <c r="F74" s="66">
        <v>1.166316277641525E-4</v>
      </c>
    </row>
    <row r="75" spans="1:6" x14ac:dyDescent="0.2">
      <c r="A75" s="63" t="s">
        <v>96</v>
      </c>
      <c r="B75" s="63" t="s">
        <v>102</v>
      </c>
      <c r="C75" s="64">
        <v>23</v>
      </c>
      <c r="D75" s="65">
        <v>1040062.85</v>
      </c>
      <c r="E75" s="65">
        <v>62403.77</v>
      </c>
      <c r="F75" s="66">
        <v>8.4614804723892327E-5</v>
      </c>
    </row>
    <row r="76" spans="1:6" x14ac:dyDescent="0.2">
      <c r="A76" s="63" t="s">
        <v>96</v>
      </c>
      <c r="B76" s="63" t="s">
        <v>52</v>
      </c>
      <c r="C76" s="64">
        <v>9</v>
      </c>
      <c r="D76" s="65">
        <v>40379.160000000003</v>
      </c>
      <c r="E76" s="65">
        <v>2422.75</v>
      </c>
      <c r="F76" s="66">
        <v>3.28506624110707E-6</v>
      </c>
    </row>
    <row r="77" spans="1:6" x14ac:dyDescent="0.2">
      <c r="A77" s="63" t="s">
        <v>96</v>
      </c>
      <c r="B77" s="63" t="s">
        <v>53</v>
      </c>
      <c r="C77" s="64">
        <v>581</v>
      </c>
      <c r="D77" s="65">
        <v>61412691.350000001</v>
      </c>
      <c r="E77" s="65">
        <v>3687695.31</v>
      </c>
      <c r="F77" s="66">
        <v>5.0002366609719828E-3</v>
      </c>
    </row>
    <row r="78" spans="1:6" x14ac:dyDescent="0.2">
      <c r="A78" s="63" t="s">
        <v>103</v>
      </c>
      <c r="B78" s="63" t="s">
        <v>104</v>
      </c>
      <c r="C78" s="64">
        <v>236</v>
      </c>
      <c r="D78" s="65">
        <v>35821441.009999998</v>
      </c>
      <c r="E78" s="65">
        <v>2139339.75</v>
      </c>
      <c r="F78" s="66">
        <v>2.9007833210126671E-3</v>
      </c>
    </row>
    <row r="79" spans="1:6" x14ac:dyDescent="0.2">
      <c r="A79" s="63" t="s">
        <v>103</v>
      </c>
      <c r="B79" s="63" t="s">
        <v>105</v>
      </c>
      <c r="C79" s="64">
        <v>69</v>
      </c>
      <c r="D79" s="65">
        <v>9307099.6699999999</v>
      </c>
      <c r="E79" s="65">
        <v>558425.97</v>
      </c>
      <c r="F79" s="66">
        <v>7.5718349074583398E-4</v>
      </c>
    </row>
    <row r="80" spans="1:6" x14ac:dyDescent="0.2">
      <c r="A80" s="63" t="s">
        <v>103</v>
      </c>
      <c r="B80" s="63" t="s">
        <v>106</v>
      </c>
      <c r="C80" s="64">
        <v>55</v>
      </c>
      <c r="D80" s="65">
        <v>2927391.15</v>
      </c>
      <c r="E80" s="65">
        <v>175585.5</v>
      </c>
      <c r="F80" s="66">
        <v>2.3808069279864015E-4</v>
      </c>
    </row>
    <row r="81" spans="1:6" x14ac:dyDescent="0.2">
      <c r="A81" s="63" t="s">
        <v>103</v>
      </c>
      <c r="B81" s="63" t="s">
        <v>108</v>
      </c>
      <c r="C81" s="64">
        <v>40</v>
      </c>
      <c r="D81" s="65">
        <v>2154235.17</v>
      </c>
      <c r="E81" s="65">
        <v>129254.11</v>
      </c>
      <c r="F81" s="66">
        <v>1.7525882294307699E-4</v>
      </c>
    </row>
    <row r="82" spans="1:6" x14ac:dyDescent="0.2">
      <c r="A82" s="63" t="s">
        <v>103</v>
      </c>
      <c r="B82" s="63" t="s">
        <v>107</v>
      </c>
      <c r="C82" s="64">
        <v>32</v>
      </c>
      <c r="D82" s="65">
        <v>3328874.71</v>
      </c>
      <c r="E82" s="65">
        <v>199732.48000000001</v>
      </c>
      <c r="F82" s="66">
        <v>2.7082217616369544E-4</v>
      </c>
    </row>
    <row r="83" spans="1:6" x14ac:dyDescent="0.2">
      <c r="A83" s="63" t="s">
        <v>103</v>
      </c>
      <c r="B83" s="63" t="s">
        <v>109</v>
      </c>
      <c r="C83" s="64">
        <v>16</v>
      </c>
      <c r="D83" s="65">
        <v>214504.1</v>
      </c>
      <c r="E83" s="65">
        <v>12870.25</v>
      </c>
      <c r="F83" s="66">
        <v>1.7451088139349199E-5</v>
      </c>
    </row>
    <row r="84" spans="1:6" x14ac:dyDescent="0.2">
      <c r="A84" s="63" t="s">
        <v>103</v>
      </c>
      <c r="B84" s="63" t="s">
        <v>110</v>
      </c>
      <c r="C84" s="64">
        <v>16</v>
      </c>
      <c r="D84" s="65">
        <v>222474.66</v>
      </c>
      <c r="E84" s="65">
        <v>13348.48</v>
      </c>
      <c r="F84" s="66">
        <v>1.8099531944316541E-5</v>
      </c>
    </row>
    <row r="85" spans="1:6" x14ac:dyDescent="0.2">
      <c r="A85" s="63" t="s">
        <v>103</v>
      </c>
      <c r="B85" s="63" t="s">
        <v>111</v>
      </c>
      <c r="C85" s="64">
        <v>12</v>
      </c>
      <c r="D85" s="65">
        <v>315089.95</v>
      </c>
      <c r="E85" s="65">
        <v>18905.41</v>
      </c>
      <c r="F85" s="66">
        <v>2.5634309840176664E-5</v>
      </c>
    </row>
    <row r="86" spans="1:6" x14ac:dyDescent="0.2">
      <c r="A86" s="63" t="s">
        <v>103</v>
      </c>
      <c r="B86" s="63" t="s">
        <v>753</v>
      </c>
      <c r="C86" s="64">
        <v>10</v>
      </c>
      <c r="D86" s="65">
        <v>541572.31000000006</v>
      </c>
      <c r="E86" s="65">
        <v>32494.34</v>
      </c>
      <c r="F86" s="66">
        <v>4.4059873846271845E-5</v>
      </c>
    </row>
    <row r="87" spans="1:6" x14ac:dyDescent="0.2">
      <c r="A87" s="63" t="s">
        <v>103</v>
      </c>
      <c r="B87" s="63" t="s">
        <v>52</v>
      </c>
      <c r="C87" s="64">
        <v>14</v>
      </c>
      <c r="D87" s="65">
        <v>262262.09999999998</v>
      </c>
      <c r="E87" s="65">
        <v>15735.73</v>
      </c>
      <c r="F87" s="66">
        <v>2.1336462863347748E-5</v>
      </c>
    </row>
    <row r="88" spans="1:6" x14ac:dyDescent="0.2">
      <c r="A88" s="63" t="s">
        <v>103</v>
      </c>
      <c r="B88" s="63" t="s">
        <v>53</v>
      </c>
      <c r="C88" s="64">
        <v>500</v>
      </c>
      <c r="D88" s="65">
        <v>55094944.829999998</v>
      </c>
      <c r="E88" s="65">
        <v>3295692.02</v>
      </c>
      <c r="F88" s="66">
        <v>4.4687097702973758E-3</v>
      </c>
    </row>
    <row r="89" spans="1:6" x14ac:dyDescent="0.2">
      <c r="A89" s="63" t="s">
        <v>112</v>
      </c>
      <c r="B89" s="63" t="s">
        <v>113</v>
      </c>
      <c r="C89" s="64">
        <v>300</v>
      </c>
      <c r="D89" s="65">
        <v>52029332.57</v>
      </c>
      <c r="E89" s="65">
        <v>3120585.97</v>
      </c>
      <c r="F89" s="66">
        <v>4.2312791755316726E-3</v>
      </c>
    </row>
    <row r="90" spans="1:6" x14ac:dyDescent="0.2">
      <c r="A90" s="63" t="s">
        <v>112</v>
      </c>
      <c r="B90" s="63" t="s">
        <v>114</v>
      </c>
      <c r="C90" s="64">
        <v>66</v>
      </c>
      <c r="D90" s="65">
        <v>2739526.83</v>
      </c>
      <c r="E90" s="65">
        <v>164371.6</v>
      </c>
      <c r="F90" s="66">
        <v>2.2287549031338558E-4</v>
      </c>
    </row>
    <row r="91" spans="1:6" x14ac:dyDescent="0.2">
      <c r="A91" s="63" t="s">
        <v>112</v>
      </c>
      <c r="B91" s="63" t="s">
        <v>115</v>
      </c>
      <c r="C91" s="64">
        <v>35</v>
      </c>
      <c r="D91" s="65">
        <v>2632817.75</v>
      </c>
      <c r="E91" s="65">
        <v>157893.17000000001</v>
      </c>
      <c r="F91" s="66">
        <v>2.1409122793040125E-4</v>
      </c>
    </row>
    <row r="92" spans="1:6" x14ac:dyDescent="0.2">
      <c r="A92" s="63" t="s">
        <v>112</v>
      </c>
      <c r="B92" s="63" t="s">
        <v>116</v>
      </c>
      <c r="C92" s="64">
        <v>25</v>
      </c>
      <c r="D92" s="65">
        <v>730210.72</v>
      </c>
      <c r="E92" s="65">
        <v>43812.65</v>
      </c>
      <c r="F92" s="66">
        <v>5.9406648415412102E-5</v>
      </c>
    </row>
    <row r="93" spans="1:6" x14ac:dyDescent="0.2">
      <c r="A93" s="63" t="s">
        <v>112</v>
      </c>
      <c r="B93" s="63" t="s">
        <v>117</v>
      </c>
      <c r="C93" s="64">
        <v>25</v>
      </c>
      <c r="D93" s="65">
        <v>699818.37</v>
      </c>
      <c r="E93" s="65">
        <v>41989.11</v>
      </c>
      <c r="F93" s="66">
        <v>5.6934065733208658E-5</v>
      </c>
    </row>
    <row r="94" spans="1:6" x14ac:dyDescent="0.2">
      <c r="A94" s="63" t="s">
        <v>112</v>
      </c>
      <c r="B94" s="63" t="s">
        <v>118</v>
      </c>
      <c r="C94" s="64">
        <v>13</v>
      </c>
      <c r="D94" s="65">
        <v>215599.25</v>
      </c>
      <c r="E94" s="65">
        <v>12935.95</v>
      </c>
      <c r="F94" s="66">
        <v>1.7540172383303685E-5</v>
      </c>
    </row>
    <row r="95" spans="1:6" x14ac:dyDescent="0.2">
      <c r="A95" s="63" t="s">
        <v>112</v>
      </c>
      <c r="B95" s="63" t="s">
        <v>52</v>
      </c>
      <c r="C95" s="64">
        <v>25</v>
      </c>
      <c r="D95" s="65">
        <v>591435.37</v>
      </c>
      <c r="E95" s="65">
        <v>35441.620000000003</v>
      </c>
      <c r="F95" s="66">
        <v>4.8056163199729713E-5</v>
      </c>
    </row>
    <row r="96" spans="1:6" x14ac:dyDescent="0.2">
      <c r="A96" s="63" t="s">
        <v>112</v>
      </c>
      <c r="B96" s="63" t="s">
        <v>53</v>
      </c>
      <c r="C96" s="64">
        <v>489</v>
      </c>
      <c r="D96" s="65">
        <v>59638740.869999997</v>
      </c>
      <c r="E96" s="65">
        <v>3577030.07</v>
      </c>
      <c r="F96" s="66">
        <v>4.8501829435071133E-3</v>
      </c>
    </row>
    <row r="97" spans="1:6" x14ac:dyDescent="0.2">
      <c r="A97" s="63" t="s">
        <v>119</v>
      </c>
      <c r="B97" s="63" t="s">
        <v>120</v>
      </c>
      <c r="C97" s="64">
        <v>58</v>
      </c>
      <c r="D97" s="65">
        <v>3713611.7</v>
      </c>
      <c r="E97" s="65">
        <v>222195.93</v>
      </c>
      <c r="F97" s="66">
        <v>3.012809198449653E-4</v>
      </c>
    </row>
    <row r="98" spans="1:6" x14ac:dyDescent="0.2">
      <c r="A98" s="63" t="s">
        <v>119</v>
      </c>
      <c r="B98" s="63" t="s">
        <v>123</v>
      </c>
      <c r="C98" s="64">
        <v>49</v>
      </c>
      <c r="D98" s="65">
        <v>1739557.96</v>
      </c>
      <c r="E98" s="65">
        <v>104373.48</v>
      </c>
      <c r="F98" s="66">
        <v>1.4152256552052995E-4</v>
      </c>
    </row>
    <row r="99" spans="1:6" x14ac:dyDescent="0.2">
      <c r="A99" s="63" t="s">
        <v>119</v>
      </c>
      <c r="B99" s="63" t="s">
        <v>122</v>
      </c>
      <c r="C99" s="64">
        <v>48</v>
      </c>
      <c r="D99" s="65">
        <v>2813036.55</v>
      </c>
      <c r="E99" s="65">
        <v>177401.74</v>
      </c>
      <c r="F99" s="66">
        <v>2.405433772315153E-4</v>
      </c>
    </row>
    <row r="100" spans="1:6" x14ac:dyDescent="0.2">
      <c r="A100" s="63" t="s">
        <v>119</v>
      </c>
      <c r="B100" s="63" t="s">
        <v>121</v>
      </c>
      <c r="C100" s="64">
        <v>46</v>
      </c>
      <c r="D100" s="65">
        <v>2192373.0699999998</v>
      </c>
      <c r="E100" s="65">
        <v>131542.38</v>
      </c>
      <c r="F100" s="66">
        <v>1.7836154444861329E-4</v>
      </c>
    </row>
    <row r="101" spans="1:6" x14ac:dyDescent="0.2">
      <c r="A101" s="63" t="s">
        <v>119</v>
      </c>
      <c r="B101" s="63" t="s">
        <v>125</v>
      </c>
      <c r="C101" s="64">
        <v>33</v>
      </c>
      <c r="D101" s="65">
        <v>2727836</v>
      </c>
      <c r="E101" s="65">
        <v>163602.41</v>
      </c>
      <c r="F101" s="66">
        <v>2.218325266968353E-4</v>
      </c>
    </row>
    <row r="102" spans="1:6" x14ac:dyDescent="0.2">
      <c r="A102" s="63" t="s">
        <v>119</v>
      </c>
      <c r="B102" s="63" t="s">
        <v>124</v>
      </c>
      <c r="C102" s="64">
        <v>38</v>
      </c>
      <c r="D102" s="65">
        <v>1321188.83</v>
      </c>
      <c r="E102" s="65">
        <v>79271.350000000006</v>
      </c>
      <c r="F102" s="66">
        <v>1.0748597080672085E-4</v>
      </c>
    </row>
    <row r="103" spans="1:6" x14ac:dyDescent="0.2">
      <c r="A103" s="63" t="s">
        <v>119</v>
      </c>
      <c r="B103" s="63" t="s">
        <v>126</v>
      </c>
      <c r="C103" s="64">
        <v>25</v>
      </c>
      <c r="D103" s="65">
        <v>1771920.5</v>
      </c>
      <c r="E103" s="65">
        <v>106315.23</v>
      </c>
      <c r="F103" s="66">
        <v>1.4415543204562319E-4</v>
      </c>
    </row>
    <row r="104" spans="1:6" x14ac:dyDescent="0.2">
      <c r="A104" s="63" t="s">
        <v>119</v>
      </c>
      <c r="B104" s="63" t="s">
        <v>127</v>
      </c>
      <c r="C104" s="64">
        <v>20</v>
      </c>
      <c r="D104" s="65">
        <v>634186.26</v>
      </c>
      <c r="E104" s="65">
        <v>38051.19</v>
      </c>
      <c r="F104" s="66">
        <v>5.1594543268166728E-5</v>
      </c>
    </row>
    <row r="105" spans="1:6" x14ac:dyDescent="0.2">
      <c r="A105" s="63" t="s">
        <v>119</v>
      </c>
      <c r="B105" s="63" t="s">
        <v>754</v>
      </c>
      <c r="C105" s="64">
        <v>11</v>
      </c>
      <c r="D105" s="65">
        <v>127619.99</v>
      </c>
      <c r="E105" s="65">
        <v>7657.2</v>
      </c>
      <c r="F105" s="66">
        <v>1.0382585583079168E-5</v>
      </c>
    </row>
    <row r="106" spans="1:6" x14ac:dyDescent="0.2">
      <c r="A106" s="63" t="s">
        <v>119</v>
      </c>
      <c r="B106" s="63" t="s">
        <v>52</v>
      </c>
      <c r="C106" s="64">
        <v>15</v>
      </c>
      <c r="D106" s="65">
        <v>380286.67</v>
      </c>
      <c r="E106" s="65">
        <v>22817.21</v>
      </c>
      <c r="F106" s="66">
        <v>3.0938415555567287E-5</v>
      </c>
    </row>
    <row r="107" spans="1:6" x14ac:dyDescent="0.2">
      <c r="A107" s="63" t="s">
        <v>119</v>
      </c>
      <c r="B107" s="63" t="s">
        <v>53</v>
      </c>
      <c r="C107" s="64">
        <v>343</v>
      </c>
      <c r="D107" s="65">
        <v>17421617.530000001</v>
      </c>
      <c r="E107" s="65">
        <v>1053228.1200000001</v>
      </c>
      <c r="F107" s="66">
        <v>1.4280978810016164E-3</v>
      </c>
    </row>
    <row r="108" spans="1:6" x14ac:dyDescent="0.2">
      <c r="A108" s="63" t="s">
        <v>128</v>
      </c>
      <c r="B108" s="63" t="s">
        <v>130</v>
      </c>
      <c r="C108" s="64">
        <v>68</v>
      </c>
      <c r="D108" s="65">
        <v>6288855.0499999998</v>
      </c>
      <c r="E108" s="65">
        <v>377290.88</v>
      </c>
      <c r="F108" s="66">
        <v>5.1157797253764464E-4</v>
      </c>
    </row>
    <row r="109" spans="1:6" x14ac:dyDescent="0.2">
      <c r="A109" s="63" t="s">
        <v>128</v>
      </c>
      <c r="B109" s="63" t="s">
        <v>129</v>
      </c>
      <c r="C109" s="64">
        <v>65</v>
      </c>
      <c r="D109" s="65">
        <v>5156751.8</v>
      </c>
      <c r="E109" s="65">
        <v>314147.38</v>
      </c>
      <c r="F109" s="66">
        <v>4.2596014973490223E-4</v>
      </c>
    </row>
    <row r="110" spans="1:6" x14ac:dyDescent="0.2">
      <c r="A110" s="63" t="s">
        <v>128</v>
      </c>
      <c r="B110" s="63" t="s">
        <v>131</v>
      </c>
      <c r="C110" s="64">
        <v>62</v>
      </c>
      <c r="D110" s="65">
        <v>3808004.52</v>
      </c>
      <c r="E110" s="65">
        <v>228480.28</v>
      </c>
      <c r="F110" s="66">
        <v>3.0980202438827403E-4</v>
      </c>
    </row>
    <row r="111" spans="1:6" x14ac:dyDescent="0.2">
      <c r="A111" s="63" t="s">
        <v>128</v>
      </c>
      <c r="B111" s="63" t="s">
        <v>132</v>
      </c>
      <c r="C111" s="64">
        <v>21</v>
      </c>
      <c r="D111" s="65">
        <v>803674.57</v>
      </c>
      <c r="E111" s="65">
        <v>48220.47</v>
      </c>
      <c r="F111" s="66">
        <v>6.5383319833790631E-5</v>
      </c>
    </row>
    <row r="112" spans="1:6" x14ac:dyDescent="0.2">
      <c r="A112" s="63" t="s">
        <v>128</v>
      </c>
      <c r="B112" s="63" t="s">
        <v>134</v>
      </c>
      <c r="C112" s="64">
        <v>16</v>
      </c>
      <c r="D112" s="65">
        <v>274912.96000000002</v>
      </c>
      <c r="E112" s="65">
        <v>16494.79</v>
      </c>
      <c r="F112" s="66">
        <v>2.236569096404932E-5</v>
      </c>
    </row>
    <row r="113" spans="1:6" x14ac:dyDescent="0.2">
      <c r="A113" s="63" t="s">
        <v>128</v>
      </c>
      <c r="B113" s="63" t="s">
        <v>133</v>
      </c>
      <c r="C113" s="64">
        <v>13</v>
      </c>
      <c r="D113" s="65">
        <v>547635.73</v>
      </c>
      <c r="E113" s="65">
        <v>32858.15</v>
      </c>
      <c r="F113" s="66">
        <v>4.4553172762452698E-5</v>
      </c>
    </row>
    <row r="114" spans="1:6" x14ac:dyDescent="0.2">
      <c r="A114" s="63" t="s">
        <v>128</v>
      </c>
      <c r="B114" s="63" t="s">
        <v>52</v>
      </c>
      <c r="C114" s="64">
        <v>24</v>
      </c>
      <c r="D114" s="65">
        <v>544316.52</v>
      </c>
      <c r="E114" s="65">
        <v>32658.99</v>
      </c>
      <c r="F114" s="66">
        <v>4.4283126825984274E-5</v>
      </c>
    </row>
    <row r="115" spans="1:6" x14ac:dyDescent="0.2">
      <c r="A115" s="63" t="s">
        <v>128</v>
      </c>
      <c r="B115" s="63" t="s">
        <v>53</v>
      </c>
      <c r="C115" s="64">
        <v>269</v>
      </c>
      <c r="D115" s="65">
        <v>17424151.16</v>
      </c>
      <c r="E115" s="65">
        <v>1050150.94</v>
      </c>
      <c r="F115" s="66">
        <v>1.4239254570470978E-3</v>
      </c>
    </row>
    <row r="116" spans="1:6" x14ac:dyDescent="0.2">
      <c r="A116" s="63" t="s">
        <v>135</v>
      </c>
      <c r="B116" s="63" t="s">
        <v>135</v>
      </c>
      <c r="C116" s="64">
        <v>447</v>
      </c>
      <c r="D116" s="65">
        <v>71159673.099999994</v>
      </c>
      <c r="E116" s="65">
        <v>4263454.4400000004</v>
      </c>
      <c r="F116" s="66">
        <v>5.7809226091598597E-3</v>
      </c>
    </row>
    <row r="117" spans="1:6" x14ac:dyDescent="0.2">
      <c r="A117" s="63" t="s">
        <v>135</v>
      </c>
      <c r="B117" s="63" t="s">
        <v>136</v>
      </c>
      <c r="C117" s="64">
        <v>83</v>
      </c>
      <c r="D117" s="65">
        <v>5915994.6600000001</v>
      </c>
      <c r="E117" s="65">
        <v>354959.69</v>
      </c>
      <c r="F117" s="66">
        <v>4.812985634394101E-4</v>
      </c>
    </row>
    <row r="118" spans="1:6" x14ac:dyDescent="0.2">
      <c r="A118" s="63" t="s">
        <v>135</v>
      </c>
      <c r="B118" s="63" t="s">
        <v>137</v>
      </c>
      <c r="C118" s="64">
        <v>57</v>
      </c>
      <c r="D118" s="65">
        <v>3806155.24</v>
      </c>
      <c r="E118" s="65">
        <v>228369.3</v>
      </c>
      <c r="F118" s="66">
        <v>3.0965154387999289E-4</v>
      </c>
    </row>
    <row r="119" spans="1:6" x14ac:dyDescent="0.2">
      <c r="A119" s="63" t="s">
        <v>135</v>
      </c>
      <c r="B119" s="63" t="s">
        <v>138</v>
      </c>
      <c r="C119" s="64">
        <v>40</v>
      </c>
      <c r="D119" s="65">
        <v>1981826.78</v>
      </c>
      <c r="E119" s="65">
        <v>118909.6</v>
      </c>
      <c r="F119" s="66">
        <v>1.6123244771583747E-4</v>
      </c>
    </row>
    <row r="120" spans="1:6" x14ac:dyDescent="0.2">
      <c r="A120" s="63" t="s">
        <v>135</v>
      </c>
      <c r="B120" s="63" t="s">
        <v>139</v>
      </c>
      <c r="C120" s="64">
        <v>33</v>
      </c>
      <c r="D120" s="65">
        <v>4728490.2300000004</v>
      </c>
      <c r="E120" s="65">
        <v>283709.42</v>
      </c>
      <c r="F120" s="66">
        <v>3.8468857204666882E-4</v>
      </c>
    </row>
    <row r="121" spans="1:6" x14ac:dyDescent="0.2">
      <c r="A121" s="63" t="s">
        <v>135</v>
      </c>
      <c r="B121" s="63" t="s">
        <v>140</v>
      </c>
      <c r="C121" s="64">
        <v>29</v>
      </c>
      <c r="D121" s="65">
        <v>1754029.84</v>
      </c>
      <c r="E121" s="65">
        <v>105241.79</v>
      </c>
      <c r="F121" s="66">
        <v>1.4269992838001429E-4</v>
      </c>
    </row>
    <row r="122" spans="1:6" x14ac:dyDescent="0.2">
      <c r="A122" s="63" t="s">
        <v>135</v>
      </c>
      <c r="B122" s="63" t="s">
        <v>141</v>
      </c>
      <c r="C122" s="64">
        <v>26</v>
      </c>
      <c r="D122" s="65">
        <v>2049151.83</v>
      </c>
      <c r="E122" s="65">
        <v>122937.21</v>
      </c>
      <c r="F122" s="66">
        <v>1.6669358305516067E-4</v>
      </c>
    </row>
    <row r="123" spans="1:6" x14ac:dyDescent="0.2">
      <c r="A123" s="63" t="s">
        <v>135</v>
      </c>
      <c r="B123" s="63" t="s">
        <v>142</v>
      </c>
      <c r="C123" s="64">
        <v>18</v>
      </c>
      <c r="D123" s="65">
        <v>486947.65</v>
      </c>
      <c r="E123" s="65">
        <v>29216.86</v>
      </c>
      <c r="F123" s="66">
        <v>3.9615858201280161E-5</v>
      </c>
    </row>
    <row r="124" spans="1:6" x14ac:dyDescent="0.2">
      <c r="A124" s="63" t="s">
        <v>135</v>
      </c>
      <c r="B124" s="63" t="s">
        <v>143</v>
      </c>
      <c r="C124" s="64">
        <v>18</v>
      </c>
      <c r="D124" s="65">
        <v>407069.5</v>
      </c>
      <c r="E124" s="65">
        <v>24424.17</v>
      </c>
      <c r="F124" s="66">
        <v>3.3117332095370987E-5</v>
      </c>
    </row>
    <row r="125" spans="1:6" x14ac:dyDescent="0.2">
      <c r="A125" s="63" t="s">
        <v>135</v>
      </c>
      <c r="B125" s="63" t="s">
        <v>52</v>
      </c>
      <c r="C125" s="64">
        <v>14</v>
      </c>
      <c r="D125" s="65">
        <v>1526696.78</v>
      </c>
      <c r="E125" s="65">
        <v>91601.8</v>
      </c>
      <c r="F125" s="66">
        <v>1.2420513086560379E-4</v>
      </c>
    </row>
    <row r="126" spans="1:6" x14ac:dyDescent="0.2">
      <c r="A126" s="63" t="s">
        <v>135</v>
      </c>
      <c r="B126" s="63" t="s">
        <v>53</v>
      </c>
      <c r="C126" s="64">
        <v>765</v>
      </c>
      <c r="D126" s="65">
        <v>93816035.609999999</v>
      </c>
      <c r="E126" s="65">
        <v>5622824.2800000003</v>
      </c>
      <c r="F126" s="66">
        <v>7.6241255688391987E-3</v>
      </c>
    </row>
    <row r="127" spans="1:6" x14ac:dyDescent="0.2">
      <c r="A127" s="63" t="s">
        <v>144</v>
      </c>
      <c r="B127" s="63" t="s">
        <v>145</v>
      </c>
      <c r="C127" s="64">
        <v>260</v>
      </c>
      <c r="D127" s="65">
        <v>38088936.210000001</v>
      </c>
      <c r="E127" s="65">
        <v>2287343.4300000002</v>
      </c>
      <c r="F127" s="66">
        <v>3.1014651465116304E-3</v>
      </c>
    </row>
    <row r="128" spans="1:6" x14ac:dyDescent="0.2">
      <c r="A128" s="63" t="s">
        <v>144</v>
      </c>
      <c r="B128" s="63" t="s">
        <v>146</v>
      </c>
      <c r="C128" s="64">
        <v>43</v>
      </c>
      <c r="D128" s="65">
        <v>2122077.2200000002</v>
      </c>
      <c r="E128" s="65">
        <v>127324.65</v>
      </c>
      <c r="F128" s="66">
        <v>1.7264262073089394E-4</v>
      </c>
    </row>
    <row r="129" spans="1:6" x14ac:dyDescent="0.2">
      <c r="A129" s="63" t="s">
        <v>144</v>
      </c>
      <c r="B129" s="63" t="s">
        <v>147</v>
      </c>
      <c r="C129" s="64">
        <v>49</v>
      </c>
      <c r="D129" s="65">
        <v>2728148.62</v>
      </c>
      <c r="E129" s="65">
        <v>163688.9</v>
      </c>
      <c r="F129" s="66">
        <v>2.2194980061250689E-4</v>
      </c>
    </row>
    <row r="130" spans="1:6" x14ac:dyDescent="0.2">
      <c r="A130" s="63" t="s">
        <v>144</v>
      </c>
      <c r="B130" s="63" t="s">
        <v>148</v>
      </c>
      <c r="C130" s="64">
        <v>23</v>
      </c>
      <c r="D130" s="65">
        <v>1961044.04</v>
      </c>
      <c r="E130" s="65">
        <v>117662.63</v>
      </c>
      <c r="F130" s="66">
        <v>1.5954165046037436E-4</v>
      </c>
    </row>
    <row r="131" spans="1:6" x14ac:dyDescent="0.2">
      <c r="A131" s="63" t="s">
        <v>144</v>
      </c>
      <c r="B131" s="63" t="s">
        <v>149</v>
      </c>
      <c r="C131" s="64">
        <v>13</v>
      </c>
      <c r="D131" s="65">
        <v>230325.75</v>
      </c>
      <c r="E131" s="65">
        <v>13819.54</v>
      </c>
      <c r="F131" s="66">
        <v>1.873825377014913E-5</v>
      </c>
    </row>
    <row r="132" spans="1:6" x14ac:dyDescent="0.2">
      <c r="A132" s="63" t="s">
        <v>144</v>
      </c>
      <c r="B132" s="63" t="s">
        <v>150</v>
      </c>
      <c r="C132" s="64">
        <v>12</v>
      </c>
      <c r="D132" s="65">
        <v>461034.15</v>
      </c>
      <c r="E132" s="65">
        <v>27662.05</v>
      </c>
      <c r="F132" s="66">
        <v>3.7507653127568188E-5</v>
      </c>
    </row>
    <row r="133" spans="1:6" x14ac:dyDescent="0.2">
      <c r="A133" s="63" t="s">
        <v>144</v>
      </c>
      <c r="B133" s="63" t="s">
        <v>151</v>
      </c>
      <c r="C133" s="64">
        <v>12</v>
      </c>
      <c r="D133" s="65">
        <v>180131.77</v>
      </c>
      <c r="E133" s="65">
        <v>10807.9</v>
      </c>
      <c r="F133" s="66">
        <v>1.4654697111654566E-5</v>
      </c>
    </row>
    <row r="134" spans="1:6" x14ac:dyDescent="0.2">
      <c r="A134" s="63" t="s">
        <v>144</v>
      </c>
      <c r="B134" s="63" t="s">
        <v>52</v>
      </c>
      <c r="C134" s="64">
        <v>11</v>
      </c>
      <c r="D134" s="65">
        <v>371604.01</v>
      </c>
      <c r="E134" s="65">
        <v>22296.240000000002</v>
      </c>
      <c r="F134" s="66">
        <v>3.0232019534669737E-5</v>
      </c>
    </row>
    <row r="135" spans="1:6" x14ac:dyDescent="0.2">
      <c r="A135" s="63" t="s">
        <v>144</v>
      </c>
      <c r="B135" s="63" t="s">
        <v>53</v>
      </c>
      <c r="C135" s="64">
        <v>423</v>
      </c>
      <c r="D135" s="65">
        <v>46143301.770000003</v>
      </c>
      <c r="E135" s="65">
        <v>2770605.34</v>
      </c>
      <c r="F135" s="66">
        <v>3.7567318418594469E-3</v>
      </c>
    </row>
    <row r="136" spans="1:6" x14ac:dyDescent="0.2">
      <c r="A136" s="63" t="s">
        <v>152</v>
      </c>
      <c r="B136" s="63" t="s">
        <v>153</v>
      </c>
      <c r="C136" s="64">
        <v>152</v>
      </c>
      <c r="D136" s="65">
        <v>17087190.68</v>
      </c>
      <c r="E136" s="65">
        <v>1038428.89</v>
      </c>
      <c r="F136" s="66">
        <v>1.4080312414938756E-3</v>
      </c>
    </row>
    <row r="137" spans="1:6" x14ac:dyDescent="0.2">
      <c r="A137" s="63" t="s">
        <v>152</v>
      </c>
      <c r="B137" s="63" t="s">
        <v>154</v>
      </c>
      <c r="C137" s="64">
        <v>71</v>
      </c>
      <c r="D137" s="65">
        <v>5326138.8899999997</v>
      </c>
      <c r="E137" s="65">
        <v>317504.42</v>
      </c>
      <c r="F137" s="66">
        <v>4.3051204273832641E-4</v>
      </c>
    </row>
    <row r="138" spans="1:6" x14ac:dyDescent="0.2">
      <c r="A138" s="63" t="s">
        <v>152</v>
      </c>
      <c r="B138" s="63" t="s">
        <v>155</v>
      </c>
      <c r="C138" s="64">
        <v>55</v>
      </c>
      <c r="D138" s="65">
        <v>4028792.23</v>
      </c>
      <c r="E138" s="65">
        <v>241727.54</v>
      </c>
      <c r="F138" s="66">
        <v>3.2776430964806888E-4</v>
      </c>
    </row>
    <row r="139" spans="1:6" x14ac:dyDescent="0.2">
      <c r="A139" s="63" t="s">
        <v>152</v>
      </c>
      <c r="B139" s="63" t="s">
        <v>156</v>
      </c>
      <c r="C139" s="64">
        <v>43</v>
      </c>
      <c r="D139" s="65">
        <v>1238907.95</v>
      </c>
      <c r="E139" s="65">
        <v>74334.47</v>
      </c>
      <c r="F139" s="66">
        <v>1.0079193393770974E-4</v>
      </c>
    </row>
    <row r="140" spans="1:6" x14ac:dyDescent="0.2">
      <c r="A140" s="63" t="s">
        <v>152</v>
      </c>
      <c r="B140" s="63" t="s">
        <v>158</v>
      </c>
      <c r="C140" s="64">
        <v>33</v>
      </c>
      <c r="D140" s="65">
        <v>1010403.96</v>
      </c>
      <c r="E140" s="65">
        <v>60624.26</v>
      </c>
      <c r="F140" s="66">
        <v>8.2201923400308617E-5</v>
      </c>
    </row>
    <row r="141" spans="1:6" x14ac:dyDescent="0.2">
      <c r="A141" s="63" t="s">
        <v>152</v>
      </c>
      <c r="B141" s="63" t="s">
        <v>157</v>
      </c>
      <c r="C141" s="64">
        <v>25</v>
      </c>
      <c r="D141" s="65">
        <v>883075.92</v>
      </c>
      <c r="E141" s="65">
        <v>52984.56</v>
      </c>
      <c r="F141" s="66">
        <v>7.1843066497125999E-5</v>
      </c>
    </row>
    <row r="142" spans="1:6" x14ac:dyDescent="0.2">
      <c r="A142" s="63" t="s">
        <v>152</v>
      </c>
      <c r="B142" s="63" t="s">
        <v>160</v>
      </c>
      <c r="C142" s="64">
        <v>22</v>
      </c>
      <c r="D142" s="65">
        <v>855605.68</v>
      </c>
      <c r="E142" s="65">
        <v>51336.34</v>
      </c>
      <c r="F142" s="66">
        <v>6.9608204509749049E-5</v>
      </c>
    </row>
    <row r="143" spans="1:6" x14ac:dyDescent="0.2">
      <c r="A143" s="63" t="s">
        <v>152</v>
      </c>
      <c r="B143" s="63" t="s">
        <v>159</v>
      </c>
      <c r="C143" s="64">
        <v>16</v>
      </c>
      <c r="D143" s="65">
        <v>536295.5</v>
      </c>
      <c r="E143" s="65">
        <v>32177.73</v>
      </c>
      <c r="F143" s="66">
        <v>4.3630574569583407E-5</v>
      </c>
    </row>
    <row r="144" spans="1:6" x14ac:dyDescent="0.2">
      <c r="A144" s="63" t="s">
        <v>152</v>
      </c>
      <c r="B144" s="63" t="s">
        <v>52</v>
      </c>
      <c r="C144" s="64">
        <v>33</v>
      </c>
      <c r="D144" s="65">
        <v>2159496.58</v>
      </c>
      <c r="E144" s="65">
        <v>129569.79</v>
      </c>
      <c r="F144" s="66">
        <v>1.7568686120991947E-4</v>
      </c>
    </row>
    <row r="145" spans="1:6" x14ac:dyDescent="0.2">
      <c r="A145" s="63" t="s">
        <v>152</v>
      </c>
      <c r="B145" s="63" t="s">
        <v>53</v>
      </c>
      <c r="C145" s="64">
        <v>450</v>
      </c>
      <c r="D145" s="65">
        <v>33125907.390000001</v>
      </c>
      <c r="E145" s="65">
        <v>1998688</v>
      </c>
      <c r="F145" s="66">
        <v>2.7100701580046673E-3</v>
      </c>
    </row>
    <row r="146" spans="1:6" x14ac:dyDescent="0.2">
      <c r="A146" s="63" t="s">
        <v>161</v>
      </c>
      <c r="B146" s="63" t="s">
        <v>162</v>
      </c>
      <c r="C146" s="64">
        <v>717</v>
      </c>
      <c r="D146" s="65">
        <v>165025278.41</v>
      </c>
      <c r="E146" s="65">
        <v>9899798.5099999998</v>
      </c>
      <c r="F146" s="66">
        <v>1.3423379993380691E-2</v>
      </c>
    </row>
    <row r="147" spans="1:6" x14ac:dyDescent="0.2">
      <c r="A147" s="63" t="s">
        <v>161</v>
      </c>
      <c r="B147" s="63" t="s">
        <v>163</v>
      </c>
      <c r="C147" s="64">
        <v>316</v>
      </c>
      <c r="D147" s="65">
        <v>40579421.810000002</v>
      </c>
      <c r="E147" s="65">
        <v>2425575.31</v>
      </c>
      <c r="F147" s="66">
        <v>3.2888971483412718E-3</v>
      </c>
    </row>
    <row r="148" spans="1:6" x14ac:dyDescent="0.2">
      <c r="A148" s="63" t="s">
        <v>161</v>
      </c>
      <c r="B148" s="63" t="s">
        <v>164</v>
      </c>
      <c r="C148" s="64">
        <v>36</v>
      </c>
      <c r="D148" s="65">
        <v>1107179.43</v>
      </c>
      <c r="E148" s="65">
        <v>66430.77</v>
      </c>
      <c r="F148" s="66">
        <v>9.0075112949230556E-5</v>
      </c>
    </row>
    <row r="149" spans="1:6" x14ac:dyDescent="0.2">
      <c r="A149" s="63" t="s">
        <v>161</v>
      </c>
      <c r="B149" s="63" t="s">
        <v>165</v>
      </c>
      <c r="C149" s="64">
        <v>23</v>
      </c>
      <c r="D149" s="65">
        <v>691538.38</v>
      </c>
      <c r="E149" s="65">
        <v>41441.31</v>
      </c>
      <c r="F149" s="66">
        <v>5.6191290256218276E-5</v>
      </c>
    </row>
    <row r="150" spans="1:6" x14ac:dyDescent="0.2">
      <c r="A150" s="63" t="s">
        <v>161</v>
      </c>
      <c r="B150" s="63" t="s">
        <v>166</v>
      </c>
      <c r="C150" s="64">
        <v>16</v>
      </c>
      <c r="D150" s="65">
        <v>436442.28</v>
      </c>
      <c r="E150" s="65">
        <v>26186.52</v>
      </c>
      <c r="F150" s="66">
        <v>3.550694575341043E-5</v>
      </c>
    </row>
    <row r="151" spans="1:6" x14ac:dyDescent="0.2">
      <c r="A151" s="63" t="s">
        <v>161</v>
      </c>
      <c r="B151" s="63" t="s">
        <v>167</v>
      </c>
      <c r="C151" s="64">
        <v>12</v>
      </c>
      <c r="D151" s="65">
        <v>152294.92000000001</v>
      </c>
      <c r="E151" s="65">
        <v>9137.7000000000007</v>
      </c>
      <c r="F151" s="66">
        <v>1.2390031902327551E-5</v>
      </c>
    </row>
    <row r="152" spans="1:6" x14ac:dyDescent="0.2">
      <c r="A152" s="63" t="s">
        <v>161</v>
      </c>
      <c r="B152" s="63" t="s">
        <v>168</v>
      </c>
      <c r="C152" s="64">
        <v>10</v>
      </c>
      <c r="D152" s="65">
        <v>490454.99</v>
      </c>
      <c r="E152" s="65">
        <v>29427.3</v>
      </c>
      <c r="F152" s="66">
        <v>3.9901198966847626E-5</v>
      </c>
    </row>
    <row r="153" spans="1:6" x14ac:dyDescent="0.2">
      <c r="A153" s="63" t="s">
        <v>161</v>
      </c>
      <c r="B153" s="63" t="s">
        <v>52</v>
      </c>
      <c r="C153" s="64">
        <v>24</v>
      </c>
      <c r="D153" s="65">
        <v>382614.25</v>
      </c>
      <c r="E153" s="65">
        <v>22956.85</v>
      </c>
      <c r="F153" s="66">
        <v>3.1127756861896122E-5</v>
      </c>
    </row>
    <row r="154" spans="1:6" x14ac:dyDescent="0.2">
      <c r="A154" s="63" t="s">
        <v>161</v>
      </c>
      <c r="B154" s="63" t="s">
        <v>53</v>
      </c>
      <c r="C154" s="64">
        <v>1154</v>
      </c>
      <c r="D154" s="65">
        <v>208865224.47999999</v>
      </c>
      <c r="E154" s="65">
        <v>12520954.27</v>
      </c>
      <c r="F154" s="66">
        <v>1.6977469478411895E-2</v>
      </c>
    </row>
    <row r="155" spans="1:6" x14ac:dyDescent="0.2">
      <c r="A155" s="63" t="s">
        <v>169</v>
      </c>
      <c r="B155" s="63" t="s">
        <v>169</v>
      </c>
      <c r="C155" s="64">
        <v>212</v>
      </c>
      <c r="D155" s="65">
        <v>21225871.559999999</v>
      </c>
      <c r="E155" s="65">
        <v>1278238.3</v>
      </c>
      <c r="F155" s="66">
        <v>1.7331947115550887E-3</v>
      </c>
    </row>
    <row r="156" spans="1:6" x14ac:dyDescent="0.2">
      <c r="A156" s="63" t="s">
        <v>169</v>
      </c>
      <c r="B156" s="63" t="s">
        <v>170</v>
      </c>
      <c r="C156" s="64">
        <v>49</v>
      </c>
      <c r="D156" s="65">
        <v>11849437.439999999</v>
      </c>
      <c r="E156" s="65">
        <v>710966.25</v>
      </c>
      <c r="F156" s="66">
        <v>9.6401660362872333E-4</v>
      </c>
    </row>
    <row r="157" spans="1:6" x14ac:dyDescent="0.2">
      <c r="A157" s="63" t="s">
        <v>169</v>
      </c>
      <c r="B157" s="63" t="s">
        <v>171</v>
      </c>
      <c r="C157" s="64">
        <v>32</v>
      </c>
      <c r="D157" s="65">
        <v>2487811.21</v>
      </c>
      <c r="E157" s="65">
        <v>149268.67000000001</v>
      </c>
      <c r="F157" s="66">
        <v>2.0239705651509717E-4</v>
      </c>
    </row>
    <row r="158" spans="1:6" x14ac:dyDescent="0.2">
      <c r="A158" s="63" t="s">
        <v>169</v>
      </c>
      <c r="B158" s="63" t="s">
        <v>172</v>
      </c>
      <c r="C158" s="64">
        <v>12</v>
      </c>
      <c r="D158" s="65">
        <v>446523.69</v>
      </c>
      <c r="E158" s="65">
        <v>26791.43</v>
      </c>
      <c r="F158" s="66">
        <v>3.6327158082337503E-5</v>
      </c>
    </row>
    <row r="159" spans="1:6" x14ac:dyDescent="0.2">
      <c r="A159" s="63" t="s">
        <v>169</v>
      </c>
      <c r="B159" s="63" t="s">
        <v>743</v>
      </c>
      <c r="C159" s="64">
        <v>11</v>
      </c>
      <c r="D159" s="65">
        <v>409460.46</v>
      </c>
      <c r="E159" s="65">
        <v>24567.63</v>
      </c>
      <c r="F159" s="66">
        <v>3.3311853033540106E-5</v>
      </c>
    </row>
    <row r="160" spans="1:6" x14ac:dyDescent="0.2">
      <c r="A160" s="63" t="s">
        <v>169</v>
      </c>
      <c r="B160" s="63" t="s">
        <v>52</v>
      </c>
      <c r="C160" s="64">
        <v>27</v>
      </c>
      <c r="D160" s="65">
        <v>242752.34</v>
      </c>
      <c r="E160" s="65">
        <v>14565.15</v>
      </c>
      <c r="F160" s="66">
        <v>1.974924468544449E-5</v>
      </c>
    </row>
    <row r="161" spans="1:6" x14ac:dyDescent="0.2">
      <c r="A161" s="63" t="s">
        <v>169</v>
      </c>
      <c r="B161" s="63" t="s">
        <v>53</v>
      </c>
      <c r="C161" s="64">
        <v>343</v>
      </c>
      <c r="D161" s="65">
        <v>36661856.700000003</v>
      </c>
      <c r="E161" s="65">
        <v>2204397.4300000002</v>
      </c>
      <c r="F161" s="66">
        <v>2.9889966275002317E-3</v>
      </c>
    </row>
    <row r="162" spans="1:6" x14ac:dyDescent="0.2">
      <c r="A162" s="63" t="s">
        <v>173</v>
      </c>
      <c r="B162" s="63" t="s">
        <v>174</v>
      </c>
      <c r="C162" s="64">
        <v>161</v>
      </c>
      <c r="D162" s="65">
        <v>20177115.809999999</v>
      </c>
      <c r="E162" s="65">
        <v>1213762.28</v>
      </c>
      <c r="F162" s="66">
        <v>1.6457700921503032E-3</v>
      </c>
    </row>
    <row r="163" spans="1:6" x14ac:dyDescent="0.2">
      <c r="A163" s="63" t="s">
        <v>173</v>
      </c>
      <c r="B163" s="63" t="s">
        <v>175</v>
      </c>
      <c r="C163" s="64">
        <v>53</v>
      </c>
      <c r="D163" s="65">
        <v>3292753.31</v>
      </c>
      <c r="E163" s="65">
        <v>197400.21</v>
      </c>
      <c r="F163" s="66">
        <v>2.6765979397727635E-4</v>
      </c>
    </row>
    <row r="164" spans="1:6" x14ac:dyDescent="0.2">
      <c r="A164" s="63" t="s">
        <v>173</v>
      </c>
      <c r="B164" s="63" t="s">
        <v>176</v>
      </c>
      <c r="C164" s="64">
        <v>32</v>
      </c>
      <c r="D164" s="65">
        <v>3815486.46</v>
      </c>
      <c r="E164" s="65">
        <v>228786.16</v>
      </c>
      <c r="F164" s="66">
        <v>3.1021677459437447E-4</v>
      </c>
    </row>
    <row r="165" spans="1:6" x14ac:dyDescent="0.2">
      <c r="A165" s="63" t="s">
        <v>173</v>
      </c>
      <c r="B165" s="63" t="s">
        <v>177</v>
      </c>
      <c r="C165" s="64">
        <v>30</v>
      </c>
      <c r="D165" s="65">
        <v>1288098.46</v>
      </c>
      <c r="E165" s="65">
        <v>77285.91</v>
      </c>
      <c r="F165" s="66">
        <v>1.0479386393736015E-4</v>
      </c>
    </row>
    <row r="166" spans="1:6" x14ac:dyDescent="0.2">
      <c r="A166" s="63" t="s">
        <v>173</v>
      </c>
      <c r="B166" s="63" t="s">
        <v>178</v>
      </c>
      <c r="C166" s="64">
        <v>32</v>
      </c>
      <c r="D166" s="65">
        <v>1679573.69</v>
      </c>
      <c r="E166" s="65">
        <v>100774.42</v>
      </c>
      <c r="F166" s="66">
        <v>1.3664251165375921E-4</v>
      </c>
    </row>
    <row r="167" spans="1:6" x14ac:dyDescent="0.2">
      <c r="A167" s="63" t="s">
        <v>173</v>
      </c>
      <c r="B167" s="63" t="s">
        <v>179</v>
      </c>
      <c r="C167" s="64">
        <v>10</v>
      </c>
      <c r="D167" s="65">
        <v>198335.82</v>
      </c>
      <c r="E167" s="65">
        <v>11900.14</v>
      </c>
      <c r="F167" s="66">
        <v>1.6135692159095197E-5</v>
      </c>
    </row>
    <row r="168" spans="1:6" x14ac:dyDescent="0.2">
      <c r="A168" s="63" t="s">
        <v>173</v>
      </c>
      <c r="B168" s="63" t="s">
        <v>52</v>
      </c>
      <c r="C168" s="64">
        <v>8</v>
      </c>
      <c r="D168" s="65">
        <v>545431.28</v>
      </c>
      <c r="E168" s="65">
        <v>32725.87</v>
      </c>
      <c r="F168" s="66">
        <v>4.4373811060926066E-5</v>
      </c>
    </row>
    <row r="169" spans="1:6" x14ac:dyDescent="0.2">
      <c r="A169" s="63" t="s">
        <v>173</v>
      </c>
      <c r="B169" s="63" t="s">
        <v>53</v>
      </c>
      <c r="C169" s="64">
        <v>326</v>
      </c>
      <c r="D169" s="65">
        <v>30996794.84</v>
      </c>
      <c r="E169" s="65">
        <v>1862634.99</v>
      </c>
      <c r="F169" s="66">
        <v>2.5255925395330945E-3</v>
      </c>
    </row>
    <row r="170" spans="1:6" x14ac:dyDescent="0.2">
      <c r="A170" s="63" t="s">
        <v>180</v>
      </c>
      <c r="B170" s="63" t="s">
        <v>181</v>
      </c>
      <c r="C170" s="64">
        <v>178</v>
      </c>
      <c r="D170" s="65">
        <v>25852942.300000001</v>
      </c>
      <c r="E170" s="65">
        <v>1540195.04</v>
      </c>
      <c r="F170" s="66">
        <v>2.0883882904239206E-3</v>
      </c>
    </row>
    <row r="171" spans="1:6" x14ac:dyDescent="0.2">
      <c r="A171" s="63" t="s">
        <v>180</v>
      </c>
      <c r="B171" s="63" t="s">
        <v>182</v>
      </c>
      <c r="C171" s="64">
        <v>18</v>
      </c>
      <c r="D171" s="65">
        <v>734966.62</v>
      </c>
      <c r="E171" s="65">
        <v>44097.99</v>
      </c>
      <c r="F171" s="66">
        <v>5.979354793093681E-5</v>
      </c>
    </row>
    <row r="172" spans="1:6" x14ac:dyDescent="0.2">
      <c r="A172" s="63" t="s">
        <v>180</v>
      </c>
      <c r="B172" s="63" t="s">
        <v>52</v>
      </c>
      <c r="C172" s="64">
        <v>13</v>
      </c>
      <c r="D172" s="65">
        <v>639318.6</v>
      </c>
      <c r="E172" s="65">
        <v>38338.54</v>
      </c>
      <c r="F172" s="66">
        <v>5.1984168192068124E-5</v>
      </c>
    </row>
    <row r="173" spans="1:6" x14ac:dyDescent="0.2">
      <c r="A173" s="63" t="s">
        <v>180</v>
      </c>
      <c r="B173" s="63" t="s">
        <v>53</v>
      </c>
      <c r="C173" s="64">
        <v>209</v>
      </c>
      <c r="D173" s="65">
        <v>27227227.52</v>
      </c>
      <c r="E173" s="65">
        <v>1622631.57</v>
      </c>
      <c r="F173" s="66">
        <v>2.2001660065469253E-3</v>
      </c>
    </row>
    <row r="174" spans="1:6" x14ac:dyDescent="0.2">
      <c r="A174" s="63" t="s">
        <v>183</v>
      </c>
      <c r="B174" s="63" t="s">
        <v>184</v>
      </c>
      <c r="C174" s="64">
        <v>452</v>
      </c>
      <c r="D174" s="65">
        <v>100096211.22</v>
      </c>
      <c r="E174" s="65">
        <v>6017192.5099999998</v>
      </c>
      <c r="F174" s="66">
        <v>8.1588591397557791E-3</v>
      </c>
    </row>
    <row r="175" spans="1:6" x14ac:dyDescent="0.2">
      <c r="A175" s="63" t="s">
        <v>183</v>
      </c>
      <c r="B175" s="63" t="s">
        <v>185</v>
      </c>
      <c r="C175" s="64">
        <v>22</v>
      </c>
      <c r="D175" s="65">
        <v>856949.38</v>
      </c>
      <c r="E175" s="65">
        <v>51416.97</v>
      </c>
      <c r="F175" s="66">
        <v>6.9717532707466717E-5</v>
      </c>
    </row>
    <row r="176" spans="1:6" x14ac:dyDescent="0.2">
      <c r="A176" s="63" t="s">
        <v>183</v>
      </c>
      <c r="B176" s="63" t="s">
        <v>187</v>
      </c>
      <c r="C176" s="64">
        <v>13</v>
      </c>
      <c r="D176" s="65">
        <v>131595.26999999999</v>
      </c>
      <c r="E176" s="65">
        <v>7895.72</v>
      </c>
      <c r="F176" s="66">
        <v>1.0706000710446359E-5</v>
      </c>
    </row>
    <row r="177" spans="1:6" x14ac:dyDescent="0.2">
      <c r="A177" s="63" t="s">
        <v>183</v>
      </c>
      <c r="B177" s="63" t="s">
        <v>186</v>
      </c>
      <c r="C177" s="64">
        <v>13</v>
      </c>
      <c r="D177" s="65">
        <v>136158.53</v>
      </c>
      <c r="E177" s="65">
        <v>8169.51</v>
      </c>
      <c r="F177" s="66">
        <v>1.1077239297239343E-5</v>
      </c>
    </row>
    <row r="178" spans="1:6" x14ac:dyDescent="0.2">
      <c r="A178" s="63" t="s">
        <v>183</v>
      </c>
      <c r="B178" s="63" t="s">
        <v>188</v>
      </c>
      <c r="C178" s="64">
        <v>11</v>
      </c>
      <c r="D178" s="65">
        <v>64071.88</v>
      </c>
      <c r="E178" s="65">
        <v>3844.32</v>
      </c>
      <c r="F178" s="66">
        <v>5.2126079257095169E-6</v>
      </c>
    </row>
    <row r="179" spans="1:6" x14ac:dyDescent="0.2">
      <c r="A179" s="63" t="s">
        <v>183</v>
      </c>
      <c r="B179" s="63" t="s">
        <v>52</v>
      </c>
      <c r="C179" s="64">
        <v>28</v>
      </c>
      <c r="D179" s="65">
        <v>1520256.03</v>
      </c>
      <c r="E179" s="65">
        <v>91215.360000000001</v>
      </c>
      <c r="F179" s="66">
        <v>1.2368114737650528E-4</v>
      </c>
    </row>
    <row r="180" spans="1:6" x14ac:dyDescent="0.2">
      <c r="A180" s="63" t="s">
        <v>183</v>
      </c>
      <c r="B180" s="63" t="s">
        <v>53</v>
      </c>
      <c r="C180" s="64">
        <v>539</v>
      </c>
      <c r="D180" s="65">
        <v>102805242.31</v>
      </c>
      <c r="E180" s="65">
        <v>6179734.3899999997</v>
      </c>
      <c r="F180" s="66">
        <v>8.3792536677731472E-3</v>
      </c>
    </row>
    <row r="181" spans="1:6" x14ac:dyDescent="0.2">
      <c r="A181" s="63" t="s">
        <v>189</v>
      </c>
      <c r="B181" s="63" t="s">
        <v>190</v>
      </c>
      <c r="C181" s="64">
        <v>107</v>
      </c>
      <c r="D181" s="65">
        <v>19242389.190000001</v>
      </c>
      <c r="E181" s="65">
        <v>1159627.1599999999</v>
      </c>
      <c r="F181" s="66">
        <v>1.5723669530850754E-3</v>
      </c>
    </row>
    <row r="182" spans="1:6" x14ac:dyDescent="0.2">
      <c r="A182" s="63" t="s">
        <v>189</v>
      </c>
      <c r="B182" s="63" t="s">
        <v>191</v>
      </c>
      <c r="C182" s="64">
        <v>90</v>
      </c>
      <c r="D182" s="65">
        <v>9212642.5700000003</v>
      </c>
      <c r="E182" s="65">
        <v>551690.56000000006</v>
      </c>
      <c r="F182" s="66">
        <v>7.4805078286800317E-4</v>
      </c>
    </row>
    <row r="183" spans="1:6" x14ac:dyDescent="0.2">
      <c r="A183" s="63" t="s">
        <v>189</v>
      </c>
      <c r="B183" s="63" t="s">
        <v>192</v>
      </c>
      <c r="C183" s="64">
        <v>73</v>
      </c>
      <c r="D183" s="65">
        <v>4358985.97</v>
      </c>
      <c r="E183" s="65">
        <v>261430.23</v>
      </c>
      <c r="F183" s="66">
        <v>3.5447967102584122E-4</v>
      </c>
    </row>
    <row r="184" spans="1:6" x14ac:dyDescent="0.2">
      <c r="A184" s="63" t="s">
        <v>189</v>
      </c>
      <c r="B184" s="63" t="s">
        <v>193</v>
      </c>
      <c r="C184" s="64">
        <v>70</v>
      </c>
      <c r="D184" s="65">
        <v>7491578.7400000002</v>
      </c>
      <c r="E184" s="65">
        <v>449493.47</v>
      </c>
      <c r="F184" s="66">
        <v>6.0947923801261928E-4</v>
      </c>
    </row>
    <row r="185" spans="1:6" x14ac:dyDescent="0.2">
      <c r="A185" s="63" t="s">
        <v>189</v>
      </c>
      <c r="B185" s="63" t="s">
        <v>194</v>
      </c>
      <c r="C185" s="64">
        <v>52</v>
      </c>
      <c r="D185" s="65">
        <v>5432005.7300000004</v>
      </c>
      <c r="E185" s="65">
        <v>325867.09000000003</v>
      </c>
      <c r="F185" s="66">
        <v>4.4185119242464116E-4</v>
      </c>
    </row>
    <row r="186" spans="1:6" x14ac:dyDescent="0.2">
      <c r="A186" s="63" t="s">
        <v>189</v>
      </c>
      <c r="B186" s="63" t="s">
        <v>195</v>
      </c>
      <c r="C186" s="64">
        <v>37</v>
      </c>
      <c r="D186" s="65">
        <v>1519940.77</v>
      </c>
      <c r="E186" s="65">
        <v>91194.52</v>
      </c>
      <c r="F186" s="66">
        <v>1.236528899085599E-4</v>
      </c>
    </row>
    <row r="187" spans="1:6" x14ac:dyDescent="0.2">
      <c r="A187" s="63" t="s">
        <v>189</v>
      </c>
      <c r="B187" s="63" t="s">
        <v>196</v>
      </c>
      <c r="C187" s="64">
        <v>20</v>
      </c>
      <c r="D187" s="65">
        <v>1472674.3</v>
      </c>
      <c r="E187" s="65">
        <v>85938.52</v>
      </c>
      <c r="F187" s="66">
        <v>1.1652615039220092E-4</v>
      </c>
    </row>
    <row r="188" spans="1:6" x14ac:dyDescent="0.2">
      <c r="A188" s="63" t="s">
        <v>189</v>
      </c>
      <c r="B188" s="63" t="s">
        <v>197</v>
      </c>
      <c r="C188" s="64">
        <v>15</v>
      </c>
      <c r="D188" s="65">
        <v>429033.27</v>
      </c>
      <c r="E188" s="65">
        <v>25741.99</v>
      </c>
      <c r="F188" s="66">
        <v>3.4904196606301019E-5</v>
      </c>
    </row>
    <row r="189" spans="1:6" x14ac:dyDescent="0.2">
      <c r="A189" s="63" t="s">
        <v>189</v>
      </c>
      <c r="B189" s="63" t="s">
        <v>755</v>
      </c>
      <c r="C189" s="64">
        <v>11</v>
      </c>
      <c r="D189" s="65">
        <v>432599.4</v>
      </c>
      <c r="E189" s="65">
        <v>25955.96</v>
      </c>
      <c r="F189" s="66">
        <v>3.5194323785584751E-5</v>
      </c>
    </row>
    <row r="190" spans="1:6" x14ac:dyDescent="0.2">
      <c r="A190" s="63" t="s">
        <v>189</v>
      </c>
      <c r="B190" s="63" t="s">
        <v>52</v>
      </c>
      <c r="C190" s="64">
        <v>95</v>
      </c>
      <c r="D190" s="65">
        <v>2968930.94</v>
      </c>
      <c r="E190" s="65">
        <v>177117.78</v>
      </c>
      <c r="F190" s="66">
        <v>2.4015834889189102E-4</v>
      </c>
    </row>
    <row r="191" spans="1:6" x14ac:dyDescent="0.2">
      <c r="A191" s="63" t="s">
        <v>189</v>
      </c>
      <c r="B191" s="63" t="s">
        <v>53</v>
      </c>
      <c r="C191" s="64">
        <v>570</v>
      </c>
      <c r="D191" s="65">
        <v>52560780.869999997</v>
      </c>
      <c r="E191" s="65">
        <v>3154057.28</v>
      </c>
      <c r="F191" s="66">
        <v>4.2766637470007174E-3</v>
      </c>
    </row>
    <row r="192" spans="1:6" x14ac:dyDescent="0.2">
      <c r="A192" s="63" t="s">
        <v>198</v>
      </c>
      <c r="B192" s="63" t="s">
        <v>198</v>
      </c>
      <c r="C192" s="64">
        <v>528</v>
      </c>
      <c r="D192" s="65">
        <v>88708906.969999999</v>
      </c>
      <c r="E192" s="65">
        <v>5339246.67</v>
      </c>
      <c r="F192" s="66">
        <v>7.2396157212095101E-3</v>
      </c>
    </row>
    <row r="193" spans="1:6" x14ac:dyDescent="0.2">
      <c r="A193" s="63" t="s">
        <v>198</v>
      </c>
      <c r="B193" s="63" t="s">
        <v>199</v>
      </c>
      <c r="C193" s="64">
        <v>205</v>
      </c>
      <c r="D193" s="65">
        <v>22817493.59</v>
      </c>
      <c r="E193" s="65">
        <v>1366332.39</v>
      </c>
      <c r="F193" s="66">
        <v>1.8526436522629816E-3</v>
      </c>
    </row>
    <row r="194" spans="1:6" x14ac:dyDescent="0.2">
      <c r="A194" s="63" t="s">
        <v>198</v>
      </c>
      <c r="B194" s="63" t="s">
        <v>200</v>
      </c>
      <c r="C194" s="64">
        <v>69</v>
      </c>
      <c r="D194" s="65">
        <v>3968971.02</v>
      </c>
      <c r="E194" s="65">
        <v>238138.23</v>
      </c>
      <c r="F194" s="66">
        <v>3.2289747604581198E-4</v>
      </c>
    </row>
    <row r="195" spans="1:6" x14ac:dyDescent="0.2">
      <c r="A195" s="63" t="s">
        <v>198</v>
      </c>
      <c r="B195" s="63" t="s">
        <v>202</v>
      </c>
      <c r="C195" s="64">
        <v>30</v>
      </c>
      <c r="D195" s="65">
        <v>1133081.57</v>
      </c>
      <c r="E195" s="65">
        <v>67984.88</v>
      </c>
      <c r="F195" s="66">
        <v>9.2182368875746659E-5</v>
      </c>
    </row>
    <row r="196" spans="1:6" x14ac:dyDescent="0.2">
      <c r="A196" s="63" t="s">
        <v>198</v>
      </c>
      <c r="B196" s="63" t="s">
        <v>201</v>
      </c>
      <c r="C196" s="64">
        <v>29</v>
      </c>
      <c r="D196" s="65">
        <v>1777188.53</v>
      </c>
      <c r="E196" s="65">
        <v>106631.3</v>
      </c>
      <c r="F196" s="66">
        <v>1.4458399912304625E-4</v>
      </c>
    </row>
    <row r="197" spans="1:6" x14ac:dyDescent="0.2">
      <c r="A197" s="63" t="s">
        <v>198</v>
      </c>
      <c r="B197" s="63" t="s">
        <v>204</v>
      </c>
      <c r="C197" s="64">
        <v>26</v>
      </c>
      <c r="D197" s="65">
        <v>587536.64000000001</v>
      </c>
      <c r="E197" s="65">
        <v>35252.199999999997</v>
      </c>
      <c r="F197" s="66">
        <v>4.7799323968529413E-5</v>
      </c>
    </row>
    <row r="198" spans="1:6" x14ac:dyDescent="0.2">
      <c r="A198" s="63" t="s">
        <v>198</v>
      </c>
      <c r="B198" s="63" t="s">
        <v>203</v>
      </c>
      <c r="C198" s="64">
        <v>23</v>
      </c>
      <c r="D198" s="65">
        <v>1051767.8700000001</v>
      </c>
      <c r="E198" s="65">
        <v>62869.99</v>
      </c>
      <c r="F198" s="66">
        <v>8.5246963874827802E-5</v>
      </c>
    </row>
    <row r="199" spans="1:6" x14ac:dyDescent="0.2">
      <c r="A199" s="63" t="s">
        <v>198</v>
      </c>
      <c r="B199" s="63" t="s">
        <v>206</v>
      </c>
      <c r="C199" s="64">
        <v>14</v>
      </c>
      <c r="D199" s="65">
        <v>606804.56000000006</v>
      </c>
      <c r="E199" s="65">
        <v>36408.269999999997</v>
      </c>
      <c r="F199" s="66">
        <v>4.9366867680987018E-5</v>
      </c>
    </row>
    <row r="200" spans="1:6" x14ac:dyDescent="0.2">
      <c r="A200" s="63" t="s">
        <v>198</v>
      </c>
      <c r="B200" s="63" t="s">
        <v>205</v>
      </c>
      <c r="C200" s="64">
        <v>13</v>
      </c>
      <c r="D200" s="65">
        <v>559399.59</v>
      </c>
      <c r="E200" s="65">
        <v>33563.96</v>
      </c>
      <c r="F200" s="66">
        <v>4.5510197880040468E-5</v>
      </c>
    </row>
    <row r="201" spans="1:6" x14ac:dyDescent="0.2">
      <c r="A201" s="63" t="s">
        <v>198</v>
      </c>
      <c r="B201" s="63" t="s">
        <v>208</v>
      </c>
      <c r="C201" s="64">
        <v>13</v>
      </c>
      <c r="D201" s="65">
        <v>456776.68</v>
      </c>
      <c r="E201" s="65">
        <v>27406.6</v>
      </c>
      <c r="F201" s="66">
        <v>3.7161282197306788E-5</v>
      </c>
    </row>
    <row r="202" spans="1:6" x14ac:dyDescent="0.2">
      <c r="A202" s="63" t="s">
        <v>198</v>
      </c>
      <c r="B202" s="63" t="s">
        <v>207</v>
      </c>
      <c r="C202" s="64">
        <v>10</v>
      </c>
      <c r="D202" s="65">
        <v>832402.22</v>
      </c>
      <c r="E202" s="65">
        <v>49944.14</v>
      </c>
      <c r="F202" s="66">
        <v>6.7720486329635846E-5</v>
      </c>
    </row>
    <row r="203" spans="1:6" x14ac:dyDescent="0.2">
      <c r="A203" s="63" t="s">
        <v>198</v>
      </c>
      <c r="B203" s="63" t="s">
        <v>52</v>
      </c>
      <c r="C203" s="64">
        <v>32</v>
      </c>
      <c r="D203" s="65">
        <v>894535.72</v>
      </c>
      <c r="E203" s="65">
        <v>53672.160000000003</v>
      </c>
      <c r="F203" s="66">
        <v>7.2775400228375703E-5</v>
      </c>
    </row>
    <row r="204" spans="1:6" x14ac:dyDescent="0.2">
      <c r="A204" s="63" t="s">
        <v>198</v>
      </c>
      <c r="B204" s="63" t="s">
        <v>53</v>
      </c>
      <c r="C204" s="64">
        <v>992</v>
      </c>
      <c r="D204" s="65">
        <v>123394864.95</v>
      </c>
      <c r="E204" s="65">
        <v>7417450.79</v>
      </c>
      <c r="F204" s="66">
        <v>1.00575037396768E-2</v>
      </c>
    </row>
    <row r="205" spans="1:6" x14ac:dyDescent="0.2">
      <c r="A205" s="63" t="s">
        <v>209</v>
      </c>
      <c r="B205" s="63" t="s">
        <v>210</v>
      </c>
      <c r="C205" s="64">
        <v>234</v>
      </c>
      <c r="D205" s="65">
        <v>30627646.469999999</v>
      </c>
      <c r="E205" s="65">
        <v>1837093.46</v>
      </c>
      <c r="F205" s="66">
        <v>2.490960151565197E-3</v>
      </c>
    </row>
    <row r="206" spans="1:6" x14ac:dyDescent="0.2">
      <c r="A206" s="63" t="s">
        <v>209</v>
      </c>
      <c r="B206" s="63" t="s">
        <v>211</v>
      </c>
      <c r="C206" s="64">
        <v>36</v>
      </c>
      <c r="D206" s="65">
        <v>868292.54</v>
      </c>
      <c r="E206" s="65">
        <v>52097.56</v>
      </c>
      <c r="F206" s="66">
        <v>7.0640361407512141E-5</v>
      </c>
    </row>
    <row r="207" spans="1:6" x14ac:dyDescent="0.2">
      <c r="A207" s="63" t="s">
        <v>209</v>
      </c>
      <c r="B207" s="63" t="s">
        <v>213</v>
      </c>
      <c r="C207" s="64">
        <v>22</v>
      </c>
      <c r="D207" s="65">
        <v>341617.88</v>
      </c>
      <c r="E207" s="65">
        <v>20497.060000000001</v>
      </c>
      <c r="F207" s="66">
        <v>2.7792467174882297E-5</v>
      </c>
    </row>
    <row r="208" spans="1:6" x14ac:dyDescent="0.2">
      <c r="A208" s="63" t="s">
        <v>209</v>
      </c>
      <c r="B208" s="63" t="s">
        <v>212</v>
      </c>
      <c r="C208" s="64">
        <v>27</v>
      </c>
      <c r="D208" s="65">
        <v>379450.72</v>
      </c>
      <c r="E208" s="65">
        <v>22767.03</v>
      </c>
      <c r="F208" s="66">
        <v>3.0870375260869627E-5</v>
      </c>
    </row>
    <row r="209" spans="1:6" x14ac:dyDescent="0.2">
      <c r="A209" s="63" t="s">
        <v>209</v>
      </c>
      <c r="B209" s="63" t="s">
        <v>214</v>
      </c>
      <c r="C209" s="64">
        <v>21</v>
      </c>
      <c r="D209" s="65">
        <v>688269.84</v>
      </c>
      <c r="E209" s="65">
        <v>41296.19</v>
      </c>
      <c r="F209" s="66">
        <v>5.5994518483270409E-5</v>
      </c>
    </row>
    <row r="210" spans="1:6" x14ac:dyDescent="0.2">
      <c r="A210" s="63" t="s">
        <v>209</v>
      </c>
      <c r="B210" s="63" t="s">
        <v>215</v>
      </c>
      <c r="C210" s="64">
        <v>18</v>
      </c>
      <c r="D210" s="65">
        <v>559694.18999999994</v>
      </c>
      <c r="E210" s="65">
        <v>33581.660000000003</v>
      </c>
      <c r="F210" s="66">
        <v>4.5534197744850132E-5</v>
      </c>
    </row>
    <row r="211" spans="1:6" x14ac:dyDescent="0.2">
      <c r="A211" s="63" t="s">
        <v>209</v>
      </c>
      <c r="B211" s="63" t="s">
        <v>217</v>
      </c>
      <c r="C211" s="64">
        <v>14</v>
      </c>
      <c r="D211" s="65">
        <v>447303.89</v>
      </c>
      <c r="E211" s="65">
        <v>26838.23</v>
      </c>
      <c r="F211" s="66">
        <v>3.6390615352003716E-5</v>
      </c>
    </row>
    <row r="212" spans="1:6" x14ac:dyDescent="0.2">
      <c r="A212" s="63" t="s">
        <v>209</v>
      </c>
      <c r="B212" s="63" t="s">
        <v>216</v>
      </c>
      <c r="C212" s="64">
        <v>14</v>
      </c>
      <c r="D212" s="65">
        <v>903342.4</v>
      </c>
      <c r="E212" s="65">
        <v>54200.54</v>
      </c>
      <c r="F212" s="66">
        <v>7.3491843650303742E-5</v>
      </c>
    </row>
    <row r="213" spans="1:6" x14ac:dyDescent="0.2">
      <c r="A213" s="63" t="s">
        <v>209</v>
      </c>
      <c r="B213" s="63" t="s">
        <v>52</v>
      </c>
      <c r="C213" s="64">
        <v>27</v>
      </c>
      <c r="D213" s="65">
        <v>983702.63</v>
      </c>
      <c r="E213" s="65">
        <v>58076.49</v>
      </c>
      <c r="F213" s="66">
        <v>7.8747339470020572E-5</v>
      </c>
    </row>
    <row r="214" spans="1:6" x14ac:dyDescent="0.2">
      <c r="A214" s="63" t="s">
        <v>209</v>
      </c>
      <c r="B214" s="63" t="s">
        <v>53</v>
      </c>
      <c r="C214" s="64">
        <v>413</v>
      </c>
      <c r="D214" s="65">
        <v>35799320.579999998</v>
      </c>
      <c r="E214" s="65">
        <v>2146448.2200000002</v>
      </c>
      <c r="F214" s="66">
        <v>2.9104218701089101E-3</v>
      </c>
    </row>
    <row r="215" spans="1:6" x14ac:dyDescent="0.2">
      <c r="A215" s="63" t="s">
        <v>218</v>
      </c>
      <c r="B215" s="63" t="s">
        <v>219</v>
      </c>
      <c r="C215" s="64">
        <v>417</v>
      </c>
      <c r="D215" s="65">
        <v>235475922.30000001</v>
      </c>
      <c r="E215" s="65">
        <v>13997660.130000001</v>
      </c>
      <c r="F215" s="66">
        <v>1.8979771230029266E-2</v>
      </c>
    </row>
    <row r="216" spans="1:6" x14ac:dyDescent="0.2">
      <c r="A216" s="63" t="s">
        <v>218</v>
      </c>
      <c r="B216" s="63" t="s">
        <v>220</v>
      </c>
      <c r="C216" s="64">
        <v>335</v>
      </c>
      <c r="D216" s="65">
        <v>125329065.16</v>
      </c>
      <c r="E216" s="65">
        <v>7515436.8099999996</v>
      </c>
      <c r="F216" s="66">
        <v>1.019036539127207E-2</v>
      </c>
    </row>
    <row r="217" spans="1:6" x14ac:dyDescent="0.2">
      <c r="A217" s="63" t="s">
        <v>218</v>
      </c>
      <c r="B217" s="63" t="s">
        <v>221</v>
      </c>
      <c r="C217" s="64">
        <v>216</v>
      </c>
      <c r="D217" s="65">
        <v>17282296.260000002</v>
      </c>
      <c r="E217" s="65">
        <v>1105513.6399999999</v>
      </c>
      <c r="F217" s="66">
        <v>1.4989931019904631E-3</v>
      </c>
    </row>
    <row r="218" spans="1:6" x14ac:dyDescent="0.2">
      <c r="A218" s="63" t="s">
        <v>218</v>
      </c>
      <c r="B218" s="63" t="s">
        <v>222</v>
      </c>
      <c r="C218" s="64">
        <v>187</v>
      </c>
      <c r="D218" s="65">
        <v>24859270.719999999</v>
      </c>
      <c r="E218" s="65">
        <v>1481418.81</v>
      </c>
      <c r="F218" s="66">
        <v>2.008692156298425E-3</v>
      </c>
    </row>
    <row r="219" spans="1:6" x14ac:dyDescent="0.2">
      <c r="A219" s="63" t="s">
        <v>218</v>
      </c>
      <c r="B219" s="63" t="s">
        <v>223</v>
      </c>
      <c r="C219" s="64">
        <v>64</v>
      </c>
      <c r="D219" s="65">
        <v>5575879.21</v>
      </c>
      <c r="E219" s="65">
        <v>334552.76</v>
      </c>
      <c r="F219" s="66">
        <v>4.5362830574561787E-4</v>
      </c>
    </row>
    <row r="220" spans="1:6" x14ac:dyDescent="0.2">
      <c r="A220" s="63" t="s">
        <v>218</v>
      </c>
      <c r="B220" s="63" t="s">
        <v>226</v>
      </c>
      <c r="C220" s="64">
        <v>79</v>
      </c>
      <c r="D220" s="65">
        <v>7596209.4000000004</v>
      </c>
      <c r="E220" s="65">
        <v>455772.57</v>
      </c>
      <c r="F220" s="66">
        <v>6.1799322395195914E-4</v>
      </c>
    </row>
    <row r="221" spans="1:6" x14ac:dyDescent="0.2">
      <c r="A221" s="63" t="s">
        <v>218</v>
      </c>
      <c r="B221" s="63" t="s">
        <v>224</v>
      </c>
      <c r="C221" s="64">
        <v>65</v>
      </c>
      <c r="D221" s="65">
        <v>3592729.34</v>
      </c>
      <c r="E221" s="65">
        <v>215563.77</v>
      </c>
      <c r="F221" s="66">
        <v>2.9228821117852397E-4</v>
      </c>
    </row>
    <row r="222" spans="1:6" x14ac:dyDescent="0.2">
      <c r="A222" s="63" t="s">
        <v>218</v>
      </c>
      <c r="B222" s="63" t="s">
        <v>225</v>
      </c>
      <c r="C222" s="64">
        <v>41</v>
      </c>
      <c r="D222" s="65">
        <v>1456088.02</v>
      </c>
      <c r="E222" s="65">
        <v>87365.29</v>
      </c>
      <c r="F222" s="66">
        <v>1.1846074288454404E-4</v>
      </c>
    </row>
    <row r="223" spans="1:6" x14ac:dyDescent="0.2">
      <c r="A223" s="63" t="s">
        <v>218</v>
      </c>
      <c r="B223" s="63" t="s">
        <v>228</v>
      </c>
      <c r="C223" s="64">
        <v>32</v>
      </c>
      <c r="D223" s="65">
        <v>1792674.51</v>
      </c>
      <c r="E223" s="65">
        <v>107560.47</v>
      </c>
      <c r="F223" s="66">
        <v>1.4584388355158798E-4</v>
      </c>
    </row>
    <row r="224" spans="1:6" x14ac:dyDescent="0.2">
      <c r="A224" s="63" t="s">
        <v>218</v>
      </c>
      <c r="B224" s="63" t="s">
        <v>230</v>
      </c>
      <c r="C224" s="64">
        <v>29</v>
      </c>
      <c r="D224" s="65">
        <v>1809797.09</v>
      </c>
      <c r="E224" s="65">
        <v>108587.84</v>
      </c>
      <c r="F224" s="66">
        <v>1.4723691977246349E-4</v>
      </c>
    </row>
    <row r="225" spans="1:6" x14ac:dyDescent="0.2">
      <c r="A225" s="63" t="s">
        <v>218</v>
      </c>
      <c r="B225" s="63" t="s">
        <v>229</v>
      </c>
      <c r="C225" s="64">
        <v>27</v>
      </c>
      <c r="D225" s="65">
        <v>1498758.48</v>
      </c>
      <c r="E225" s="65">
        <v>89925.49</v>
      </c>
      <c r="F225" s="66">
        <v>1.2193218095718147E-4</v>
      </c>
    </row>
    <row r="226" spans="1:6" x14ac:dyDescent="0.2">
      <c r="A226" s="63" t="s">
        <v>218</v>
      </c>
      <c r="B226" s="63" t="s">
        <v>227</v>
      </c>
      <c r="C226" s="64">
        <v>27</v>
      </c>
      <c r="D226" s="65">
        <v>4791724.26</v>
      </c>
      <c r="E226" s="65">
        <v>287074.52</v>
      </c>
      <c r="F226" s="66">
        <v>3.8925139380209121E-4</v>
      </c>
    </row>
    <row r="227" spans="1:6" x14ac:dyDescent="0.2">
      <c r="A227" s="63" t="s">
        <v>218</v>
      </c>
      <c r="B227" s="63" t="s">
        <v>231</v>
      </c>
      <c r="C227" s="64">
        <v>22</v>
      </c>
      <c r="D227" s="65">
        <v>1758969.28</v>
      </c>
      <c r="E227" s="65">
        <v>105538.16</v>
      </c>
      <c r="F227" s="66">
        <v>1.4310178374349667E-4</v>
      </c>
    </row>
    <row r="228" spans="1:6" x14ac:dyDescent="0.2">
      <c r="A228" s="63" t="s">
        <v>218</v>
      </c>
      <c r="B228" s="63" t="s">
        <v>232</v>
      </c>
      <c r="C228" s="64">
        <v>19</v>
      </c>
      <c r="D228" s="65">
        <v>671318.48</v>
      </c>
      <c r="E228" s="65">
        <v>40279.120000000003</v>
      </c>
      <c r="F228" s="66">
        <v>5.4615448285419715E-5</v>
      </c>
    </row>
    <row r="229" spans="1:6" x14ac:dyDescent="0.2">
      <c r="A229" s="63" t="s">
        <v>218</v>
      </c>
      <c r="B229" s="63" t="s">
        <v>756</v>
      </c>
      <c r="C229" s="64">
        <v>10</v>
      </c>
      <c r="D229" s="65">
        <v>290160.92</v>
      </c>
      <c r="E229" s="65">
        <v>17409.66</v>
      </c>
      <c r="F229" s="66">
        <v>2.3606185671304141E-5</v>
      </c>
    </row>
    <row r="230" spans="1:6" x14ac:dyDescent="0.2">
      <c r="A230" s="63" t="s">
        <v>218</v>
      </c>
      <c r="B230" s="63" t="s">
        <v>52</v>
      </c>
      <c r="C230" s="64">
        <v>38</v>
      </c>
      <c r="D230" s="65">
        <v>7685040.2199999997</v>
      </c>
      <c r="E230" s="65">
        <v>461028.62</v>
      </c>
      <c r="F230" s="66">
        <v>6.2512003126454635E-4</v>
      </c>
    </row>
    <row r="231" spans="1:6" x14ac:dyDescent="0.2">
      <c r="A231" s="63" t="s">
        <v>218</v>
      </c>
      <c r="B231" s="63" t="s">
        <v>53</v>
      </c>
      <c r="C231" s="64">
        <v>1608</v>
      </c>
      <c r="D231" s="65">
        <v>441465903.67000002</v>
      </c>
      <c r="E231" s="65">
        <v>26410687.66</v>
      </c>
      <c r="F231" s="66">
        <v>3.581090019039896E-2</v>
      </c>
    </row>
    <row r="232" spans="1:6" x14ac:dyDescent="0.2">
      <c r="A232" s="63" t="s">
        <v>234</v>
      </c>
      <c r="B232" s="63" t="s">
        <v>235</v>
      </c>
      <c r="C232" s="64">
        <v>218</v>
      </c>
      <c r="D232" s="65">
        <v>26308341.370000001</v>
      </c>
      <c r="E232" s="65">
        <v>1593612.13</v>
      </c>
      <c r="F232" s="66">
        <v>2.1608178349733693E-3</v>
      </c>
    </row>
    <row r="233" spans="1:6" x14ac:dyDescent="0.2">
      <c r="A233" s="63" t="s">
        <v>234</v>
      </c>
      <c r="B233" s="63" t="s">
        <v>236</v>
      </c>
      <c r="C233" s="64">
        <v>24</v>
      </c>
      <c r="D233" s="65">
        <v>886016.05</v>
      </c>
      <c r="E233" s="65">
        <v>52885.72</v>
      </c>
      <c r="F233" s="66">
        <v>7.1709046913070272E-5</v>
      </c>
    </row>
    <row r="234" spans="1:6" x14ac:dyDescent="0.2">
      <c r="A234" s="63" t="s">
        <v>234</v>
      </c>
      <c r="B234" s="63" t="s">
        <v>237</v>
      </c>
      <c r="C234" s="64">
        <v>16</v>
      </c>
      <c r="D234" s="65">
        <v>733393.85</v>
      </c>
      <c r="E234" s="65">
        <v>44003.63</v>
      </c>
      <c r="F234" s="66">
        <v>5.9665602888934595E-5</v>
      </c>
    </row>
    <row r="235" spans="1:6" x14ac:dyDescent="0.2">
      <c r="A235" s="63" t="s">
        <v>234</v>
      </c>
      <c r="B235" s="63" t="s">
        <v>52</v>
      </c>
      <c r="C235" s="64">
        <v>8</v>
      </c>
      <c r="D235" s="65">
        <v>536267.74</v>
      </c>
      <c r="E235" s="65">
        <v>32176.06</v>
      </c>
      <c r="F235" s="66">
        <v>4.3628310175558994E-5</v>
      </c>
    </row>
    <row r="236" spans="1:6" x14ac:dyDescent="0.2">
      <c r="A236" s="63" t="s">
        <v>234</v>
      </c>
      <c r="B236" s="63" t="s">
        <v>53</v>
      </c>
      <c r="C236" s="64">
        <v>266</v>
      </c>
      <c r="D236" s="65">
        <v>28464019.010000002</v>
      </c>
      <c r="E236" s="65">
        <v>1722677.54</v>
      </c>
      <c r="F236" s="66">
        <v>2.3358207949509334E-3</v>
      </c>
    </row>
    <row r="237" spans="1:6" x14ac:dyDescent="0.2">
      <c r="A237" s="63" t="s">
        <v>238</v>
      </c>
      <c r="B237" s="63" t="s">
        <v>239</v>
      </c>
      <c r="C237" s="64">
        <v>75</v>
      </c>
      <c r="D237" s="65">
        <v>4350245.54</v>
      </c>
      <c r="E237" s="65">
        <v>257802.94</v>
      </c>
      <c r="F237" s="66">
        <v>3.495613394085859E-4</v>
      </c>
    </row>
    <row r="238" spans="1:6" x14ac:dyDescent="0.2">
      <c r="A238" s="63" t="s">
        <v>238</v>
      </c>
      <c r="B238" s="63" t="s">
        <v>240</v>
      </c>
      <c r="C238" s="64">
        <v>82</v>
      </c>
      <c r="D238" s="65">
        <v>10316758.949999999</v>
      </c>
      <c r="E238" s="65">
        <v>618541.41</v>
      </c>
      <c r="F238" s="66">
        <v>8.3869549260871617E-4</v>
      </c>
    </row>
    <row r="239" spans="1:6" x14ac:dyDescent="0.2">
      <c r="A239" s="63" t="s">
        <v>238</v>
      </c>
      <c r="B239" s="63" t="s">
        <v>757</v>
      </c>
      <c r="C239" s="64">
        <v>10</v>
      </c>
      <c r="D239" s="65">
        <v>308013.09999999998</v>
      </c>
      <c r="E239" s="65">
        <v>18435.71</v>
      </c>
      <c r="F239" s="66">
        <v>2.4997432071753181E-5</v>
      </c>
    </row>
    <row r="240" spans="1:6" x14ac:dyDescent="0.2">
      <c r="A240" s="63" t="s">
        <v>238</v>
      </c>
      <c r="B240" s="63" t="s">
        <v>52</v>
      </c>
      <c r="C240" s="64">
        <v>33</v>
      </c>
      <c r="D240" s="65">
        <v>1058636.07</v>
      </c>
      <c r="E240" s="65">
        <v>63496.41</v>
      </c>
      <c r="F240" s="66">
        <v>8.6096342141159165E-5</v>
      </c>
    </row>
    <row r="241" spans="1:6" x14ac:dyDescent="0.2">
      <c r="A241" s="63" t="s">
        <v>238</v>
      </c>
      <c r="B241" s="63" t="s">
        <v>53</v>
      </c>
      <c r="C241" s="64">
        <v>200</v>
      </c>
      <c r="D241" s="65">
        <v>16033653.67</v>
      </c>
      <c r="E241" s="65">
        <v>958276.47</v>
      </c>
      <c r="F241" s="66">
        <v>1.2993506062302144E-3</v>
      </c>
    </row>
    <row r="242" spans="1:6" x14ac:dyDescent="0.2">
      <c r="A242" s="63" t="s">
        <v>241</v>
      </c>
      <c r="B242" s="63" t="s">
        <v>242</v>
      </c>
      <c r="C242" s="64">
        <v>260</v>
      </c>
      <c r="D242" s="65">
        <v>31440348.350000001</v>
      </c>
      <c r="E242" s="65">
        <v>1893521.98</v>
      </c>
      <c r="F242" s="66">
        <v>2.567472968028982E-3</v>
      </c>
    </row>
    <row r="243" spans="1:6" x14ac:dyDescent="0.2">
      <c r="A243" s="63" t="s">
        <v>241</v>
      </c>
      <c r="B243" s="63" t="s">
        <v>243</v>
      </c>
      <c r="C243" s="64">
        <v>47</v>
      </c>
      <c r="D243" s="65">
        <v>4878588.9000000004</v>
      </c>
      <c r="E243" s="65">
        <v>292715.34999999998</v>
      </c>
      <c r="F243" s="66">
        <v>3.9689993376899814E-4</v>
      </c>
    </row>
    <row r="244" spans="1:6" x14ac:dyDescent="0.2">
      <c r="A244" s="63" t="s">
        <v>241</v>
      </c>
      <c r="B244" s="63" t="s">
        <v>244</v>
      </c>
      <c r="C244" s="64">
        <v>42</v>
      </c>
      <c r="D244" s="65">
        <v>2190630.1</v>
      </c>
      <c r="E244" s="65">
        <v>131437.81</v>
      </c>
      <c r="F244" s="66">
        <v>1.7821975541679712E-4</v>
      </c>
    </row>
    <row r="245" spans="1:6" x14ac:dyDescent="0.2">
      <c r="A245" s="63" t="s">
        <v>241</v>
      </c>
      <c r="B245" s="63" t="s">
        <v>245</v>
      </c>
      <c r="C245" s="64">
        <v>38</v>
      </c>
      <c r="D245" s="65">
        <v>598067.24</v>
      </c>
      <c r="E245" s="65">
        <v>35884.050000000003</v>
      </c>
      <c r="F245" s="66">
        <v>4.8656064905251539E-5</v>
      </c>
    </row>
    <row r="246" spans="1:6" x14ac:dyDescent="0.2">
      <c r="A246" s="63" t="s">
        <v>241</v>
      </c>
      <c r="B246" s="63" t="s">
        <v>246</v>
      </c>
      <c r="C246" s="64">
        <v>29</v>
      </c>
      <c r="D246" s="65">
        <v>1938461.64</v>
      </c>
      <c r="E246" s="65">
        <v>116269.39</v>
      </c>
      <c r="F246" s="66">
        <v>1.57652522118713E-4</v>
      </c>
    </row>
    <row r="247" spans="1:6" x14ac:dyDescent="0.2">
      <c r="A247" s="63" t="s">
        <v>241</v>
      </c>
      <c r="B247" s="63" t="s">
        <v>248</v>
      </c>
      <c r="C247" s="64">
        <v>23</v>
      </c>
      <c r="D247" s="65">
        <v>771175.43</v>
      </c>
      <c r="E247" s="65">
        <v>46270.51</v>
      </c>
      <c r="F247" s="66">
        <v>6.2739321168014489E-5</v>
      </c>
    </row>
    <row r="248" spans="1:6" x14ac:dyDescent="0.2">
      <c r="A248" s="63" t="s">
        <v>241</v>
      </c>
      <c r="B248" s="63" t="s">
        <v>194</v>
      </c>
      <c r="C248" s="64">
        <v>26</v>
      </c>
      <c r="D248" s="65">
        <v>2738647.43</v>
      </c>
      <c r="E248" s="65">
        <v>164318.84</v>
      </c>
      <c r="F248" s="66">
        <v>2.2280395173330885E-4</v>
      </c>
    </row>
    <row r="249" spans="1:6" x14ac:dyDescent="0.2">
      <c r="A249" s="63" t="s">
        <v>241</v>
      </c>
      <c r="B249" s="63" t="s">
        <v>247</v>
      </c>
      <c r="C249" s="64">
        <v>20</v>
      </c>
      <c r="D249" s="65">
        <v>754525.79</v>
      </c>
      <c r="E249" s="65">
        <v>45271.54</v>
      </c>
      <c r="F249" s="66">
        <v>6.1384793204799661E-5</v>
      </c>
    </row>
    <row r="250" spans="1:6" x14ac:dyDescent="0.2">
      <c r="A250" s="63" t="s">
        <v>241</v>
      </c>
      <c r="B250" s="63" t="s">
        <v>249</v>
      </c>
      <c r="C250" s="64">
        <v>12</v>
      </c>
      <c r="D250" s="65">
        <v>398359.03999999998</v>
      </c>
      <c r="E250" s="65">
        <v>23285.47</v>
      </c>
      <c r="F250" s="66">
        <v>3.1573340792616428E-5</v>
      </c>
    </row>
    <row r="251" spans="1:6" x14ac:dyDescent="0.2">
      <c r="A251" s="63" t="s">
        <v>241</v>
      </c>
      <c r="B251" s="63" t="s">
        <v>250</v>
      </c>
      <c r="C251" s="64">
        <v>10</v>
      </c>
      <c r="D251" s="65">
        <v>497645.41</v>
      </c>
      <c r="E251" s="65">
        <v>29858.73</v>
      </c>
      <c r="F251" s="66">
        <v>4.0486185502148756E-5</v>
      </c>
    </row>
    <row r="252" spans="1:6" x14ac:dyDescent="0.2">
      <c r="A252" s="63" t="s">
        <v>241</v>
      </c>
      <c r="B252" s="63" t="s">
        <v>52</v>
      </c>
      <c r="C252" s="64">
        <v>11</v>
      </c>
      <c r="D252" s="65">
        <v>1319143.05</v>
      </c>
      <c r="E252" s="65">
        <v>79010.58</v>
      </c>
      <c r="F252" s="66">
        <v>1.0713238635777089E-4</v>
      </c>
    </row>
    <row r="253" spans="1:6" x14ac:dyDescent="0.2">
      <c r="A253" s="63" t="s">
        <v>241</v>
      </c>
      <c r="B253" s="63" t="s">
        <v>53</v>
      </c>
      <c r="C253" s="64">
        <v>518</v>
      </c>
      <c r="D253" s="65">
        <v>47525592.369999997</v>
      </c>
      <c r="E253" s="65">
        <v>2857844.25</v>
      </c>
      <c r="F253" s="66">
        <v>3.8750212229974011E-3</v>
      </c>
    </row>
    <row r="254" spans="1:6" x14ac:dyDescent="0.2">
      <c r="A254" s="63" t="s">
        <v>251</v>
      </c>
      <c r="B254" s="63" t="s">
        <v>252</v>
      </c>
      <c r="C254" s="64">
        <v>587</v>
      </c>
      <c r="D254" s="65">
        <v>84116556.180000007</v>
      </c>
      <c r="E254" s="65">
        <v>4954052.3</v>
      </c>
      <c r="F254" s="66">
        <v>6.7173212124275444E-3</v>
      </c>
    </row>
    <row r="255" spans="1:6" x14ac:dyDescent="0.2">
      <c r="A255" s="63" t="s">
        <v>251</v>
      </c>
      <c r="B255" s="63" t="s">
        <v>253</v>
      </c>
      <c r="C255" s="64">
        <v>178</v>
      </c>
      <c r="D255" s="65">
        <v>68888843.099999994</v>
      </c>
      <c r="E255" s="65">
        <v>4130259.56</v>
      </c>
      <c r="F255" s="66">
        <v>5.6003203993667278E-3</v>
      </c>
    </row>
    <row r="256" spans="1:6" x14ac:dyDescent="0.2">
      <c r="A256" s="63" t="s">
        <v>251</v>
      </c>
      <c r="B256" s="63" t="s">
        <v>254</v>
      </c>
      <c r="C256" s="64">
        <v>69</v>
      </c>
      <c r="D256" s="65">
        <v>6175137.4900000002</v>
      </c>
      <c r="E256" s="65">
        <v>370508.28</v>
      </c>
      <c r="F256" s="66">
        <v>5.0238127857956695E-4</v>
      </c>
    </row>
    <row r="257" spans="1:6" x14ac:dyDescent="0.2">
      <c r="A257" s="63" t="s">
        <v>251</v>
      </c>
      <c r="B257" s="63" t="s">
        <v>255</v>
      </c>
      <c r="C257" s="64">
        <v>34</v>
      </c>
      <c r="D257" s="65">
        <v>669879.21</v>
      </c>
      <c r="E257" s="65">
        <v>40192.76</v>
      </c>
      <c r="F257" s="66">
        <v>5.4498350639941641E-5</v>
      </c>
    </row>
    <row r="258" spans="1:6" x14ac:dyDescent="0.2">
      <c r="A258" s="63" t="s">
        <v>251</v>
      </c>
      <c r="B258" s="63" t="s">
        <v>52</v>
      </c>
      <c r="C258" s="64">
        <v>43</v>
      </c>
      <c r="D258" s="65">
        <v>1764658.98</v>
      </c>
      <c r="E258" s="65">
        <v>105879.55</v>
      </c>
      <c r="F258" s="66">
        <v>1.4356468283091862E-4</v>
      </c>
    </row>
    <row r="259" spans="1:6" x14ac:dyDescent="0.2">
      <c r="A259" s="63" t="s">
        <v>251</v>
      </c>
      <c r="B259" s="63" t="s">
        <v>53</v>
      </c>
      <c r="C259" s="64">
        <v>911</v>
      </c>
      <c r="D259" s="65">
        <v>161615074.97</v>
      </c>
      <c r="E259" s="65">
        <v>9600892.4499999993</v>
      </c>
      <c r="F259" s="66">
        <v>1.3018085923844699E-2</v>
      </c>
    </row>
    <row r="260" spans="1:6" x14ac:dyDescent="0.2">
      <c r="A260" s="63" t="s">
        <v>256</v>
      </c>
      <c r="B260" s="63" t="s">
        <v>257</v>
      </c>
      <c r="C260" s="64">
        <v>350</v>
      </c>
      <c r="D260" s="65">
        <v>62583229.640000001</v>
      </c>
      <c r="E260" s="65">
        <v>3813553.7</v>
      </c>
      <c r="F260" s="66">
        <v>5.1708911437494415E-3</v>
      </c>
    </row>
    <row r="261" spans="1:6" x14ac:dyDescent="0.2">
      <c r="A261" s="63" t="s">
        <v>256</v>
      </c>
      <c r="B261" s="63" t="s">
        <v>258</v>
      </c>
      <c r="C261" s="64">
        <v>182</v>
      </c>
      <c r="D261" s="65">
        <v>16623105.27</v>
      </c>
      <c r="E261" s="65">
        <v>991716.76</v>
      </c>
      <c r="F261" s="66">
        <v>1.3446931169192374E-3</v>
      </c>
    </row>
    <row r="262" spans="1:6" x14ac:dyDescent="0.2">
      <c r="A262" s="63" t="s">
        <v>256</v>
      </c>
      <c r="B262" s="63" t="s">
        <v>259</v>
      </c>
      <c r="C262" s="64">
        <v>93</v>
      </c>
      <c r="D262" s="65">
        <v>15314695.07</v>
      </c>
      <c r="E262" s="65">
        <v>907149.04</v>
      </c>
      <c r="F262" s="66">
        <v>1.2300256679214476E-3</v>
      </c>
    </row>
    <row r="263" spans="1:6" x14ac:dyDescent="0.2">
      <c r="A263" s="63" t="s">
        <v>256</v>
      </c>
      <c r="B263" s="63" t="s">
        <v>260</v>
      </c>
      <c r="C263" s="64">
        <v>64</v>
      </c>
      <c r="D263" s="65">
        <v>26208710.329999998</v>
      </c>
      <c r="E263" s="65">
        <v>1560073.9</v>
      </c>
      <c r="F263" s="66">
        <v>2.1153425250324E-3</v>
      </c>
    </row>
    <row r="264" spans="1:6" x14ac:dyDescent="0.2">
      <c r="A264" s="63" t="s">
        <v>256</v>
      </c>
      <c r="B264" s="63" t="s">
        <v>261</v>
      </c>
      <c r="C264" s="64">
        <v>45</v>
      </c>
      <c r="D264" s="65">
        <v>3293796.58</v>
      </c>
      <c r="E264" s="65">
        <v>197627.78</v>
      </c>
      <c r="F264" s="66">
        <v>2.6796836173065112E-4</v>
      </c>
    </row>
    <row r="265" spans="1:6" x14ac:dyDescent="0.2">
      <c r="A265" s="63" t="s">
        <v>256</v>
      </c>
      <c r="B265" s="63" t="s">
        <v>262</v>
      </c>
      <c r="C265" s="64">
        <v>21</v>
      </c>
      <c r="D265" s="65">
        <v>325726.69</v>
      </c>
      <c r="E265" s="65">
        <v>19543.599999999999</v>
      </c>
      <c r="F265" s="66">
        <v>2.6499647338644157E-5</v>
      </c>
    </row>
    <row r="266" spans="1:6" x14ac:dyDescent="0.2">
      <c r="A266" s="63" t="s">
        <v>256</v>
      </c>
      <c r="B266" s="63" t="s">
        <v>52</v>
      </c>
      <c r="C266" s="64">
        <v>10</v>
      </c>
      <c r="D266" s="65">
        <v>149827.97</v>
      </c>
      <c r="E266" s="65">
        <v>8989.68</v>
      </c>
      <c r="F266" s="66">
        <v>1.2189327948139678E-5</v>
      </c>
    </row>
    <row r="267" spans="1:6" x14ac:dyDescent="0.2">
      <c r="A267" s="63" t="s">
        <v>256</v>
      </c>
      <c r="B267" s="63" t="s">
        <v>53</v>
      </c>
      <c r="C267" s="64">
        <v>765</v>
      </c>
      <c r="D267" s="65">
        <v>124499091.55</v>
      </c>
      <c r="E267" s="65">
        <v>7498654.46</v>
      </c>
      <c r="F267" s="66">
        <v>1.0167609790639961E-2</v>
      </c>
    </row>
    <row r="268" spans="1:6" x14ac:dyDescent="0.2">
      <c r="A268" s="63" t="s">
        <v>263</v>
      </c>
      <c r="B268" s="63" t="s">
        <v>263</v>
      </c>
      <c r="C268" s="64">
        <v>1633</v>
      </c>
      <c r="D268" s="65">
        <v>341481582.07999998</v>
      </c>
      <c r="E268" s="65">
        <v>20510455.77</v>
      </c>
      <c r="F268" s="66">
        <v>2.7810630828499314E-2</v>
      </c>
    </row>
    <row r="269" spans="1:6" x14ac:dyDescent="0.2">
      <c r="A269" s="63" t="s">
        <v>263</v>
      </c>
      <c r="B269" s="63" t="s">
        <v>246</v>
      </c>
      <c r="C269" s="64">
        <v>199</v>
      </c>
      <c r="D269" s="65">
        <v>27329795.969999999</v>
      </c>
      <c r="E269" s="65">
        <v>1636455.85</v>
      </c>
      <c r="F269" s="66">
        <v>2.2189106873995151E-3</v>
      </c>
    </row>
    <row r="270" spans="1:6" x14ac:dyDescent="0.2">
      <c r="A270" s="63" t="s">
        <v>263</v>
      </c>
      <c r="B270" s="63" t="s">
        <v>265</v>
      </c>
      <c r="C270" s="64">
        <v>105</v>
      </c>
      <c r="D270" s="65">
        <v>9585315.3499999996</v>
      </c>
      <c r="E270" s="65">
        <v>573274.16</v>
      </c>
      <c r="F270" s="66">
        <v>7.773165163203026E-4</v>
      </c>
    </row>
    <row r="271" spans="1:6" x14ac:dyDescent="0.2">
      <c r="A271" s="63" t="s">
        <v>263</v>
      </c>
      <c r="B271" s="63" t="s">
        <v>264</v>
      </c>
      <c r="C271" s="64">
        <v>82</v>
      </c>
      <c r="D271" s="65">
        <v>9010350.4800000004</v>
      </c>
      <c r="E271" s="65">
        <v>540621.03</v>
      </c>
      <c r="F271" s="66">
        <v>7.3304133521227225E-4</v>
      </c>
    </row>
    <row r="272" spans="1:6" x14ac:dyDescent="0.2">
      <c r="A272" s="63" t="s">
        <v>263</v>
      </c>
      <c r="B272" s="63" t="s">
        <v>267</v>
      </c>
      <c r="C272" s="64">
        <v>64</v>
      </c>
      <c r="D272" s="65">
        <v>1848759.41</v>
      </c>
      <c r="E272" s="65">
        <v>110880.56</v>
      </c>
      <c r="F272" s="66">
        <v>1.5034567514231635E-4</v>
      </c>
    </row>
    <row r="273" spans="1:6" x14ac:dyDescent="0.2">
      <c r="A273" s="63" t="s">
        <v>263</v>
      </c>
      <c r="B273" s="63" t="s">
        <v>272</v>
      </c>
      <c r="C273" s="64">
        <v>44</v>
      </c>
      <c r="D273" s="65">
        <v>2787640.9</v>
      </c>
      <c r="E273" s="65">
        <v>167151.48000000001</v>
      </c>
      <c r="F273" s="66">
        <v>2.2664479789457584E-4</v>
      </c>
    </row>
    <row r="274" spans="1:6" x14ac:dyDescent="0.2">
      <c r="A274" s="63" t="s">
        <v>263</v>
      </c>
      <c r="B274" s="63" t="s">
        <v>266</v>
      </c>
      <c r="C274" s="64">
        <v>53</v>
      </c>
      <c r="D274" s="65">
        <v>2988762.56</v>
      </c>
      <c r="E274" s="65">
        <v>179325.79</v>
      </c>
      <c r="F274" s="66">
        <v>2.4315224389179891E-4</v>
      </c>
    </row>
    <row r="275" spans="1:6" x14ac:dyDescent="0.2">
      <c r="A275" s="63" t="s">
        <v>263</v>
      </c>
      <c r="B275" s="63" t="s">
        <v>268</v>
      </c>
      <c r="C275" s="64">
        <v>32</v>
      </c>
      <c r="D275" s="65">
        <v>2812564.92</v>
      </c>
      <c r="E275" s="65">
        <v>168753.88</v>
      </c>
      <c r="F275" s="66">
        <v>2.2881753141836076E-4</v>
      </c>
    </row>
    <row r="276" spans="1:6" x14ac:dyDescent="0.2">
      <c r="A276" s="63" t="s">
        <v>263</v>
      </c>
      <c r="B276" s="63" t="s">
        <v>269</v>
      </c>
      <c r="C276" s="64">
        <v>23</v>
      </c>
      <c r="D276" s="65">
        <v>772481.19</v>
      </c>
      <c r="E276" s="65">
        <v>46348.88</v>
      </c>
      <c r="F276" s="66">
        <v>6.2845584976214074E-5</v>
      </c>
    </row>
    <row r="277" spans="1:6" x14ac:dyDescent="0.2">
      <c r="A277" s="63" t="s">
        <v>263</v>
      </c>
      <c r="B277" s="63" t="s">
        <v>273</v>
      </c>
      <c r="C277" s="64">
        <v>21</v>
      </c>
      <c r="D277" s="65">
        <v>872185.19</v>
      </c>
      <c r="E277" s="65">
        <v>52331.11</v>
      </c>
      <c r="F277" s="66">
        <v>7.0957037589788709E-5</v>
      </c>
    </row>
    <row r="278" spans="1:6" x14ac:dyDescent="0.2">
      <c r="A278" s="63" t="s">
        <v>263</v>
      </c>
      <c r="B278" s="63" t="s">
        <v>274</v>
      </c>
      <c r="C278" s="64">
        <v>19</v>
      </c>
      <c r="D278" s="65">
        <v>1074536.6299999999</v>
      </c>
      <c r="E278" s="65">
        <v>64472.2</v>
      </c>
      <c r="F278" s="66">
        <v>8.7419439772945298E-5</v>
      </c>
    </row>
    <row r="279" spans="1:6" x14ac:dyDescent="0.2">
      <c r="A279" s="63" t="s">
        <v>263</v>
      </c>
      <c r="B279" s="63" t="s">
        <v>271</v>
      </c>
      <c r="C279" s="64">
        <v>25</v>
      </c>
      <c r="D279" s="65">
        <v>347940.9</v>
      </c>
      <c r="E279" s="65">
        <v>20876.46</v>
      </c>
      <c r="F279" s="66">
        <v>2.8306904955039561E-5</v>
      </c>
    </row>
    <row r="280" spans="1:6" x14ac:dyDescent="0.2">
      <c r="A280" s="63" t="s">
        <v>263</v>
      </c>
      <c r="B280" s="63" t="s">
        <v>270</v>
      </c>
      <c r="C280" s="64">
        <v>20</v>
      </c>
      <c r="D280" s="65">
        <v>3833125.94</v>
      </c>
      <c r="E280" s="65">
        <v>229987.57</v>
      </c>
      <c r="F280" s="66">
        <v>3.1184579592663259E-4</v>
      </c>
    </row>
    <row r="281" spans="1:6" x14ac:dyDescent="0.2">
      <c r="A281" s="63" t="s">
        <v>263</v>
      </c>
      <c r="B281" s="63" t="s">
        <v>52</v>
      </c>
      <c r="C281" s="64">
        <v>21</v>
      </c>
      <c r="D281" s="65">
        <v>587724</v>
      </c>
      <c r="E281" s="65">
        <v>35263.440000000002</v>
      </c>
      <c r="F281" s="66">
        <v>4.7814564560645839E-5</v>
      </c>
    </row>
    <row r="282" spans="1:6" x14ac:dyDescent="0.2">
      <c r="A282" s="63" t="s">
        <v>263</v>
      </c>
      <c r="B282" s="63" t="s">
        <v>53</v>
      </c>
      <c r="C282" s="64">
        <v>2341</v>
      </c>
      <c r="D282" s="65">
        <v>405332765.51999998</v>
      </c>
      <c r="E282" s="65">
        <v>24336198.170000002</v>
      </c>
      <c r="F282" s="66">
        <v>3.2998048930000481E-2</v>
      </c>
    </row>
    <row r="283" spans="1:6" x14ac:dyDescent="0.2">
      <c r="A283" s="63" t="s">
        <v>275</v>
      </c>
      <c r="B283" s="63" t="s">
        <v>276</v>
      </c>
      <c r="C283" s="64">
        <v>222</v>
      </c>
      <c r="D283" s="65">
        <v>20624381.379999999</v>
      </c>
      <c r="E283" s="65">
        <v>1245412.97</v>
      </c>
      <c r="F283" s="66">
        <v>1.6886860402368763E-3</v>
      </c>
    </row>
    <row r="284" spans="1:6" x14ac:dyDescent="0.2">
      <c r="A284" s="63" t="s">
        <v>275</v>
      </c>
      <c r="B284" s="63" t="s">
        <v>277</v>
      </c>
      <c r="C284" s="64">
        <v>44</v>
      </c>
      <c r="D284" s="65">
        <v>2262577.65</v>
      </c>
      <c r="E284" s="65">
        <v>135746.12</v>
      </c>
      <c r="F284" s="66">
        <v>1.8406149878166103E-4</v>
      </c>
    </row>
    <row r="285" spans="1:6" x14ac:dyDescent="0.2">
      <c r="A285" s="63" t="s">
        <v>275</v>
      </c>
      <c r="B285" s="63" t="s">
        <v>278</v>
      </c>
      <c r="C285" s="64">
        <v>18</v>
      </c>
      <c r="D285" s="65">
        <v>385809.31</v>
      </c>
      <c r="E285" s="65">
        <v>23148.55</v>
      </c>
      <c r="F285" s="66">
        <v>3.1387687601105797E-5</v>
      </c>
    </row>
    <row r="286" spans="1:6" x14ac:dyDescent="0.2">
      <c r="A286" s="63" t="s">
        <v>275</v>
      </c>
      <c r="B286" s="63" t="s">
        <v>279</v>
      </c>
      <c r="C286" s="64">
        <v>14</v>
      </c>
      <c r="D286" s="65">
        <v>213398.88</v>
      </c>
      <c r="E286" s="65">
        <v>12803.93</v>
      </c>
      <c r="F286" s="66">
        <v>1.7361163222164089E-5</v>
      </c>
    </row>
    <row r="287" spans="1:6" x14ac:dyDescent="0.2">
      <c r="A287" s="63" t="s">
        <v>275</v>
      </c>
      <c r="B287" s="63" t="s">
        <v>52</v>
      </c>
      <c r="C287" s="64">
        <v>7</v>
      </c>
      <c r="D287" s="65">
        <v>52582.61</v>
      </c>
      <c r="E287" s="65">
        <v>3154.96</v>
      </c>
      <c r="F287" s="66">
        <v>4.2778877672245014E-6</v>
      </c>
    </row>
    <row r="288" spans="1:6" x14ac:dyDescent="0.2">
      <c r="A288" s="63" t="s">
        <v>275</v>
      </c>
      <c r="B288" s="63" t="s">
        <v>53</v>
      </c>
      <c r="C288" s="64">
        <v>305</v>
      </c>
      <c r="D288" s="65">
        <v>23538749.829999998</v>
      </c>
      <c r="E288" s="65">
        <v>1420266.53</v>
      </c>
      <c r="F288" s="66">
        <v>1.9257742776090318E-3</v>
      </c>
    </row>
    <row r="289" spans="1:6" x14ac:dyDescent="0.2">
      <c r="A289" s="63" t="s">
        <v>280</v>
      </c>
      <c r="B289" s="63" t="s">
        <v>281</v>
      </c>
      <c r="C289" s="64">
        <v>148</v>
      </c>
      <c r="D289" s="65">
        <v>14161501.35</v>
      </c>
      <c r="E289" s="65">
        <v>849377.92</v>
      </c>
      <c r="F289" s="66">
        <v>1.151692387135999E-3</v>
      </c>
    </row>
    <row r="290" spans="1:6" x14ac:dyDescent="0.2">
      <c r="A290" s="63" t="s">
        <v>280</v>
      </c>
      <c r="B290" s="63" t="s">
        <v>282</v>
      </c>
      <c r="C290" s="64">
        <v>107</v>
      </c>
      <c r="D290" s="65">
        <v>10057690.77</v>
      </c>
      <c r="E290" s="65">
        <v>616680.68999999994</v>
      </c>
      <c r="F290" s="66">
        <v>8.3617249665116663E-4</v>
      </c>
    </row>
    <row r="291" spans="1:6" x14ac:dyDescent="0.2">
      <c r="A291" s="63" t="s">
        <v>280</v>
      </c>
      <c r="B291" s="63" t="s">
        <v>280</v>
      </c>
      <c r="C291" s="64">
        <v>43</v>
      </c>
      <c r="D291" s="65">
        <v>1461083.21</v>
      </c>
      <c r="E291" s="65">
        <v>87664.99</v>
      </c>
      <c r="F291" s="66">
        <v>1.1886711347682959E-4</v>
      </c>
    </row>
    <row r="292" spans="1:6" x14ac:dyDescent="0.2">
      <c r="A292" s="63" t="s">
        <v>280</v>
      </c>
      <c r="B292" s="63" t="s">
        <v>284</v>
      </c>
      <c r="C292" s="64">
        <v>38</v>
      </c>
      <c r="D292" s="65">
        <v>2464522.91</v>
      </c>
      <c r="E292" s="65">
        <v>147871.38</v>
      </c>
      <c r="F292" s="66">
        <v>2.005024366789455E-4</v>
      </c>
    </row>
    <row r="293" spans="1:6" x14ac:dyDescent="0.2">
      <c r="A293" s="63" t="s">
        <v>280</v>
      </c>
      <c r="B293" s="63" t="s">
        <v>283</v>
      </c>
      <c r="C293" s="64">
        <v>31</v>
      </c>
      <c r="D293" s="65">
        <v>1571205.2</v>
      </c>
      <c r="E293" s="65">
        <v>94272.31</v>
      </c>
      <c r="F293" s="66">
        <v>1.2782614097706343E-4</v>
      </c>
    </row>
    <row r="294" spans="1:6" x14ac:dyDescent="0.2">
      <c r="A294" s="63" t="s">
        <v>280</v>
      </c>
      <c r="B294" s="63" t="s">
        <v>285</v>
      </c>
      <c r="C294" s="64">
        <v>32</v>
      </c>
      <c r="D294" s="65">
        <v>1595446.22</v>
      </c>
      <c r="E294" s="65">
        <v>95726.76</v>
      </c>
      <c r="F294" s="66">
        <v>1.297982654613801E-4</v>
      </c>
    </row>
    <row r="295" spans="1:6" x14ac:dyDescent="0.2">
      <c r="A295" s="63" t="s">
        <v>280</v>
      </c>
      <c r="B295" s="63" t="s">
        <v>287</v>
      </c>
      <c r="C295" s="64">
        <v>22</v>
      </c>
      <c r="D295" s="65">
        <v>1271601.9099999999</v>
      </c>
      <c r="E295" s="65">
        <v>76296.11</v>
      </c>
      <c r="F295" s="66">
        <v>1.0345176980241112E-4</v>
      </c>
    </row>
    <row r="296" spans="1:6" x14ac:dyDescent="0.2">
      <c r="A296" s="63" t="s">
        <v>280</v>
      </c>
      <c r="B296" s="63" t="s">
        <v>286</v>
      </c>
      <c r="C296" s="64">
        <v>17</v>
      </c>
      <c r="D296" s="65">
        <v>448237.96</v>
      </c>
      <c r="E296" s="65">
        <v>26894.28</v>
      </c>
      <c r="F296" s="66">
        <v>3.6466614923900956E-5</v>
      </c>
    </row>
    <row r="297" spans="1:6" x14ac:dyDescent="0.2">
      <c r="A297" s="63" t="s">
        <v>280</v>
      </c>
      <c r="B297" s="63" t="s">
        <v>288</v>
      </c>
      <c r="C297" s="64">
        <v>18</v>
      </c>
      <c r="D297" s="65">
        <v>266099.02</v>
      </c>
      <c r="E297" s="65">
        <v>15965.95</v>
      </c>
      <c r="F297" s="66">
        <v>2.1648623816821143E-5</v>
      </c>
    </row>
    <row r="298" spans="1:6" x14ac:dyDescent="0.2">
      <c r="A298" s="63" t="s">
        <v>280</v>
      </c>
      <c r="B298" s="63" t="s">
        <v>289</v>
      </c>
      <c r="C298" s="64">
        <v>14</v>
      </c>
      <c r="D298" s="65">
        <v>263745.44</v>
      </c>
      <c r="E298" s="65">
        <v>15784.73</v>
      </c>
      <c r="F298" s="66">
        <v>2.1402903167058095E-5</v>
      </c>
    </row>
    <row r="299" spans="1:6" x14ac:dyDescent="0.2">
      <c r="A299" s="63" t="s">
        <v>280</v>
      </c>
      <c r="B299" s="63" t="s">
        <v>98</v>
      </c>
      <c r="C299" s="64">
        <v>12</v>
      </c>
      <c r="D299" s="65">
        <v>476156.02</v>
      </c>
      <c r="E299" s="65">
        <v>28569.35</v>
      </c>
      <c r="F299" s="66">
        <v>3.8737883485862043E-5</v>
      </c>
    </row>
    <row r="300" spans="1:6" x14ac:dyDescent="0.2">
      <c r="A300" s="63" t="s">
        <v>280</v>
      </c>
      <c r="B300" s="63" t="s">
        <v>52</v>
      </c>
      <c r="C300" s="64">
        <v>43</v>
      </c>
      <c r="D300" s="65">
        <v>2825888.26</v>
      </c>
      <c r="E300" s="65">
        <v>169553.29</v>
      </c>
      <c r="F300" s="66">
        <v>2.2990147107528096E-4</v>
      </c>
    </row>
    <row r="301" spans="1:6" x14ac:dyDescent="0.2">
      <c r="A301" s="63" t="s">
        <v>280</v>
      </c>
      <c r="B301" s="63" t="s">
        <v>53</v>
      </c>
      <c r="C301" s="64">
        <v>525</v>
      </c>
      <c r="D301" s="65">
        <v>36863178.280000001</v>
      </c>
      <c r="E301" s="65">
        <v>2224657.7599999998</v>
      </c>
      <c r="F301" s="66">
        <v>3.0164681066527184E-3</v>
      </c>
    </row>
    <row r="302" spans="1:6" x14ac:dyDescent="0.2">
      <c r="A302" s="63" t="s">
        <v>290</v>
      </c>
      <c r="B302" s="63" t="s">
        <v>291</v>
      </c>
      <c r="C302" s="64">
        <v>290</v>
      </c>
      <c r="D302" s="65">
        <v>41606652.579999998</v>
      </c>
      <c r="E302" s="65">
        <v>2493293.48</v>
      </c>
      <c r="F302" s="66">
        <v>3.380717878576149E-3</v>
      </c>
    </row>
    <row r="303" spans="1:6" x14ac:dyDescent="0.2">
      <c r="A303" s="63" t="s">
        <v>290</v>
      </c>
      <c r="B303" s="63" t="s">
        <v>292</v>
      </c>
      <c r="C303" s="64">
        <v>41</v>
      </c>
      <c r="D303" s="65">
        <v>1910489</v>
      </c>
      <c r="E303" s="65">
        <v>114543.84</v>
      </c>
      <c r="F303" s="66">
        <v>1.553128064846846E-4</v>
      </c>
    </row>
    <row r="304" spans="1:6" x14ac:dyDescent="0.2">
      <c r="A304" s="63" t="s">
        <v>290</v>
      </c>
      <c r="B304" s="63" t="s">
        <v>293</v>
      </c>
      <c r="C304" s="64">
        <v>28</v>
      </c>
      <c r="D304" s="65">
        <v>711108.5</v>
      </c>
      <c r="E304" s="65">
        <v>42622.76</v>
      </c>
      <c r="F304" s="66">
        <v>5.7793247334148707E-5</v>
      </c>
    </row>
    <row r="305" spans="1:6" x14ac:dyDescent="0.2">
      <c r="A305" s="63" t="s">
        <v>290</v>
      </c>
      <c r="B305" s="63" t="s">
        <v>290</v>
      </c>
      <c r="C305" s="64">
        <v>28</v>
      </c>
      <c r="D305" s="65">
        <v>4671113.72</v>
      </c>
      <c r="E305" s="65">
        <v>280266.81</v>
      </c>
      <c r="F305" s="66">
        <v>3.8002065257817331E-4</v>
      </c>
    </row>
    <row r="306" spans="1:6" x14ac:dyDescent="0.2">
      <c r="A306" s="63" t="s">
        <v>290</v>
      </c>
      <c r="B306" s="63" t="s">
        <v>294</v>
      </c>
      <c r="C306" s="64">
        <v>16</v>
      </c>
      <c r="D306" s="65">
        <v>236450.15</v>
      </c>
      <c r="E306" s="65">
        <v>14187.02</v>
      </c>
      <c r="F306" s="66">
        <v>1.9236528929485429E-5</v>
      </c>
    </row>
    <row r="307" spans="1:6" x14ac:dyDescent="0.2">
      <c r="A307" s="63" t="s">
        <v>290</v>
      </c>
      <c r="B307" s="63" t="s">
        <v>295</v>
      </c>
      <c r="C307" s="64">
        <v>15</v>
      </c>
      <c r="D307" s="65">
        <v>1010258.75</v>
      </c>
      <c r="E307" s="65">
        <v>60615.53</v>
      </c>
      <c r="F307" s="66">
        <v>8.219008617885165E-5</v>
      </c>
    </row>
    <row r="308" spans="1:6" x14ac:dyDescent="0.2">
      <c r="A308" s="63" t="s">
        <v>290</v>
      </c>
      <c r="B308" s="63" t="s">
        <v>52</v>
      </c>
      <c r="C308" s="64">
        <v>20</v>
      </c>
      <c r="D308" s="65">
        <v>714270.3</v>
      </c>
      <c r="E308" s="65">
        <v>42856.21</v>
      </c>
      <c r="F308" s="66">
        <v>5.8109787923968721E-5</v>
      </c>
    </row>
    <row r="309" spans="1:6" x14ac:dyDescent="0.2">
      <c r="A309" s="63" t="s">
        <v>290</v>
      </c>
      <c r="B309" s="63" t="s">
        <v>53</v>
      </c>
      <c r="C309" s="64">
        <v>438</v>
      </c>
      <c r="D309" s="65">
        <v>50860342.990000002</v>
      </c>
      <c r="E309" s="65">
        <v>3048385.65</v>
      </c>
      <c r="F309" s="66">
        <v>4.1333809880054612E-3</v>
      </c>
    </row>
    <row r="310" spans="1:6" x14ac:dyDescent="0.2">
      <c r="A310" s="63" t="s">
        <v>296</v>
      </c>
      <c r="B310" s="63" t="s">
        <v>297</v>
      </c>
      <c r="C310" s="64">
        <v>196</v>
      </c>
      <c r="D310" s="65">
        <v>12471453.52</v>
      </c>
      <c r="E310" s="65">
        <v>748493.62</v>
      </c>
      <c r="F310" s="66">
        <v>1.0149008864909807E-3</v>
      </c>
    </row>
    <row r="311" spans="1:6" x14ac:dyDescent="0.2">
      <c r="A311" s="63" t="s">
        <v>296</v>
      </c>
      <c r="B311" s="63" t="s">
        <v>298</v>
      </c>
      <c r="C311" s="64">
        <v>51</v>
      </c>
      <c r="D311" s="65">
        <v>2759134.15</v>
      </c>
      <c r="E311" s="65">
        <v>165548.07</v>
      </c>
      <c r="F311" s="66">
        <v>2.2447069488697971E-4</v>
      </c>
    </row>
    <row r="312" spans="1:6" x14ac:dyDescent="0.2">
      <c r="A312" s="63" t="s">
        <v>296</v>
      </c>
      <c r="B312" s="63" t="s">
        <v>300</v>
      </c>
      <c r="C312" s="64">
        <v>17</v>
      </c>
      <c r="D312" s="65">
        <v>1237620.71</v>
      </c>
      <c r="E312" s="65">
        <v>74257.25</v>
      </c>
      <c r="F312" s="66">
        <v>1.0068722944276049E-4</v>
      </c>
    </row>
    <row r="313" spans="1:6" x14ac:dyDescent="0.2">
      <c r="A313" s="63" t="s">
        <v>296</v>
      </c>
      <c r="B313" s="63" t="s">
        <v>299</v>
      </c>
      <c r="C313" s="64">
        <v>18</v>
      </c>
      <c r="D313" s="65">
        <v>2552450.2400000002</v>
      </c>
      <c r="E313" s="65">
        <v>153147.01</v>
      </c>
      <c r="F313" s="66">
        <v>2.076557929945256E-4</v>
      </c>
    </row>
    <row r="314" spans="1:6" x14ac:dyDescent="0.2">
      <c r="A314" s="63" t="s">
        <v>296</v>
      </c>
      <c r="B314" s="63" t="s">
        <v>301</v>
      </c>
      <c r="C314" s="64">
        <v>16</v>
      </c>
      <c r="D314" s="65">
        <v>62101.62</v>
      </c>
      <c r="E314" s="65">
        <v>3726.1</v>
      </c>
      <c r="F314" s="66">
        <v>5.0523105235740597E-6</v>
      </c>
    </row>
    <row r="315" spans="1:6" x14ac:dyDescent="0.2">
      <c r="A315" s="63" t="s">
        <v>296</v>
      </c>
      <c r="B315" s="63" t="s">
        <v>52</v>
      </c>
      <c r="C315" s="64">
        <v>34</v>
      </c>
      <c r="D315" s="65">
        <v>759970.13</v>
      </c>
      <c r="E315" s="65">
        <v>45598.18</v>
      </c>
      <c r="F315" s="66">
        <v>6.1827692404880233E-5</v>
      </c>
    </row>
    <row r="316" spans="1:6" x14ac:dyDescent="0.2">
      <c r="A316" s="63" t="s">
        <v>296</v>
      </c>
      <c r="B316" s="63" t="s">
        <v>53</v>
      </c>
      <c r="C316" s="64">
        <v>332</v>
      </c>
      <c r="D316" s="65">
        <v>19842730.359999999</v>
      </c>
      <c r="E316" s="65">
        <v>1190770.23</v>
      </c>
      <c r="F316" s="66">
        <v>1.6145946067437009E-3</v>
      </c>
    </row>
    <row r="317" spans="1:6" x14ac:dyDescent="0.2">
      <c r="A317" s="63" t="s">
        <v>303</v>
      </c>
      <c r="B317" s="63" t="s">
        <v>304</v>
      </c>
      <c r="C317" s="64">
        <v>55</v>
      </c>
      <c r="D317" s="65">
        <v>1380993.03</v>
      </c>
      <c r="E317" s="65">
        <v>92565.94</v>
      </c>
      <c r="F317" s="66">
        <v>1.2551243197620168E-4</v>
      </c>
    </row>
    <row r="318" spans="1:6" x14ac:dyDescent="0.2">
      <c r="A318" s="63" t="s">
        <v>303</v>
      </c>
      <c r="B318" s="63" t="s">
        <v>305</v>
      </c>
      <c r="C318" s="64">
        <v>36</v>
      </c>
      <c r="D318" s="65">
        <v>2201214.09</v>
      </c>
      <c r="E318" s="65">
        <v>132072.85</v>
      </c>
      <c r="F318" s="66">
        <v>1.7908082175288324E-4</v>
      </c>
    </row>
    <row r="319" spans="1:6" x14ac:dyDescent="0.2">
      <c r="A319" s="63" t="s">
        <v>303</v>
      </c>
      <c r="B319" s="63" t="s">
        <v>306</v>
      </c>
      <c r="C319" s="64">
        <v>36</v>
      </c>
      <c r="D319" s="65">
        <v>1287498.72</v>
      </c>
      <c r="E319" s="65">
        <v>77248.17</v>
      </c>
      <c r="F319" s="66">
        <v>1.0474269134425753E-4</v>
      </c>
    </row>
    <row r="320" spans="1:6" x14ac:dyDescent="0.2">
      <c r="A320" s="63" t="s">
        <v>303</v>
      </c>
      <c r="B320" s="63" t="s">
        <v>308</v>
      </c>
      <c r="C320" s="64">
        <v>20</v>
      </c>
      <c r="D320" s="65">
        <v>280552.63</v>
      </c>
      <c r="E320" s="65">
        <v>16833.150000000001</v>
      </c>
      <c r="F320" s="66">
        <v>2.282448160003776E-5</v>
      </c>
    </row>
    <row r="321" spans="1:6" x14ac:dyDescent="0.2">
      <c r="A321" s="63" t="s">
        <v>303</v>
      </c>
      <c r="B321" s="63" t="s">
        <v>307</v>
      </c>
      <c r="C321" s="64">
        <v>23</v>
      </c>
      <c r="D321" s="65">
        <v>4802016.5999999996</v>
      </c>
      <c r="E321" s="65">
        <v>286711.05</v>
      </c>
      <c r="F321" s="66">
        <v>3.8875855590026257E-4</v>
      </c>
    </row>
    <row r="322" spans="1:6" x14ac:dyDescent="0.2">
      <c r="A322" s="63" t="s">
        <v>303</v>
      </c>
      <c r="B322" s="63" t="s">
        <v>52</v>
      </c>
      <c r="C322" s="64">
        <v>32</v>
      </c>
      <c r="D322" s="65">
        <v>6754863.2400000002</v>
      </c>
      <c r="E322" s="65">
        <v>403121.32</v>
      </c>
      <c r="F322" s="66">
        <v>5.4660210067176572E-4</v>
      </c>
    </row>
    <row r="323" spans="1:6" x14ac:dyDescent="0.2">
      <c r="A323" s="63" t="s">
        <v>303</v>
      </c>
      <c r="B323" s="63" t="s">
        <v>53</v>
      </c>
      <c r="C323" s="64">
        <v>202</v>
      </c>
      <c r="D323" s="65">
        <v>16707138.310000001</v>
      </c>
      <c r="E323" s="65">
        <v>1008552.48</v>
      </c>
      <c r="F323" s="66">
        <v>1.3675210832454084E-3</v>
      </c>
    </row>
    <row r="324" spans="1:6" x14ac:dyDescent="0.2">
      <c r="A324" s="63" t="s">
        <v>121</v>
      </c>
      <c r="B324" s="63" t="s">
        <v>309</v>
      </c>
      <c r="C324" s="64">
        <v>137</v>
      </c>
      <c r="D324" s="65">
        <v>13493573.949999999</v>
      </c>
      <c r="E324" s="65">
        <v>803947.8</v>
      </c>
      <c r="F324" s="66">
        <v>1.0900925714135996E-3</v>
      </c>
    </row>
    <row r="325" spans="1:6" x14ac:dyDescent="0.2">
      <c r="A325" s="63" t="s">
        <v>121</v>
      </c>
      <c r="B325" s="63" t="s">
        <v>310</v>
      </c>
      <c r="C325" s="64">
        <v>18</v>
      </c>
      <c r="D325" s="65">
        <v>1634629.03</v>
      </c>
      <c r="E325" s="65">
        <v>98077.74</v>
      </c>
      <c r="F325" s="66">
        <v>1.3298601699641998E-4</v>
      </c>
    </row>
    <row r="326" spans="1:6" x14ac:dyDescent="0.2">
      <c r="A326" s="63" t="s">
        <v>121</v>
      </c>
      <c r="B326" s="63" t="s">
        <v>311</v>
      </c>
      <c r="C326" s="64">
        <v>14</v>
      </c>
      <c r="D326" s="65">
        <v>650828.92000000004</v>
      </c>
      <c r="E326" s="65">
        <v>39049.74</v>
      </c>
      <c r="F326" s="66">
        <v>5.2948501743064036E-5</v>
      </c>
    </row>
    <row r="327" spans="1:6" x14ac:dyDescent="0.2">
      <c r="A327" s="63" t="s">
        <v>121</v>
      </c>
      <c r="B327" s="63" t="s">
        <v>312</v>
      </c>
      <c r="C327" s="64">
        <v>17</v>
      </c>
      <c r="D327" s="65">
        <v>1135824.96</v>
      </c>
      <c r="E327" s="65">
        <v>68149.5</v>
      </c>
      <c r="F327" s="66">
        <v>9.2405581177722125E-5</v>
      </c>
    </row>
    <row r="328" spans="1:6" x14ac:dyDescent="0.2">
      <c r="A328" s="63" t="s">
        <v>121</v>
      </c>
      <c r="B328" s="63" t="s">
        <v>313</v>
      </c>
      <c r="C328" s="64">
        <v>15</v>
      </c>
      <c r="D328" s="65">
        <v>214344.27</v>
      </c>
      <c r="E328" s="65">
        <v>12860.66</v>
      </c>
      <c r="F328" s="66">
        <v>1.7438084822765885E-5</v>
      </c>
    </row>
    <row r="329" spans="1:6" x14ac:dyDescent="0.2">
      <c r="A329" s="63" t="s">
        <v>121</v>
      </c>
      <c r="B329" s="63" t="s">
        <v>314</v>
      </c>
      <c r="C329" s="64">
        <v>13</v>
      </c>
      <c r="D329" s="65">
        <v>193046.93</v>
      </c>
      <c r="E329" s="65">
        <v>11582.81</v>
      </c>
      <c r="F329" s="66">
        <v>1.5705416616719587E-5</v>
      </c>
    </row>
    <row r="330" spans="1:6" x14ac:dyDescent="0.2">
      <c r="A330" s="63" t="s">
        <v>121</v>
      </c>
      <c r="B330" s="63" t="s">
        <v>52</v>
      </c>
      <c r="C330" s="64">
        <v>9</v>
      </c>
      <c r="D330" s="65">
        <v>1592454.04</v>
      </c>
      <c r="E330" s="65">
        <v>95547.24</v>
      </c>
      <c r="F330" s="66">
        <v>1.2955484988337842E-4</v>
      </c>
    </row>
    <row r="331" spans="1:6" x14ac:dyDescent="0.2">
      <c r="A331" s="63" t="s">
        <v>121</v>
      </c>
      <c r="B331" s="63" t="s">
        <v>53</v>
      </c>
      <c r="C331" s="64">
        <v>223</v>
      </c>
      <c r="D331" s="65">
        <v>18914702.109999999</v>
      </c>
      <c r="E331" s="65">
        <v>1129215.49</v>
      </c>
      <c r="F331" s="66">
        <v>1.5311310226536696E-3</v>
      </c>
    </row>
    <row r="332" spans="1:6" x14ac:dyDescent="0.2">
      <c r="A332" s="63" t="s">
        <v>315</v>
      </c>
      <c r="B332" s="63" t="s">
        <v>316</v>
      </c>
      <c r="C332" s="64">
        <v>103</v>
      </c>
      <c r="D332" s="65">
        <v>9229603.9499999993</v>
      </c>
      <c r="E332" s="65">
        <v>562229.13</v>
      </c>
      <c r="F332" s="66">
        <v>7.6234028881642685E-4</v>
      </c>
    </row>
    <row r="333" spans="1:6" x14ac:dyDescent="0.2">
      <c r="A333" s="63" t="s">
        <v>315</v>
      </c>
      <c r="B333" s="63" t="s">
        <v>318</v>
      </c>
      <c r="C333" s="64">
        <v>64</v>
      </c>
      <c r="D333" s="65">
        <v>5160934.05</v>
      </c>
      <c r="E333" s="65">
        <v>309651.44</v>
      </c>
      <c r="F333" s="66">
        <v>4.198639942438103E-4</v>
      </c>
    </row>
    <row r="334" spans="1:6" x14ac:dyDescent="0.2">
      <c r="A334" s="63" t="s">
        <v>315</v>
      </c>
      <c r="B334" s="63" t="s">
        <v>317</v>
      </c>
      <c r="C334" s="64">
        <v>51</v>
      </c>
      <c r="D334" s="65">
        <v>3339249.38</v>
      </c>
      <c r="E334" s="65">
        <v>199987.58</v>
      </c>
      <c r="F334" s="66">
        <v>2.7116807252035888E-4</v>
      </c>
    </row>
    <row r="335" spans="1:6" x14ac:dyDescent="0.2">
      <c r="A335" s="63" t="s">
        <v>315</v>
      </c>
      <c r="B335" s="63" t="s">
        <v>319</v>
      </c>
      <c r="C335" s="64">
        <v>35</v>
      </c>
      <c r="D335" s="65">
        <v>2029780.43</v>
      </c>
      <c r="E335" s="65">
        <v>121786.83</v>
      </c>
      <c r="F335" s="66">
        <v>1.6513375455348085E-4</v>
      </c>
    </row>
    <row r="336" spans="1:6" x14ac:dyDescent="0.2">
      <c r="A336" s="63" t="s">
        <v>315</v>
      </c>
      <c r="B336" s="63" t="s">
        <v>320</v>
      </c>
      <c r="C336" s="64">
        <v>27</v>
      </c>
      <c r="D336" s="65">
        <v>761201.33</v>
      </c>
      <c r="E336" s="65">
        <v>45672.09</v>
      </c>
      <c r="F336" s="66">
        <v>6.1927908789517603E-5</v>
      </c>
    </row>
    <row r="337" spans="1:6" x14ac:dyDescent="0.2">
      <c r="A337" s="63" t="s">
        <v>315</v>
      </c>
      <c r="B337" s="63" t="s">
        <v>321</v>
      </c>
      <c r="C337" s="64">
        <v>11</v>
      </c>
      <c r="D337" s="65">
        <v>127758.96</v>
      </c>
      <c r="E337" s="65">
        <v>7665.54</v>
      </c>
      <c r="F337" s="66">
        <v>1.0393893993955584E-5</v>
      </c>
    </row>
    <row r="338" spans="1:6" x14ac:dyDescent="0.2">
      <c r="A338" s="63" t="s">
        <v>315</v>
      </c>
      <c r="B338" s="63" t="s">
        <v>52</v>
      </c>
      <c r="C338" s="64">
        <v>24</v>
      </c>
      <c r="D338" s="65">
        <v>876679.54</v>
      </c>
      <c r="E338" s="65">
        <v>52600.77</v>
      </c>
      <c r="F338" s="66">
        <v>7.1322676208126107E-5</v>
      </c>
    </row>
    <row r="339" spans="1:6" x14ac:dyDescent="0.2">
      <c r="A339" s="63" t="s">
        <v>315</v>
      </c>
      <c r="B339" s="63" t="s">
        <v>53</v>
      </c>
      <c r="C339" s="64">
        <v>315</v>
      </c>
      <c r="D339" s="65">
        <v>21525207.649999999</v>
      </c>
      <c r="E339" s="65">
        <v>1299593.3799999999</v>
      </c>
      <c r="F339" s="66">
        <v>1.7621505891256761E-3</v>
      </c>
    </row>
    <row r="340" spans="1:6" x14ac:dyDescent="0.2">
      <c r="A340" s="63" t="s">
        <v>322</v>
      </c>
      <c r="B340" s="63" t="s">
        <v>324</v>
      </c>
      <c r="C340" s="64">
        <v>87</v>
      </c>
      <c r="D340" s="65">
        <v>8163464.3499999996</v>
      </c>
      <c r="E340" s="65">
        <v>489020.56</v>
      </c>
      <c r="F340" s="66">
        <v>6.6307499034703305E-4</v>
      </c>
    </row>
    <row r="341" spans="1:6" x14ac:dyDescent="0.2">
      <c r="A341" s="63" t="s">
        <v>322</v>
      </c>
      <c r="B341" s="63" t="s">
        <v>323</v>
      </c>
      <c r="C341" s="64">
        <v>92</v>
      </c>
      <c r="D341" s="65">
        <v>5688034.96</v>
      </c>
      <c r="E341" s="65">
        <v>356420.03</v>
      </c>
      <c r="F341" s="66">
        <v>4.832786743194177E-4</v>
      </c>
    </row>
    <row r="342" spans="1:6" x14ac:dyDescent="0.2">
      <c r="A342" s="63" t="s">
        <v>322</v>
      </c>
      <c r="B342" s="63" t="s">
        <v>48</v>
      </c>
      <c r="C342" s="64">
        <v>51</v>
      </c>
      <c r="D342" s="65">
        <v>3887707.1</v>
      </c>
      <c r="E342" s="65">
        <v>232033.24</v>
      </c>
      <c r="F342" s="66">
        <v>3.1461957013257437E-4</v>
      </c>
    </row>
    <row r="343" spans="1:6" x14ac:dyDescent="0.2">
      <c r="A343" s="63" t="s">
        <v>322</v>
      </c>
      <c r="B343" s="63" t="s">
        <v>328</v>
      </c>
      <c r="C343" s="64">
        <v>20</v>
      </c>
      <c r="D343" s="65">
        <v>1128344.1599999999</v>
      </c>
      <c r="E343" s="65">
        <v>67700.649999999994</v>
      </c>
      <c r="F343" s="66">
        <v>9.1796974436489669E-5</v>
      </c>
    </row>
    <row r="344" spans="1:6" x14ac:dyDescent="0.2">
      <c r="A344" s="63" t="s">
        <v>322</v>
      </c>
      <c r="B344" s="63" t="s">
        <v>325</v>
      </c>
      <c r="C344" s="64">
        <v>17</v>
      </c>
      <c r="D344" s="65">
        <v>503961.61</v>
      </c>
      <c r="E344" s="65">
        <v>30237.68</v>
      </c>
      <c r="F344" s="66">
        <v>4.1000013116251541E-5</v>
      </c>
    </row>
    <row r="345" spans="1:6" x14ac:dyDescent="0.2">
      <c r="A345" s="63" t="s">
        <v>322</v>
      </c>
      <c r="B345" s="63" t="s">
        <v>327</v>
      </c>
      <c r="C345" s="64">
        <v>16</v>
      </c>
      <c r="D345" s="65">
        <v>316600.88</v>
      </c>
      <c r="E345" s="65">
        <v>18996.05</v>
      </c>
      <c r="F345" s="66">
        <v>2.5757210842795152E-5</v>
      </c>
    </row>
    <row r="346" spans="1:6" x14ac:dyDescent="0.2">
      <c r="A346" s="63" t="s">
        <v>322</v>
      </c>
      <c r="B346" s="63" t="s">
        <v>326</v>
      </c>
      <c r="C346" s="64">
        <v>12</v>
      </c>
      <c r="D346" s="65">
        <v>349873.93</v>
      </c>
      <c r="E346" s="65">
        <v>20992.44</v>
      </c>
      <c r="F346" s="66">
        <v>2.846416508614826E-5</v>
      </c>
    </row>
    <row r="347" spans="1:6" x14ac:dyDescent="0.2">
      <c r="A347" s="63" t="s">
        <v>322</v>
      </c>
      <c r="B347" s="63" t="s">
        <v>46</v>
      </c>
      <c r="C347" s="64">
        <v>12</v>
      </c>
      <c r="D347" s="65">
        <v>124721.16</v>
      </c>
      <c r="E347" s="65">
        <v>7483.27</v>
      </c>
      <c r="F347" s="66">
        <v>1.0146749623398742E-5</v>
      </c>
    </row>
    <row r="348" spans="1:6" x14ac:dyDescent="0.2">
      <c r="A348" s="63" t="s">
        <v>322</v>
      </c>
      <c r="B348" s="63" t="s">
        <v>52</v>
      </c>
      <c r="C348" s="64">
        <v>22</v>
      </c>
      <c r="D348" s="65">
        <v>525187.35</v>
      </c>
      <c r="E348" s="65">
        <v>30999.37</v>
      </c>
      <c r="F348" s="66">
        <v>4.2032807298560426E-5</v>
      </c>
    </row>
    <row r="349" spans="1:6" x14ac:dyDescent="0.2">
      <c r="A349" s="63" t="s">
        <v>322</v>
      </c>
      <c r="B349" s="63" t="s">
        <v>53</v>
      </c>
      <c r="C349" s="64">
        <v>329</v>
      </c>
      <c r="D349" s="65">
        <v>20687895.5</v>
      </c>
      <c r="E349" s="65">
        <v>1253883.29</v>
      </c>
      <c r="F349" s="66">
        <v>1.700171155202669E-3</v>
      </c>
    </row>
    <row r="350" spans="1:6" x14ac:dyDescent="0.2">
      <c r="A350" s="63" t="s">
        <v>329</v>
      </c>
      <c r="B350" s="63" t="s">
        <v>330</v>
      </c>
      <c r="C350" s="64">
        <v>204</v>
      </c>
      <c r="D350" s="65">
        <v>21669323.449999999</v>
      </c>
      <c r="E350" s="65">
        <v>1302241.1299999999</v>
      </c>
      <c r="F350" s="66">
        <v>1.7657407383940245E-3</v>
      </c>
    </row>
    <row r="351" spans="1:6" x14ac:dyDescent="0.2">
      <c r="A351" s="63" t="s">
        <v>329</v>
      </c>
      <c r="B351" s="63" t="s">
        <v>331</v>
      </c>
      <c r="C351" s="64">
        <v>31</v>
      </c>
      <c r="D351" s="65">
        <v>1219386.77</v>
      </c>
      <c r="E351" s="65">
        <v>73163.210000000006</v>
      </c>
      <c r="F351" s="66">
        <v>9.9203793731101941E-5</v>
      </c>
    </row>
    <row r="352" spans="1:6" x14ac:dyDescent="0.2">
      <c r="A352" s="63" t="s">
        <v>329</v>
      </c>
      <c r="B352" s="63" t="s">
        <v>332</v>
      </c>
      <c r="C352" s="64">
        <v>21</v>
      </c>
      <c r="D352" s="65">
        <v>2963740.37</v>
      </c>
      <c r="E352" s="65">
        <v>177824.43</v>
      </c>
      <c r="F352" s="66">
        <v>2.4111651298611383E-4</v>
      </c>
    </row>
    <row r="353" spans="1:6" x14ac:dyDescent="0.2">
      <c r="A353" s="63" t="s">
        <v>329</v>
      </c>
      <c r="B353" s="63" t="s">
        <v>333</v>
      </c>
      <c r="C353" s="64">
        <v>18</v>
      </c>
      <c r="D353" s="65">
        <v>1972598.35</v>
      </c>
      <c r="E353" s="65">
        <v>115571.64</v>
      </c>
      <c r="F353" s="66">
        <v>1.5670642575312329E-4</v>
      </c>
    </row>
    <row r="354" spans="1:6" x14ac:dyDescent="0.2">
      <c r="A354" s="63" t="s">
        <v>329</v>
      </c>
      <c r="B354" s="63" t="s">
        <v>334</v>
      </c>
      <c r="C354" s="64">
        <v>19</v>
      </c>
      <c r="D354" s="65">
        <v>500588.46</v>
      </c>
      <c r="E354" s="65">
        <v>30035.31</v>
      </c>
      <c r="F354" s="66">
        <v>4.0725614661927808E-5</v>
      </c>
    </row>
    <row r="355" spans="1:6" x14ac:dyDescent="0.2">
      <c r="A355" s="63" t="s">
        <v>329</v>
      </c>
      <c r="B355" s="63" t="s">
        <v>758</v>
      </c>
      <c r="C355" s="64">
        <v>12</v>
      </c>
      <c r="D355" s="65">
        <v>425880.13</v>
      </c>
      <c r="E355" s="65">
        <v>25552.799999999999</v>
      </c>
      <c r="F355" s="66">
        <v>3.464766923775079E-5</v>
      </c>
    </row>
    <row r="356" spans="1:6" x14ac:dyDescent="0.2">
      <c r="A356" s="63" t="s">
        <v>329</v>
      </c>
      <c r="B356" s="63" t="s">
        <v>52</v>
      </c>
      <c r="C356" s="64">
        <v>54</v>
      </c>
      <c r="D356" s="65">
        <v>3197716.93</v>
      </c>
      <c r="E356" s="65">
        <v>191863.01</v>
      </c>
      <c r="F356" s="66">
        <v>2.6015176847309389E-4</v>
      </c>
    </row>
    <row r="357" spans="1:6" x14ac:dyDescent="0.2">
      <c r="A357" s="63" t="s">
        <v>329</v>
      </c>
      <c r="B357" s="63" t="s">
        <v>53</v>
      </c>
      <c r="C357" s="64">
        <v>359</v>
      </c>
      <c r="D357" s="65">
        <v>31949234.460000001</v>
      </c>
      <c r="E357" s="65">
        <v>1916251.53</v>
      </c>
      <c r="F357" s="66">
        <v>2.5982925232371362E-3</v>
      </c>
    </row>
    <row r="358" spans="1:6" x14ac:dyDescent="0.2">
      <c r="A358" s="63" t="s">
        <v>335</v>
      </c>
      <c r="B358" s="63" t="s">
        <v>336</v>
      </c>
      <c r="C358" s="64">
        <v>131</v>
      </c>
      <c r="D358" s="65">
        <v>30224766.379999999</v>
      </c>
      <c r="E358" s="65">
        <v>1816532.99</v>
      </c>
      <c r="F358" s="66">
        <v>2.4630817052136156E-3</v>
      </c>
    </row>
    <row r="359" spans="1:6" x14ac:dyDescent="0.2">
      <c r="A359" s="63" t="s">
        <v>335</v>
      </c>
      <c r="B359" s="63" t="s">
        <v>337</v>
      </c>
      <c r="C359" s="64">
        <v>81</v>
      </c>
      <c r="D359" s="65">
        <v>5626040.4800000004</v>
      </c>
      <c r="E359" s="65">
        <v>337562.45</v>
      </c>
      <c r="F359" s="66">
        <v>4.5770921835120972E-4</v>
      </c>
    </row>
    <row r="360" spans="1:6" x14ac:dyDescent="0.2">
      <c r="A360" s="63" t="s">
        <v>335</v>
      </c>
      <c r="B360" s="63" t="s">
        <v>338</v>
      </c>
      <c r="C360" s="64">
        <v>31</v>
      </c>
      <c r="D360" s="65">
        <v>1586150.58</v>
      </c>
      <c r="E360" s="65">
        <v>95169.03</v>
      </c>
      <c r="F360" s="66">
        <v>1.2904202565345411E-4</v>
      </c>
    </row>
    <row r="361" spans="1:6" x14ac:dyDescent="0.2">
      <c r="A361" s="63" t="s">
        <v>335</v>
      </c>
      <c r="B361" s="63" t="s">
        <v>339</v>
      </c>
      <c r="C361" s="64">
        <v>25</v>
      </c>
      <c r="D361" s="65">
        <v>2187212.7400000002</v>
      </c>
      <c r="E361" s="65">
        <v>131232.76999999999</v>
      </c>
      <c r="F361" s="66">
        <v>1.7794173664388343E-4</v>
      </c>
    </row>
    <row r="362" spans="1:6" x14ac:dyDescent="0.2">
      <c r="A362" s="63" t="s">
        <v>335</v>
      </c>
      <c r="B362" s="63" t="s">
        <v>340</v>
      </c>
      <c r="C362" s="64">
        <v>15</v>
      </c>
      <c r="D362" s="65">
        <v>267957.95</v>
      </c>
      <c r="E362" s="65">
        <v>16077.48</v>
      </c>
      <c r="F362" s="66">
        <v>2.179985008361329E-5</v>
      </c>
    </row>
    <row r="363" spans="1:6" x14ac:dyDescent="0.2">
      <c r="A363" s="63" t="s">
        <v>335</v>
      </c>
      <c r="B363" s="63" t="s">
        <v>52</v>
      </c>
      <c r="C363" s="64">
        <v>32</v>
      </c>
      <c r="D363" s="65">
        <v>811131.83</v>
      </c>
      <c r="E363" s="65">
        <v>48667.91</v>
      </c>
      <c r="F363" s="66">
        <v>6.5990014721385701E-5</v>
      </c>
    </row>
    <row r="364" spans="1:6" x14ac:dyDescent="0.2">
      <c r="A364" s="63" t="s">
        <v>335</v>
      </c>
      <c r="B364" s="63" t="s">
        <v>53</v>
      </c>
      <c r="C364" s="64">
        <v>315</v>
      </c>
      <c r="D364" s="65">
        <v>40703259.960000001</v>
      </c>
      <c r="E364" s="65">
        <v>2445242.63</v>
      </c>
      <c r="F364" s="66">
        <v>3.3155645506671616E-3</v>
      </c>
    </row>
    <row r="365" spans="1:6" x14ac:dyDescent="0.2">
      <c r="A365" s="63" t="s">
        <v>341</v>
      </c>
      <c r="B365" s="63" t="s">
        <v>342</v>
      </c>
      <c r="C365" s="64">
        <v>235</v>
      </c>
      <c r="D365" s="65">
        <v>30906226.530000001</v>
      </c>
      <c r="E365" s="65">
        <v>1854154.11</v>
      </c>
      <c r="F365" s="66">
        <v>2.5140931060038904E-3</v>
      </c>
    </row>
    <row r="366" spans="1:6" x14ac:dyDescent="0.2">
      <c r="A366" s="63" t="s">
        <v>341</v>
      </c>
      <c r="B366" s="63" t="s">
        <v>343</v>
      </c>
      <c r="C366" s="64">
        <v>103</v>
      </c>
      <c r="D366" s="65">
        <v>6704528.0199999996</v>
      </c>
      <c r="E366" s="65">
        <v>405025.65</v>
      </c>
      <c r="F366" s="66">
        <v>5.4918422849961732E-4</v>
      </c>
    </row>
    <row r="367" spans="1:6" x14ac:dyDescent="0.2">
      <c r="A367" s="63" t="s">
        <v>341</v>
      </c>
      <c r="B367" s="63" t="s">
        <v>299</v>
      </c>
      <c r="C367" s="64">
        <v>57</v>
      </c>
      <c r="D367" s="65">
        <v>2682279.65</v>
      </c>
      <c r="E367" s="65">
        <v>160839.26999999999</v>
      </c>
      <c r="F367" s="66">
        <v>2.1808591729287178E-4</v>
      </c>
    </row>
    <row r="368" spans="1:6" x14ac:dyDescent="0.2">
      <c r="A368" s="63" t="s">
        <v>341</v>
      </c>
      <c r="B368" s="63" t="s">
        <v>344</v>
      </c>
      <c r="C368" s="64">
        <v>38</v>
      </c>
      <c r="D368" s="65">
        <v>1920290.65</v>
      </c>
      <c r="E368" s="65">
        <v>115217.44</v>
      </c>
      <c r="F368" s="66">
        <v>1.5622615727201708E-4</v>
      </c>
    </row>
    <row r="369" spans="1:6" x14ac:dyDescent="0.2">
      <c r="A369" s="63" t="s">
        <v>341</v>
      </c>
      <c r="B369" s="63" t="s">
        <v>346</v>
      </c>
      <c r="C369" s="64">
        <v>24</v>
      </c>
      <c r="D369" s="65">
        <v>577944.59</v>
      </c>
      <c r="E369" s="65">
        <v>34676.68</v>
      </c>
      <c r="F369" s="66">
        <v>4.7018962262582898E-5</v>
      </c>
    </row>
    <row r="370" spans="1:6" x14ac:dyDescent="0.2">
      <c r="A370" s="63" t="s">
        <v>341</v>
      </c>
      <c r="B370" s="63" t="s">
        <v>345</v>
      </c>
      <c r="C370" s="64">
        <v>26</v>
      </c>
      <c r="D370" s="65">
        <v>3703179.95</v>
      </c>
      <c r="E370" s="65">
        <v>222190.78</v>
      </c>
      <c r="F370" s="66">
        <v>3.0127393683345284E-4</v>
      </c>
    </row>
    <row r="371" spans="1:6" x14ac:dyDescent="0.2">
      <c r="A371" s="63" t="s">
        <v>341</v>
      </c>
      <c r="B371" s="63" t="s">
        <v>347</v>
      </c>
      <c r="C371" s="64">
        <v>17</v>
      </c>
      <c r="D371" s="65">
        <v>1042646.61</v>
      </c>
      <c r="E371" s="65">
        <v>62558.78</v>
      </c>
      <c r="F371" s="66">
        <v>8.4824986590793165E-5</v>
      </c>
    </row>
    <row r="372" spans="1:6" x14ac:dyDescent="0.2">
      <c r="A372" s="63" t="s">
        <v>341</v>
      </c>
      <c r="B372" s="63" t="s">
        <v>744</v>
      </c>
      <c r="C372" s="64">
        <v>14</v>
      </c>
      <c r="D372" s="65">
        <v>258244.84</v>
      </c>
      <c r="E372" s="65">
        <v>15494.69</v>
      </c>
      <c r="F372" s="66">
        <v>2.1009630806075453E-5</v>
      </c>
    </row>
    <row r="373" spans="1:6" x14ac:dyDescent="0.2">
      <c r="A373" s="63" t="s">
        <v>341</v>
      </c>
      <c r="B373" s="63" t="s">
        <v>348</v>
      </c>
      <c r="C373" s="64">
        <v>10</v>
      </c>
      <c r="D373" s="65">
        <v>293052.26</v>
      </c>
      <c r="E373" s="65">
        <v>17583.14</v>
      </c>
      <c r="F373" s="66">
        <v>2.3841411464930085E-5</v>
      </c>
    </row>
    <row r="374" spans="1:6" x14ac:dyDescent="0.2">
      <c r="A374" s="63" t="s">
        <v>341</v>
      </c>
      <c r="B374" s="63" t="s">
        <v>53</v>
      </c>
      <c r="C374" s="64">
        <v>527</v>
      </c>
      <c r="D374" s="65">
        <v>48099108.439999998</v>
      </c>
      <c r="E374" s="65">
        <v>2888383.46</v>
      </c>
      <c r="F374" s="66">
        <v>3.916430088047893E-3</v>
      </c>
    </row>
    <row r="375" spans="1:6" x14ac:dyDescent="0.2">
      <c r="A375" s="63" t="s">
        <v>349</v>
      </c>
      <c r="B375" s="63" t="s">
        <v>350</v>
      </c>
      <c r="C375" s="64">
        <v>96</v>
      </c>
      <c r="D375" s="65">
        <v>9330688.2100000009</v>
      </c>
      <c r="E375" s="65">
        <v>558370.93000000005</v>
      </c>
      <c r="F375" s="66">
        <v>7.5710886065774802E-4</v>
      </c>
    </row>
    <row r="376" spans="1:6" x14ac:dyDescent="0.2">
      <c r="A376" s="63" t="s">
        <v>349</v>
      </c>
      <c r="B376" s="63" t="s">
        <v>351</v>
      </c>
      <c r="C376" s="64">
        <v>72</v>
      </c>
      <c r="D376" s="65">
        <v>2970446.74</v>
      </c>
      <c r="E376" s="65">
        <v>177744.51</v>
      </c>
      <c r="F376" s="66">
        <v>2.4100814749483771E-4</v>
      </c>
    </row>
    <row r="377" spans="1:6" x14ac:dyDescent="0.2">
      <c r="A377" s="63" t="s">
        <v>349</v>
      </c>
      <c r="B377" s="63" t="s">
        <v>352</v>
      </c>
      <c r="C377" s="64">
        <v>53</v>
      </c>
      <c r="D377" s="65">
        <v>3466766.13</v>
      </c>
      <c r="E377" s="65">
        <v>218260.52</v>
      </c>
      <c r="F377" s="66">
        <v>2.9594480075058278E-4</v>
      </c>
    </row>
    <row r="378" spans="1:6" x14ac:dyDescent="0.2">
      <c r="A378" s="63" t="s">
        <v>349</v>
      </c>
      <c r="B378" s="63" t="s">
        <v>353</v>
      </c>
      <c r="C378" s="64">
        <v>46</v>
      </c>
      <c r="D378" s="65">
        <v>3313288.63</v>
      </c>
      <c r="E378" s="65">
        <v>198797.32</v>
      </c>
      <c r="F378" s="66">
        <v>2.6955416974700625E-4</v>
      </c>
    </row>
    <row r="379" spans="1:6" x14ac:dyDescent="0.2">
      <c r="A379" s="63" t="s">
        <v>349</v>
      </c>
      <c r="B379" s="63" t="s">
        <v>759</v>
      </c>
      <c r="C379" s="64">
        <v>14</v>
      </c>
      <c r="D379" s="65">
        <v>124813.39</v>
      </c>
      <c r="E379" s="65">
        <v>7488.81</v>
      </c>
      <c r="F379" s="66">
        <v>1.0154261445491709E-5</v>
      </c>
    </row>
    <row r="380" spans="1:6" x14ac:dyDescent="0.2">
      <c r="A380" s="63" t="s">
        <v>349</v>
      </c>
      <c r="B380" s="63" t="s">
        <v>355</v>
      </c>
      <c r="C380" s="64">
        <v>10</v>
      </c>
      <c r="D380" s="65">
        <v>113170.32</v>
      </c>
      <c r="E380" s="65">
        <v>6790.22</v>
      </c>
      <c r="F380" s="66">
        <v>9.2070261032669683E-6</v>
      </c>
    </row>
    <row r="381" spans="1:6" x14ac:dyDescent="0.2">
      <c r="A381" s="63" t="s">
        <v>349</v>
      </c>
      <c r="B381" s="63" t="s">
        <v>354</v>
      </c>
      <c r="C381" s="64">
        <v>16</v>
      </c>
      <c r="D381" s="65">
        <v>241016.11</v>
      </c>
      <c r="E381" s="65">
        <v>14460.97</v>
      </c>
      <c r="F381" s="66">
        <v>1.9607984464208897E-5</v>
      </c>
    </row>
    <row r="382" spans="1:6" x14ac:dyDescent="0.2">
      <c r="A382" s="63" t="s">
        <v>349</v>
      </c>
      <c r="B382" s="63" t="s">
        <v>52</v>
      </c>
      <c r="C382" s="64">
        <v>22</v>
      </c>
      <c r="D382" s="65">
        <v>289114.33</v>
      </c>
      <c r="E382" s="65">
        <v>17346.86</v>
      </c>
      <c r="F382" s="66">
        <v>2.3521033608589657E-5</v>
      </c>
    </row>
    <row r="383" spans="1:6" x14ac:dyDescent="0.2">
      <c r="A383" s="63" t="s">
        <v>349</v>
      </c>
      <c r="B383" s="63" t="s">
        <v>53</v>
      </c>
      <c r="C383" s="64">
        <v>329</v>
      </c>
      <c r="D383" s="65">
        <v>19849303.870000001</v>
      </c>
      <c r="E383" s="65">
        <v>1199260.1399999999</v>
      </c>
      <c r="F383" s="66">
        <v>1.6261062842717318E-3</v>
      </c>
    </row>
    <row r="384" spans="1:6" x14ac:dyDescent="0.2">
      <c r="A384" s="63" t="s">
        <v>356</v>
      </c>
      <c r="B384" s="63" t="s">
        <v>357</v>
      </c>
      <c r="C384" s="64">
        <v>298</v>
      </c>
      <c r="D384" s="65">
        <v>44141030.390000001</v>
      </c>
      <c r="E384" s="65">
        <v>2664187.83</v>
      </c>
      <c r="F384" s="66">
        <v>3.6124377258492631E-3</v>
      </c>
    </row>
    <row r="385" spans="1:6" x14ac:dyDescent="0.2">
      <c r="A385" s="63" t="s">
        <v>356</v>
      </c>
      <c r="B385" s="63" t="s">
        <v>358</v>
      </c>
      <c r="C385" s="64">
        <v>51</v>
      </c>
      <c r="D385" s="65">
        <v>1940917.33</v>
      </c>
      <c r="E385" s="65">
        <v>116455.05</v>
      </c>
      <c r="F385" s="66">
        <v>1.5790426307354697E-4</v>
      </c>
    </row>
    <row r="386" spans="1:6" x14ac:dyDescent="0.2">
      <c r="A386" s="63" t="s">
        <v>356</v>
      </c>
      <c r="B386" s="63" t="s">
        <v>359</v>
      </c>
      <c r="C386" s="64">
        <v>35</v>
      </c>
      <c r="D386" s="65">
        <v>1256655.07</v>
      </c>
      <c r="E386" s="65">
        <v>75399.289999999994</v>
      </c>
      <c r="F386" s="66">
        <v>1.0223574953356388E-4</v>
      </c>
    </row>
    <row r="387" spans="1:6" x14ac:dyDescent="0.2">
      <c r="A387" s="63" t="s">
        <v>356</v>
      </c>
      <c r="B387" s="63" t="s">
        <v>360</v>
      </c>
      <c r="C387" s="64">
        <v>24</v>
      </c>
      <c r="D387" s="65">
        <v>1227832.69</v>
      </c>
      <c r="E387" s="65">
        <v>73669.95</v>
      </c>
      <c r="F387" s="66">
        <v>9.9890894945432168E-5</v>
      </c>
    </row>
    <row r="388" spans="1:6" x14ac:dyDescent="0.2">
      <c r="A388" s="63" t="s">
        <v>356</v>
      </c>
      <c r="B388" s="63" t="s">
        <v>361</v>
      </c>
      <c r="C388" s="64">
        <v>22</v>
      </c>
      <c r="D388" s="65">
        <v>491413.9</v>
      </c>
      <c r="E388" s="65">
        <v>29484.84</v>
      </c>
      <c r="F388" s="66">
        <v>3.9979218866347488E-5</v>
      </c>
    </row>
    <row r="389" spans="1:6" x14ac:dyDescent="0.2">
      <c r="A389" s="63" t="s">
        <v>356</v>
      </c>
      <c r="B389" s="63" t="s">
        <v>362</v>
      </c>
      <c r="C389" s="64">
        <v>12</v>
      </c>
      <c r="D389" s="65">
        <v>399582.89</v>
      </c>
      <c r="E389" s="65">
        <v>23974.98</v>
      </c>
      <c r="F389" s="66">
        <v>3.2508264339786267E-5</v>
      </c>
    </row>
    <row r="390" spans="1:6" x14ac:dyDescent="0.2">
      <c r="A390" s="63" t="s">
        <v>356</v>
      </c>
      <c r="B390" s="63" t="s">
        <v>52</v>
      </c>
      <c r="C390" s="64">
        <v>16</v>
      </c>
      <c r="D390" s="65">
        <v>214254.14</v>
      </c>
      <c r="E390" s="65">
        <v>12855.24</v>
      </c>
      <c r="F390" s="66">
        <v>1.7430735711620783E-5</v>
      </c>
    </row>
    <row r="391" spans="1:6" x14ac:dyDescent="0.2">
      <c r="A391" s="63" t="s">
        <v>356</v>
      </c>
      <c r="B391" s="63" t="s">
        <v>53</v>
      </c>
      <c r="C391" s="64">
        <v>458</v>
      </c>
      <c r="D391" s="65">
        <v>49671686.420000002</v>
      </c>
      <c r="E391" s="65">
        <v>2996027.18</v>
      </c>
      <c r="F391" s="66">
        <v>4.0623868523195607E-3</v>
      </c>
    </row>
    <row r="392" spans="1:6" x14ac:dyDescent="0.2">
      <c r="A392" s="63" t="s">
        <v>363</v>
      </c>
      <c r="B392" s="63" t="s">
        <v>364</v>
      </c>
      <c r="C392" s="64">
        <v>178</v>
      </c>
      <c r="D392" s="65">
        <v>19808496.219999999</v>
      </c>
      <c r="E392" s="65">
        <v>1192418.57</v>
      </c>
      <c r="F392" s="66">
        <v>1.6168296314420258E-3</v>
      </c>
    </row>
    <row r="393" spans="1:6" x14ac:dyDescent="0.2">
      <c r="A393" s="63" t="s">
        <v>363</v>
      </c>
      <c r="B393" s="63" t="s">
        <v>365</v>
      </c>
      <c r="C393" s="64">
        <v>34</v>
      </c>
      <c r="D393" s="65">
        <v>2965087.19</v>
      </c>
      <c r="E393" s="65">
        <v>177905.22</v>
      </c>
      <c r="F393" s="66">
        <v>2.4122605813176197E-4</v>
      </c>
    </row>
    <row r="394" spans="1:6" x14ac:dyDescent="0.2">
      <c r="A394" s="63" t="s">
        <v>363</v>
      </c>
      <c r="B394" s="63" t="s">
        <v>367</v>
      </c>
      <c r="C394" s="64">
        <v>30</v>
      </c>
      <c r="D394" s="65">
        <v>1990768.33</v>
      </c>
      <c r="E394" s="65">
        <v>119324.05</v>
      </c>
      <c r="F394" s="66">
        <v>1.6179441065201612E-4</v>
      </c>
    </row>
    <row r="395" spans="1:6" x14ac:dyDescent="0.2">
      <c r="A395" s="63" t="s">
        <v>363</v>
      </c>
      <c r="B395" s="63" t="s">
        <v>366</v>
      </c>
      <c r="C395" s="64">
        <v>30</v>
      </c>
      <c r="D395" s="65">
        <v>1225716.51</v>
      </c>
      <c r="E395" s="65">
        <v>73542.990000000005</v>
      </c>
      <c r="F395" s="66">
        <v>9.97187467625941E-5</v>
      </c>
    </row>
    <row r="396" spans="1:6" x14ac:dyDescent="0.2">
      <c r="A396" s="63" t="s">
        <v>363</v>
      </c>
      <c r="B396" s="63" t="s">
        <v>368</v>
      </c>
      <c r="C396" s="64">
        <v>21</v>
      </c>
      <c r="D396" s="65">
        <v>653579.52000000002</v>
      </c>
      <c r="E396" s="65">
        <v>39214.76</v>
      </c>
      <c r="F396" s="66">
        <v>5.3172256414865705E-5</v>
      </c>
    </row>
    <row r="397" spans="1:6" x14ac:dyDescent="0.2">
      <c r="A397" s="63" t="s">
        <v>363</v>
      </c>
      <c r="B397" s="63" t="s">
        <v>369</v>
      </c>
      <c r="C397" s="64">
        <v>11</v>
      </c>
      <c r="D397" s="65">
        <v>1234478.06</v>
      </c>
      <c r="E397" s="65">
        <v>74068.679999999993</v>
      </c>
      <c r="F397" s="66">
        <v>1.0043154274744088E-4</v>
      </c>
    </row>
    <row r="398" spans="1:6" x14ac:dyDescent="0.2">
      <c r="A398" s="63" t="s">
        <v>363</v>
      </c>
      <c r="B398" s="63" t="s">
        <v>52</v>
      </c>
      <c r="C398" s="64">
        <v>5</v>
      </c>
      <c r="D398" s="65">
        <v>235002.68</v>
      </c>
      <c r="E398" s="65">
        <v>14100.16</v>
      </c>
      <c r="F398" s="66">
        <v>1.9118753321724596E-5</v>
      </c>
    </row>
    <row r="399" spans="1:6" x14ac:dyDescent="0.2">
      <c r="A399" s="63" t="s">
        <v>363</v>
      </c>
      <c r="B399" s="63" t="s">
        <v>53</v>
      </c>
      <c r="C399" s="64">
        <v>309</v>
      </c>
      <c r="D399" s="65">
        <v>28113128.52</v>
      </c>
      <c r="E399" s="65">
        <v>1690574.43</v>
      </c>
      <c r="F399" s="66">
        <v>2.2922913994724288E-3</v>
      </c>
    </row>
    <row r="400" spans="1:6" x14ac:dyDescent="0.2">
      <c r="A400" s="63" t="s">
        <v>370</v>
      </c>
      <c r="B400" s="63" t="s">
        <v>370</v>
      </c>
      <c r="C400" s="64">
        <v>189</v>
      </c>
      <c r="D400" s="65">
        <v>21528445.43</v>
      </c>
      <c r="E400" s="65">
        <v>1286715.07</v>
      </c>
      <c r="F400" s="66">
        <v>1.744688572234329E-3</v>
      </c>
    </row>
    <row r="401" spans="1:6" x14ac:dyDescent="0.2">
      <c r="A401" s="63" t="s">
        <v>370</v>
      </c>
      <c r="B401" s="63" t="s">
        <v>371</v>
      </c>
      <c r="C401" s="64">
        <v>26</v>
      </c>
      <c r="D401" s="65">
        <v>622156.53</v>
      </c>
      <c r="E401" s="65">
        <v>43686.39</v>
      </c>
      <c r="F401" s="66">
        <v>5.9235449379769884E-5</v>
      </c>
    </row>
    <row r="402" spans="1:6" x14ac:dyDescent="0.2">
      <c r="A402" s="63" t="s">
        <v>370</v>
      </c>
      <c r="B402" s="63" t="s">
        <v>373</v>
      </c>
      <c r="C402" s="64">
        <v>19</v>
      </c>
      <c r="D402" s="65">
        <v>333123.06</v>
      </c>
      <c r="E402" s="65">
        <v>19987.400000000001</v>
      </c>
      <c r="F402" s="66">
        <v>2.7101406660820744E-5</v>
      </c>
    </row>
    <row r="403" spans="1:6" x14ac:dyDescent="0.2">
      <c r="A403" s="63" t="s">
        <v>370</v>
      </c>
      <c r="B403" s="63" t="s">
        <v>372</v>
      </c>
      <c r="C403" s="64">
        <v>16</v>
      </c>
      <c r="D403" s="65">
        <v>334957</v>
      </c>
      <c r="E403" s="65">
        <v>20097.43</v>
      </c>
      <c r="F403" s="66">
        <v>2.7250599040764613E-5</v>
      </c>
    </row>
    <row r="404" spans="1:6" x14ac:dyDescent="0.2">
      <c r="A404" s="63" t="s">
        <v>370</v>
      </c>
      <c r="B404" s="63" t="s">
        <v>760</v>
      </c>
      <c r="C404" s="64">
        <v>11</v>
      </c>
      <c r="D404" s="65">
        <v>467775.96</v>
      </c>
      <c r="E404" s="65">
        <v>28066.560000000001</v>
      </c>
      <c r="F404" s="66">
        <v>3.8056138173565596E-5</v>
      </c>
    </row>
    <row r="405" spans="1:6" x14ac:dyDescent="0.2">
      <c r="A405" s="63" t="s">
        <v>370</v>
      </c>
      <c r="B405" s="63" t="s">
        <v>52</v>
      </c>
      <c r="C405" s="64">
        <v>37</v>
      </c>
      <c r="D405" s="65">
        <v>2121216.0699999998</v>
      </c>
      <c r="E405" s="65">
        <v>127272.96000000001</v>
      </c>
      <c r="F405" s="66">
        <v>1.7257253299010237E-4</v>
      </c>
    </row>
    <row r="406" spans="1:6" x14ac:dyDescent="0.2">
      <c r="A406" s="63" t="s">
        <v>370</v>
      </c>
      <c r="B406" s="63" t="s">
        <v>53</v>
      </c>
      <c r="C406" s="64">
        <v>298</v>
      </c>
      <c r="D406" s="65">
        <v>25407674.059999999</v>
      </c>
      <c r="E406" s="65">
        <v>1525825.81</v>
      </c>
      <c r="F406" s="66">
        <v>2.0689046984793524E-3</v>
      </c>
    </row>
    <row r="407" spans="1:6" x14ac:dyDescent="0.2">
      <c r="A407" s="63" t="s">
        <v>374</v>
      </c>
      <c r="B407" s="63" t="s">
        <v>375</v>
      </c>
      <c r="C407" s="64">
        <v>106</v>
      </c>
      <c r="D407" s="65">
        <v>8675049.6799999997</v>
      </c>
      <c r="E407" s="65">
        <v>526505.09</v>
      </c>
      <c r="F407" s="66">
        <v>7.1390118540090369E-4</v>
      </c>
    </row>
    <row r="408" spans="1:6" x14ac:dyDescent="0.2">
      <c r="A408" s="63" t="s">
        <v>374</v>
      </c>
      <c r="B408" s="63" t="s">
        <v>376</v>
      </c>
      <c r="C408" s="64">
        <v>48</v>
      </c>
      <c r="D408" s="65">
        <v>3833068.62</v>
      </c>
      <c r="E408" s="65">
        <v>227920.87</v>
      </c>
      <c r="F408" s="66">
        <v>3.0904350662707797E-4</v>
      </c>
    </row>
    <row r="409" spans="1:6" x14ac:dyDescent="0.2">
      <c r="A409" s="63" t="s">
        <v>374</v>
      </c>
      <c r="B409" s="63" t="s">
        <v>377</v>
      </c>
      <c r="C409" s="64">
        <v>21</v>
      </c>
      <c r="D409" s="65">
        <v>931070.33</v>
      </c>
      <c r="E409" s="65">
        <v>55864.22</v>
      </c>
      <c r="F409" s="66">
        <v>7.574766823146359E-5</v>
      </c>
    </row>
    <row r="410" spans="1:6" x14ac:dyDescent="0.2">
      <c r="A410" s="63" t="s">
        <v>374</v>
      </c>
      <c r="B410" s="63" t="s">
        <v>52</v>
      </c>
      <c r="C410" s="64">
        <v>23</v>
      </c>
      <c r="D410" s="65">
        <v>882096.86</v>
      </c>
      <c r="E410" s="65">
        <v>52925.81</v>
      </c>
      <c r="F410" s="66">
        <v>7.1763405928901858E-5</v>
      </c>
    </row>
    <row r="411" spans="1:6" x14ac:dyDescent="0.2">
      <c r="A411" s="63" t="s">
        <v>374</v>
      </c>
      <c r="B411" s="63" t="s">
        <v>53</v>
      </c>
      <c r="C411" s="64">
        <v>198</v>
      </c>
      <c r="D411" s="65">
        <v>14321285.49</v>
      </c>
      <c r="E411" s="65">
        <v>863215.99</v>
      </c>
      <c r="F411" s="66">
        <v>1.1704557661883471E-3</v>
      </c>
    </row>
    <row r="412" spans="1:6" x14ac:dyDescent="0.2">
      <c r="A412" s="63" t="s">
        <v>378</v>
      </c>
      <c r="B412" s="63" t="s">
        <v>379</v>
      </c>
      <c r="C412" s="64">
        <v>161</v>
      </c>
      <c r="D412" s="65">
        <v>24716667.460000001</v>
      </c>
      <c r="E412" s="65">
        <v>1481525.56</v>
      </c>
      <c r="F412" s="66">
        <v>2.0088369012457937E-3</v>
      </c>
    </row>
    <row r="413" spans="1:6" x14ac:dyDescent="0.2">
      <c r="A413" s="63" t="s">
        <v>378</v>
      </c>
      <c r="B413" s="63" t="s">
        <v>380</v>
      </c>
      <c r="C413" s="64">
        <v>80</v>
      </c>
      <c r="D413" s="65">
        <v>5822145.1299999999</v>
      </c>
      <c r="E413" s="65">
        <v>356314.92</v>
      </c>
      <c r="F413" s="66">
        <v>4.8313615308833612E-4</v>
      </c>
    </row>
    <row r="414" spans="1:6" x14ac:dyDescent="0.2">
      <c r="A414" s="63" t="s">
        <v>378</v>
      </c>
      <c r="B414" s="63" t="s">
        <v>381</v>
      </c>
      <c r="C414" s="64">
        <v>46</v>
      </c>
      <c r="D414" s="65">
        <v>2218593.58</v>
      </c>
      <c r="E414" s="65">
        <v>133115.62</v>
      </c>
      <c r="F414" s="66">
        <v>1.8049473921206773E-4</v>
      </c>
    </row>
    <row r="415" spans="1:6" x14ac:dyDescent="0.2">
      <c r="A415" s="63" t="s">
        <v>378</v>
      </c>
      <c r="B415" s="63" t="s">
        <v>382</v>
      </c>
      <c r="C415" s="64">
        <v>31</v>
      </c>
      <c r="D415" s="65">
        <v>1942688.71</v>
      </c>
      <c r="E415" s="65">
        <v>116561.33</v>
      </c>
      <c r="F415" s="66">
        <v>1.5804837073637014E-4</v>
      </c>
    </row>
    <row r="416" spans="1:6" x14ac:dyDescent="0.2">
      <c r="A416" s="63" t="s">
        <v>378</v>
      </c>
      <c r="B416" s="63" t="s">
        <v>383</v>
      </c>
      <c r="C416" s="64">
        <v>15</v>
      </c>
      <c r="D416" s="65">
        <v>260743.39</v>
      </c>
      <c r="E416" s="65">
        <v>15591.06</v>
      </c>
      <c r="F416" s="66">
        <v>2.1140301256454357E-5</v>
      </c>
    </row>
    <row r="417" spans="1:6" x14ac:dyDescent="0.2">
      <c r="A417" s="63" t="s">
        <v>378</v>
      </c>
      <c r="B417" s="63" t="s">
        <v>52</v>
      </c>
      <c r="C417" s="64">
        <v>137</v>
      </c>
      <c r="D417" s="65">
        <v>7413420.0499999998</v>
      </c>
      <c r="E417" s="65">
        <v>438138.68</v>
      </c>
      <c r="F417" s="66">
        <v>5.9408299931532895E-4</v>
      </c>
    </row>
    <row r="418" spans="1:6" x14ac:dyDescent="0.2">
      <c r="A418" s="63" t="s">
        <v>378</v>
      </c>
      <c r="B418" s="63" t="s">
        <v>53</v>
      </c>
      <c r="C418" s="64">
        <v>470</v>
      </c>
      <c r="D418" s="65">
        <v>42374258.32</v>
      </c>
      <c r="E418" s="65">
        <v>2541247.17</v>
      </c>
      <c r="F418" s="66">
        <v>3.4457394648543509E-3</v>
      </c>
    </row>
    <row r="419" spans="1:6" x14ac:dyDescent="0.2">
      <c r="A419" s="63" t="s">
        <v>384</v>
      </c>
      <c r="B419" s="63" t="s">
        <v>385</v>
      </c>
      <c r="C419" s="64">
        <v>245</v>
      </c>
      <c r="D419" s="65">
        <v>25477028.210000001</v>
      </c>
      <c r="E419" s="65">
        <v>1544264.95</v>
      </c>
      <c r="F419" s="66">
        <v>2.0939067813723648E-3</v>
      </c>
    </row>
    <row r="420" spans="1:6" x14ac:dyDescent="0.2">
      <c r="A420" s="63" t="s">
        <v>384</v>
      </c>
      <c r="B420" s="63" t="s">
        <v>386</v>
      </c>
      <c r="C420" s="64">
        <v>116</v>
      </c>
      <c r="D420" s="65">
        <v>7065586.1900000004</v>
      </c>
      <c r="E420" s="65">
        <v>423758.25</v>
      </c>
      <c r="F420" s="66">
        <v>5.7458422101562686E-4</v>
      </c>
    </row>
    <row r="421" spans="1:6" x14ac:dyDescent="0.2">
      <c r="A421" s="63" t="s">
        <v>384</v>
      </c>
      <c r="B421" s="63" t="s">
        <v>387</v>
      </c>
      <c r="C421" s="64">
        <v>59</v>
      </c>
      <c r="D421" s="65">
        <v>3954319.01</v>
      </c>
      <c r="E421" s="65">
        <v>237259.15</v>
      </c>
      <c r="F421" s="66">
        <v>3.2170550987875698E-4</v>
      </c>
    </row>
    <row r="422" spans="1:6" x14ac:dyDescent="0.2">
      <c r="A422" s="63" t="s">
        <v>384</v>
      </c>
      <c r="B422" s="63" t="s">
        <v>388</v>
      </c>
      <c r="C422" s="64">
        <v>22</v>
      </c>
      <c r="D422" s="65">
        <v>1148611.93</v>
      </c>
      <c r="E422" s="65">
        <v>68901.710000000006</v>
      </c>
      <c r="F422" s="66">
        <v>9.3425521195149912E-5</v>
      </c>
    </row>
    <row r="423" spans="1:6" x14ac:dyDescent="0.2">
      <c r="A423" s="63" t="s">
        <v>384</v>
      </c>
      <c r="B423" s="63" t="s">
        <v>389</v>
      </c>
      <c r="C423" s="64">
        <v>16</v>
      </c>
      <c r="D423" s="65">
        <v>748036.67</v>
      </c>
      <c r="E423" s="65">
        <v>44882.19</v>
      </c>
      <c r="F423" s="66">
        <v>6.0856863975215489E-5</v>
      </c>
    </row>
    <row r="424" spans="1:6" x14ac:dyDescent="0.2">
      <c r="A424" s="63" t="s">
        <v>384</v>
      </c>
      <c r="B424" s="63" t="s">
        <v>390</v>
      </c>
      <c r="C424" s="64">
        <v>10</v>
      </c>
      <c r="D424" s="65">
        <v>84149.09</v>
      </c>
      <c r="E424" s="65">
        <v>4912.97</v>
      </c>
      <c r="F424" s="66">
        <v>6.6616167126495933E-6</v>
      </c>
    </row>
    <row r="425" spans="1:6" x14ac:dyDescent="0.2">
      <c r="A425" s="63" t="s">
        <v>384</v>
      </c>
      <c r="B425" s="63" t="s">
        <v>391</v>
      </c>
      <c r="C425" s="64">
        <v>11</v>
      </c>
      <c r="D425" s="65">
        <v>105541.47</v>
      </c>
      <c r="E425" s="65">
        <v>6332.48</v>
      </c>
      <c r="F425" s="66">
        <v>8.5863651926470735E-6</v>
      </c>
    </row>
    <row r="426" spans="1:6" x14ac:dyDescent="0.2">
      <c r="A426" s="63" t="s">
        <v>384</v>
      </c>
      <c r="B426" s="63" t="s">
        <v>52</v>
      </c>
      <c r="C426" s="64">
        <v>67</v>
      </c>
      <c r="D426" s="65">
        <v>1786385.68</v>
      </c>
      <c r="E426" s="65">
        <v>107011.84</v>
      </c>
      <c r="F426" s="66">
        <v>1.450999826572082E-4</v>
      </c>
    </row>
    <row r="427" spans="1:6" x14ac:dyDescent="0.2">
      <c r="A427" s="63" t="s">
        <v>384</v>
      </c>
      <c r="B427" s="63" t="s">
        <v>53</v>
      </c>
      <c r="C427" s="64">
        <v>546</v>
      </c>
      <c r="D427" s="65">
        <v>40369658.240000002</v>
      </c>
      <c r="E427" s="65">
        <v>2437323.54</v>
      </c>
      <c r="F427" s="66">
        <v>3.3048268619996191E-3</v>
      </c>
    </row>
    <row r="428" spans="1:6" x14ac:dyDescent="0.2">
      <c r="A428" s="63" t="s">
        <v>392</v>
      </c>
      <c r="B428" s="63" t="s">
        <v>393</v>
      </c>
      <c r="C428" s="64">
        <v>430</v>
      </c>
      <c r="D428" s="65">
        <v>63983148.850000001</v>
      </c>
      <c r="E428" s="65">
        <v>3843966.84</v>
      </c>
      <c r="F428" s="66">
        <v>5.2121290673899584E-3</v>
      </c>
    </row>
    <row r="429" spans="1:6" x14ac:dyDescent="0.2">
      <c r="A429" s="63" t="s">
        <v>392</v>
      </c>
      <c r="B429" s="63" t="s">
        <v>395</v>
      </c>
      <c r="C429" s="64">
        <v>71</v>
      </c>
      <c r="D429" s="65">
        <v>4371619.5199999996</v>
      </c>
      <c r="E429" s="65">
        <v>262297.15000000002</v>
      </c>
      <c r="F429" s="66">
        <v>3.5565514915017948E-4</v>
      </c>
    </row>
    <row r="430" spans="1:6" x14ac:dyDescent="0.2">
      <c r="A430" s="63" t="s">
        <v>392</v>
      </c>
      <c r="B430" s="63" t="s">
        <v>397</v>
      </c>
      <c r="C430" s="64">
        <v>70</v>
      </c>
      <c r="D430" s="65">
        <v>4295767.26</v>
      </c>
      <c r="E430" s="65">
        <v>257746.02</v>
      </c>
      <c r="F430" s="66">
        <v>3.4948416018231663E-4</v>
      </c>
    </row>
    <row r="431" spans="1:6" x14ac:dyDescent="0.2">
      <c r="A431" s="63" t="s">
        <v>392</v>
      </c>
      <c r="B431" s="63" t="s">
        <v>394</v>
      </c>
      <c r="C431" s="64">
        <v>69</v>
      </c>
      <c r="D431" s="65">
        <v>4521680.4400000004</v>
      </c>
      <c r="E431" s="65">
        <v>271300.83</v>
      </c>
      <c r="F431" s="66">
        <v>3.6786346004223641E-4</v>
      </c>
    </row>
    <row r="432" spans="1:6" x14ac:dyDescent="0.2">
      <c r="A432" s="63" t="s">
        <v>392</v>
      </c>
      <c r="B432" s="63" t="s">
        <v>396</v>
      </c>
      <c r="C432" s="64">
        <v>51</v>
      </c>
      <c r="D432" s="65">
        <v>5201305.82</v>
      </c>
      <c r="E432" s="65">
        <v>312078.37</v>
      </c>
      <c r="F432" s="66">
        <v>4.2315472824960122E-4</v>
      </c>
    </row>
    <row r="433" spans="1:6" x14ac:dyDescent="0.2">
      <c r="A433" s="63" t="s">
        <v>392</v>
      </c>
      <c r="B433" s="63" t="s">
        <v>398</v>
      </c>
      <c r="C433" s="64">
        <v>42</v>
      </c>
      <c r="D433" s="65">
        <v>1558258.27</v>
      </c>
      <c r="E433" s="65">
        <v>93474.66</v>
      </c>
      <c r="F433" s="66">
        <v>1.2674458774737855E-4</v>
      </c>
    </row>
    <row r="434" spans="1:6" x14ac:dyDescent="0.2">
      <c r="A434" s="63" t="s">
        <v>392</v>
      </c>
      <c r="B434" s="63" t="s">
        <v>399</v>
      </c>
      <c r="C434" s="64">
        <v>36</v>
      </c>
      <c r="D434" s="65">
        <v>1230622.3600000001</v>
      </c>
      <c r="E434" s="65">
        <v>73837.350000000006</v>
      </c>
      <c r="F434" s="66">
        <v>1.0011787671769977E-4</v>
      </c>
    </row>
    <row r="435" spans="1:6" x14ac:dyDescent="0.2">
      <c r="A435" s="63" t="s">
        <v>392</v>
      </c>
      <c r="B435" s="63" t="s">
        <v>400</v>
      </c>
      <c r="C435" s="64">
        <v>25</v>
      </c>
      <c r="D435" s="65">
        <v>887977.62</v>
      </c>
      <c r="E435" s="65">
        <v>53233.89</v>
      </c>
      <c r="F435" s="66">
        <v>7.2181139169046423E-5</v>
      </c>
    </row>
    <row r="436" spans="1:6" x14ac:dyDescent="0.2">
      <c r="A436" s="63" t="s">
        <v>392</v>
      </c>
      <c r="B436" s="63" t="s">
        <v>401</v>
      </c>
      <c r="C436" s="64">
        <v>13</v>
      </c>
      <c r="D436" s="65">
        <v>287561.06</v>
      </c>
      <c r="E436" s="65">
        <v>17253.68</v>
      </c>
      <c r="F436" s="66">
        <v>2.3394688557574754E-5</v>
      </c>
    </row>
    <row r="437" spans="1:6" x14ac:dyDescent="0.2">
      <c r="A437" s="63" t="s">
        <v>392</v>
      </c>
      <c r="B437" s="63" t="s">
        <v>571</v>
      </c>
      <c r="C437" s="64">
        <v>10</v>
      </c>
      <c r="D437" s="65">
        <v>182314.95</v>
      </c>
      <c r="E437" s="65">
        <v>10938.89</v>
      </c>
      <c r="F437" s="66">
        <v>1.4832309670491679E-5</v>
      </c>
    </row>
    <row r="438" spans="1:6" x14ac:dyDescent="0.2">
      <c r="A438" s="63" t="s">
        <v>392</v>
      </c>
      <c r="B438" s="63" t="s">
        <v>52</v>
      </c>
      <c r="C438" s="64">
        <v>20</v>
      </c>
      <c r="D438" s="65">
        <v>352328.22</v>
      </c>
      <c r="E438" s="65">
        <v>21139.7</v>
      </c>
      <c r="F438" s="66">
        <v>2.8663838537666342E-5</v>
      </c>
    </row>
    <row r="439" spans="1:6" x14ac:dyDescent="0.2">
      <c r="A439" s="63" t="s">
        <v>392</v>
      </c>
      <c r="B439" s="63" t="s">
        <v>53</v>
      </c>
      <c r="C439" s="64">
        <v>837</v>
      </c>
      <c r="D439" s="65">
        <v>86872584.370000005</v>
      </c>
      <c r="E439" s="65">
        <v>5217267.38</v>
      </c>
      <c r="F439" s="66">
        <v>7.0742210054141495E-3</v>
      </c>
    </row>
    <row r="440" spans="1:6" x14ac:dyDescent="0.2">
      <c r="A440" s="63" t="s">
        <v>309</v>
      </c>
      <c r="B440" s="63" t="s">
        <v>402</v>
      </c>
      <c r="C440" s="64">
        <v>349</v>
      </c>
      <c r="D440" s="65">
        <v>32119555.620000001</v>
      </c>
      <c r="E440" s="65">
        <v>1923406.14</v>
      </c>
      <c r="F440" s="66">
        <v>2.607993634692832E-3</v>
      </c>
    </row>
    <row r="441" spans="1:6" x14ac:dyDescent="0.2">
      <c r="A441" s="63" t="s">
        <v>309</v>
      </c>
      <c r="B441" s="63" t="s">
        <v>403</v>
      </c>
      <c r="C441" s="64">
        <v>15</v>
      </c>
      <c r="D441" s="65">
        <v>7862608.6900000004</v>
      </c>
      <c r="E441" s="65">
        <v>471756.52</v>
      </c>
      <c r="F441" s="66">
        <v>6.3966625441095964E-4</v>
      </c>
    </row>
    <row r="442" spans="1:6" x14ac:dyDescent="0.2">
      <c r="A442" s="63" t="s">
        <v>309</v>
      </c>
      <c r="B442" s="63" t="s">
        <v>405</v>
      </c>
      <c r="C442" s="64">
        <v>10</v>
      </c>
      <c r="D442" s="65">
        <v>132113.32999999999</v>
      </c>
      <c r="E442" s="65">
        <v>7926.8</v>
      </c>
      <c r="F442" s="66">
        <v>1.0748142845942636E-5</v>
      </c>
    </row>
    <row r="443" spans="1:6" x14ac:dyDescent="0.2">
      <c r="A443" s="63" t="s">
        <v>309</v>
      </c>
      <c r="B443" s="63" t="s">
        <v>406</v>
      </c>
      <c r="C443" s="64">
        <v>11</v>
      </c>
      <c r="D443" s="65">
        <v>82982.25</v>
      </c>
      <c r="E443" s="65">
        <v>4978.9399999999996</v>
      </c>
      <c r="F443" s="66">
        <v>6.7510670562367698E-6</v>
      </c>
    </row>
    <row r="444" spans="1:6" x14ac:dyDescent="0.2">
      <c r="A444" s="63" t="s">
        <v>309</v>
      </c>
      <c r="B444" s="63" t="s">
        <v>404</v>
      </c>
      <c r="C444" s="64">
        <v>12</v>
      </c>
      <c r="D444" s="65">
        <v>448321.86</v>
      </c>
      <c r="E444" s="65">
        <v>26899.31</v>
      </c>
      <c r="F444" s="66">
        <v>3.6473435224465511E-5</v>
      </c>
    </row>
    <row r="445" spans="1:6" x14ac:dyDescent="0.2">
      <c r="A445" s="63" t="s">
        <v>309</v>
      </c>
      <c r="B445" s="63" t="s">
        <v>52</v>
      </c>
      <c r="C445" s="64">
        <v>6</v>
      </c>
      <c r="D445" s="65">
        <v>141430.45000000001</v>
      </c>
      <c r="E445" s="65">
        <v>8485.82</v>
      </c>
      <c r="F445" s="66">
        <v>1.1506131796558125E-5</v>
      </c>
    </row>
    <row r="446" spans="1:6" x14ac:dyDescent="0.2">
      <c r="A446" s="63" t="s">
        <v>309</v>
      </c>
      <c r="B446" s="63" t="s">
        <v>53</v>
      </c>
      <c r="C446" s="64">
        <v>403</v>
      </c>
      <c r="D446" s="65">
        <v>40787012.210000001</v>
      </c>
      <c r="E446" s="65">
        <v>2443453.5299999998</v>
      </c>
      <c r="F446" s="66">
        <v>3.3131386660269942E-3</v>
      </c>
    </row>
    <row r="447" spans="1:6" x14ac:dyDescent="0.2">
      <c r="A447" s="63" t="s">
        <v>407</v>
      </c>
      <c r="B447" s="63" t="s">
        <v>408</v>
      </c>
      <c r="C447" s="64">
        <v>1187</v>
      </c>
      <c r="D447" s="65">
        <v>233064981.02000001</v>
      </c>
      <c r="E447" s="65">
        <v>13980861.119999999</v>
      </c>
      <c r="F447" s="66">
        <v>1.8956993039693892E-2</v>
      </c>
    </row>
    <row r="448" spans="1:6" x14ac:dyDescent="0.2">
      <c r="A448" s="63" t="s">
        <v>407</v>
      </c>
      <c r="B448" s="63" t="s">
        <v>409</v>
      </c>
      <c r="C448" s="64">
        <v>591</v>
      </c>
      <c r="D448" s="65">
        <v>259113077.87</v>
      </c>
      <c r="E448" s="65">
        <v>15172592.02</v>
      </c>
      <c r="F448" s="66">
        <v>2.0572890242489948E-2</v>
      </c>
    </row>
    <row r="449" spans="1:6" x14ac:dyDescent="0.2">
      <c r="A449" s="63" t="s">
        <v>407</v>
      </c>
      <c r="B449" s="63" t="s">
        <v>410</v>
      </c>
      <c r="C449" s="64">
        <v>329</v>
      </c>
      <c r="D449" s="65">
        <v>51782697.299999997</v>
      </c>
      <c r="E449" s="65">
        <v>3067840.73</v>
      </c>
      <c r="F449" s="66">
        <v>4.1597606089015665E-3</v>
      </c>
    </row>
    <row r="450" spans="1:6" x14ac:dyDescent="0.2">
      <c r="A450" s="63" t="s">
        <v>407</v>
      </c>
      <c r="B450" s="63" t="s">
        <v>411</v>
      </c>
      <c r="C450" s="64">
        <v>132</v>
      </c>
      <c r="D450" s="65">
        <v>11590887.279999999</v>
      </c>
      <c r="E450" s="65">
        <v>687271.66</v>
      </c>
      <c r="F450" s="66">
        <v>9.3188852697786246E-4</v>
      </c>
    </row>
    <row r="451" spans="1:6" x14ac:dyDescent="0.2">
      <c r="A451" s="63" t="s">
        <v>407</v>
      </c>
      <c r="B451" s="63" t="s">
        <v>412</v>
      </c>
      <c r="C451" s="64">
        <v>81</v>
      </c>
      <c r="D451" s="65">
        <v>3953909.09</v>
      </c>
      <c r="E451" s="65">
        <v>237234.55</v>
      </c>
      <c r="F451" s="66">
        <v>3.2167215413444523E-4</v>
      </c>
    </row>
    <row r="452" spans="1:6" x14ac:dyDescent="0.2">
      <c r="A452" s="63" t="s">
        <v>407</v>
      </c>
      <c r="B452" s="63" t="s">
        <v>414</v>
      </c>
      <c r="C452" s="64">
        <v>82</v>
      </c>
      <c r="D452" s="65">
        <v>9541094.5500000007</v>
      </c>
      <c r="E452" s="65">
        <v>572465.68000000005</v>
      </c>
      <c r="F452" s="66">
        <v>7.762202784275732E-4</v>
      </c>
    </row>
    <row r="453" spans="1:6" x14ac:dyDescent="0.2">
      <c r="A453" s="63" t="s">
        <v>407</v>
      </c>
      <c r="B453" s="63" t="s">
        <v>413</v>
      </c>
      <c r="C453" s="64">
        <v>46</v>
      </c>
      <c r="D453" s="65">
        <v>1615080.4</v>
      </c>
      <c r="E453" s="65">
        <v>96904.85</v>
      </c>
      <c r="F453" s="66">
        <v>1.3139566663277039E-4</v>
      </c>
    </row>
    <row r="454" spans="1:6" x14ac:dyDescent="0.2">
      <c r="A454" s="63" t="s">
        <v>407</v>
      </c>
      <c r="B454" s="63" t="s">
        <v>415</v>
      </c>
      <c r="C454" s="64">
        <v>34</v>
      </c>
      <c r="D454" s="65">
        <v>1004207.1</v>
      </c>
      <c r="E454" s="65">
        <v>60252.45</v>
      </c>
      <c r="F454" s="66">
        <v>8.1697777087603616E-5</v>
      </c>
    </row>
    <row r="455" spans="1:6" x14ac:dyDescent="0.2">
      <c r="A455" s="63" t="s">
        <v>407</v>
      </c>
      <c r="B455" s="63" t="s">
        <v>416</v>
      </c>
      <c r="C455" s="64">
        <v>20</v>
      </c>
      <c r="D455" s="65">
        <v>2131040</v>
      </c>
      <c r="E455" s="65">
        <v>127862.39999999999</v>
      </c>
      <c r="F455" s="66">
        <v>1.7337176916600087E-4</v>
      </c>
    </row>
    <row r="456" spans="1:6" x14ac:dyDescent="0.2">
      <c r="A456" s="63" t="s">
        <v>407</v>
      </c>
      <c r="B456" s="63" t="s">
        <v>52</v>
      </c>
      <c r="C456" s="64">
        <v>79</v>
      </c>
      <c r="D456" s="65">
        <v>5818632.5800000001</v>
      </c>
      <c r="E456" s="65">
        <v>349117.96</v>
      </c>
      <c r="F456" s="66">
        <v>4.7337761822729068E-4</v>
      </c>
    </row>
    <row r="457" spans="1:6" x14ac:dyDescent="0.2">
      <c r="A457" s="63" t="s">
        <v>407</v>
      </c>
      <c r="B457" s="63" t="s">
        <v>53</v>
      </c>
      <c r="C457" s="64">
        <v>2581</v>
      </c>
      <c r="D457" s="65">
        <v>579615607.17999995</v>
      </c>
      <c r="E457" s="65">
        <v>34352403.420000002</v>
      </c>
      <c r="F457" s="66">
        <v>4.6579267681738958E-2</v>
      </c>
    </row>
    <row r="458" spans="1:6" x14ac:dyDescent="0.2">
      <c r="A458" s="63" t="s">
        <v>417</v>
      </c>
      <c r="B458" s="63" t="s">
        <v>418</v>
      </c>
      <c r="C458" s="64">
        <v>230</v>
      </c>
      <c r="D458" s="65">
        <v>24573053.719999999</v>
      </c>
      <c r="E458" s="65">
        <v>1474383.32</v>
      </c>
      <c r="F458" s="66">
        <v>1.9991525625769734E-3</v>
      </c>
    </row>
    <row r="459" spans="1:6" x14ac:dyDescent="0.2">
      <c r="A459" s="63" t="s">
        <v>417</v>
      </c>
      <c r="B459" s="63" t="s">
        <v>419</v>
      </c>
      <c r="C459" s="64">
        <v>187</v>
      </c>
      <c r="D459" s="65">
        <v>26652196.969999999</v>
      </c>
      <c r="E459" s="65">
        <v>1613490.97</v>
      </c>
      <c r="F459" s="66">
        <v>2.1877720424633576E-3</v>
      </c>
    </row>
    <row r="460" spans="1:6" x14ac:dyDescent="0.2">
      <c r="A460" s="63" t="s">
        <v>417</v>
      </c>
      <c r="B460" s="63" t="s">
        <v>421</v>
      </c>
      <c r="C460" s="64">
        <v>31</v>
      </c>
      <c r="D460" s="65">
        <v>1143481.27</v>
      </c>
      <c r="E460" s="65">
        <v>68608.88</v>
      </c>
      <c r="F460" s="66">
        <v>9.3028465804629465E-5</v>
      </c>
    </row>
    <row r="461" spans="1:6" x14ac:dyDescent="0.2">
      <c r="A461" s="63" t="s">
        <v>417</v>
      </c>
      <c r="B461" s="63" t="s">
        <v>420</v>
      </c>
      <c r="C461" s="64">
        <v>23</v>
      </c>
      <c r="D461" s="65">
        <v>1351747.46</v>
      </c>
      <c r="E461" s="65">
        <v>81104.86</v>
      </c>
      <c r="F461" s="66">
        <v>1.0997207205684249E-4</v>
      </c>
    </row>
    <row r="462" spans="1:6" x14ac:dyDescent="0.2">
      <c r="A462" s="63" t="s">
        <v>417</v>
      </c>
      <c r="B462" s="63" t="s">
        <v>264</v>
      </c>
      <c r="C462" s="64">
        <v>22</v>
      </c>
      <c r="D462" s="65">
        <v>773201.31</v>
      </c>
      <c r="E462" s="65">
        <v>46392.08</v>
      </c>
      <c r="F462" s="66">
        <v>6.2904160917444428E-5</v>
      </c>
    </row>
    <row r="463" spans="1:6" x14ac:dyDescent="0.2">
      <c r="A463" s="63" t="s">
        <v>417</v>
      </c>
      <c r="B463" s="63" t="s">
        <v>422</v>
      </c>
      <c r="C463" s="64">
        <v>22</v>
      </c>
      <c r="D463" s="65">
        <v>252112.12</v>
      </c>
      <c r="E463" s="65">
        <v>15126.74</v>
      </c>
      <c r="F463" s="66">
        <v>2.0510718362193358E-5</v>
      </c>
    </row>
    <row r="464" spans="1:6" x14ac:dyDescent="0.2">
      <c r="A464" s="63" t="s">
        <v>417</v>
      </c>
      <c r="B464" s="63" t="s">
        <v>424</v>
      </c>
      <c r="C464" s="64">
        <v>12</v>
      </c>
      <c r="D464" s="65">
        <v>99192.85</v>
      </c>
      <c r="E464" s="65">
        <v>5951.57</v>
      </c>
      <c r="F464" s="66">
        <v>8.0698799663958744E-6</v>
      </c>
    </row>
    <row r="465" spans="1:6" x14ac:dyDescent="0.2">
      <c r="A465" s="63" t="s">
        <v>417</v>
      </c>
      <c r="B465" s="63" t="s">
        <v>423</v>
      </c>
      <c r="C465" s="64">
        <v>15</v>
      </c>
      <c r="D465" s="65">
        <v>204086.49</v>
      </c>
      <c r="E465" s="65">
        <v>12245.21</v>
      </c>
      <c r="F465" s="66">
        <v>1.6603581048918256E-5</v>
      </c>
    </row>
    <row r="466" spans="1:6" x14ac:dyDescent="0.2">
      <c r="A466" s="63" t="s">
        <v>417</v>
      </c>
      <c r="B466" s="63" t="s">
        <v>52</v>
      </c>
      <c r="C466" s="64">
        <v>18</v>
      </c>
      <c r="D466" s="65">
        <v>245768.92</v>
      </c>
      <c r="E466" s="65">
        <v>14746.13</v>
      </c>
      <c r="F466" s="66">
        <v>1.9994639913311812E-5</v>
      </c>
    </row>
    <row r="467" spans="1:6" x14ac:dyDescent="0.2">
      <c r="A467" s="63" t="s">
        <v>417</v>
      </c>
      <c r="B467" s="63" t="s">
        <v>53</v>
      </c>
      <c r="C467" s="64">
        <v>560</v>
      </c>
      <c r="D467" s="65">
        <v>55294841.109999999</v>
      </c>
      <c r="E467" s="65">
        <v>3332049.76</v>
      </c>
      <c r="F467" s="66">
        <v>4.5180081231100669E-3</v>
      </c>
    </row>
    <row r="468" spans="1:6" x14ac:dyDescent="0.2">
      <c r="A468" s="63" t="s">
        <v>425</v>
      </c>
      <c r="B468" s="63" t="s">
        <v>426</v>
      </c>
      <c r="C468" s="64">
        <v>101</v>
      </c>
      <c r="D468" s="65">
        <v>6462834.2800000003</v>
      </c>
      <c r="E468" s="65">
        <v>394552.87</v>
      </c>
      <c r="F468" s="66">
        <v>5.349839288283589E-4</v>
      </c>
    </row>
    <row r="469" spans="1:6" x14ac:dyDescent="0.2">
      <c r="A469" s="63" t="s">
        <v>425</v>
      </c>
      <c r="B469" s="63" t="s">
        <v>427</v>
      </c>
      <c r="C469" s="64">
        <v>46</v>
      </c>
      <c r="D469" s="65">
        <v>2079402.25</v>
      </c>
      <c r="E469" s="65">
        <v>124764.12</v>
      </c>
      <c r="F469" s="66">
        <v>1.6917073520314989E-4</v>
      </c>
    </row>
    <row r="470" spans="1:6" x14ac:dyDescent="0.2">
      <c r="A470" s="63" t="s">
        <v>425</v>
      </c>
      <c r="B470" s="63" t="s">
        <v>429</v>
      </c>
      <c r="C470" s="64">
        <v>31</v>
      </c>
      <c r="D470" s="65">
        <v>1650950.94</v>
      </c>
      <c r="E470" s="65">
        <v>99057.05</v>
      </c>
      <c r="F470" s="66">
        <v>1.3431388748267676E-4</v>
      </c>
    </row>
    <row r="471" spans="1:6" x14ac:dyDescent="0.2">
      <c r="A471" s="63" t="s">
        <v>425</v>
      </c>
      <c r="B471" s="63" t="s">
        <v>428</v>
      </c>
      <c r="C471" s="64">
        <v>23</v>
      </c>
      <c r="D471" s="65">
        <v>666919.91</v>
      </c>
      <c r="E471" s="65">
        <v>40015.19</v>
      </c>
      <c r="F471" s="66">
        <v>5.4257579114842729E-5</v>
      </c>
    </row>
    <row r="472" spans="1:6" x14ac:dyDescent="0.2">
      <c r="A472" s="63" t="s">
        <v>425</v>
      </c>
      <c r="B472" s="63" t="s">
        <v>430</v>
      </c>
      <c r="C472" s="64">
        <v>15</v>
      </c>
      <c r="D472" s="65">
        <v>750546.72</v>
      </c>
      <c r="E472" s="65">
        <v>45032.800000000003</v>
      </c>
      <c r="F472" s="66">
        <v>6.1061079774028058E-5</v>
      </c>
    </row>
    <row r="473" spans="1:6" x14ac:dyDescent="0.2">
      <c r="A473" s="63" t="s">
        <v>425</v>
      </c>
      <c r="B473" s="63" t="s">
        <v>431</v>
      </c>
      <c r="C473" s="64">
        <v>11</v>
      </c>
      <c r="D473" s="65">
        <v>260946.15</v>
      </c>
      <c r="E473" s="65">
        <v>15656.76</v>
      </c>
      <c r="F473" s="66">
        <v>2.1229385500408847E-5</v>
      </c>
    </row>
    <row r="474" spans="1:6" x14ac:dyDescent="0.2">
      <c r="A474" s="63" t="s">
        <v>425</v>
      </c>
      <c r="B474" s="63" t="s">
        <v>432</v>
      </c>
      <c r="C474" s="64">
        <v>10</v>
      </c>
      <c r="D474" s="65">
        <v>600484.78</v>
      </c>
      <c r="E474" s="65">
        <v>36029.089999999997</v>
      </c>
      <c r="F474" s="66">
        <v>4.8852728204234162E-5</v>
      </c>
    </row>
    <row r="475" spans="1:6" x14ac:dyDescent="0.2">
      <c r="A475" s="63" t="s">
        <v>425</v>
      </c>
      <c r="B475" s="63" t="s">
        <v>52</v>
      </c>
      <c r="C475" s="64">
        <v>36</v>
      </c>
      <c r="D475" s="65">
        <v>1359780.94</v>
      </c>
      <c r="E475" s="65">
        <v>81586.850000000006</v>
      </c>
      <c r="F475" s="66">
        <v>1.1062561413817619E-4</v>
      </c>
    </row>
    <row r="476" spans="1:6" x14ac:dyDescent="0.2">
      <c r="A476" s="63" t="s">
        <v>425</v>
      </c>
      <c r="B476" s="63" t="s">
        <v>53</v>
      </c>
      <c r="C476" s="64">
        <v>273</v>
      </c>
      <c r="D476" s="65">
        <v>13831865.970000001</v>
      </c>
      <c r="E476" s="65">
        <v>836694.73</v>
      </c>
      <c r="F476" s="66">
        <v>1.1344949382458755E-3</v>
      </c>
    </row>
    <row r="477" spans="1:6" x14ac:dyDescent="0.2">
      <c r="A477" s="63" t="s">
        <v>433</v>
      </c>
      <c r="B477" s="63" t="s">
        <v>434</v>
      </c>
      <c r="C477" s="64">
        <v>301</v>
      </c>
      <c r="D477" s="65">
        <v>37239263.710000001</v>
      </c>
      <c r="E477" s="65">
        <v>2224727.4500000002</v>
      </c>
      <c r="F477" s="66">
        <v>3.0165626010356899E-3</v>
      </c>
    </row>
    <row r="478" spans="1:6" x14ac:dyDescent="0.2">
      <c r="A478" s="63" t="s">
        <v>433</v>
      </c>
      <c r="B478" s="63" t="s">
        <v>435</v>
      </c>
      <c r="C478" s="64">
        <v>37</v>
      </c>
      <c r="D478" s="65">
        <v>2549241.87</v>
      </c>
      <c r="E478" s="65">
        <v>152954.51</v>
      </c>
      <c r="F478" s="66">
        <v>2.0739477751566352E-4</v>
      </c>
    </row>
    <row r="479" spans="1:6" x14ac:dyDescent="0.2">
      <c r="A479" s="63" t="s">
        <v>433</v>
      </c>
      <c r="B479" s="63" t="s">
        <v>441</v>
      </c>
      <c r="C479" s="64">
        <v>24</v>
      </c>
      <c r="D479" s="65">
        <v>1407971.53</v>
      </c>
      <c r="E479" s="65">
        <v>84478.29</v>
      </c>
      <c r="F479" s="66">
        <v>1.1454618866389555E-4</v>
      </c>
    </row>
    <row r="480" spans="1:6" x14ac:dyDescent="0.2">
      <c r="A480" s="63" t="s">
        <v>433</v>
      </c>
      <c r="B480" s="63" t="s">
        <v>437</v>
      </c>
      <c r="C480" s="64">
        <v>25</v>
      </c>
      <c r="D480" s="65">
        <v>845023.07</v>
      </c>
      <c r="E480" s="65">
        <v>50701.38</v>
      </c>
      <c r="F480" s="66">
        <v>6.8747246647628182E-5</v>
      </c>
    </row>
    <row r="481" spans="1:6" x14ac:dyDescent="0.2">
      <c r="A481" s="63" t="s">
        <v>433</v>
      </c>
      <c r="B481" s="63" t="s">
        <v>438</v>
      </c>
      <c r="C481" s="64">
        <v>24</v>
      </c>
      <c r="D481" s="65">
        <v>547797.52</v>
      </c>
      <c r="E481" s="65">
        <v>32867.870000000003</v>
      </c>
      <c r="F481" s="66">
        <v>4.4566352349229525E-5</v>
      </c>
    </row>
    <row r="482" spans="1:6" x14ac:dyDescent="0.2">
      <c r="A482" s="63" t="s">
        <v>433</v>
      </c>
      <c r="B482" s="63" t="s">
        <v>436</v>
      </c>
      <c r="C482" s="64">
        <v>22</v>
      </c>
      <c r="D482" s="65">
        <v>986616.68</v>
      </c>
      <c r="E482" s="65">
        <v>59197.02</v>
      </c>
      <c r="F482" s="66">
        <v>8.0266693623419681E-5</v>
      </c>
    </row>
    <row r="483" spans="1:6" x14ac:dyDescent="0.2">
      <c r="A483" s="63" t="s">
        <v>433</v>
      </c>
      <c r="B483" s="63" t="s">
        <v>439</v>
      </c>
      <c r="C483" s="64">
        <v>20</v>
      </c>
      <c r="D483" s="65">
        <v>1360241.72</v>
      </c>
      <c r="E483" s="65">
        <v>81614.5</v>
      </c>
      <c r="F483" s="66">
        <v>1.1066310545241273E-4</v>
      </c>
    </row>
    <row r="484" spans="1:6" x14ac:dyDescent="0.2">
      <c r="A484" s="63" t="s">
        <v>433</v>
      </c>
      <c r="B484" s="63" t="s">
        <v>440</v>
      </c>
      <c r="C484" s="64">
        <v>16</v>
      </c>
      <c r="D484" s="65">
        <v>555738.16</v>
      </c>
      <c r="E484" s="65">
        <v>33344.300000000003</v>
      </c>
      <c r="F484" s="66">
        <v>4.5212355489978946E-5</v>
      </c>
    </row>
    <row r="485" spans="1:6" x14ac:dyDescent="0.2">
      <c r="A485" s="63" t="s">
        <v>433</v>
      </c>
      <c r="B485" s="63" t="s">
        <v>443</v>
      </c>
      <c r="C485" s="64">
        <v>11</v>
      </c>
      <c r="D485" s="65">
        <v>92734.78</v>
      </c>
      <c r="E485" s="65">
        <v>5564.09</v>
      </c>
      <c r="F485" s="66">
        <v>7.544486315749226E-6</v>
      </c>
    </row>
    <row r="486" spans="1:6" x14ac:dyDescent="0.2">
      <c r="A486" s="63" t="s">
        <v>433</v>
      </c>
      <c r="B486" s="63" t="s">
        <v>444</v>
      </c>
      <c r="C486" s="64">
        <v>10</v>
      </c>
      <c r="D486" s="65">
        <v>134707.15</v>
      </c>
      <c r="E486" s="65">
        <v>8082.44</v>
      </c>
      <c r="F486" s="66">
        <v>1.095917894531975E-5</v>
      </c>
    </row>
    <row r="487" spans="1:6" x14ac:dyDescent="0.2">
      <c r="A487" s="63" t="s">
        <v>433</v>
      </c>
      <c r="B487" s="63" t="s">
        <v>442</v>
      </c>
      <c r="C487" s="64">
        <v>12</v>
      </c>
      <c r="D487" s="65">
        <v>224784.23</v>
      </c>
      <c r="E487" s="65">
        <v>13487.07</v>
      </c>
      <c r="F487" s="66">
        <v>1.8287449529851585E-5</v>
      </c>
    </row>
    <row r="488" spans="1:6" x14ac:dyDescent="0.2">
      <c r="A488" s="63" t="s">
        <v>433</v>
      </c>
      <c r="B488" s="63" t="s">
        <v>52</v>
      </c>
      <c r="C488" s="64">
        <v>37</v>
      </c>
      <c r="D488" s="65">
        <v>935339.31</v>
      </c>
      <c r="E488" s="65">
        <v>56120.37</v>
      </c>
      <c r="F488" s="66">
        <v>7.6094988308920847E-5</v>
      </c>
    </row>
    <row r="489" spans="1:6" x14ac:dyDescent="0.2">
      <c r="A489" s="63" t="s">
        <v>433</v>
      </c>
      <c r="B489" s="63" t="s">
        <v>53</v>
      </c>
      <c r="C489" s="64">
        <v>539</v>
      </c>
      <c r="D489" s="65">
        <v>46879459.729999997</v>
      </c>
      <c r="E489" s="65">
        <v>2803139.29</v>
      </c>
      <c r="F489" s="66">
        <v>3.800845423877759E-3</v>
      </c>
    </row>
    <row r="490" spans="1:6" x14ac:dyDescent="0.2">
      <c r="A490" s="63" t="s">
        <v>445</v>
      </c>
      <c r="B490" s="63" t="s">
        <v>425</v>
      </c>
      <c r="C490" s="64">
        <v>263</v>
      </c>
      <c r="D490" s="65">
        <v>39878174.719999999</v>
      </c>
      <c r="E490" s="65">
        <v>2378577.5699999998</v>
      </c>
      <c r="F490" s="66">
        <v>3.2251717581514758E-3</v>
      </c>
    </row>
    <row r="491" spans="1:6" x14ac:dyDescent="0.2">
      <c r="A491" s="63" t="s">
        <v>445</v>
      </c>
      <c r="B491" s="63" t="s">
        <v>446</v>
      </c>
      <c r="C491" s="64">
        <v>261</v>
      </c>
      <c r="D491" s="65">
        <v>45955202.770000003</v>
      </c>
      <c r="E491" s="65">
        <v>2777337.21</v>
      </c>
      <c r="F491" s="66">
        <v>3.765859749764316E-3</v>
      </c>
    </row>
    <row r="492" spans="1:6" x14ac:dyDescent="0.2">
      <c r="A492" s="63" t="s">
        <v>445</v>
      </c>
      <c r="B492" s="63" t="s">
        <v>447</v>
      </c>
      <c r="C492" s="64">
        <v>76</v>
      </c>
      <c r="D492" s="65">
        <v>2446736.5699999998</v>
      </c>
      <c r="E492" s="65">
        <v>146801.98000000001</v>
      </c>
      <c r="F492" s="66">
        <v>1.9905241094858128E-4</v>
      </c>
    </row>
    <row r="493" spans="1:6" x14ac:dyDescent="0.2">
      <c r="A493" s="63" t="s">
        <v>445</v>
      </c>
      <c r="B493" s="63" t="s">
        <v>448</v>
      </c>
      <c r="C493" s="64">
        <v>58</v>
      </c>
      <c r="D493" s="65">
        <v>5271100.78</v>
      </c>
      <c r="E493" s="65">
        <v>316266.03999999998</v>
      </c>
      <c r="F493" s="66">
        <v>4.288328928748811E-4</v>
      </c>
    </row>
    <row r="494" spans="1:6" x14ac:dyDescent="0.2">
      <c r="A494" s="63" t="s">
        <v>445</v>
      </c>
      <c r="B494" s="63" t="s">
        <v>449</v>
      </c>
      <c r="C494" s="64">
        <v>33</v>
      </c>
      <c r="D494" s="65">
        <v>952137.98</v>
      </c>
      <c r="E494" s="65">
        <v>56945.93</v>
      </c>
      <c r="F494" s="66">
        <v>7.7214385393229316E-5</v>
      </c>
    </row>
    <row r="495" spans="1:6" x14ac:dyDescent="0.2">
      <c r="A495" s="63" t="s">
        <v>445</v>
      </c>
      <c r="B495" s="63" t="s">
        <v>450</v>
      </c>
      <c r="C495" s="64">
        <v>19</v>
      </c>
      <c r="D495" s="65">
        <v>2825827.42</v>
      </c>
      <c r="E495" s="65">
        <v>169549.64</v>
      </c>
      <c r="F495" s="66">
        <v>2.2989652195061684E-4</v>
      </c>
    </row>
    <row r="496" spans="1:6" x14ac:dyDescent="0.2">
      <c r="A496" s="63" t="s">
        <v>445</v>
      </c>
      <c r="B496" s="63" t="s">
        <v>52</v>
      </c>
      <c r="C496" s="64">
        <v>59</v>
      </c>
      <c r="D496" s="65">
        <v>2585633.4500000002</v>
      </c>
      <c r="E496" s="65">
        <v>155138.01999999999</v>
      </c>
      <c r="F496" s="66">
        <v>2.1035545236371619E-4</v>
      </c>
    </row>
    <row r="497" spans="1:6" x14ac:dyDescent="0.2">
      <c r="A497" s="63" t="s">
        <v>445</v>
      </c>
      <c r="B497" s="63" t="s">
        <v>53</v>
      </c>
      <c r="C497" s="64">
        <v>769</v>
      </c>
      <c r="D497" s="65">
        <v>99914813.689999998</v>
      </c>
      <c r="E497" s="65">
        <v>6000616.3899999997</v>
      </c>
      <c r="F497" s="66">
        <v>8.1363831714468173E-3</v>
      </c>
    </row>
    <row r="498" spans="1:6" x14ac:dyDescent="0.2">
      <c r="A498" s="63" t="s">
        <v>451</v>
      </c>
      <c r="B498" s="63" t="s">
        <v>452</v>
      </c>
      <c r="C498" s="64">
        <v>2817</v>
      </c>
      <c r="D498" s="65">
        <v>881567509.78999996</v>
      </c>
      <c r="E498" s="65">
        <v>52859575.200000003</v>
      </c>
      <c r="F498" s="66">
        <v>7.1673596536489734E-2</v>
      </c>
    </row>
    <row r="499" spans="1:6" x14ac:dyDescent="0.2">
      <c r="A499" s="63" t="s">
        <v>451</v>
      </c>
      <c r="B499" s="63" t="s">
        <v>453</v>
      </c>
      <c r="C499" s="64">
        <v>676</v>
      </c>
      <c r="D499" s="65">
        <v>129981590.62</v>
      </c>
      <c r="E499" s="65">
        <v>7792725.3899999997</v>
      </c>
      <c r="F499" s="66">
        <v>1.0566347788631483E-2</v>
      </c>
    </row>
    <row r="500" spans="1:6" x14ac:dyDescent="0.2">
      <c r="A500" s="63" t="s">
        <v>451</v>
      </c>
      <c r="B500" s="63" t="s">
        <v>454</v>
      </c>
      <c r="C500" s="64">
        <v>207</v>
      </c>
      <c r="D500" s="65">
        <v>52875643.869999997</v>
      </c>
      <c r="E500" s="65">
        <v>3163865.81</v>
      </c>
      <c r="F500" s="66">
        <v>4.2899633737793312E-3</v>
      </c>
    </row>
    <row r="501" spans="1:6" x14ac:dyDescent="0.2">
      <c r="A501" s="63" t="s">
        <v>451</v>
      </c>
      <c r="B501" s="63" t="s">
        <v>455</v>
      </c>
      <c r="C501" s="64">
        <v>121</v>
      </c>
      <c r="D501" s="65">
        <v>9714143.7200000007</v>
      </c>
      <c r="E501" s="65">
        <v>582617.35</v>
      </c>
      <c r="F501" s="66">
        <v>7.8998517716159821E-4</v>
      </c>
    </row>
    <row r="502" spans="1:6" x14ac:dyDescent="0.2">
      <c r="A502" s="63" t="s">
        <v>451</v>
      </c>
      <c r="B502" s="63" t="s">
        <v>456</v>
      </c>
      <c r="C502" s="64">
        <v>67</v>
      </c>
      <c r="D502" s="65">
        <v>4354593.88</v>
      </c>
      <c r="E502" s="65">
        <v>261275.63</v>
      </c>
      <c r="F502" s="66">
        <v>3.5427004508801222E-4</v>
      </c>
    </row>
    <row r="503" spans="1:6" x14ac:dyDescent="0.2">
      <c r="A503" s="63" t="s">
        <v>451</v>
      </c>
      <c r="B503" s="63" t="s">
        <v>457</v>
      </c>
      <c r="C503" s="64">
        <v>66</v>
      </c>
      <c r="D503" s="65">
        <v>5757967.04</v>
      </c>
      <c r="E503" s="65">
        <v>345478.03</v>
      </c>
      <c r="F503" s="66">
        <v>4.6844214772352727E-4</v>
      </c>
    </row>
    <row r="504" spans="1:6" x14ac:dyDescent="0.2">
      <c r="A504" s="63" t="s">
        <v>451</v>
      </c>
      <c r="B504" s="63" t="s">
        <v>458</v>
      </c>
      <c r="C504" s="64">
        <v>63</v>
      </c>
      <c r="D504" s="65">
        <v>3848403.21</v>
      </c>
      <c r="E504" s="65">
        <v>230904.18</v>
      </c>
      <c r="F504" s="66">
        <v>3.1308864994263139E-4</v>
      </c>
    </row>
    <row r="505" spans="1:6" x14ac:dyDescent="0.2">
      <c r="A505" s="63" t="s">
        <v>451</v>
      </c>
      <c r="B505" s="63" t="s">
        <v>459</v>
      </c>
      <c r="C505" s="64">
        <v>56</v>
      </c>
      <c r="D505" s="65">
        <v>2246231.83</v>
      </c>
      <c r="E505" s="65">
        <v>134773.93</v>
      </c>
      <c r="F505" s="66">
        <v>1.8274328247831073E-4</v>
      </c>
    </row>
    <row r="506" spans="1:6" x14ac:dyDescent="0.2">
      <c r="A506" s="63" t="s">
        <v>451</v>
      </c>
      <c r="B506" s="63" t="s">
        <v>460</v>
      </c>
      <c r="C506" s="64">
        <v>48</v>
      </c>
      <c r="D506" s="65">
        <v>2808438.48</v>
      </c>
      <c r="E506" s="65">
        <v>168506.31</v>
      </c>
      <c r="F506" s="66">
        <v>2.2848184517367564E-4</v>
      </c>
    </row>
    <row r="507" spans="1:6" x14ac:dyDescent="0.2">
      <c r="A507" s="63" t="s">
        <v>451</v>
      </c>
      <c r="B507" s="63" t="s">
        <v>463</v>
      </c>
      <c r="C507" s="64">
        <v>45</v>
      </c>
      <c r="D507" s="65">
        <v>6145668.9199999999</v>
      </c>
      <c r="E507" s="65">
        <v>368740.15</v>
      </c>
      <c r="F507" s="66">
        <v>4.9998382767753888E-4</v>
      </c>
    </row>
    <row r="508" spans="1:6" x14ac:dyDescent="0.2">
      <c r="A508" s="63" t="s">
        <v>451</v>
      </c>
      <c r="B508" s="63" t="s">
        <v>461</v>
      </c>
      <c r="C508" s="64">
        <v>50</v>
      </c>
      <c r="D508" s="65">
        <v>3304829.42</v>
      </c>
      <c r="E508" s="65">
        <v>198289.78</v>
      </c>
      <c r="F508" s="66">
        <v>2.6886598379302358E-4</v>
      </c>
    </row>
    <row r="509" spans="1:6" x14ac:dyDescent="0.2">
      <c r="A509" s="63" t="s">
        <v>451</v>
      </c>
      <c r="B509" s="63" t="s">
        <v>462</v>
      </c>
      <c r="C509" s="64">
        <v>40</v>
      </c>
      <c r="D509" s="65">
        <v>6510932.9199999999</v>
      </c>
      <c r="E509" s="65">
        <v>390655.99</v>
      </c>
      <c r="F509" s="66">
        <v>5.2970005350748569E-4</v>
      </c>
    </row>
    <row r="510" spans="1:6" x14ac:dyDescent="0.2">
      <c r="A510" s="63" t="s">
        <v>451</v>
      </c>
      <c r="B510" s="63" t="s">
        <v>465</v>
      </c>
      <c r="C510" s="64">
        <v>26</v>
      </c>
      <c r="D510" s="65">
        <v>2422142.98</v>
      </c>
      <c r="E510" s="65">
        <v>145328.57999999999</v>
      </c>
      <c r="F510" s="66">
        <v>1.9705459169374804E-4</v>
      </c>
    </row>
    <row r="511" spans="1:6" x14ac:dyDescent="0.2">
      <c r="A511" s="63" t="s">
        <v>451</v>
      </c>
      <c r="B511" s="63" t="s">
        <v>464</v>
      </c>
      <c r="C511" s="64">
        <v>26</v>
      </c>
      <c r="D511" s="65">
        <v>1094681.8400000001</v>
      </c>
      <c r="E511" s="65">
        <v>65680.92</v>
      </c>
      <c r="F511" s="66">
        <v>8.9058372913777386E-5</v>
      </c>
    </row>
    <row r="512" spans="1:6" x14ac:dyDescent="0.2">
      <c r="A512" s="63" t="s">
        <v>451</v>
      </c>
      <c r="B512" s="63" t="s">
        <v>466</v>
      </c>
      <c r="C512" s="64">
        <v>24</v>
      </c>
      <c r="D512" s="65">
        <v>1464731.46</v>
      </c>
      <c r="E512" s="65">
        <v>87883.91</v>
      </c>
      <c r="F512" s="66">
        <v>1.1916395248271264E-4</v>
      </c>
    </row>
    <row r="513" spans="1:6" x14ac:dyDescent="0.2">
      <c r="A513" s="63" t="s">
        <v>451</v>
      </c>
      <c r="B513" s="63" t="s">
        <v>52</v>
      </c>
      <c r="C513" s="64">
        <v>43</v>
      </c>
      <c r="D513" s="65">
        <v>1624826.65</v>
      </c>
      <c r="E513" s="65">
        <v>97394.87</v>
      </c>
      <c r="F513" s="66">
        <v>1.3206009678836517E-4</v>
      </c>
    </row>
    <row r="514" spans="1:6" x14ac:dyDescent="0.2">
      <c r="A514" s="63" t="s">
        <v>451</v>
      </c>
      <c r="B514" s="63" t="s">
        <v>53</v>
      </c>
      <c r="C514" s="64">
        <v>4375</v>
      </c>
      <c r="D514" s="65">
        <v>1115722336.6199999</v>
      </c>
      <c r="E514" s="65">
        <v>66893696.020000003</v>
      </c>
      <c r="F514" s="66">
        <v>9.0702805711765713E-2</v>
      </c>
    </row>
    <row r="515" spans="1:6" x14ac:dyDescent="0.2">
      <c r="A515" s="63" t="s">
        <v>467</v>
      </c>
      <c r="B515" s="63" t="s">
        <v>469</v>
      </c>
      <c r="C515" s="64">
        <v>81</v>
      </c>
      <c r="D515" s="65">
        <v>4675699.07</v>
      </c>
      <c r="E515" s="65">
        <v>280142.81</v>
      </c>
      <c r="F515" s="66">
        <v>3.7985251793204916E-4</v>
      </c>
    </row>
    <row r="516" spans="1:6" x14ac:dyDescent="0.2">
      <c r="A516" s="63" t="s">
        <v>467</v>
      </c>
      <c r="B516" s="63" t="s">
        <v>468</v>
      </c>
      <c r="C516" s="64">
        <v>73</v>
      </c>
      <c r="D516" s="65">
        <v>3841963.24</v>
      </c>
      <c r="E516" s="65">
        <v>232424.66</v>
      </c>
      <c r="F516" s="66">
        <v>3.1515030612600919E-4</v>
      </c>
    </row>
    <row r="517" spans="1:6" x14ac:dyDescent="0.2">
      <c r="A517" s="63" t="s">
        <v>467</v>
      </c>
      <c r="B517" s="63" t="s">
        <v>470</v>
      </c>
      <c r="C517" s="64">
        <v>34</v>
      </c>
      <c r="D517" s="65">
        <v>1754691.45</v>
      </c>
      <c r="E517" s="65">
        <v>105281.48</v>
      </c>
      <c r="F517" s="66">
        <v>1.4275374502601966E-4</v>
      </c>
    </row>
    <row r="518" spans="1:6" x14ac:dyDescent="0.2">
      <c r="A518" s="63" t="s">
        <v>467</v>
      </c>
      <c r="B518" s="63" t="s">
        <v>52</v>
      </c>
      <c r="C518" s="64">
        <v>32</v>
      </c>
      <c r="D518" s="65">
        <v>854492.68</v>
      </c>
      <c r="E518" s="65">
        <v>51269.58</v>
      </c>
      <c r="F518" s="66">
        <v>6.9517682985755115E-5</v>
      </c>
    </row>
    <row r="519" spans="1:6" x14ac:dyDescent="0.2">
      <c r="A519" s="63" t="s">
        <v>467</v>
      </c>
      <c r="B519" s="63" t="s">
        <v>53</v>
      </c>
      <c r="C519" s="64">
        <v>220</v>
      </c>
      <c r="D519" s="65">
        <v>11126846.439999999</v>
      </c>
      <c r="E519" s="65">
        <v>669118.53</v>
      </c>
      <c r="F519" s="66">
        <v>9.0727425206983312E-4</v>
      </c>
    </row>
    <row r="520" spans="1:6" x14ac:dyDescent="0.2">
      <c r="A520" s="63" t="s">
        <v>471</v>
      </c>
      <c r="B520" s="63" t="s">
        <v>472</v>
      </c>
      <c r="C520" s="64">
        <v>161</v>
      </c>
      <c r="D520" s="65">
        <v>20410491.260000002</v>
      </c>
      <c r="E520" s="65">
        <v>1229984.1399999999</v>
      </c>
      <c r="F520" s="66">
        <v>1.6677657106226858E-3</v>
      </c>
    </row>
    <row r="521" spans="1:6" x14ac:dyDescent="0.2">
      <c r="A521" s="63" t="s">
        <v>471</v>
      </c>
      <c r="B521" s="63" t="s">
        <v>473</v>
      </c>
      <c r="C521" s="64">
        <v>17</v>
      </c>
      <c r="D521" s="65">
        <v>100663.15</v>
      </c>
      <c r="E521" s="65">
        <v>6039.79</v>
      </c>
      <c r="F521" s="66">
        <v>8.1894996315658114E-6</v>
      </c>
    </row>
    <row r="522" spans="1:6" x14ac:dyDescent="0.2">
      <c r="A522" s="63" t="s">
        <v>471</v>
      </c>
      <c r="B522" s="63" t="s">
        <v>471</v>
      </c>
      <c r="C522" s="64">
        <v>12</v>
      </c>
      <c r="D522" s="65">
        <v>827939.82</v>
      </c>
      <c r="E522" s="65">
        <v>49676.4</v>
      </c>
      <c r="F522" s="66">
        <v>6.7357451086464242E-5</v>
      </c>
    </row>
    <row r="523" spans="1:6" x14ac:dyDescent="0.2">
      <c r="A523" s="63" t="s">
        <v>471</v>
      </c>
      <c r="B523" s="63" t="s">
        <v>52</v>
      </c>
      <c r="C523" s="64">
        <v>6</v>
      </c>
      <c r="D523" s="65">
        <v>112562.63</v>
      </c>
      <c r="E523" s="65">
        <v>6753.76</v>
      </c>
      <c r="F523" s="66">
        <v>9.1575890936082081E-6</v>
      </c>
    </row>
    <row r="524" spans="1:6" x14ac:dyDescent="0.2">
      <c r="A524" s="63" t="s">
        <v>471</v>
      </c>
      <c r="B524" s="63" t="s">
        <v>53</v>
      </c>
      <c r="C524" s="64">
        <v>196</v>
      </c>
      <c r="D524" s="65">
        <v>21451656.859999999</v>
      </c>
      <c r="E524" s="65">
        <v>1292454.0900000001</v>
      </c>
      <c r="F524" s="66">
        <v>1.7524702504343242E-3</v>
      </c>
    </row>
    <row r="525" spans="1:6" x14ac:dyDescent="0.2">
      <c r="A525" s="63" t="s">
        <v>474</v>
      </c>
      <c r="B525" s="63" t="s">
        <v>475</v>
      </c>
      <c r="C525" s="64">
        <v>121</v>
      </c>
      <c r="D525" s="65">
        <v>10500111.119999999</v>
      </c>
      <c r="E525" s="65">
        <v>651211.04</v>
      </c>
      <c r="F525" s="66">
        <v>8.8299304647207759E-4</v>
      </c>
    </row>
    <row r="526" spans="1:6" x14ac:dyDescent="0.2">
      <c r="A526" s="63" t="s">
        <v>474</v>
      </c>
      <c r="B526" s="63" t="s">
        <v>477</v>
      </c>
      <c r="C526" s="64">
        <v>53</v>
      </c>
      <c r="D526" s="65">
        <v>6533488.7300000004</v>
      </c>
      <c r="E526" s="65">
        <v>384792.02</v>
      </c>
      <c r="F526" s="66">
        <v>5.2174895253302917E-4</v>
      </c>
    </row>
    <row r="527" spans="1:6" x14ac:dyDescent="0.2">
      <c r="A527" s="63" t="s">
        <v>474</v>
      </c>
      <c r="B527" s="63" t="s">
        <v>476</v>
      </c>
      <c r="C527" s="64">
        <v>50</v>
      </c>
      <c r="D527" s="65">
        <v>2646307.27</v>
      </c>
      <c r="E527" s="65">
        <v>158776.26</v>
      </c>
      <c r="F527" s="66">
        <v>2.1528863135496392E-4</v>
      </c>
    </row>
    <row r="528" spans="1:6" x14ac:dyDescent="0.2">
      <c r="A528" s="63" t="s">
        <v>474</v>
      </c>
      <c r="B528" s="63" t="s">
        <v>479</v>
      </c>
      <c r="C528" s="64">
        <v>37</v>
      </c>
      <c r="D528" s="65">
        <v>2742466.21</v>
      </c>
      <c r="E528" s="65">
        <v>164547.97</v>
      </c>
      <c r="F528" s="66">
        <v>2.2311463472900585E-4</v>
      </c>
    </row>
    <row r="529" spans="1:6" x14ac:dyDescent="0.2">
      <c r="A529" s="63" t="s">
        <v>474</v>
      </c>
      <c r="B529" s="63" t="s">
        <v>478</v>
      </c>
      <c r="C529" s="64">
        <v>43</v>
      </c>
      <c r="D529" s="65">
        <v>3135804.42</v>
      </c>
      <c r="E529" s="65">
        <v>188148.27</v>
      </c>
      <c r="F529" s="66">
        <v>2.5511486125258409E-4</v>
      </c>
    </row>
    <row r="530" spans="1:6" x14ac:dyDescent="0.2">
      <c r="A530" s="63" t="s">
        <v>474</v>
      </c>
      <c r="B530" s="63" t="s">
        <v>481</v>
      </c>
      <c r="C530" s="64">
        <v>15</v>
      </c>
      <c r="D530" s="65">
        <v>984142.42</v>
      </c>
      <c r="E530" s="65">
        <v>59048.55</v>
      </c>
      <c r="F530" s="66">
        <v>8.0065379503177337E-5</v>
      </c>
    </row>
    <row r="531" spans="1:6" x14ac:dyDescent="0.2">
      <c r="A531" s="63" t="s">
        <v>474</v>
      </c>
      <c r="B531" s="63" t="s">
        <v>480</v>
      </c>
      <c r="C531" s="64">
        <v>11</v>
      </c>
      <c r="D531" s="65">
        <v>418945.65</v>
      </c>
      <c r="E531" s="65">
        <v>25136.74</v>
      </c>
      <c r="F531" s="66">
        <v>3.4083523263021663E-5</v>
      </c>
    </row>
    <row r="532" spans="1:6" x14ac:dyDescent="0.2">
      <c r="A532" s="63" t="s">
        <v>474</v>
      </c>
      <c r="B532" s="63" t="s">
        <v>482</v>
      </c>
      <c r="C532" s="64">
        <v>13</v>
      </c>
      <c r="D532" s="65">
        <v>275557.88</v>
      </c>
      <c r="E532" s="65">
        <v>16533.47</v>
      </c>
      <c r="F532" s="66">
        <v>2.2418138126243531E-5</v>
      </c>
    </row>
    <row r="533" spans="1:6" x14ac:dyDescent="0.2">
      <c r="A533" s="63" t="s">
        <v>474</v>
      </c>
      <c r="B533" s="63" t="s">
        <v>53</v>
      </c>
      <c r="C533" s="64">
        <v>345</v>
      </c>
      <c r="D533" s="65">
        <v>27247044.210000001</v>
      </c>
      <c r="E533" s="65">
        <v>1648807.55</v>
      </c>
      <c r="F533" s="66">
        <v>2.2356586608554153E-3</v>
      </c>
    </row>
    <row r="534" spans="1:6" x14ac:dyDescent="0.2">
      <c r="A534" s="63" t="s">
        <v>483</v>
      </c>
      <c r="B534" s="63" t="s">
        <v>484</v>
      </c>
      <c r="C534" s="64">
        <v>231</v>
      </c>
      <c r="D534" s="65">
        <v>27906579.960000001</v>
      </c>
      <c r="E534" s="65">
        <v>1686017.79</v>
      </c>
      <c r="F534" s="66">
        <v>2.2861129393602101E-3</v>
      </c>
    </row>
    <row r="535" spans="1:6" x14ac:dyDescent="0.2">
      <c r="A535" s="63" t="s">
        <v>483</v>
      </c>
      <c r="B535" s="63" t="s">
        <v>485</v>
      </c>
      <c r="C535" s="64">
        <v>44</v>
      </c>
      <c r="D535" s="65">
        <v>3094771.94</v>
      </c>
      <c r="E535" s="65">
        <v>185686.31</v>
      </c>
      <c r="F535" s="66">
        <v>2.5177662920926308E-4</v>
      </c>
    </row>
    <row r="536" spans="1:6" x14ac:dyDescent="0.2">
      <c r="A536" s="63" t="s">
        <v>483</v>
      </c>
      <c r="B536" s="63" t="s">
        <v>486</v>
      </c>
      <c r="C536" s="64">
        <v>11</v>
      </c>
      <c r="D536" s="65">
        <v>677798.71</v>
      </c>
      <c r="E536" s="65">
        <v>40667.919999999998</v>
      </c>
      <c r="F536" s="66">
        <v>5.5142631756492838E-5</v>
      </c>
    </row>
    <row r="537" spans="1:6" x14ac:dyDescent="0.2">
      <c r="A537" s="63" t="s">
        <v>483</v>
      </c>
      <c r="B537" s="63" t="s">
        <v>52</v>
      </c>
      <c r="C537" s="64">
        <v>85</v>
      </c>
      <c r="D537" s="65">
        <v>4387579.3</v>
      </c>
      <c r="E537" s="65">
        <v>263254.76</v>
      </c>
      <c r="F537" s="66">
        <v>3.5695359607336452E-4</v>
      </c>
    </row>
    <row r="538" spans="1:6" x14ac:dyDescent="0.2">
      <c r="A538" s="63" t="s">
        <v>483</v>
      </c>
      <c r="B538" s="63" t="s">
        <v>53</v>
      </c>
      <c r="C538" s="64">
        <v>371</v>
      </c>
      <c r="D538" s="65">
        <v>36066729.909999996</v>
      </c>
      <c r="E538" s="65">
        <v>2175626.7799999998</v>
      </c>
      <c r="F538" s="66">
        <v>2.9499857963993302E-3</v>
      </c>
    </row>
    <row r="539" spans="1:6" x14ac:dyDescent="0.2">
      <c r="A539" s="63" t="s">
        <v>487</v>
      </c>
      <c r="B539" s="63" t="s">
        <v>488</v>
      </c>
      <c r="C539" s="64">
        <v>375</v>
      </c>
      <c r="D539" s="65">
        <v>57110769.649999999</v>
      </c>
      <c r="E539" s="65">
        <v>3429802.91</v>
      </c>
      <c r="F539" s="66">
        <v>4.6505540205517655E-3</v>
      </c>
    </row>
    <row r="540" spans="1:6" x14ac:dyDescent="0.2">
      <c r="A540" s="63" t="s">
        <v>487</v>
      </c>
      <c r="B540" s="63" t="s">
        <v>489</v>
      </c>
      <c r="C540" s="64">
        <v>56</v>
      </c>
      <c r="D540" s="65">
        <v>2479850.19</v>
      </c>
      <c r="E540" s="65">
        <v>148791.01</v>
      </c>
      <c r="F540" s="66">
        <v>2.0174938558713219E-4</v>
      </c>
    </row>
    <row r="541" spans="1:6" x14ac:dyDescent="0.2">
      <c r="A541" s="63" t="s">
        <v>487</v>
      </c>
      <c r="B541" s="63" t="s">
        <v>303</v>
      </c>
      <c r="C541" s="64">
        <v>17</v>
      </c>
      <c r="D541" s="65">
        <v>713155.3</v>
      </c>
      <c r="E541" s="65">
        <v>42789.32</v>
      </c>
      <c r="F541" s="66">
        <v>5.8019090129781271E-5</v>
      </c>
    </row>
    <row r="542" spans="1:6" x14ac:dyDescent="0.2">
      <c r="A542" s="63" t="s">
        <v>487</v>
      </c>
      <c r="B542" s="63" t="s">
        <v>491</v>
      </c>
      <c r="C542" s="64">
        <v>14</v>
      </c>
      <c r="D542" s="65">
        <v>536820.99</v>
      </c>
      <c r="E542" s="65">
        <v>32209.27</v>
      </c>
      <c r="F542" s="66">
        <v>4.3673340430379823E-5</v>
      </c>
    </row>
    <row r="543" spans="1:6" x14ac:dyDescent="0.2">
      <c r="A543" s="63" t="s">
        <v>487</v>
      </c>
      <c r="B543" s="63" t="s">
        <v>52</v>
      </c>
      <c r="C543" s="64">
        <v>34</v>
      </c>
      <c r="D543" s="65">
        <v>1676767.51</v>
      </c>
      <c r="E543" s="65">
        <v>100606.05</v>
      </c>
      <c r="F543" s="66">
        <v>1.3641421463466306E-4</v>
      </c>
    </row>
    <row r="544" spans="1:6" x14ac:dyDescent="0.2">
      <c r="A544" s="63" t="s">
        <v>487</v>
      </c>
      <c r="B544" s="63" t="s">
        <v>53</v>
      </c>
      <c r="C544" s="64">
        <v>496</v>
      </c>
      <c r="D544" s="65">
        <v>62517363.640000001</v>
      </c>
      <c r="E544" s="65">
        <v>3754198.56</v>
      </c>
      <c r="F544" s="66">
        <v>5.0904100513337221E-3</v>
      </c>
    </row>
    <row r="545" spans="1:6" x14ac:dyDescent="0.2">
      <c r="A545" s="63" t="s">
        <v>453</v>
      </c>
      <c r="B545" s="63" t="s">
        <v>492</v>
      </c>
      <c r="C545" s="64">
        <v>410</v>
      </c>
      <c r="D545" s="65">
        <v>67263198.959999993</v>
      </c>
      <c r="E545" s="65">
        <v>4014609.47</v>
      </c>
      <c r="F545" s="66">
        <v>5.4435076013314406E-3</v>
      </c>
    </row>
    <row r="546" spans="1:6" x14ac:dyDescent="0.2">
      <c r="A546" s="63" t="s">
        <v>453</v>
      </c>
      <c r="B546" s="63" t="s">
        <v>496</v>
      </c>
      <c r="C546" s="64">
        <v>12</v>
      </c>
      <c r="D546" s="65">
        <v>75909.53</v>
      </c>
      <c r="E546" s="65">
        <v>4554.57</v>
      </c>
      <c r="F546" s="66">
        <v>6.175653348368188E-6</v>
      </c>
    </row>
    <row r="547" spans="1:6" x14ac:dyDescent="0.2">
      <c r="A547" s="63" t="s">
        <v>453</v>
      </c>
      <c r="B547" s="63" t="s">
        <v>493</v>
      </c>
      <c r="C547" s="64">
        <v>236</v>
      </c>
      <c r="D547" s="65">
        <v>28273358.800000001</v>
      </c>
      <c r="E547" s="65">
        <v>1714291.22</v>
      </c>
      <c r="F547" s="66">
        <v>2.3244495776486443E-3</v>
      </c>
    </row>
    <row r="548" spans="1:6" x14ac:dyDescent="0.2">
      <c r="A548" s="63" t="s">
        <v>453</v>
      </c>
      <c r="B548" s="63" t="s">
        <v>494</v>
      </c>
      <c r="C548" s="64">
        <v>56</v>
      </c>
      <c r="D548" s="65">
        <v>3162115.11</v>
      </c>
      <c r="E548" s="65">
        <v>189726.9</v>
      </c>
      <c r="F548" s="66">
        <v>2.5725536444944666E-4</v>
      </c>
    </row>
    <row r="549" spans="1:6" x14ac:dyDescent="0.2">
      <c r="A549" s="63" t="s">
        <v>453</v>
      </c>
      <c r="B549" s="63" t="s">
        <v>495</v>
      </c>
      <c r="C549" s="64">
        <v>13</v>
      </c>
      <c r="D549" s="65">
        <v>281860.46000000002</v>
      </c>
      <c r="E549" s="65">
        <v>16911.62</v>
      </c>
      <c r="F549" s="66">
        <v>2.2930881000693899E-5</v>
      </c>
    </row>
    <row r="550" spans="1:6" x14ac:dyDescent="0.2">
      <c r="A550" s="63" t="s">
        <v>453</v>
      </c>
      <c r="B550" s="63" t="s">
        <v>52</v>
      </c>
      <c r="C550" s="64">
        <v>62</v>
      </c>
      <c r="D550" s="65">
        <v>3186874.12</v>
      </c>
      <c r="E550" s="65">
        <v>191212.46</v>
      </c>
      <c r="F550" s="66">
        <v>2.5926967174699658E-4</v>
      </c>
    </row>
    <row r="551" spans="1:6" x14ac:dyDescent="0.2">
      <c r="A551" s="63" t="s">
        <v>453</v>
      </c>
      <c r="B551" s="63" t="s">
        <v>53</v>
      </c>
      <c r="C551" s="64">
        <v>789</v>
      </c>
      <c r="D551" s="65">
        <v>102243316.98999999</v>
      </c>
      <c r="E551" s="65">
        <v>6131306.2400000002</v>
      </c>
      <c r="F551" s="66">
        <v>8.3135887495255894E-3</v>
      </c>
    </row>
    <row r="552" spans="1:6" x14ac:dyDescent="0.2">
      <c r="A552" s="63" t="s">
        <v>497</v>
      </c>
      <c r="B552" s="63" t="s">
        <v>498</v>
      </c>
      <c r="C552" s="64">
        <v>543</v>
      </c>
      <c r="D552" s="65">
        <v>99564666.049999997</v>
      </c>
      <c r="E552" s="65">
        <v>5972848.1500000004</v>
      </c>
      <c r="F552" s="66">
        <v>8.0987315326896368E-3</v>
      </c>
    </row>
    <row r="553" spans="1:6" x14ac:dyDescent="0.2">
      <c r="A553" s="63" t="s">
        <v>497</v>
      </c>
      <c r="B553" s="63" t="s">
        <v>499</v>
      </c>
      <c r="C553" s="64">
        <v>43</v>
      </c>
      <c r="D553" s="65">
        <v>2024387.04</v>
      </c>
      <c r="E553" s="65">
        <v>121463.24</v>
      </c>
      <c r="F553" s="66">
        <v>1.6469499092332512E-4</v>
      </c>
    </row>
    <row r="554" spans="1:6" x14ac:dyDescent="0.2">
      <c r="A554" s="63" t="s">
        <v>497</v>
      </c>
      <c r="B554" s="63" t="s">
        <v>500</v>
      </c>
      <c r="C554" s="64">
        <v>26</v>
      </c>
      <c r="D554" s="65">
        <v>442122.5</v>
      </c>
      <c r="E554" s="65">
        <v>26527.360000000001</v>
      </c>
      <c r="F554" s="66">
        <v>3.5969099082321348E-5</v>
      </c>
    </row>
    <row r="555" spans="1:6" x14ac:dyDescent="0.2">
      <c r="A555" s="63" t="s">
        <v>497</v>
      </c>
      <c r="B555" s="63" t="s">
        <v>501</v>
      </c>
      <c r="C555" s="64">
        <v>18</v>
      </c>
      <c r="D555" s="65">
        <v>386380.77</v>
      </c>
      <c r="E555" s="65">
        <v>23182.85</v>
      </c>
      <c r="F555" s="66">
        <v>3.1434195813703039E-5</v>
      </c>
    </row>
    <row r="556" spans="1:6" x14ac:dyDescent="0.2">
      <c r="A556" s="63" t="s">
        <v>497</v>
      </c>
      <c r="B556" s="63" t="s">
        <v>502</v>
      </c>
      <c r="C556" s="64">
        <v>14</v>
      </c>
      <c r="D556" s="65">
        <v>773876.22</v>
      </c>
      <c r="E556" s="65">
        <v>46432.57</v>
      </c>
      <c r="F556" s="66">
        <v>6.2959062303102217E-5</v>
      </c>
    </row>
    <row r="557" spans="1:6" x14ac:dyDescent="0.2">
      <c r="A557" s="63" t="s">
        <v>497</v>
      </c>
      <c r="B557" s="63" t="s">
        <v>503</v>
      </c>
      <c r="C557" s="64">
        <v>10</v>
      </c>
      <c r="D557" s="65">
        <v>182320.57</v>
      </c>
      <c r="E557" s="65">
        <v>10939.23</v>
      </c>
      <c r="F557" s="66">
        <v>1.4832770684843955E-5</v>
      </c>
    </row>
    <row r="558" spans="1:6" x14ac:dyDescent="0.2">
      <c r="A558" s="63" t="s">
        <v>497</v>
      </c>
      <c r="B558" s="63" t="s">
        <v>52</v>
      </c>
      <c r="C558" s="64">
        <v>54</v>
      </c>
      <c r="D558" s="65">
        <v>2548355.89</v>
      </c>
      <c r="E558" s="65">
        <v>152901.35999999999</v>
      </c>
      <c r="F558" s="66">
        <v>2.0732271012500623E-4</v>
      </c>
    </row>
    <row r="559" spans="1:6" x14ac:dyDescent="0.2">
      <c r="A559" s="63" t="s">
        <v>497</v>
      </c>
      <c r="B559" s="63" t="s">
        <v>53</v>
      </c>
      <c r="C559" s="64">
        <v>708</v>
      </c>
      <c r="D559" s="65">
        <v>105922109.05</v>
      </c>
      <c r="E559" s="65">
        <v>6354294.7599999998</v>
      </c>
      <c r="F559" s="66">
        <v>8.6159443616219376E-3</v>
      </c>
    </row>
    <row r="560" spans="1:6" x14ac:dyDescent="0.2">
      <c r="A560" s="63" t="s">
        <v>504</v>
      </c>
      <c r="B560" s="63" t="s">
        <v>505</v>
      </c>
      <c r="C560" s="64">
        <v>170</v>
      </c>
      <c r="D560" s="65">
        <v>15658760.800000001</v>
      </c>
      <c r="E560" s="65">
        <v>961314.12</v>
      </c>
      <c r="F560" s="66">
        <v>1.3034694304866581E-3</v>
      </c>
    </row>
    <row r="561" spans="1:6" x14ac:dyDescent="0.2">
      <c r="A561" s="63" t="s">
        <v>504</v>
      </c>
      <c r="B561" s="63" t="s">
        <v>506</v>
      </c>
      <c r="C561" s="64">
        <v>46</v>
      </c>
      <c r="D561" s="65">
        <v>2187826.27</v>
      </c>
      <c r="E561" s="65">
        <v>131269.57999999999</v>
      </c>
      <c r="F561" s="66">
        <v>1.7799164822714013E-4</v>
      </c>
    </row>
    <row r="562" spans="1:6" x14ac:dyDescent="0.2">
      <c r="A562" s="63" t="s">
        <v>504</v>
      </c>
      <c r="B562" s="63" t="s">
        <v>507</v>
      </c>
      <c r="C562" s="64">
        <v>20</v>
      </c>
      <c r="D562" s="65">
        <v>3110441.88</v>
      </c>
      <c r="E562" s="65">
        <v>186626.51</v>
      </c>
      <c r="F562" s="66">
        <v>2.5305146948576245E-4</v>
      </c>
    </row>
    <row r="563" spans="1:6" x14ac:dyDescent="0.2">
      <c r="A563" s="63" t="s">
        <v>504</v>
      </c>
      <c r="B563" s="63" t="s">
        <v>508</v>
      </c>
      <c r="C563" s="64">
        <v>16</v>
      </c>
      <c r="D563" s="65">
        <v>3326399.01</v>
      </c>
      <c r="E563" s="65">
        <v>199583.94</v>
      </c>
      <c r="F563" s="66">
        <v>2.7062076712873348E-4</v>
      </c>
    </row>
    <row r="564" spans="1:6" x14ac:dyDescent="0.2">
      <c r="A564" s="63" t="s">
        <v>504</v>
      </c>
      <c r="B564" s="63" t="s">
        <v>761</v>
      </c>
      <c r="C564" s="64">
        <v>10</v>
      </c>
      <c r="D564" s="65">
        <v>287212.76</v>
      </c>
      <c r="E564" s="65">
        <v>17232.759999999998</v>
      </c>
      <c r="F564" s="66">
        <v>2.3366322615664126E-5</v>
      </c>
    </row>
    <row r="565" spans="1:6" x14ac:dyDescent="0.2">
      <c r="A565" s="63" t="s">
        <v>504</v>
      </c>
      <c r="B565" s="63" t="s">
        <v>52</v>
      </c>
      <c r="C565" s="64">
        <v>22</v>
      </c>
      <c r="D565" s="65">
        <v>2843397.83</v>
      </c>
      <c r="E565" s="65">
        <v>170603.87</v>
      </c>
      <c r="F565" s="66">
        <v>2.3132597830532214E-4</v>
      </c>
    </row>
    <row r="566" spans="1:6" x14ac:dyDescent="0.2">
      <c r="A566" s="63" t="s">
        <v>504</v>
      </c>
      <c r="B566" s="63" t="s">
        <v>53</v>
      </c>
      <c r="C566" s="64">
        <v>284</v>
      </c>
      <c r="D566" s="65">
        <v>27414038.550000001</v>
      </c>
      <c r="E566" s="65">
        <v>1666630.78</v>
      </c>
      <c r="F566" s="66">
        <v>2.2598256162492804E-3</v>
      </c>
    </row>
    <row r="567" spans="1:6" x14ac:dyDescent="0.2">
      <c r="A567" s="63" t="s">
        <v>509</v>
      </c>
      <c r="B567" s="63" t="s">
        <v>510</v>
      </c>
      <c r="C567" s="64">
        <v>152</v>
      </c>
      <c r="D567" s="65">
        <v>12730803.43</v>
      </c>
      <c r="E567" s="65">
        <v>769752.98</v>
      </c>
      <c r="F567" s="66">
        <v>1.0437269749621568E-3</v>
      </c>
    </row>
    <row r="568" spans="1:6" x14ac:dyDescent="0.2">
      <c r="A568" s="63" t="s">
        <v>509</v>
      </c>
      <c r="B568" s="63" t="s">
        <v>511</v>
      </c>
      <c r="C568" s="64">
        <v>90</v>
      </c>
      <c r="D568" s="65">
        <v>4772571.5599999996</v>
      </c>
      <c r="E568" s="65">
        <v>286193.38</v>
      </c>
      <c r="F568" s="66">
        <v>3.8805663443043127E-4</v>
      </c>
    </row>
    <row r="569" spans="1:6" x14ac:dyDescent="0.2">
      <c r="A569" s="63" t="s">
        <v>509</v>
      </c>
      <c r="B569" s="63" t="s">
        <v>512</v>
      </c>
      <c r="C569" s="64">
        <v>30</v>
      </c>
      <c r="D569" s="65">
        <v>1251069.4099999999</v>
      </c>
      <c r="E569" s="65">
        <v>75064.160000000003</v>
      </c>
      <c r="F569" s="66">
        <v>1.0178133853392207E-4</v>
      </c>
    </row>
    <row r="570" spans="1:6" x14ac:dyDescent="0.2">
      <c r="A570" s="63" t="s">
        <v>509</v>
      </c>
      <c r="B570" s="63" t="s">
        <v>367</v>
      </c>
      <c r="C570" s="64">
        <v>21</v>
      </c>
      <c r="D570" s="65">
        <v>1958875.36</v>
      </c>
      <c r="E570" s="65">
        <v>117532.53</v>
      </c>
      <c r="F570" s="66">
        <v>1.5936524467440055E-4</v>
      </c>
    </row>
    <row r="571" spans="1:6" x14ac:dyDescent="0.2">
      <c r="A571" s="63" t="s">
        <v>509</v>
      </c>
      <c r="B571" s="63" t="s">
        <v>513</v>
      </c>
      <c r="C571" s="64">
        <v>11</v>
      </c>
      <c r="D571" s="65">
        <v>665805.54</v>
      </c>
      <c r="E571" s="65">
        <v>39948.339999999997</v>
      </c>
      <c r="F571" s="66">
        <v>5.4166935557637887E-5</v>
      </c>
    </row>
    <row r="572" spans="1:6" x14ac:dyDescent="0.2">
      <c r="A572" s="63" t="s">
        <v>509</v>
      </c>
      <c r="B572" s="63" t="s">
        <v>52</v>
      </c>
      <c r="C572" s="64">
        <v>25</v>
      </c>
      <c r="D572" s="65">
        <v>1226930.47</v>
      </c>
      <c r="E572" s="65">
        <v>73615.839999999997</v>
      </c>
      <c r="F572" s="66">
        <v>9.9817525867192019E-5</v>
      </c>
    </row>
    <row r="573" spans="1:6" x14ac:dyDescent="0.2">
      <c r="A573" s="63" t="s">
        <v>509</v>
      </c>
      <c r="B573" s="63" t="s">
        <v>53</v>
      </c>
      <c r="C573" s="64">
        <v>329</v>
      </c>
      <c r="D573" s="65">
        <v>22606055.77</v>
      </c>
      <c r="E573" s="65">
        <v>1362107.23</v>
      </c>
      <c r="F573" s="66">
        <v>1.8469146540257407E-3</v>
      </c>
    </row>
    <row r="574" spans="1:6" x14ac:dyDescent="0.2">
      <c r="A574" s="63" t="s">
        <v>193</v>
      </c>
      <c r="B574" s="63" t="s">
        <v>514</v>
      </c>
      <c r="C574" s="64">
        <v>108</v>
      </c>
      <c r="D574" s="65">
        <v>10393760.529999999</v>
      </c>
      <c r="E574" s="65">
        <v>636564.68000000005</v>
      </c>
      <c r="F574" s="66">
        <v>8.6313368715266743E-4</v>
      </c>
    </row>
    <row r="575" spans="1:6" x14ac:dyDescent="0.2">
      <c r="A575" s="63" t="s">
        <v>193</v>
      </c>
      <c r="B575" s="63" t="s">
        <v>515</v>
      </c>
      <c r="C575" s="64">
        <v>49</v>
      </c>
      <c r="D575" s="65">
        <v>3392913.19</v>
      </c>
      <c r="E575" s="65">
        <v>203574.79</v>
      </c>
      <c r="F575" s="66">
        <v>2.7603205868102825E-4</v>
      </c>
    </row>
    <row r="576" spans="1:6" x14ac:dyDescent="0.2">
      <c r="A576" s="63" t="s">
        <v>193</v>
      </c>
      <c r="B576" s="63" t="s">
        <v>516</v>
      </c>
      <c r="C576" s="64">
        <v>19</v>
      </c>
      <c r="D576" s="65">
        <v>401594.66</v>
      </c>
      <c r="E576" s="65">
        <v>24095.68</v>
      </c>
      <c r="F576" s="66">
        <v>3.2671924434844205E-5</v>
      </c>
    </row>
    <row r="577" spans="1:6" x14ac:dyDescent="0.2">
      <c r="A577" s="63" t="s">
        <v>193</v>
      </c>
      <c r="B577" s="63" t="s">
        <v>517</v>
      </c>
      <c r="C577" s="64">
        <v>13</v>
      </c>
      <c r="D577" s="65">
        <v>184787.59</v>
      </c>
      <c r="E577" s="65">
        <v>11087.26</v>
      </c>
      <c r="F577" s="66">
        <v>1.5033488198277484E-5</v>
      </c>
    </row>
    <row r="578" spans="1:6" x14ac:dyDescent="0.2">
      <c r="A578" s="63" t="s">
        <v>193</v>
      </c>
      <c r="B578" s="63" t="s">
        <v>518</v>
      </c>
      <c r="C578" s="64">
        <v>11</v>
      </c>
      <c r="D578" s="65">
        <v>89071.12</v>
      </c>
      <c r="E578" s="65">
        <v>5344.27</v>
      </c>
      <c r="F578" s="66">
        <v>7.2464269777572107E-6</v>
      </c>
    </row>
    <row r="579" spans="1:6" x14ac:dyDescent="0.2">
      <c r="A579" s="63" t="s">
        <v>193</v>
      </c>
      <c r="B579" s="63" t="s">
        <v>52</v>
      </c>
      <c r="C579" s="64">
        <v>31</v>
      </c>
      <c r="D579" s="65">
        <v>819209.31</v>
      </c>
      <c r="E579" s="65">
        <v>49145.07</v>
      </c>
      <c r="F579" s="66">
        <v>6.6637007687067934E-5</v>
      </c>
    </row>
    <row r="580" spans="1:6" x14ac:dyDescent="0.2">
      <c r="A580" s="63" t="s">
        <v>193</v>
      </c>
      <c r="B580" s="63" t="s">
        <v>53</v>
      </c>
      <c r="C580" s="64">
        <v>231</v>
      </c>
      <c r="D580" s="65">
        <v>15281336.41</v>
      </c>
      <c r="E580" s="65">
        <v>929811.75</v>
      </c>
      <c r="F580" s="66">
        <v>1.2607545931316423E-3</v>
      </c>
    </row>
    <row r="581" spans="1:6" x14ac:dyDescent="0.2">
      <c r="A581" s="63" t="s">
        <v>395</v>
      </c>
      <c r="B581" s="63" t="s">
        <v>519</v>
      </c>
      <c r="C581" s="64">
        <v>146</v>
      </c>
      <c r="D581" s="65">
        <v>10648160.210000001</v>
      </c>
      <c r="E581" s="65">
        <v>644840.49</v>
      </c>
      <c r="F581" s="66">
        <v>8.7435506123122121E-4</v>
      </c>
    </row>
    <row r="582" spans="1:6" x14ac:dyDescent="0.2">
      <c r="A582" s="63" t="s">
        <v>395</v>
      </c>
      <c r="B582" s="63" t="s">
        <v>520</v>
      </c>
      <c r="C582" s="64">
        <v>14</v>
      </c>
      <c r="D582" s="65">
        <v>2632985.52</v>
      </c>
      <c r="E582" s="65">
        <v>157979.13</v>
      </c>
      <c r="F582" s="66">
        <v>2.142077832060531E-4</v>
      </c>
    </row>
    <row r="583" spans="1:6" x14ac:dyDescent="0.2">
      <c r="A583" s="63" t="s">
        <v>395</v>
      </c>
      <c r="B583" s="63" t="s">
        <v>52</v>
      </c>
      <c r="C583" s="64">
        <v>19</v>
      </c>
      <c r="D583" s="65">
        <v>1648888.07</v>
      </c>
      <c r="E583" s="65">
        <v>98933.29</v>
      </c>
      <c r="F583" s="66">
        <v>1.3414607825844831E-4</v>
      </c>
    </row>
    <row r="584" spans="1:6" x14ac:dyDescent="0.2">
      <c r="A584" s="63" t="s">
        <v>395</v>
      </c>
      <c r="B584" s="63" t="s">
        <v>53</v>
      </c>
      <c r="C584" s="64">
        <v>179</v>
      </c>
      <c r="D584" s="65">
        <v>14930033.800000001</v>
      </c>
      <c r="E584" s="65">
        <v>901752.91</v>
      </c>
      <c r="F584" s="66">
        <v>1.2227089226957226E-3</v>
      </c>
    </row>
    <row r="585" spans="1:6" x14ac:dyDescent="0.2">
      <c r="A585" s="63" t="s">
        <v>521</v>
      </c>
      <c r="B585" s="63" t="s">
        <v>522</v>
      </c>
      <c r="C585" s="64">
        <v>179</v>
      </c>
      <c r="D585" s="65">
        <v>21781555.620000001</v>
      </c>
      <c r="E585" s="65">
        <v>1305875.6299999999</v>
      </c>
      <c r="F585" s="66">
        <v>1.7706688462273972E-3</v>
      </c>
    </row>
    <row r="586" spans="1:6" x14ac:dyDescent="0.2">
      <c r="A586" s="63" t="s">
        <v>521</v>
      </c>
      <c r="B586" s="63" t="s">
        <v>523</v>
      </c>
      <c r="C586" s="64">
        <v>43</v>
      </c>
      <c r="D586" s="65">
        <v>1901013.12</v>
      </c>
      <c r="E586" s="65">
        <v>114060.79</v>
      </c>
      <c r="F586" s="66">
        <v>1.5465782712331146E-4</v>
      </c>
    </row>
    <row r="587" spans="1:6" x14ac:dyDescent="0.2">
      <c r="A587" s="63" t="s">
        <v>521</v>
      </c>
      <c r="B587" s="63" t="s">
        <v>524</v>
      </c>
      <c r="C587" s="64">
        <v>35</v>
      </c>
      <c r="D587" s="65">
        <v>1761903.91</v>
      </c>
      <c r="E587" s="65">
        <v>105464.34</v>
      </c>
      <c r="F587" s="66">
        <v>1.4300168939207017E-4</v>
      </c>
    </row>
    <row r="588" spans="1:6" x14ac:dyDescent="0.2">
      <c r="A588" s="63" t="s">
        <v>521</v>
      </c>
      <c r="B588" s="63" t="s">
        <v>52</v>
      </c>
      <c r="C588" s="64">
        <v>13</v>
      </c>
      <c r="D588" s="65">
        <v>336723.13</v>
      </c>
      <c r="E588" s="65">
        <v>20203.39</v>
      </c>
      <c r="F588" s="66">
        <v>2.7394272807726823E-5</v>
      </c>
    </row>
    <row r="589" spans="1:6" x14ac:dyDescent="0.2">
      <c r="A589" s="63" t="s">
        <v>521</v>
      </c>
      <c r="B589" s="63" t="s">
        <v>53</v>
      </c>
      <c r="C589" s="64">
        <v>270</v>
      </c>
      <c r="D589" s="65">
        <v>25781195.789999999</v>
      </c>
      <c r="E589" s="65">
        <v>1545604.15</v>
      </c>
      <c r="F589" s="66">
        <v>2.0957226355505058E-3</v>
      </c>
    </row>
    <row r="590" spans="1:6" x14ac:dyDescent="0.2">
      <c r="A590" s="63" t="s">
        <v>525</v>
      </c>
      <c r="B590" s="63" t="s">
        <v>525</v>
      </c>
      <c r="C590" s="64">
        <v>559</v>
      </c>
      <c r="D590" s="65">
        <v>114454641.98999999</v>
      </c>
      <c r="E590" s="65">
        <v>6857933.6299999999</v>
      </c>
      <c r="F590" s="66">
        <v>9.2988406776043191E-3</v>
      </c>
    </row>
    <row r="591" spans="1:6" x14ac:dyDescent="0.2">
      <c r="A591" s="63" t="s">
        <v>525</v>
      </c>
      <c r="B591" s="63" t="s">
        <v>526</v>
      </c>
      <c r="C591" s="64">
        <v>99</v>
      </c>
      <c r="D591" s="65">
        <v>5553905.2300000004</v>
      </c>
      <c r="E591" s="65">
        <v>333234.31</v>
      </c>
      <c r="F591" s="66">
        <v>4.5184058700221155E-4</v>
      </c>
    </row>
    <row r="592" spans="1:6" x14ac:dyDescent="0.2">
      <c r="A592" s="63" t="s">
        <v>525</v>
      </c>
      <c r="B592" s="63" t="s">
        <v>160</v>
      </c>
      <c r="C592" s="64">
        <v>68</v>
      </c>
      <c r="D592" s="65">
        <v>8536696.0299999993</v>
      </c>
      <c r="E592" s="65">
        <v>512152.67</v>
      </c>
      <c r="F592" s="66">
        <v>6.9444038654828172E-4</v>
      </c>
    </row>
    <row r="593" spans="1:6" x14ac:dyDescent="0.2">
      <c r="A593" s="63" t="s">
        <v>525</v>
      </c>
      <c r="B593" s="63" t="s">
        <v>527</v>
      </c>
      <c r="C593" s="64">
        <v>19</v>
      </c>
      <c r="D593" s="65">
        <v>887999.75</v>
      </c>
      <c r="E593" s="65">
        <v>53279.98</v>
      </c>
      <c r="F593" s="66">
        <v>7.2243633732271134E-5</v>
      </c>
    </row>
    <row r="594" spans="1:6" x14ac:dyDescent="0.2">
      <c r="A594" s="63" t="s">
        <v>525</v>
      </c>
      <c r="B594" s="63" t="s">
        <v>528</v>
      </c>
      <c r="C594" s="64">
        <v>13</v>
      </c>
      <c r="D594" s="65">
        <v>79760.820000000007</v>
      </c>
      <c r="E594" s="65">
        <v>4785.6499999999996</v>
      </c>
      <c r="F594" s="66">
        <v>6.4889803969679279E-6</v>
      </c>
    </row>
    <row r="595" spans="1:6" x14ac:dyDescent="0.2">
      <c r="A595" s="63" t="s">
        <v>525</v>
      </c>
      <c r="B595" s="63" t="s">
        <v>762</v>
      </c>
      <c r="C595" s="64">
        <v>11</v>
      </c>
      <c r="D595" s="65">
        <v>113594.03</v>
      </c>
      <c r="E595" s="65">
        <v>6815.63</v>
      </c>
      <c r="F595" s="66">
        <v>9.2414801464767636E-6</v>
      </c>
    </row>
    <row r="596" spans="1:6" x14ac:dyDescent="0.2">
      <c r="A596" s="63" t="s">
        <v>525</v>
      </c>
      <c r="B596" s="63" t="s">
        <v>52</v>
      </c>
      <c r="C596" s="64">
        <v>40</v>
      </c>
      <c r="D596" s="65">
        <v>1217303.0900000001</v>
      </c>
      <c r="E596" s="65">
        <v>72862.75</v>
      </c>
      <c r="F596" s="66">
        <v>9.8796392636146598E-5</v>
      </c>
    </row>
    <row r="597" spans="1:6" x14ac:dyDescent="0.2">
      <c r="A597" s="63" t="s">
        <v>525</v>
      </c>
      <c r="B597" s="63" t="s">
        <v>53</v>
      </c>
      <c r="C597" s="64">
        <v>809</v>
      </c>
      <c r="D597" s="65">
        <v>130843900.94</v>
      </c>
      <c r="E597" s="65">
        <v>7841064.6200000001</v>
      </c>
      <c r="F597" s="66">
        <v>1.0631892138066675E-2</v>
      </c>
    </row>
    <row r="598" spans="1:6" x14ac:dyDescent="0.2">
      <c r="A598" s="63" t="s">
        <v>529</v>
      </c>
      <c r="B598" s="63" t="s">
        <v>530</v>
      </c>
      <c r="C598" s="64">
        <v>179</v>
      </c>
      <c r="D598" s="65">
        <v>27120550.100000001</v>
      </c>
      <c r="E598" s="65">
        <v>1621312.52</v>
      </c>
      <c r="F598" s="66">
        <v>2.1983774742487796E-3</v>
      </c>
    </row>
    <row r="599" spans="1:6" x14ac:dyDescent="0.2">
      <c r="A599" s="63" t="s">
        <v>529</v>
      </c>
      <c r="B599" s="63" t="s">
        <v>531</v>
      </c>
      <c r="C599" s="64">
        <v>59</v>
      </c>
      <c r="D599" s="65">
        <v>3133556.7</v>
      </c>
      <c r="E599" s="65">
        <v>188013.41</v>
      </c>
      <c r="F599" s="66">
        <v>2.549320012656784E-4</v>
      </c>
    </row>
    <row r="600" spans="1:6" x14ac:dyDescent="0.2">
      <c r="A600" s="63" t="s">
        <v>529</v>
      </c>
      <c r="B600" s="63" t="s">
        <v>532</v>
      </c>
      <c r="C600" s="64">
        <v>55</v>
      </c>
      <c r="D600" s="65">
        <v>4702681</v>
      </c>
      <c r="E600" s="65">
        <v>282160.86</v>
      </c>
      <c r="F600" s="66">
        <v>3.8258884150149132E-4</v>
      </c>
    </row>
    <row r="601" spans="1:6" x14ac:dyDescent="0.2">
      <c r="A601" s="63" t="s">
        <v>529</v>
      </c>
      <c r="B601" s="63" t="s">
        <v>533</v>
      </c>
      <c r="C601" s="64">
        <v>49</v>
      </c>
      <c r="D601" s="65">
        <v>3954768.92</v>
      </c>
      <c r="E601" s="65">
        <v>237110.73</v>
      </c>
      <c r="F601" s="66">
        <v>3.2150426355474293E-4</v>
      </c>
    </row>
    <row r="602" spans="1:6" x14ac:dyDescent="0.2">
      <c r="A602" s="63" t="s">
        <v>529</v>
      </c>
      <c r="B602" s="63" t="s">
        <v>534</v>
      </c>
      <c r="C602" s="64">
        <v>34</v>
      </c>
      <c r="D602" s="65">
        <v>1457924.74</v>
      </c>
      <c r="E602" s="65">
        <v>98767.05</v>
      </c>
      <c r="F602" s="66">
        <v>1.3392066935867674E-4</v>
      </c>
    </row>
    <row r="603" spans="1:6" x14ac:dyDescent="0.2">
      <c r="A603" s="63" t="s">
        <v>529</v>
      </c>
      <c r="B603" s="63" t="s">
        <v>535</v>
      </c>
      <c r="C603" s="64">
        <v>25</v>
      </c>
      <c r="D603" s="65">
        <v>1367934.5</v>
      </c>
      <c r="E603" s="65">
        <v>81955.38</v>
      </c>
      <c r="F603" s="66">
        <v>1.1112531301830628E-4</v>
      </c>
    </row>
    <row r="604" spans="1:6" x14ac:dyDescent="0.2">
      <c r="A604" s="63" t="s">
        <v>529</v>
      </c>
      <c r="B604" s="63" t="s">
        <v>52</v>
      </c>
      <c r="C604" s="64">
        <v>16</v>
      </c>
      <c r="D604" s="65">
        <v>777093.21</v>
      </c>
      <c r="E604" s="65">
        <v>46625.599999999999</v>
      </c>
      <c r="F604" s="66">
        <v>6.322079642198402E-5</v>
      </c>
    </row>
    <row r="605" spans="1:6" x14ac:dyDescent="0.2">
      <c r="A605" s="63" t="s">
        <v>529</v>
      </c>
      <c r="B605" s="63" t="s">
        <v>53</v>
      </c>
      <c r="C605" s="64">
        <v>417</v>
      </c>
      <c r="D605" s="65">
        <v>42514509.170000002</v>
      </c>
      <c r="E605" s="65">
        <v>2555945.5499999998</v>
      </c>
      <c r="F605" s="66">
        <v>3.4656693593696592E-3</v>
      </c>
    </row>
    <row r="606" spans="1:6" x14ac:dyDescent="0.2">
      <c r="A606" s="63" t="s">
        <v>181</v>
      </c>
      <c r="B606" s="63" t="s">
        <v>536</v>
      </c>
      <c r="C606" s="64">
        <v>91</v>
      </c>
      <c r="D606" s="65">
        <v>11441874.57</v>
      </c>
      <c r="E606" s="65">
        <v>703835.02</v>
      </c>
      <c r="F606" s="66">
        <v>9.5434719368936926E-4</v>
      </c>
    </row>
    <row r="607" spans="1:6" x14ac:dyDescent="0.2">
      <c r="A607" s="63" t="s">
        <v>181</v>
      </c>
      <c r="B607" s="63" t="s">
        <v>537</v>
      </c>
      <c r="C607" s="64">
        <v>28</v>
      </c>
      <c r="D607" s="65">
        <v>2645365.02</v>
      </c>
      <c r="E607" s="65">
        <v>158721.9</v>
      </c>
      <c r="F607" s="66">
        <v>2.1521492329558238E-4</v>
      </c>
    </row>
    <row r="608" spans="1:6" x14ac:dyDescent="0.2">
      <c r="A608" s="63" t="s">
        <v>181</v>
      </c>
      <c r="B608" s="63" t="s">
        <v>538</v>
      </c>
      <c r="C608" s="64">
        <v>15</v>
      </c>
      <c r="D608" s="65">
        <v>220351.98</v>
      </c>
      <c r="E608" s="65">
        <v>11930.14</v>
      </c>
      <c r="F608" s="66">
        <v>1.6176369896060714E-5</v>
      </c>
    </row>
    <row r="609" spans="1:6" x14ac:dyDescent="0.2">
      <c r="A609" s="63" t="s">
        <v>181</v>
      </c>
      <c r="B609" s="63" t="s">
        <v>539</v>
      </c>
      <c r="C609" s="64">
        <v>10</v>
      </c>
      <c r="D609" s="65">
        <v>375776.49</v>
      </c>
      <c r="E609" s="65">
        <v>22546.6</v>
      </c>
      <c r="F609" s="66">
        <v>3.0571488808892643E-5</v>
      </c>
    </row>
    <row r="610" spans="1:6" x14ac:dyDescent="0.2">
      <c r="A610" s="63" t="s">
        <v>181</v>
      </c>
      <c r="B610" s="63" t="s">
        <v>52</v>
      </c>
      <c r="C610" s="64">
        <v>15</v>
      </c>
      <c r="D610" s="65">
        <v>839415.79</v>
      </c>
      <c r="E610" s="65">
        <v>50364.94</v>
      </c>
      <c r="F610" s="66">
        <v>6.8291059386805532E-5</v>
      </c>
    </row>
    <row r="611" spans="1:6" x14ac:dyDescent="0.2">
      <c r="A611" s="63" t="s">
        <v>181</v>
      </c>
      <c r="B611" s="63" t="s">
        <v>53</v>
      </c>
      <c r="C611" s="64">
        <v>159</v>
      </c>
      <c r="D611" s="65">
        <v>15522783.84</v>
      </c>
      <c r="E611" s="65">
        <v>947398.6</v>
      </c>
      <c r="F611" s="66">
        <v>1.2846010350767104E-3</v>
      </c>
    </row>
    <row r="612" spans="1:6" x14ac:dyDescent="0.2">
      <c r="A612" s="63" t="s">
        <v>540</v>
      </c>
      <c r="B612" s="63" t="s">
        <v>541</v>
      </c>
      <c r="C612" s="64">
        <v>162</v>
      </c>
      <c r="D612" s="65">
        <v>16875486.07</v>
      </c>
      <c r="E612" s="65">
        <v>1014443.38</v>
      </c>
      <c r="F612" s="66">
        <v>1.3755086992684143E-3</v>
      </c>
    </row>
    <row r="613" spans="1:6" x14ac:dyDescent="0.2">
      <c r="A613" s="63" t="s">
        <v>540</v>
      </c>
      <c r="B613" s="63" t="s">
        <v>307</v>
      </c>
      <c r="C613" s="64">
        <v>129</v>
      </c>
      <c r="D613" s="65">
        <v>17652261.09</v>
      </c>
      <c r="E613" s="65">
        <v>1059135.67</v>
      </c>
      <c r="F613" s="66">
        <v>1.436108073168638E-3</v>
      </c>
    </row>
    <row r="614" spans="1:6" x14ac:dyDescent="0.2">
      <c r="A614" s="63" t="s">
        <v>540</v>
      </c>
      <c r="B614" s="63" t="s">
        <v>542</v>
      </c>
      <c r="C614" s="64">
        <v>29</v>
      </c>
      <c r="D614" s="65">
        <v>877140.26</v>
      </c>
      <c r="E614" s="65">
        <v>52628.43</v>
      </c>
      <c r="F614" s="66">
        <v>7.1360181081608321E-5</v>
      </c>
    </row>
    <row r="615" spans="1:6" x14ac:dyDescent="0.2">
      <c r="A615" s="63" t="s">
        <v>540</v>
      </c>
      <c r="B615" s="63" t="s">
        <v>543</v>
      </c>
      <c r="C615" s="64">
        <v>10</v>
      </c>
      <c r="D615" s="65">
        <v>113014.36</v>
      </c>
      <c r="E615" s="65">
        <v>6780.86</v>
      </c>
      <c r="F615" s="66">
        <v>9.1943346493337268E-6</v>
      </c>
    </row>
    <row r="616" spans="1:6" x14ac:dyDescent="0.2">
      <c r="A616" s="63" t="s">
        <v>540</v>
      </c>
      <c r="B616" s="63" t="s">
        <v>52</v>
      </c>
      <c r="C616" s="64">
        <v>20</v>
      </c>
      <c r="D616" s="65">
        <v>506865.24</v>
      </c>
      <c r="E616" s="65">
        <v>29098.57</v>
      </c>
      <c r="F616" s="66">
        <v>3.9455465884425115E-5</v>
      </c>
    </row>
    <row r="617" spans="1:6" x14ac:dyDescent="0.2">
      <c r="A617" s="63" t="s">
        <v>540</v>
      </c>
      <c r="B617" s="63" t="s">
        <v>53</v>
      </c>
      <c r="C617" s="64">
        <v>350</v>
      </c>
      <c r="D617" s="65">
        <v>36024767.009999998</v>
      </c>
      <c r="E617" s="65">
        <v>2162086.91</v>
      </c>
      <c r="F617" s="66">
        <v>2.93162675405242E-3</v>
      </c>
    </row>
    <row r="618" spans="1:6" x14ac:dyDescent="0.2">
      <c r="A618" s="63" t="s">
        <v>544</v>
      </c>
      <c r="B618" s="63" t="s">
        <v>545</v>
      </c>
      <c r="C618" s="64">
        <v>136</v>
      </c>
      <c r="D618" s="65">
        <v>13066287.449999999</v>
      </c>
      <c r="E618" s="65">
        <v>786951.22</v>
      </c>
      <c r="F618" s="66">
        <v>1.0670464910618193E-3</v>
      </c>
    </row>
    <row r="619" spans="1:6" x14ac:dyDescent="0.2">
      <c r="A619" s="63" t="s">
        <v>544</v>
      </c>
      <c r="B619" s="63" t="s">
        <v>441</v>
      </c>
      <c r="C619" s="64">
        <v>37</v>
      </c>
      <c r="D619" s="65">
        <v>3627606.18</v>
      </c>
      <c r="E619" s="65">
        <v>217400.92</v>
      </c>
      <c r="F619" s="66">
        <v>2.9477924799406415E-4</v>
      </c>
    </row>
    <row r="620" spans="1:6" x14ac:dyDescent="0.2">
      <c r="A620" s="63" t="s">
        <v>544</v>
      </c>
      <c r="B620" s="63" t="s">
        <v>546</v>
      </c>
      <c r="C620" s="64">
        <v>30</v>
      </c>
      <c r="D620" s="65">
        <v>18397055.850000001</v>
      </c>
      <c r="E620" s="65">
        <v>1103823.3799999999</v>
      </c>
      <c r="F620" s="66">
        <v>1.4967012369343517E-3</v>
      </c>
    </row>
    <row r="621" spans="1:6" x14ac:dyDescent="0.2">
      <c r="A621" s="63" t="s">
        <v>544</v>
      </c>
      <c r="B621" s="63" t="s">
        <v>547</v>
      </c>
      <c r="C621" s="64">
        <v>28</v>
      </c>
      <c r="D621" s="65">
        <v>646452.39</v>
      </c>
      <c r="E621" s="65">
        <v>38767.21</v>
      </c>
      <c r="F621" s="66">
        <v>5.2565412375568428E-5</v>
      </c>
    </row>
    <row r="622" spans="1:6" x14ac:dyDescent="0.2">
      <c r="A622" s="63" t="s">
        <v>544</v>
      </c>
      <c r="B622" s="63" t="s">
        <v>548</v>
      </c>
      <c r="C622" s="64">
        <v>14</v>
      </c>
      <c r="D622" s="65">
        <v>528298.6</v>
      </c>
      <c r="E622" s="65">
        <v>31697.91</v>
      </c>
      <c r="F622" s="66">
        <v>4.2979974844556888E-5</v>
      </c>
    </row>
    <row r="623" spans="1:6" x14ac:dyDescent="0.2">
      <c r="A623" s="63" t="s">
        <v>544</v>
      </c>
      <c r="B623" s="63" t="s">
        <v>549</v>
      </c>
      <c r="C623" s="64">
        <v>10</v>
      </c>
      <c r="D623" s="65">
        <v>616715.1</v>
      </c>
      <c r="E623" s="65">
        <v>37002.910000000003</v>
      </c>
      <c r="F623" s="66">
        <v>5.0173154664626242E-5</v>
      </c>
    </row>
    <row r="624" spans="1:6" x14ac:dyDescent="0.2">
      <c r="A624" s="63" t="s">
        <v>544</v>
      </c>
      <c r="B624" s="63" t="s">
        <v>52</v>
      </c>
      <c r="C624" s="64">
        <v>6</v>
      </c>
      <c r="D624" s="65">
        <v>8137.42</v>
      </c>
      <c r="E624" s="65">
        <v>488.25</v>
      </c>
      <c r="F624" s="66">
        <v>6.6203016911382803E-7</v>
      </c>
    </row>
    <row r="625" spans="1:6" x14ac:dyDescent="0.2">
      <c r="A625" s="63" t="s">
        <v>544</v>
      </c>
      <c r="B625" s="63" t="s">
        <v>53</v>
      </c>
      <c r="C625" s="64">
        <v>261</v>
      </c>
      <c r="D625" s="65">
        <v>36890552.990000002</v>
      </c>
      <c r="E625" s="65">
        <v>2216131.7999999998</v>
      </c>
      <c r="F625" s="66">
        <v>3.0049075480441004E-3</v>
      </c>
    </row>
    <row r="626" spans="1:6" x14ac:dyDescent="0.2">
      <c r="A626" s="63" t="s">
        <v>167</v>
      </c>
      <c r="B626" s="63" t="s">
        <v>550</v>
      </c>
      <c r="C626" s="64">
        <v>314</v>
      </c>
      <c r="D626" s="65">
        <v>47096240.25</v>
      </c>
      <c r="E626" s="65">
        <v>2850563.79</v>
      </c>
      <c r="F626" s="66">
        <v>3.8651494684351349E-3</v>
      </c>
    </row>
    <row r="627" spans="1:6" x14ac:dyDescent="0.2">
      <c r="A627" s="63" t="s">
        <v>167</v>
      </c>
      <c r="B627" s="63" t="s">
        <v>551</v>
      </c>
      <c r="C627" s="64">
        <v>79</v>
      </c>
      <c r="D627" s="65">
        <v>4638036.97</v>
      </c>
      <c r="E627" s="65">
        <v>278282.23</v>
      </c>
      <c r="F627" s="66">
        <v>3.773297118039389E-4</v>
      </c>
    </row>
    <row r="628" spans="1:6" x14ac:dyDescent="0.2">
      <c r="A628" s="63" t="s">
        <v>167</v>
      </c>
      <c r="B628" s="63" t="s">
        <v>552</v>
      </c>
      <c r="C628" s="64">
        <v>56</v>
      </c>
      <c r="D628" s="65">
        <v>2954633</v>
      </c>
      <c r="E628" s="65">
        <v>177277.99</v>
      </c>
      <c r="F628" s="66">
        <v>2.4037558156653254E-4</v>
      </c>
    </row>
    <row r="629" spans="1:6" x14ac:dyDescent="0.2">
      <c r="A629" s="63" t="s">
        <v>167</v>
      </c>
      <c r="B629" s="63" t="s">
        <v>553</v>
      </c>
      <c r="C629" s="64">
        <v>54</v>
      </c>
      <c r="D629" s="65">
        <v>4793285.95</v>
      </c>
      <c r="E629" s="65">
        <v>286984.06</v>
      </c>
      <c r="F629" s="66">
        <v>3.8912873686589445E-4</v>
      </c>
    </row>
    <row r="630" spans="1:6" x14ac:dyDescent="0.2">
      <c r="A630" s="63" t="s">
        <v>167</v>
      </c>
      <c r="B630" s="63" t="s">
        <v>554</v>
      </c>
      <c r="C630" s="64">
        <v>44</v>
      </c>
      <c r="D630" s="65">
        <v>2397582.16</v>
      </c>
      <c r="E630" s="65">
        <v>143838.24</v>
      </c>
      <c r="F630" s="66">
        <v>1.9503380307677498E-4</v>
      </c>
    </row>
    <row r="631" spans="1:6" x14ac:dyDescent="0.2">
      <c r="A631" s="63" t="s">
        <v>167</v>
      </c>
      <c r="B631" s="63" t="s">
        <v>556</v>
      </c>
      <c r="C631" s="64">
        <v>38</v>
      </c>
      <c r="D631" s="65">
        <v>1577656.55</v>
      </c>
      <c r="E631" s="65">
        <v>94659.4</v>
      </c>
      <c r="F631" s="66">
        <v>1.2835100581712954E-4</v>
      </c>
    </row>
    <row r="632" spans="1:6" x14ac:dyDescent="0.2">
      <c r="A632" s="63" t="s">
        <v>167</v>
      </c>
      <c r="B632" s="63" t="s">
        <v>555</v>
      </c>
      <c r="C632" s="64">
        <v>33</v>
      </c>
      <c r="D632" s="65">
        <v>889285.49</v>
      </c>
      <c r="E632" s="65">
        <v>53357.13</v>
      </c>
      <c r="F632" s="66">
        <v>7.2348243312500782E-5</v>
      </c>
    </row>
    <row r="633" spans="1:6" x14ac:dyDescent="0.2">
      <c r="A633" s="63" t="s">
        <v>167</v>
      </c>
      <c r="B633" s="63" t="s">
        <v>557</v>
      </c>
      <c r="C633" s="64">
        <v>14</v>
      </c>
      <c r="D633" s="65">
        <v>275751</v>
      </c>
      <c r="E633" s="65">
        <v>16545.07</v>
      </c>
      <c r="F633" s="66">
        <v>2.243386685120353E-5</v>
      </c>
    </row>
    <row r="634" spans="1:6" x14ac:dyDescent="0.2">
      <c r="A634" s="63" t="s">
        <v>167</v>
      </c>
      <c r="B634" s="63" t="s">
        <v>52</v>
      </c>
      <c r="C634" s="64">
        <v>6</v>
      </c>
      <c r="D634" s="65">
        <v>92026.66</v>
      </c>
      <c r="E634" s="65">
        <v>5521.59</v>
      </c>
      <c r="F634" s="66">
        <v>7.4868595217147402E-6</v>
      </c>
    </row>
    <row r="635" spans="1:6" x14ac:dyDescent="0.2">
      <c r="A635" s="63" t="s">
        <v>167</v>
      </c>
      <c r="B635" s="63" t="s">
        <v>53</v>
      </c>
      <c r="C635" s="64">
        <v>638</v>
      </c>
      <c r="D635" s="65">
        <v>64714498.049999997</v>
      </c>
      <c r="E635" s="65">
        <v>3907029.5</v>
      </c>
      <c r="F635" s="66">
        <v>5.2976372772508247E-3</v>
      </c>
    </row>
    <row r="636" spans="1:6" x14ac:dyDescent="0.2">
      <c r="A636" s="63" t="s">
        <v>558</v>
      </c>
      <c r="B636" s="63" t="s">
        <v>558</v>
      </c>
      <c r="C636" s="64">
        <v>77</v>
      </c>
      <c r="D636" s="65">
        <v>4992338</v>
      </c>
      <c r="E636" s="65">
        <v>298379.05</v>
      </c>
      <c r="F636" s="66">
        <v>4.0457948373071858E-4</v>
      </c>
    </row>
    <row r="637" spans="1:6" x14ac:dyDescent="0.2">
      <c r="A637" s="63" t="s">
        <v>558</v>
      </c>
      <c r="B637" s="63" t="s">
        <v>559</v>
      </c>
      <c r="C637" s="64">
        <v>43</v>
      </c>
      <c r="D637" s="65">
        <v>2844043.33</v>
      </c>
      <c r="E637" s="65">
        <v>170634.7</v>
      </c>
      <c r="F637" s="66">
        <v>2.3136778145967706E-4</v>
      </c>
    </row>
    <row r="638" spans="1:6" x14ac:dyDescent="0.2">
      <c r="A638" s="63" t="s">
        <v>558</v>
      </c>
      <c r="B638" s="63" t="s">
        <v>561</v>
      </c>
      <c r="C638" s="64">
        <v>15</v>
      </c>
      <c r="D638" s="65">
        <v>678297.75</v>
      </c>
      <c r="E638" s="65">
        <v>40697.870000000003</v>
      </c>
      <c r="F638" s="66">
        <v>5.5183241697230091E-5</v>
      </c>
    </row>
    <row r="639" spans="1:6" x14ac:dyDescent="0.2">
      <c r="A639" s="63" t="s">
        <v>558</v>
      </c>
      <c r="B639" s="63" t="s">
        <v>560</v>
      </c>
      <c r="C639" s="64">
        <v>15</v>
      </c>
      <c r="D639" s="65">
        <v>469240.74</v>
      </c>
      <c r="E639" s="65">
        <v>28154.45</v>
      </c>
      <c r="F639" s="66">
        <v>3.8175310383628914E-5</v>
      </c>
    </row>
    <row r="640" spans="1:6" x14ac:dyDescent="0.2">
      <c r="A640" s="63" t="s">
        <v>558</v>
      </c>
      <c r="B640" s="63" t="s">
        <v>52</v>
      </c>
      <c r="C640" s="64">
        <v>30</v>
      </c>
      <c r="D640" s="65">
        <v>1938531.5</v>
      </c>
      <c r="E640" s="65">
        <v>116311.89</v>
      </c>
      <c r="F640" s="66">
        <v>1.5771014891274751E-4</v>
      </c>
    </row>
    <row r="641" spans="1:6" x14ac:dyDescent="0.2">
      <c r="A641" s="63" t="s">
        <v>558</v>
      </c>
      <c r="B641" s="63" t="s">
        <v>53</v>
      </c>
      <c r="C641" s="64">
        <v>180</v>
      </c>
      <c r="D641" s="65">
        <v>10922451.32</v>
      </c>
      <c r="E641" s="65">
        <v>654177.96</v>
      </c>
      <c r="F641" s="66">
        <v>8.8701596618400206E-4</v>
      </c>
    </row>
    <row r="642" spans="1:6" x14ac:dyDescent="0.2">
      <c r="A642" s="63" t="s">
        <v>562</v>
      </c>
      <c r="B642" s="63" t="s">
        <v>251</v>
      </c>
      <c r="C642" s="64">
        <v>4111</v>
      </c>
      <c r="D642" s="65">
        <v>1260223149.25</v>
      </c>
      <c r="E642" s="65">
        <v>75393125.269999996</v>
      </c>
      <c r="F642" s="66">
        <v>0.1022273906247171</v>
      </c>
    </row>
    <row r="643" spans="1:6" x14ac:dyDescent="0.2">
      <c r="A643" s="63" t="s">
        <v>562</v>
      </c>
      <c r="B643" s="63" t="s">
        <v>219</v>
      </c>
      <c r="C643" s="64">
        <v>1282</v>
      </c>
      <c r="D643" s="65">
        <v>292695153.25</v>
      </c>
      <c r="E643" s="65">
        <v>17529331.879999999</v>
      </c>
      <c r="F643" s="66">
        <v>2.3768451713197782E-2</v>
      </c>
    </row>
    <row r="644" spans="1:6" x14ac:dyDescent="0.2">
      <c r="A644" s="63" t="s">
        <v>562</v>
      </c>
      <c r="B644" s="63" t="s">
        <v>563</v>
      </c>
      <c r="C644" s="64">
        <v>1250</v>
      </c>
      <c r="D644" s="65">
        <v>333059812.32999998</v>
      </c>
      <c r="E644" s="65">
        <v>19898494.02</v>
      </c>
      <c r="F644" s="66">
        <v>2.6980856858517348E-2</v>
      </c>
    </row>
    <row r="645" spans="1:6" x14ac:dyDescent="0.2">
      <c r="A645" s="63" t="s">
        <v>562</v>
      </c>
      <c r="B645" s="63" t="s">
        <v>226</v>
      </c>
      <c r="C645" s="64">
        <v>859</v>
      </c>
      <c r="D645" s="65">
        <v>293091710.37</v>
      </c>
      <c r="E645" s="65">
        <v>17558695.949999999</v>
      </c>
      <c r="F645" s="66">
        <v>2.3808267177054351E-2</v>
      </c>
    </row>
    <row r="646" spans="1:6" x14ac:dyDescent="0.2">
      <c r="A646" s="63" t="s">
        <v>562</v>
      </c>
      <c r="B646" s="63" t="s">
        <v>565</v>
      </c>
      <c r="C646" s="64">
        <v>404</v>
      </c>
      <c r="D646" s="65">
        <v>58221562.700000003</v>
      </c>
      <c r="E646" s="65">
        <v>3475704.01</v>
      </c>
      <c r="F646" s="66">
        <v>4.7127924496260321E-3</v>
      </c>
    </row>
    <row r="647" spans="1:6" x14ac:dyDescent="0.2">
      <c r="A647" s="63" t="s">
        <v>562</v>
      </c>
      <c r="B647" s="63" t="s">
        <v>223</v>
      </c>
      <c r="C647" s="64">
        <v>402</v>
      </c>
      <c r="D647" s="65">
        <v>150301023.30000001</v>
      </c>
      <c r="E647" s="65">
        <v>8985974.1400000006</v>
      </c>
      <c r="F647" s="66">
        <v>1.2184303081529312E-2</v>
      </c>
    </row>
    <row r="648" spans="1:6" x14ac:dyDescent="0.2">
      <c r="A648" s="63" t="s">
        <v>562</v>
      </c>
      <c r="B648" s="63" t="s">
        <v>564</v>
      </c>
      <c r="C648" s="64">
        <v>385</v>
      </c>
      <c r="D648" s="65">
        <v>185085086.61000001</v>
      </c>
      <c r="E648" s="65">
        <v>11057700</v>
      </c>
      <c r="F648" s="66">
        <v>1.4993407068120792E-2</v>
      </c>
    </row>
    <row r="649" spans="1:6" x14ac:dyDescent="0.2">
      <c r="A649" s="63" t="s">
        <v>562</v>
      </c>
      <c r="B649" s="63" t="s">
        <v>233</v>
      </c>
      <c r="C649" s="64">
        <v>332</v>
      </c>
      <c r="D649" s="65">
        <v>157075815.11000001</v>
      </c>
      <c r="E649" s="65">
        <v>9422033.6600000001</v>
      </c>
      <c r="F649" s="66">
        <v>1.2775566896724998E-2</v>
      </c>
    </row>
    <row r="650" spans="1:6" x14ac:dyDescent="0.2">
      <c r="A650" s="63" t="s">
        <v>562</v>
      </c>
      <c r="B650" s="63" t="s">
        <v>566</v>
      </c>
      <c r="C650" s="64">
        <v>194</v>
      </c>
      <c r="D650" s="65">
        <v>22963194.399999999</v>
      </c>
      <c r="E650" s="65">
        <v>1372969.84</v>
      </c>
      <c r="F650" s="66">
        <v>1.8616435337703748E-3</v>
      </c>
    </row>
    <row r="651" spans="1:6" x14ac:dyDescent="0.2">
      <c r="A651" s="63" t="s">
        <v>562</v>
      </c>
      <c r="B651" s="63" t="s">
        <v>567</v>
      </c>
      <c r="C651" s="64">
        <v>113</v>
      </c>
      <c r="D651" s="65">
        <v>14970526.119999999</v>
      </c>
      <c r="E651" s="65">
        <v>898210.54</v>
      </c>
      <c r="F651" s="66">
        <v>1.2179057361925711E-3</v>
      </c>
    </row>
    <row r="652" spans="1:6" x14ac:dyDescent="0.2">
      <c r="A652" s="63" t="s">
        <v>562</v>
      </c>
      <c r="B652" s="63" t="s">
        <v>569</v>
      </c>
      <c r="C652" s="64">
        <v>101</v>
      </c>
      <c r="D652" s="65">
        <v>9034534.8100000005</v>
      </c>
      <c r="E652" s="65">
        <v>541080.32999999996</v>
      </c>
      <c r="F652" s="66">
        <v>7.3366411136521423E-4</v>
      </c>
    </row>
    <row r="653" spans="1:6" x14ac:dyDescent="0.2">
      <c r="A653" s="63" t="s">
        <v>562</v>
      </c>
      <c r="B653" s="63" t="s">
        <v>568</v>
      </c>
      <c r="C653" s="64">
        <v>84</v>
      </c>
      <c r="D653" s="65">
        <v>24057002.739999998</v>
      </c>
      <c r="E653" s="65">
        <v>1442106.99</v>
      </c>
      <c r="F653" s="66">
        <v>1.95538829384523E-3</v>
      </c>
    </row>
    <row r="654" spans="1:6" x14ac:dyDescent="0.2">
      <c r="A654" s="63" t="s">
        <v>562</v>
      </c>
      <c r="B654" s="63" t="s">
        <v>570</v>
      </c>
      <c r="C654" s="64">
        <v>41</v>
      </c>
      <c r="D654" s="65">
        <v>1432830.13</v>
      </c>
      <c r="E654" s="65">
        <v>85969.82</v>
      </c>
      <c r="F654" s="66">
        <v>1.1656859083110161E-4</v>
      </c>
    </row>
    <row r="655" spans="1:6" x14ac:dyDescent="0.2">
      <c r="A655" s="63" t="s">
        <v>562</v>
      </c>
      <c r="B655" s="63" t="s">
        <v>571</v>
      </c>
      <c r="C655" s="64">
        <v>39</v>
      </c>
      <c r="D655" s="65">
        <v>2983061.85</v>
      </c>
      <c r="E655" s="65">
        <v>178983.72</v>
      </c>
      <c r="F655" s="66">
        <v>2.426884227756724E-4</v>
      </c>
    </row>
    <row r="656" spans="1:6" x14ac:dyDescent="0.2">
      <c r="A656" s="63" t="s">
        <v>562</v>
      </c>
      <c r="B656" s="63" t="s">
        <v>228</v>
      </c>
      <c r="C656" s="64">
        <v>32</v>
      </c>
      <c r="D656" s="65">
        <v>1842693.09</v>
      </c>
      <c r="E656" s="65">
        <v>110357.07</v>
      </c>
      <c r="F656" s="66">
        <v>1.496358621915137E-4</v>
      </c>
    </row>
    <row r="657" spans="1:6" x14ac:dyDescent="0.2">
      <c r="A657" s="63" t="s">
        <v>562</v>
      </c>
      <c r="B657" s="63" t="s">
        <v>572</v>
      </c>
      <c r="C657" s="64">
        <v>31</v>
      </c>
      <c r="D657" s="65">
        <v>1670749.44</v>
      </c>
      <c r="E657" s="65">
        <v>100244.97</v>
      </c>
      <c r="F657" s="66">
        <v>1.3592461739254607E-4</v>
      </c>
    </row>
    <row r="658" spans="1:6" x14ac:dyDescent="0.2">
      <c r="A658" s="63" t="s">
        <v>562</v>
      </c>
      <c r="B658" s="63" t="s">
        <v>763</v>
      </c>
      <c r="C658" s="64">
        <v>10</v>
      </c>
      <c r="D658" s="65">
        <v>385035.35</v>
      </c>
      <c r="E658" s="65">
        <v>23102.13</v>
      </c>
      <c r="F658" s="66">
        <v>3.1324745582774482E-5</v>
      </c>
    </row>
    <row r="659" spans="1:6" x14ac:dyDescent="0.2">
      <c r="A659" s="63" t="s">
        <v>562</v>
      </c>
      <c r="B659" s="63" t="s">
        <v>52</v>
      </c>
      <c r="C659" s="64">
        <v>40</v>
      </c>
      <c r="D659" s="65">
        <v>9069922.4900000002</v>
      </c>
      <c r="E659" s="65">
        <v>544195.36</v>
      </c>
      <c r="F659" s="66">
        <v>7.3788785706453773E-4</v>
      </c>
    </row>
    <row r="660" spans="1:6" x14ac:dyDescent="0.2">
      <c r="A660" s="63" t="s">
        <v>562</v>
      </c>
      <c r="B660" s="63" t="s">
        <v>53</v>
      </c>
      <c r="C660" s="64">
        <v>9710</v>
      </c>
      <c r="D660" s="65">
        <v>2818162863.3499999</v>
      </c>
      <c r="E660" s="65">
        <v>168618279.69</v>
      </c>
      <c r="F660" s="66">
        <v>0.22863366762694001</v>
      </c>
    </row>
    <row r="661" spans="1:6" x14ac:dyDescent="0.2">
      <c r="A661" s="63" t="s">
        <v>574</v>
      </c>
      <c r="B661" s="63" t="s">
        <v>575</v>
      </c>
      <c r="C661" s="64">
        <v>1084</v>
      </c>
      <c r="D661" s="65">
        <v>343562395.82999998</v>
      </c>
      <c r="E661" s="65">
        <v>20582193.109999999</v>
      </c>
      <c r="F661" s="66">
        <v>2.7907901250070182E-2</v>
      </c>
    </row>
    <row r="662" spans="1:6" x14ac:dyDescent="0.2">
      <c r="A662" s="63" t="s">
        <v>574</v>
      </c>
      <c r="B662" s="63" t="s">
        <v>576</v>
      </c>
      <c r="C662" s="64">
        <v>62</v>
      </c>
      <c r="D662" s="65">
        <v>8829010.8900000006</v>
      </c>
      <c r="E662" s="65">
        <v>523900.12</v>
      </c>
      <c r="F662" s="66">
        <v>7.1036904258546811E-4</v>
      </c>
    </row>
    <row r="663" spans="1:6" x14ac:dyDescent="0.2">
      <c r="A663" s="63" t="s">
        <v>574</v>
      </c>
      <c r="B663" s="63" t="s">
        <v>578</v>
      </c>
      <c r="C663" s="64">
        <v>51</v>
      </c>
      <c r="D663" s="65">
        <v>3170480.03</v>
      </c>
      <c r="E663" s="65">
        <v>190228.81</v>
      </c>
      <c r="F663" s="66">
        <v>2.5793591654812547E-4</v>
      </c>
    </row>
    <row r="664" spans="1:6" x14ac:dyDescent="0.2">
      <c r="A664" s="63" t="s">
        <v>574</v>
      </c>
      <c r="B664" s="63" t="s">
        <v>582</v>
      </c>
      <c r="C664" s="64">
        <v>39</v>
      </c>
      <c r="D664" s="65">
        <v>2532669.11</v>
      </c>
      <c r="E664" s="65">
        <v>151960.17000000001</v>
      </c>
      <c r="F664" s="66">
        <v>2.0604652748318702E-4</v>
      </c>
    </row>
    <row r="665" spans="1:6" x14ac:dyDescent="0.2">
      <c r="A665" s="63" t="s">
        <v>574</v>
      </c>
      <c r="B665" s="63" t="s">
        <v>581</v>
      </c>
      <c r="C665" s="64">
        <v>34</v>
      </c>
      <c r="D665" s="65">
        <v>1667142.34</v>
      </c>
      <c r="E665" s="65">
        <v>100028.54</v>
      </c>
      <c r="F665" s="66">
        <v>1.3563115463883116E-4</v>
      </c>
    </row>
    <row r="666" spans="1:6" x14ac:dyDescent="0.2">
      <c r="A666" s="63" t="s">
        <v>574</v>
      </c>
      <c r="B666" s="63" t="s">
        <v>577</v>
      </c>
      <c r="C666" s="64">
        <v>39</v>
      </c>
      <c r="D666" s="65">
        <v>6337190.9800000004</v>
      </c>
      <c r="E666" s="65">
        <v>350557.98</v>
      </c>
      <c r="F666" s="66">
        <v>4.7533017672012686E-4</v>
      </c>
    </row>
    <row r="667" spans="1:6" x14ac:dyDescent="0.2">
      <c r="A667" s="63" t="s">
        <v>574</v>
      </c>
      <c r="B667" s="63" t="s">
        <v>580</v>
      </c>
      <c r="C667" s="64">
        <v>34</v>
      </c>
      <c r="D667" s="65">
        <v>1993982.44</v>
      </c>
      <c r="E667" s="65">
        <v>119452.31</v>
      </c>
      <c r="F667" s="66">
        <v>1.6196832153678937E-4</v>
      </c>
    </row>
    <row r="668" spans="1:6" x14ac:dyDescent="0.2">
      <c r="A668" s="63" t="s">
        <v>574</v>
      </c>
      <c r="B668" s="63" t="s">
        <v>579</v>
      </c>
      <c r="C668" s="64">
        <v>32</v>
      </c>
      <c r="D668" s="65">
        <v>1307716.6000000001</v>
      </c>
      <c r="E668" s="65">
        <v>77418.350000000006</v>
      </c>
      <c r="F668" s="66">
        <v>1.0497344258681728E-4</v>
      </c>
    </row>
    <row r="669" spans="1:6" x14ac:dyDescent="0.2">
      <c r="A669" s="63" t="s">
        <v>574</v>
      </c>
      <c r="B669" s="63" t="s">
        <v>583</v>
      </c>
      <c r="C669" s="64">
        <v>41</v>
      </c>
      <c r="D669" s="65">
        <v>1617504.22</v>
      </c>
      <c r="E669" s="65">
        <v>97050.27</v>
      </c>
      <c r="F669" s="66">
        <v>1.3159284518308791E-4</v>
      </c>
    </row>
    <row r="670" spans="1:6" x14ac:dyDescent="0.2">
      <c r="A670" s="63" t="s">
        <v>574</v>
      </c>
      <c r="B670" s="63" t="s">
        <v>584</v>
      </c>
      <c r="C670" s="64">
        <v>19</v>
      </c>
      <c r="D670" s="65">
        <v>669459.72</v>
      </c>
      <c r="E670" s="65">
        <v>40167.599999999999</v>
      </c>
      <c r="F670" s="66">
        <v>5.4464235577873221E-5</v>
      </c>
    </row>
    <row r="671" spans="1:6" x14ac:dyDescent="0.2">
      <c r="A671" s="63" t="s">
        <v>574</v>
      </c>
      <c r="B671" s="63" t="s">
        <v>585</v>
      </c>
      <c r="C671" s="64">
        <v>16</v>
      </c>
      <c r="D671" s="65">
        <v>963948.85</v>
      </c>
      <c r="E671" s="65">
        <v>57728.58</v>
      </c>
      <c r="F671" s="66">
        <v>7.827559975443144E-5</v>
      </c>
    </row>
    <row r="672" spans="1:6" x14ac:dyDescent="0.2">
      <c r="A672" s="63" t="s">
        <v>574</v>
      </c>
      <c r="B672" s="63" t="s">
        <v>335</v>
      </c>
      <c r="C672" s="64">
        <v>12</v>
      </c>
      <c r="D672" s="65">
        <v>400327.21</v>
      </c>
      <c r="E672" s="65">
        <v>24019.63</v>
      </c>
      <c r="F672" s="66">
        <v>3.2568806371636616E-5</v>
      </c>
    </row>
    <row r="673" spans="1:6" x14ac:dyDescent="0.2">
      <c r="A673" s="63" t="s">
        <v>574</v>
      </c>
      <c r="B673" s="63" t="s">
        <v>52</v>
      </c>
      <c r="C673" s="64">
        <v>44</v>
      </c>
      <c r="D673" s="65">
        <v>4892579.8099999996</v>
      </c>
      <c r="E673" s="65">
        <v>293250.81</v>
      </c>
      <c r="F673" s="66">
        <v>3.9762597713685009E-4</v>
      </c>
    </row>
    <row r="674" spans="1:6" x14ac:dyDescent="0.2">
      <c r="A674" s="63" t="s">
        <v>574</v>
      </c>
      <c r="B674" s="63" t="s">
        <v>53</v>
      </c>
      <c r="C674" s="64">
        <v>1507</v>
      </c>
      <c r="D674" s="65">
        <v>377944408.01999998</v>
      </c>
      <c r="E674" s="65">
        <v>22607956.280000001</v>
      </c>
      <c r="F674" s="66">
        <v>3.0654683296193409E-2</v>
      </c>
    </row>
    <row r="675" spans="1:6" x14ac:dyDescent="0.2">
      <c r="A675" s="63" t="s">
        <v>586</v>
      </c>
      <c r="B675" s="63" t="s">
        <v>587</v>
      </c>
      <c r="C675" s="64">
        <v>276</v>
      </c>
      <c r="D675" s="65">
        <v>30149552.18</v>
      </c>
      <c r="E675" s="65">
        <v>1796782.61</v>
      </c>
      <c r="F675" s="66">
        <v>2.4363016797933137E-3</v>
      </c>
    </row>
    <row r="676" spans="1:6" x14ac:dyDescent="0.2">
      <c r="A676" s="63" t="s">
        <v>586</v>
      </c>
      <c r="B676" s="63" t="s">
        <v>588</v>
      </c>
      <c r="C676" s="64">
        <v>105</v>
      </c>
      <c r="D676" s="65">
        <v>7951505.3799999999</v>
      </c>
      <c r="E676" s="65">
        <v>481825.25</v>
      </c>
      <c r="F676" s="66">
        <v>6.5331869276152074E-4</v>
      </c>
    </row>
    <row r="677" spans="1:6" x14ac:dyDescent="0.2">
      <c r="A677" s="63" t="s">
        <v>586</v>
      </c>
      <c r="B677" s="63" t="s">
        <v>589</v>
      </c>
      <c r="C677" s="64">
        <v>81</v>
      </c>
      <c r="D677" s="65">
        <v>11256004.98</v>
      </c>
      <c r="E677" s="65">
        <v>674173.79</v>
      </c>
      <c r="F677" s="66">
        <v>9.1412880328891027E-4</v>
      </c>
    </row>
    <row r="678" spans="1:6" x14ac:dyDescent="0.2">
      <c r="A678" s="63" t="s">
        <v>586</v>
      </c>
      <c r="B678" s="63" t="s">
        <v>590</v>
      </c>
      <c r="C678" s="64">
        <v>18</v>
      </c>
      <c r="D678" s="65">
        <v>286449.12</v>
      </c>
      <c r="E678" s="65">
        <v>17186.95</v>
      </c>
      <c r="F678" s="66">
        <v>2.3304207711317783E-5</v>
      </c>
    </row>
    <row r="679" spans="1:6" x14ac:dyDescent="0.2">
      <c r="A679" s="63" t="s">
        <v>586</v>
      </c>
      <c r="B679" s="63" t="s">
        <v>591</v>
      </c>
      <c r="C679" s="64">
        <v>13</v>
      </c>
      <c r="D679" s="65">
        <v>96460.98</v>
      </c>
      <c r="E679" s="65">
        <v>5787.67</v>
      </c>
      <c r="F679" s="66">
        <v>7.8476439301075875E-6</v>
      </c>
    </row>
    <row r="680" spans="1:6" x14ac:dyDescent="0.2">
      <c r="A680" s="63" t="s">
        <v>586</v>
      </c>
      <c r="B680" s="63" t="s">
        <v>52</v>
      </c>
      <c r="C680" s="64">
        <v>27</v>
      </c>
      <c r="D680" s="65">
        <v>1325830.92</v>
      </c>
      <c r="E680" s="65">
        <v>79549.86</v>
      </c>
      <c r="F680" s="66">
        <v>1.0786360935746307E-4</v>
      </c>
    </row>
    <row r="681" spans="1:6" x14ac:dyDescent="0.2">
      <c r="A681" s="63" t="s">
        <v>586</v>
      </c>
      <c r="B681" s="63" t="s">
        <v>53</v>
      </c>
      <c r="C681" s="64">
        <v>520</v>
      </c>
      <c r="D681" s="65">
        <v>51065803.549999997</v>
      </c>
      <c r="E681" s="65">
        <v>3055306.13</v>
      </c>
      <c r="F681" s="66">
        <v>4.1427646368426326E-3</v>
      </c>
    </row>
    <row r="682" spans="1:6" x14ac:dyDescent="0.2">
      <c r="A682" s="63" t="s">
        <v>592</v>
      </c>
      <c r="B682" s="63" t="s">
        <v>593</v>
      </c>
      <c r="C682" s="64">
        <v>99</v>
      </c>
      <c r="D682" s="65">
        <v>6784573.0199999996</v>
      </c>
      <c r="E682" s="65">
        <v>425462.38</v>
      </c>
      <c r="F682" s="66">
        <v>5.7689489274546186E-4</v>
      </c>
    </row>
    <row r="683" spans="1:6" x14ac:dyDescent="0.2">
      <c r="A683" s="63" t="s">
        <v>592</v>
      </c>
      <c r="B683" s="63" t="s">
        <v>594</v>
      </c>
      <c r="C683" s="64">
        <v>23</v>
      </c>
      <c r="D683" s="65">
        <v>878925.76</v>
      </c>
      <c r="E683" s="65">
        <v>52672.72</v>
      </c>
      <c r="F683" s="66">
        <v>7.1420234980615089E-5</v>
      </c>
    </row>
    <row r="684" spans="1:6" x14ac:dyDescent="0.2">
      <c r="A684" s="63" t="s">
        <v>592</v>
      </c>
      <c r="B684" s="63" t="s">
        <v>764</v>
      </c>
      <c r="C684" s="64">
        <v>12</v>
      </c>
      <c r="D684" s="65">
        <v>617578.35</v>
      </c>
      <c r="E684" s="65">
        <v>37054.71</v>
      </c>
      <c r="F684" s="66">
        <v>5.0243391557120034E-5</v>
      </c>
    </row>
    <row r="685" spans="1:6" x14ac:dyDescent="0.2">
      <c r="A685" s="63" t="s">
        <v>592</v>
      </c>
      <c r="B685" s="63" t="s">
        <v>52</v>
      </c>
      <c r="C685" s="64">
        <v>31</v>
      </c>
      <c r="D685" s="65">
        <v>439829.29</v>
      </c>
      <c r="E685" s="65">
        <v>26389.77</v>
      </c>
      <c r="F685" s="66">
        <v>3.5782537421351823E-5</v>
      </c>
    </row>
    <row r="686" spans="1:6" x14ac:dyDescent="0.2">
      <c r="A686" s="63" t="s">
        <v>592</v>
      </c>
      <c r="B686" s="63" t="s">
        <v>53</v>
      </c>
      <c r="C686" s="64">
        <v>165</v>
      </c>
      <c r="D686" s="65">
        <v>8720906.4199999999</v>
      </c>
      <c r="E686" s="65">
        <v>541579.57999999996</v>
      </c>
      <c r="F686" s="66">
        <v>7.3434105670454873E-4</v>
      </c>
    </row>
    <row r="687" spans="1:6" x14ac:dyDescent="0.2">
      <c r="A687" s="63" t="s">
        <v>595</v>
      </c>
      <c r="B687" s="63" t="s">
        <v>596</v>
      </c>
      <c r="C687" s="64">
        <v>84</v>
      </c>
      <c r="D687" s="65">
        <v>6830221.1299999999</v>
      </c>
      <c r="E687" s="65">
        <v>413099</v>
      </c>
      <c r="F687" s="66">
        <v>5.6013108209063643E-4</v>
      </c>
    </row>
    <row r="688" spans="1:6" x14ac:dyDescent="0.2">
      <c r="A688" s="63" t="s">
        <v>595</v>
      </c>
      <c r="B688" s="63" t="s">
        <v>597</v>
      </c>
      <c r="C688" s="64">
        <v>64</v>
      </c>
      <c r="D688" s="65">
        <v>5709525.3399999999</v>
      </c>
      <c r="E688" s="65">
        <v>323953.58</v>
      </c>
      <c r="F688" s="66">
        <v>4.3925661720927811E-4</v>
      </c>
    </row>
    <row r="689" spans="1:6" x14ac:dyDescent="0.2">
      <c r="A689" s="63" t="s">
        <v>595</v>
      </c>
      <c r="B689" s="63" t="s">
        <v>598</v>
      </c>
      <c r="C689" s="64">
        <v>41</v>
      </c>
      <c r="D689" s="65">
        <v>3377644.51</v>
      </c>
      <c r="E689" s="65">
        <v>202658.68</v>
      </c>
      <c r="F689" s="66">
        <v>2.7478988262731217E-4</v>
      </c>
    </row>
    <row r="690" spans="1:6" x14ac:dyDescent="0.2">
      <c r="A690" s="63" t="s">
        <v>595</v>
      </c>
      <c r="B690" s="63" t="s">
        <v>599</v>
      </c>
      <c r="C690" s="64">
        <v>33</v>
      </c>
      <c r="D690" s="65">
        <v>3442841.59</v>
      </c>
      <c r="E690" s="65">
        <v>206570.51</v>
      </c>
      <c r="F690" s="66">
        <v>2.8009402902043974E-4</v>
      </c>
    </row>
    <row r="691" spans="1:6" x14ac:dyDescent="0.2">
      <c r="A691" s="63" t="s">
        <v>595</v>
      </c>
      <c r="B691" s="63" t="s">
        <v>600</v>
      </c>
      <c r="C691" s="64">
        <v>32</v>
      </c>
      <c r="D691" s="65">
        <v>1184818.83</v>
      </c>
      <c r="E691" s="65">
        <v>71089.13</v>
      </c>
      <c r="F691" s="66">
        <v>9.639149770825378E-5</v>
      </c>
    </row>
    <row r="692" spans="1:6" x14ac:dyDescent="0.2">
      <c r="A692" s="63" t="s">
        <v>595</v>
      </c>
      <c r="B692" s="63" t="s">
        <v>602</v>
      </c>
      <c r="C692" s="64">
        <v>16</v>
      </c>
      <c r="D692" s="65">
        <v>779227.62</v>
      </c>
      <c r="E692" s="65">
        <v>46753.65</v>
      </c>
      <c r="F692" s="66">
        <v>6.3394422562598515E-5</v>
      </c>
    </row>
    <row r="693" spans="1:6" x14ac:dyDescent="0.2">
      <c r="A693" s="63" t="s">
        <v>595</v>
      </c>
      <c r="B693" s="63" t="s">
        <v>601</v>
      </c>
      <c r="C693" s="64">
        <v>13</v>
      </c>
      <c r="D693" s="65">
        <v>413272.93</v>
      </c>
      <c r="E693" s="65">
        <v>24796.37</v>
      </c>
      <c r="F693" s="66">
        <v>3.3622007218656531E-5</v>
      </c>
    </row>
    <row r="694" spans="1:6" x14ac:dyDescent="0.2">
      <c r="A694" s="63" t="s">
        <v>595</v>
      </c>
      <c r="B694" s="63" t="s">
        <v>52</v>
      </c>
      <c r="C694" s="64">
        <v>14</v>
      </c>
      <c r="D694" s="65">
        <v>247313.87</v>
      </c>
      <c r="E694" s="65">
        <v>14838.83</v>
      </c>
      <c r="F694" s="66">
        <v>2.0120334120535269E-5</v>
      </c>
    </row>
    <row r="695" spans="1:6" x14ac:dyDescent="0.2">
      <c r="A695" s="63" t="s">
        <v>595</v>
      </c>
      <c r="B695" s="63" t="s">
        <v>53</v>
      </c>
      <c r="C695" s="64">
        <v>297</v>
      </c>
      <c r="D695" s="65">
        <v>21984865.82</v>
      </c>
      <c r="E695" s="65">
        <v>1303759.75</v>
      </c>
      <c r="F695" s="66">
        <v>1.7677998725577106E-3</v>
      </c>
    </row>
    <row r="696" spans="1:6" x14ac:dyDescent="0.2">
      <c r="A696" s="63" t="s">
        <v>603</v>
      </c>
      <c r="B696" s="63" t="s">
        <v>604</v>
      </c>
      <c r="C696" s="64">
        <v>2098</v>
      </c>
      <c r="D696" s="65">
        <v>659727464.90999997</v>
      </c>
      <c r="E696" s="65">
        <v>39560767.439999998</v>
      </c>
      <c r="F696" s="66">
        <v>5.3641416402613461E-2</v>
      </c>
    </row>
    <row r="697" spans="1:6" x14ac:dyDescent="0.2">
      <c r="A697" s="63" t="s">
        <v>603</v>
      </c>
      <c r="B697" s="63" t="s">
        <v>605</v>
      </c>
      <c r="C697" s="64">
        <v>730</v>
      </c>
      <c r="D697" s="65">
        <v>134501824.27000001</v>
      </c>
      <c r="E697" s="65">
        <v>8015703.2199999997</v>
      </c>
      <c r="F697" s="66">
        <v>1.0868688905894226E-2</v>
      </c>
    </row>
    <row r="698" spans="1:6" x14ac:dyDescent="0.2">
      <c r="A698" s="63" t="s">
        <v>603</v>
      </c>
      <c r="B698" s="63" t="s">
        <v>606</v>
      </c>
      <c r="C698" s="64">
        <v>196</v>
      </c>
      <c r="D698" s="65">
        <v>21951286.469999999</v>
      </c>
      <c r="E698" s="65">
        <v>1314854.21</v>
      </c>
      <c r="F698" s="66">
        <v>1.7828431234128597E-3</v>
      </c>
    </row>
    <row r="699" spans="1:6" x14ac:dyDescent="0.2">
      <c r="A699" s="63" t="s">
        <v>603</v>
      </c>
      <c r="B699" s="63" t="s">
        <v>607</v>
      </c>
      <c r="C699" s="64">
        <v>84</v>
      </c>
      <c r="D699" s="65">
        <v>6845732.2699999996</v>
      </c>
      <c r="E699" s="65">
        <v>404620.16</v>
      </c>
      <c r="F699" s="66">
        <v>5.4863441464754557E-4</v>
      </c>
    </row>
    <row r="700" spans="1:6" x14ac:dyDescent="0.2">
      <c r="A700" s="63" t="s">
        <v>603</v>
      </c>
      <c r="B700" s="63" t="s">
        <v>608</v>
      </c>
      <c r="C700" s="64">
        <v>76</v>
      </c>
      <c r="D700" s="65">
        <v>6072101.3300000001</v>
      </c>
      <c r="E700" s="65">
        <v>364326.1</v>
      </c>
      <c r="F700" s="66">
        <v>4.9399870884911704E-4</v>
      </c>
    </row>
    <row r="701" spans="1:6" x14ac:dyDescent="0.2">
      <c r="A701" s="63" t="s">
        <v>603</v>
      </c>
      <c r="B701" s="63" t="s">
        <v>609</v>
      </c>
      <c r="C701" s="64">
        <v>67</v>
      </c>
      <c r="D701" s="65">
        <v>22474170.09</v>
      </c>
      <c r="E701" s="65">
        <v>1343827.83</v>
      </c>
      <c r="F701" s="66">
        <v>1.8221291665228235E-3</v>
      </c>
    </row>
    <row r="702" spans="1:6" x14ac:dyDescent="0.2">
      <c r="A702" s="63" t="s">
        <v>603</v>
      </c>
      <c r="B702" s="63" t="s">
        <v>610</v>
      </c>
      <c r="C702" s="64">
        <v>43</v>
      </c>
      <c r="D702" s="65">
        <v>612264.16</v>
      </c>
      <c r="E702" s="65">
        <v>36735.85</v>
      </c>
      <c r="F702" s="66">
        <v>4.9811041450159177E-5</v>
      </c>
    </row>
    <row r="703" spans="1:6" x14ac:dyDescent="0.2">
      <c r="A703" s="63" t="s">
        <v>603</v>
      </c>
      <c r="B703" s="63" t="s">
        <v>611</v>
      </c>
      <c r="C703" s="64">
        <v>23</v>
      </c>
      <c r="D703" s="65">
        <v>1652574.79</v>
      </c>
      <c r="E703" s="65">
        <v>99154.49</v>
      </c>
      <c r="F703" s="66">
        <v>1.3444600877234077E-4</v>
      </c>
    </row>
    <row r="704" spans="1:6" x14ac:dyDescent="0.2">
      <c r="A704" s="63" t="s">
        <v>603</v>
      </c>
      <c r="B704" s="63" t="s">
        <v>612</v>
      </c>
      <c r="C704" s="64">
        <v>19</v>
      </c>
      <c r="D704" s="65">
        <v>993066.69</v>
      </c>
      <c r="E704" s="65">
        <v>59584</v>
      </c>
      <c r="F704" s="66">
        <v>8.079140931178357E-5</v>
      </c>
    </row>
    <row r="705" spans="1:6" x14ac:dyDescent="0.2">
      <c r="A705" s="63" t="s">
        <v>603</v>
      </c>
      <c r="B705" s="63" t="s">
        <v>613</v>
      </c>
      <c r="C705" s="64">
        <v>16</v>
      </c>
      <c r="D705" s="65">
        <v>686113.94</v>
      </c>
      <c r="E705" s="65">
        <v>41166.83</v>
      </c>
      <c r="F705" s="66">
        <v>5.5819116081475089E-5</v>
      </c>
    </row>
    <row r="706" spans="1:6" x14ac:dyDescent="0.2">
      <c r="A706" s="63" t="s">
        <v>603</v>
      </c>
      <c r="B706" s="63" t="s">
        <v>614</v>
      </c>
      <c r="C706" s="64">
        <v>12</v>
      </c>
      <c r="D706" s="65">
        <v>90733.46</v>
      </c>
      <c r="E706" s="65">
        <v>5444.01</v>
      </c>
      <c r="F706" s="66">
        <v>7.3816668939219073E-6</v>
      </c>
    </row>
    <row r="707" spans="1:6" x14ac:dyDescent="0.2">
      <c r="A707" s="63" t="s">
        <v>603</v>
      </c>
      <c r="B707" s="63" t="s">
        <v>52</v>
      </c>
      <c r="C707" s="64">
        <v>56</v>
      </c>
      <c r="D707" s="65">
        <v>7198804.8099999996</v>
      </c>
      <c r="E707" s="65">
        <v>431928.3</v>
      </c>
      <c r="F707" s="66">
        <v>5.8566219251213159E-4</v>
      </c>
    </row>
    <row r="708" spans="1:6" x14ac:dyDescent="0.2">
      <c r="A708" s="63" t="s">
        <v>603</v>
      </c>
      <c r="B708" s="63" t="s">
        <v>53</v>
      </c>
      <c r="C708" s="64">
        <v>3420</v>
      </c>
      <c r="D708" s="65">
        <v>862806137.19000006</v>
      </c>
      <c r="E708" s="65">
        <v>51678112.43</v>
      </c>
      <c r="F708" s="66">
        <v>7.0071622143402595E-2</v>
      </c>
    </row>
    <row r="709" spans="1:6" x14ac:dyDescent="0.2">
      <c r="A709" s="63" t="s">
        <v>615</v>
      </c>
      <c r="B709" s="63" t="s">
        <v>616</v>
      </c>
      <c r="C709" s="64">
        <v>223</v>
      </c>
      <c r="D709" s="65">
        <v>23018799.989999998</v>
      </c>
      <c r="E709" s="65">
        <v>1389596.83</v>
      </c>
      <c r="F709" s="66">
        <v>1.8841884779619855E-3</v>
      </c>
    </row>
    <row r="710" spans="1:6" x14ac:dyDescent="0.2">
      <c r="A710" s="63" t="s">
        <v>615</v>
      </c>
      <c r="B710" s="63" t="s">
        <v>617</v>
      </c>
      <c r="C710" s="64">
        <v>22</v>
      </c>
      <c r="D710" s="65">
        <v>838226.6</v>
      </c>
      <c r="E710" s="65">
        <v>50270.93</v>
      </c>
      <c r="F710" s="66">
        <v>6.816358891840126E-5</v>
      </c>
    </row>
    <row r="711" spans="1:6" x14ac:dyDescent="0.2">
      <c r="A711" s="63" t="s">
        <v>615</v>
      </c>
      <c r="B711" s="63" t="s">
        <v>618</v>
      </c>
      <c r="C711" s="64">
        <v>21</v>
      </c>
      <c r="D711" s="65">
        <v>390002.73</v>
      </c>
      <c r="E711" s="65">
        <v>23400.16</v>
      </c>
      <c r="F711" s="66">
        <v>3.1728851781035602E-5</v>
      </c>
    </row>
    <row r="712" spans="1:6" x14ac:dyDescent="0.2">
      <c r="A712" s="63" t="s">
        <v>615</v>
      </c>
      <c r="B712" s="63" t="s">
        <v>620</v>
      </c>
      <c r="C712" s="64">
        <v>19</v>
      </c>
      <c r="D712" s="65">
        <v>523071.6</v>
      </c>
      <c r="E712" s="65">
        <v>31384.3</v>
      </c>
      <c r="F712" s="66">
        <v>4.2554743341565005E-5</v>
      </c>
    </row>
    <row r="713" spans="1:6" x14ac:dyDescent="0.2">
      <c r="A713" s="63" t="s">
        <v>615</v>
      </c>
      <c r="B713" s="63" t="s">
        <v>621</v>
      </c>
      <c r="C713" s="64">
        <v>20</v>
      </c>
      <c r="D713" s="65">
        <v>1171836.95</v>
      </c>
      <c r="E713" s="65">
        <v>70310.22</v>
      </c>
      <c r="F713" s="66">
        <v>9.5335354504926683E-5</v>
      </c>
    </row>
    <row r="714" spans="1:6" x14ac:dyDescent="0.2">
      <c r="A714" s="63" t="s">
        <v>615</v>
      </c>
      <c r="B714" s="63" t="s">
        <v>619</v>
      </c>
      <c r="C714" s="64">
        <v>17</v>
      </c>
      <c r="D714" s="65">
        <v>525255.74</v>
      </c>
      <c r="E714" s="65">
        <v>31515.360000000001</v>
      </c>
      <c r="F714" s="66">
        <v>4.2732450815121707E-5</v>
      </c>
    </row>
    <row r="715" spans="1:6" x14ac:dyDescent="0.2">
      <c r="A715" s="63" t="s">
        <v>615</v>
      </c>
      <c r="B715" s="63" t="s">
        <v>615</v>
      </c>
      <c r="C715" s="64">
        <v>13</v>
      </c>
      <c r="D715" s="65">
        <v>223545.4</v>
      </c>
      <c r="E715" s="65">
        <v>13412.73</v>
      </c>
      <c r="F715" s="66">
        <v>1.818665009765103E-5</v>
      </c>
    </row>
    <row r="716" spans="1:6" x14ac:dyDescent="0.2">
      <c r="A716" s="63" t="s">
        <v>615</v>
      </c>
      <c r="B716" s="63" t="s">
        <v>622</v>
      </c>
      <c r="C716" s="64">
        <v>12</v>
      </c>
      <c r="D716" s="65">
        <v>356227.87</v>
      </c>
      <c r="E716" s="65">
        <v>21373.68</v>
      </c>
      <c r="F716" s="66">
        <v>2.8981097767506082E-5</v>
      </c>
    </row>
    <row r="717" spans="1:6" x14ac:dyDescent="0.2">
      <c r="A717" s="63" t="s">
        <v>615</v>
      </c>
      <c r="B717" s="63" t="s">
        <v>52</v>
      </c>
      <c r="C717" s="64">
        <v>11</v>
      </c>
      <c r="D717" s="65">
        <v>720442.27</v>
      </c>
      <c r="E717" s="65">
        <v>43226.54</v>
      </c>
      <c r="F717" s="66">
        <v>5.8611927468316752E-5</v>
      </c>
    </row>
    <row r="718" spans="1:6" x14ac:dyDescent="0.2">
      <c r="A718" s="63" t="s">
        <v>615</v>
      </c>
      <c r="B718" s="63" t="s">
        <v>53</v>
      </c>
      <c r="C718" s="64">
        <v>358</v>
      </c>
      <c r="D718" s="65">
        <v>27767409.149999999</v>
      </c>
      <c r="E718" s="65">
        <v>1674490.75</v>
      </c>
      <c r="F718" s="66">
        <v>2.2704831426565097E-3</v>
      </c>
    </row>
    <row r="719" spans="1:6" x14ac:dyDescent="0.2">
      <c r="A719" s="63" t="s">
        <v>623</v>
      </c>
      <c r="B719" s="63" t="s">
        <v>624</v>
      </c>
      <c r="C719" s="64">
        <v>381</v>
      </c>
      <c r="D719" s="65">
        <v>60688120.469999999</v>
      </c>
      <c r="E719" s="65">
        <v>3604380.69</v>
      </c>
      <c r="F719" s="66">
        <v>4.8872683210472428E-3</v>
      </c>
    </row>
    <row r="720" spans="1:6" x14ac:dyDescent="0.2">
      <c r="A720" s="63" t="s">
        <v>623</v>
      </c>
      <c r="B720" s="63" t="s">
        <v>625</v>
      </c>
      <c r="C720" s="64">
        <v>270</v>
      </c>
      <c r="D720" s="65">
        <v>53161367.109999999</v>
      </c>
      <c r="E720" s="65">
        <v>3261621.7</v>
      </c>
      <c r="F720" s="66">
        <v>4.4225129864543401E-3</v>
      </c>
    </row>
    <row r="721" spans="1:6" x14ac:dyDescent="0.2">
      <c r="A721" s="63" t="s">
        <v>623</v>
      </c>
      <c r="B721" s="63" t="s">
        <v>626</v>
      </c>
      <c r="C721" s="64">
        <v>172</v>
      </c>
      <c r="D721" s="65">
        <v>17888620.68</v>
      </c>
      <c r="E721" s="65">
        <v>1071032.24</v>
      </c>
      <c r="F721" s="66">
        <v>1.4522389246770344E-3</v>
      </c>
    </row>
    <row r="722" spans="1:6" x14ac:dyDescent="0.2">
      <c r="A722" s="63" t="s">
        <v>623</v>
      </c>
      <c r="B722" s="63" t="s">
        <v>627</v>
      </c>
      <c r="C722" s="64">
        <v>97</v>
      </c>
      <c r="D722" s="65">
        <v>11183416.289999999</v>
      </c>
      <c r="E722" s="65">
        <v>671005</v>
      </c>
      <c r="F722" s="66">
        <v>9.098321630849446E-4</v>
      </c>
    </row>
    <row r="723" spans="1:6" x14ac:dyDescent="0.2">
      <c r="A723" s="63" t="s">
        <v>623</v>
      </c>
      <c r="B723" s="63" t="s">
        <v>628</v>
      </c>
      <c r="C723" s="64">
        <v>76</v>
      </c>
      <c r="D723" s="65">
        <v>6008548.7000000002</v>
      </c>
      <c r="E723" s="65">
        <v>359797.36</v>
      </c>
      <c r="F723" s="66">
        <v>4.878580790322762E-4</v>
      </c>
    </row>
    <row r="724" spans="1:6" x14ac:dyDescent="0.2">
      <c r="A724" s="63" t="s">
        <v>623</v>
      </c>
      <c r="B724" s="63" t="s">
        <v>629</v>
      </c>
      <c r="C724" s="64">
        <v>47</v>
      </c>
      <c r="D724" s="65">
        <v>2263522.34</v>
      </c>
      <c r="E724" s="65">
        <v>135725.23000000001</v>
      </c>
      <c r="F724" s="66">
        <v>1.8403317351748738E-4</v>
      </c>
    </row>
    <row r="725" spans="1:6" x14ac:dyDescent="0.2">
      <c r="A725" s="63" t="s">
        <v>623</v>
      </c>
      <c r="B725" s="63" t="s">
        <v>631</v>
      </c>
      <c r="C725" s="64">
        <v>32</v>
      </c>
      <c r="D725" s="65">
        <v>1736738.54</v>
      </c>
      <c r="E725" s="65">
        <v>104204.31</v>
      </c>
      <c r="F725" s="66">
        <v>1.4129318376178139E-4</v>
      </c>
    </row>
    <row r="726" spans="1:6" x14ac:dyDescent="0.2">
      <c r="A726" s="63" t="s">
        <v>623</v>
      </c>
      <c r="B726" s="63" t="s">
        <v>632</v>
      </c>
      <c r="C726" s="64">
        <v>28</v>
      </c>
      <c r="D726" s="65">
        <v>2124692.04</v>
      </c>
      <c r="E726" s="65">
        <v>127481.54</v>
      </c>
      <c r="F726" s="66">
        <v>1.7285535173597793E-4</v>
      </c>
    </row>
    <row r="727" spans="1:6" x14ac:dyDescent="0.2">
      <c r="A727" s="63" t="s">
        <v>623</v>
      </c>
      <c r="B727" s="63" t="s">
        <v>630</v>
      </c>
      <c r="C727" s="64">
        <v>23</v>
      </c>
      <c r="D727" s="65">
        <v>1828199.19</v>
      </c>
      <c r="E727" s="65">
        <v>109691.96</v>
      </c>
      <c r="F727" s="66">
        <v>1.4873402320374248E-4</v>
      </c>
    </row>
    <row r="728" spans="1:6" x14ac:dyDescent="0.2">
      <c r="A728" s="63" t="s">
        <v>623</v>
      </c>
      <c r="B728" s="63" t="s">
        <v>530</v>
      </c>
      <c r="C728" s="64">
        <v>19</v>
      </c>
      <c r="D728" s="65">
        <v>252410.49</v>
      </c>
      <c r="E728" s="65">
        <v>15057.61</v>
      </c>
      <c r="F728" s="66">
        <v>2.0416983296979148E-5</v>
      </c>
    </row>
    <row r="729" spans="1:6" x14ac:dyDescent="0.2">
      <c r="A729" s="63" t="s">
        <v>623</v>
      </c>
      <c r="B729" s="63" t="s">
        <v>634</v>
      </c>
      <c r="C729" s="64">
        <v>17</v>
      </c>
      <c r="D729" s="65">
        <v>1359982.19</v>
      </c>
      <c r="E729" s="65">
        <v>81598.94</v>
      </c>
      <c r="F729" s="66">
        <v>1.1064200726617329E-4</v>
      </c>
    </row>
    <row r="730" spans="1:6" x14ac:dyDescent="0.2">
      <c r="A730" s="63" t="s">
        <v>623</v>
      </c>
      <c r="B730" s="63" t="s">
        <v>633</v>
      </c>
      <c r="C730" s="64">
        <v>11</v>
      </c>
      <c r="D730" s="65">
        <v>772160.3</v>
      </c>
      <c r="E730" s="65">
        <v>46329.61</v>
      </c>
      <c r="F730" s="66">
        <v>6.2819456309836565E-5</v>
      </c>
    </row>
    <row r="731" spans="1:6" x14ac:dyDescent="0.2">
      <c r="A731" s="63" t="s">
        <v>623</v>
      </c>
      <c r="B731" s="63" t="s">
        <v>52</v>
      </c>
      <c r="C731" s="64">
        <v>5</v>
      </c>
      <c r="D731" s="65">
        <v>332832.90000000002</v>
      </c>
      <c r="E731" s="65">
        <v>19969.98</v>
      </c>
      <c r="F731" s="66">
        <v>2.7077786454889427E-5</v>
      </c>
    </row>
    <row r="732" spans="1:6" x14ac:dyDescent="0.2">
      <c r="A732" s="63" t="s">
        <v>623</v>
      </c>
      <c r="B732" s="63" t="s">
        <v>53</v>
      </c>
      <c r="C732" s="64">
        <v>1178</v>
      </c>
      <c r="D732" s="65">
        <v>159600611.24000001</v>
      </c>
      <c r="E732" s="65">
        <v>9607896.1699999999</v>
      </c>
      <c r="F732" s="66">
        <v>1.3027582439842705E-2</v>
      </c>
    </row>
    <row r="733" spans="1:6" x14ac:dyDescent="0.2">
      <c r="A733" s="63" t="s">
        <v>635</v>
      </c>
      <c r="B733" s="63" t="s">
        <v>636</v>
      </c>
      <c r="C733" s="64">
        <v>1103</v>
      </c>
      <c r="D733" s="65">
        <v>294161957.44</v>
      </c>
      <c r="E733" s="65">
        <v>17607171.010000002</v>
      </c>
      <c r="F733" s="66">
        <v>2.3873995701723282E-2</v>
      </c>
    </row>
    <row r="734" spans="1:6" x14ac:dyDescent="0.2">
      <c r="A734" s="63" t="s">
        <v>635</v>
      </c>
      <c r="B734" s="63" t="s">
        <v>637</v>
      </c>
      <c r="C734" s="64">
        <v>203</v>
      </c>
      <c r="D734" s="65">
        <v>19233825.390000001</v>
      </c>
      <c r="E734" s="65">
        <v>1180036.3500000001</v>
      </c>
      <c r="F734" s="66">
        <v>1.600040275168386E-3</v>
      </c>
    </row>
    <row r="735" spans="1:6" x14ac:dyDescent="0.2">
      <c r="A735" s="63" t="s">
        <v>635</v>
      </c>
      <c r="B735" s="63" t="s">
        <v>638</v>
      </c>
      <c r="C735" s="64">
        <v>121</v>
      </c>
      <c r="D735" s="65">
        <v>10267035.57</v>
      </c>
      <c r="E735" s="65">
        <v>612313.68000000005</v>
      </c>
      <c r="F735" s="66">
        <v>8.3025116051430709E-4</v>
      </c>
    </row>
    <row r="736" spans="1:6" x14ac:dyDescent="0.2">
      <c r="A736" s="63" t="s">
        <v>635</v>
      </c>
      <c r="B736" s="63" t="s">
        <v>639</v>
      </c>
      <c r="C736" s="64">
        <v>95</v>
      </c>
      <c r="D736" s="65">
        <v>7465453.3099999996</v>
      </c>
      <c r="E736" s="65">
        <v>438978.52</v>
      </c>
      <c r="F736" s="66">
        <v>5.9522175900243311E-4</v>
      </c>
    </row>
    <row r="737" spans="1:6" x14ac:dyDescent="0.2">
      <c r="A737" s="63" t="s">
        <v>635</v>
      </c>
      <c r="B737" s="63" t="s">
        <v>640</v>
      </c>
      <c r="C737" s="64">
        <v>50</v>
      </c>
      <c r="D737" s="65">
        <v>3832548.7</v>
      </c>
      <c r="E737" s="65">
        <v>229952.92</v>
      </c>
      <c r="F737" s="66">
        <v>3.1179881314043743E-4</v>
      </c>
    </row>
    <row r="738" spans="1:6" x14ac:dyDescent="0.2">
      <c r="A738" s="63" t="s">
        <v>635</v>
      </c>
      <c r="B738" s="63" t="s">
        <v>644</v>
      </c>
      <c r="C738" s="64">
        <v>28</v>
      </c>
      <c r="D738" s="65">
        <v>1262724</v>
      </c>
      <c r="E738" s="65">
        <v>75763.45</v>
      </c>
      <c r="F738" s="66">
        <v>1.0272952302334267E-4</v>
      </c>
    </row>
    <row r="739" spans="1:6" x14ac:dyDescent="0.2">
      <c r="A739" s="63" t="s">
        <v>635</v>
      </c>
      <c r="B739" s="63" t="s">
        <v>641</v>
      </c>
      <c r="C739" s="64">
        <v>30</v>
      </c>
      <c r="D739" s="65">
        <v>1976367.34</v>
      </c>
      <c r="E739" s="65">
        <v>118582.06</v>
      </c>
      <c r="F739" s="66">
        <v>1.6078832818364793E-4</v>
      </c>
    </row>
    <row r="740" spans="1:6" x14ac:dyDescent="0.2">
      <c r="A740" s="63" t="s">
        <v>635</v>
      </c>
      <c r="B740" s="63" t="s">
        <v>642</v>
      </c>
      <c r="C740" s="64">
        <v>34</v>
      </c>
      <c r="D740" s="65">
        <v>1022835.55</v>
      </c>
      <c r="E740" s="65">
        <v>61370.12</v>
      </c>
      <c r="F740" s="66">
        <v>8.3213253296745358E-5</v>
      </c>
    </row>
    <row r="741" spans="1:6" x14ac:dyDescent="0.2">
      <c r="A741" s="63" t="s">
        <v>635</v>
      </c>
      <c r="B741" s="63" t="s">
        <v>643</v>
      </c>
      <c r="C741" s="64">
        <v>31</v>
      </c>
      <c r="D741" s="65">
        <v>1425000.07</v>
      </c>
      <c r="E741" s="65">
        <v>85500.01</v>
      </c>
      <c r="F741" s="66">
        <v>1.1593156391097591E-4</v>
      </c>
    </row>
    <row r="742" spans="1:6" x14ac:dyDescent="0.2">
      <c r="A742" s="63" t="s">
        <v>635</v>
      </c>
      <c r="B742" s="63" t="s">
        <v>645</v>
      </c>
      <c r="C742" s="64">
        <v>23</v>
      </c>
      <c r="D742" s="65">
        <v>269900.86</v>
      </c>
      <c r="E742" s="65">
        <v>16194.05</v>
      </c>
      <c r="F742" s="66">
        <v>2.195791021021564E-5</v>
      </c>
    </row>
    <row r="743" spans="1:6" x14ac:dyDescent="0.2">
      <c r="A743" s="63" t="s">
        <v>635</v>
      </c>
      <c r="B743" s="63" t="s">
        <v>647</v>
      </c>
      <c r="C743" s="64">
        <v>19</v>
      </c>
      <c r="D743" s="65">
        <v>515826.43</v>
      </c>
      <c r="E743" s="65">
        <v>30949.59</v>
      </c>
      <c r="F743" s="66">
        <v>4.1965309373688975E-5</v>
      </c>
    </row>
    <row r="744" spans="1:6" x14ac:dyDescent="0.2">
      <c r="A744" s="63" t="s">
        <v>635</v>
      </c>
      <c r="B744" s="63" t="s">
        <v>646</v>
      </c>
      <c r="C744" s="64">
        <v>18</v>
      </c>
      <c r="D744" s="65">
        <v>449445.35</v>
      </c>
      <c r="E744" s="65">
        <v>26966.71</v>
      </c>
      <c r="F744" s="66">
        <v>3.6564824540181376E-5</v>
      </c>
    </row>
    <row r="745" spans="1:6" x14ac:dyDescent="0.2">
      <c r="A745" s="63" t="s">
        <v>635</v>
      </c>
      <c r="B745" s="63" t="s">
        <v>648</v>
      </c>
      <c r="C745" s="64">
        <v>11</v>
      </c>
      <c r="D745" s="65">
        <v>187619.46</v>
      </c>
      <c r="E745" s="65">
        <v>11257.19</v>
      </c>
      <c r="F745" s="66">
        <v>1.5263900459695841E-5</v>
      </c>
    </row>
    <row r="746" spans="1:6" x14ac:dyDescent="0.2">
      <c r="A746" s="63" t="s">
        <v>635</v>
      </c>
      <c r="B746" s="63" t="s">
        <v>52</v>
      </c>
      <c r="C746" s="64">
        <v>5</v>
      </c>
      <c r="D746" s="65">
        <v>287723.93</v>
      </c>
      <c r="E746" s="65">
        <v>17263.43</v>
      </c>
      <c r="F746" s="66">
        <v>2.3407908822088547E-5</v>
      </c>
    </row>
    <row r="747" spans="1:6" x14ac:dyDescent="0.2">
      <c r="A747" s="63" t="s">
        <v>635</v>
      </c>
      <c r="B747" s="63" t="s">
        <v>53</v>
      </c>
      <c r="C747" s="64">
        <v>1771</v>
      </c>
      <c r="D747" s="65">
        <v>342358263.39999998</v>
      </c>
      <c r="E747" s="65">
        <v>20512299.09</v>
      </c>
      <c r="F747" s="66">
        <v>2.7813130231369422E-2</v>
      </c>
    </row>
    <row r="748" spans="1:6" x14ac:dyDescent="0.2">
      <c r="A748" s="63" t="s">
        <v>649</v>
      </c>
      <c r="B748" s="63" t="s">
        <v>650</v>
      </c>
      <c r="C748" s="64">
        <v>90</v>
      </c>
      <c r="D748" s="65">
        <v>8550367.6199999992</v>
      </c>
      <c r="E748" s="65">
        <v>516935.9</v>
      </c>
      <c r="F748" s="66">
        <v>7.0092608560780117E-4</v>
      </c>
    </row>
    <row r="749" spans="1:6" x14ac:dyDescent="0.2">
      <c r="A749" s="63" t="s">
        <v>649</v>
      </c>
      <c r="B749" s="63" t="s">
        <v>649</v>
      </c>
      <c r="C749" s="64">
        <v>75</v>
      </c>
      <c r="D749" s="65">
        <v>6605895.4000000004</v>
      </c>
      <c r="E749" s="65">
        <v>396276.87</v>
      </c>
      <c r="F749" s="66">
        <v>5.3732154277931076E-4</v>
      </c>
    </row>
    <row r="750" spans="1:6" x14ac:dyDescent="0.2">
      <c r="A750" s="63" t="s">
        <v>649</v>
      </c>
      <c r="B750" s="63" t="s">
        <v>651</v>
      </c>
      <c r="C750" s="64">
        <v>48</v>
      </c>
      <c r="D750" s="65">
        <v>2138230.98</v>
      </c>
      <c r="E750" s="65">
        <v>128203.43</v>
      </c>
      <c r="F750" s="66">
        <v>1.7383418012057925E-4</v>
      </c>
    </row>
    <row r="751" spans="1:6" x14ac:dyDescent="0.2">
      <c r="A751" s="63" t="s">
        <v>649</v>
      </c>
      <c r="B751" s="63" t="s">
        <v>652</v>
      </c>
      <c r="C751" s="64">
        <v>45</v>
      </c>
      <c r="D751" s="65">
        <v>2400132.6</v>
      </c>
      <c r="E751" s="65">
        <v>144007.98000000001</v>
      </c>
      <c r="F751" s="66">
        <v>1.9526395771252592E-4</v>
      </c>
    </row>
    <row r="752" spans="1:6" x14ac:dyDescent="0.2">
      <c r="A752" s="63" t="s">
        <v>649</v>
      </c>
      <c r="B752" s="63" t="s">
        <v>653</v>
      </c>
      <c r="C752" s="64">
        <v>34</v>
      </c>
      <c r="D752" s="65">
        <v>1944871.43</v>
      </c>
      <c r="E752" s="65">
        <v>116692.27</v>
      </c>
      <c r="F752" s="66">
        <v>1.5822591549897899E-4</v>
      </c>
    </row>
    <row r="753" spans="1:6" x14ac:dyDescent="0.2">
      <c r="A753" s="63" t="s">
        <v>649</v>
      </c>
      <c r="B753" s="63" t="s">
        <v>654</v>
      </c>
      <c r="C753" s="64">
        <v>20</v>
      </c>
      <c r="D753" s="65">
        <v>496648.58</v>
      </c>
      <c r="E753" s="65">
        <v>29798.93</v>
      </c>
      <c r="F753" s="66">
        <v>4.0405101213130823E-5</v>
      </c>
    </row>
    <row r="754" spans="1:6" x14ac:dyDescent="0.2">
      <c r="A754" s="63" t="s">
        <v>649</v>
      </c>
      <c r="B754" s="63" t="s">
        <v>655</v>
      </c>
      <c r="C754" s="64">
        <v>14</v>
      </c>
      <c r="D754" s="65">
        <v>312812.28999999998</v>
      </c>
      <c r="E754" s="65">
        <v>18768.73</v>
      </c>
      <c r="F754" s="66">
        <v>2.5448982070561755E-5</v>
      </c>
    </row>
    <row r="755" spans="1:6" x14ac:dyDescent="0.2">
      <c r="A755" s="63" t="s">
        <v>649</v>
      </c>
      <c r="B755" s="63" t="s">
        <v>52</v>
      </c>
      <c r="C755" s="64">
        <v>38</v>
      </c>
      <c r="D755" s="65">
        <v>1277064.94</v>
      </c>
      <c r="E755" s="65">
        <v>76623.89</v>
      </c>
      <c r="F755" s="66">
        <v>1.0389621475649638E-4</v>
      </c>
    </row>
    <row r="756" spans="1:6" x14ac:dyDescent="0.2">
      <c r="A756" s="63" t="s">
        <v>649</v>
      </c>
      <c r="B756" s="63" t="s">
        <v>53</v>
      </c>
      <c r="C756" s="64">
        <v>364</v>
      </c>
      <c r="D756" s="65">
        <v>23726023.850000001</v>
      </c>
      <c r="E756" s="65">
        <v>1427308</v>
      </c>
      <c r="F756" s="66">
        <v>1.935321979759385E-3</v>
      </c>
    </row>
    <row r="757" spans="1:6" x14ac:dyDescent="0.2">
      <c r="A757" s="63" t="s">
        <v>656</v>
      </c>
      <c r="B757" s="63" t="s">
        <v>657</v>
      </c>
      <c r="C757" s="64">
        <v>87</v>
      </c>
      <c r="D757" s="65">
        <v>4554911.6399999997</v>
      </c>
      <c r="E757" s="65">
        <v>278232.44</v>
      </c>
      <c r="F757" s="66">
        <v>3.7726220031982183E-4</v>
      </c>
    </row>
    <row r="758" spans="1:6" x14ac:dyDescent="0.2">
      <c r="A758" s="63" t="s">
        <v>656</v>
      </c>
      <c r="B758" s="63" t="s">
        <v>658</v>
      </c>
      <c r="C758" s="64">
        <v>57</v>
      </c>
      <c r="D758" s="65">
        <v>3122321.37</v>
      </c>
      <c r="E758" s="65">
        <v>187284.33</v>
      </c>
      <c r="F758" s="66">
        <v>2.5394342378345106E-4</v>
      </c>
    </row>
    <row r="759" spans="1:6" x14ac:dyDescent="0.2">
      <c r="A759" s="63" t="s">
        <v>656</v>
      </c>
      <c r="B759" s="63" t="s">
        <v>659</v>
      </c>
      <c r="C759" s="64">
        <v>13</v>
      </c>
      <c r="D759" s="65">
        <v>406128.96</v>
      </c>
      <c r="E759" s="65">
        <v>24367.73</v>
      </c>
      <c r="F759" s="66">
        <v>3.304080371289319E-5</v>
      </c>
    </row>
    <row r="760" spans="1:6" x14ac:dyDescent="0.2">
      <c r="A760" s="63" t="s">
        <v>656</v>
      </c>
      <c r="B760" s="63" t="s">
        <v>52</v>
      </c>
      <c r="C760" s="64">
        <v>22</v>
      </c>
      <c r="D760" s="65">
        <v>283040</v>
      </c>
      <c r="E760" s="65">
        <v>16982.400000000001</v>
      </c>
      <c r="F760" s="66">
        <v>2.3026853341441217E-5</v>
      </c>
    </row>
    <row r="761" spans="1:6" x14ac:dyDescent="0.2">
      <c r="A761" s="63" t="s">
        <v>656</v>
      </c>
      <c r="B761" s="63" t="s">
        <v>53</v>
      </c>
      <c r="C761" s="64">
        <v>179</v>
      </c>
      <c r="D761" s="65">
        <v>8366401.9699999997</v>
      </c>
      <c r="E761" s="65">
        <v>506866.9</v>
      </c>
      <c r="F761" s="66">
        <v>6.8727328115760736E-4</v>
      </c>
    </row>
    <row r="762" spans="1:6" x14ac:dyDescent="0.2">
      <c r="A762" s="63" t="s">
        <v>347</v>
      </c>
      <c r="B762" s="63" t="s">
        <v>660</v>
      </c>
      <c r="C762" s="64">
        <v>231</v>
      </c>
      <c r="D762" s="65">
        <v>36758498.049999997</v>
      </c>
      <c r="E762" s="65">
        <v>2212880.27</v>
      </c>
      <c r="F762" s="66">
        <v>3.0004987186415841E-3</v>
      </c>
    </row>
    <row r="763" spans="1:6" x14ac:dyDescent="0.2">
      <c r="A763" s="63" t="s">
        <v>347</v>
      </c>
      <c r="B763" s="63" t="s">
        <v>661</v>
      </c>
      <c r="C763" s="64">
        <v>43</v>
      </c>
      <c r="D763" s="65">
        <v>1592649.67</v>
      </c>
      <c r="E763" s="65">
        <v>95558.96</v>
      </c>
      <c r="F763" s="66">
        <v>1.2957074131928631E-4</v>
      </c>
    </row>
    <row r="764" spans="1:6" x14ac:dyDescent="0.2">
      <c r="A764" s="63" t="s">
        <v>347</v>
      </c>
      <c r="B764" s="63" t="s">
        <v>765</v>
      </c>
      <c r="C764" s="64">
        <v>10</v>
      </c>
      <c r="D764" s="65">
        <v>976212.64</v>
      </c>
      <c r="E764" s="65">
        <v>58572.76</v>
      </c>
      <c r="F764" s="66">
        <v>7.9420244154149855E-5</v>
      </c>
    </row>
    <row r="765" spans="1:6" x14ac:dyDescent="0.2">
      <c r="A765" s="63" t="s">
        <v>347</v>
      </c>
      <c r="B765" s="63" t="s">
        <v>52</v>
      </c>
      <c r="C765" s="64">
        <v>20</v>
      </c>
      <c r="D765" s="65">
        <v>523094.19</v>
      </c>
      <c r="E765" s="65">
        <v>31385.68</v>
      </c>
      <c r="F765" s="66">
        <v>4.2556614517465421E-5</v>
      </c>
    </row>
    <row r="766" spans="1:6" x14ac:dyDescent="0.2">
      <c r="A766" s="63" t="s">
        <v>347</v>
      </c>
      <c r="B766" s="63" t="s">
        <v>53</v>
      </c>
      <c r="C766" s="64">
        <v>304</v>
      </c>
      <c r="D766" s="65">
        <v>39850454.549999997</v>
      </c>
      <c r="E766" s="65">
        <v>2398397.67</v>
      </c>
      <c r="F766" s="66">
        <v>3.2520463186324856E-3</v>
      </c>
    </row>
    <row r="767" spans="1:6" x14ac:dyDescent="0.2">
      <c r="A767" s="63" t="s">
        <v>662</v>
      </c>
      <c r="B767" s="63" t="s">
        <v>663</v>
      </c>
      <c r="C767" s="64">
        <v>94</v>
      </c>
      <c r="D767" s="65">
        <v>6494719.7699999996</v>
      </c>
      <c r="E767" s="65">
        <v>395003.16</v>
      </c>
      <c r="F767" s="66">
        <v>5.3559448810096559E-4</v>
      </c>
    </row>
    <row r="768" spans="1:6" x14ac:dyDescent="0.2">
      <c r="A768" s="63" t="s">
        <v>662</v>
      </c>
      <c r="B768" s="63" t="s">
        <v>664</v>
      </c>
      <c r="C768" s="64">
        <v>26</v>
      </c>
      <c r="D768" s="65">
        <v>884736.69</v>
      </c>
      <c r="E768" s="65">
        <v>52867.14</v>
      </c>
      <c r="F768" s="66">
        <v>7.1683853834642961E-5</v>
      </c>
    </row>
    <row r="769" spans="1:6" x14ac:dyDescent="0.2">
      <c r="A769" s="63" t="s">
        <v>662</v>
      </c>
      <c r="B769" s="63" t="s">
        <v>667</v>
      </c>
      <c r="C769" s="64">
        <v>29</v>
      </c>
      <c r="D769" s="65">
        <v>570014.15</v>
      </c>
      <c r="E769" s="65">
        <v>34200.839999999997</v>
      </c>
      <c r="F769" s="66">
        <v>4.6373759117327136E-5</v>
      </c>
    </row>
    <row r="770" spans="1:6" x14ac:dyDescent="0.2">
      <c r="A770" s="63" t="s">
        <v>662</v>
      </c>
      <c r="B770" s="63" t="s">
        <v>665</v>
      </c>
      <c r="C770" s="64">
        <v>15</v>
      </c>
      <c r="D770" s="65">
        <v>677438.96</v>
      </c>
      <c r="E770" s="65">
        <v>40646.339999999997</v>
      </c>
      <c r="F770" s="66">
        <v>5.5113370904368971E-5</v>
      </c>
    </row>
    <row r="771" spans="1:6" x14ac:dyDescent="0.2">
      <c r="A771" s="63" t="s">
        <v>662</v>
      </c>
      <c r="B771" s="63" t="s">
        <v>666</v>
      </c>
      <c r="C771" s="64">
        <v>19</v>
      </c>
      <c r="D771" s="65">
        <v>3955418.13</v>
      </c>
      <c r="E771" s="65">
        <v>236951.29</v>
      </c>
      <c r="F771" s="66">
        <v>3.2128807494201682E-4</v>
      </c>
    </row>
    <row r="772" spans="1:6" x14ac:dyDescent="0.2">
      <c r="A772" s="63" t="s">
        <v>662</v>
      </c>
      <c r="B772" s="63" t="s">
        <v>668</v>
      </c>
      <c r="C772" s="64">
        <v>15</v>
      </c>
      <c r="D772" s="65">
        <v>353026.9</v>
      </c>
      <c r="E772" s="65">
        <v>21181.62</v>
      </c>
      <c r="F772" s="66">
        <v>2.8720678895452824E-5</v>
      </c>
    </row>
    <row r="773" spans="1:6" x14ac:dyDescent="0.2">
      <c r="A773" s="63" t="s">
        <v>662</v>
      </c>
      <c r="B773" s="63" t="s">
        <v>669</v>
      </c>
      <c r="C773" s="64">
        <v>10</v>
      </c>
      <c r="D773" s="65">
        <v>127305.71</v>
      </c>
      <c r="E773" s="65">
        <v>7638.34</v>
      </c>
      <c r="F773" s="66">
        <v>1.0357012845773513E-5</v>
      </c>
    </row>
    <row r="774" spans="1:6" x14ac:dyDescent="0.2">
      <c r="A774" s="63" t="s">
        <v>662</v>
      </c>
      <c r="B774" s="63" t="s">
        <v>52</v>
      </c>
      <c r="C774" s="64">
        <v>21</v>
      </c>
      <c r="D774" s="65">
        <v>1792357.07</v>
      </c>
      <c r="E774" s="65">
        <v>107541.42</v>
      </c>
      <c r="F774" s="66">
        <v>1.4581805318861487E-4</v>
      </c>
    </row>
    <row r="775" spans="1:6" x14ac:dyDescent="0.2">
      <c r="A775" s="63" t="s">
        <v>662</v>
      </c>
      <c r="B775" s="63" t="s">
        <v>53</v>
      </c>
      <c r="C775" s="64">
        <v>229</v>
      </c>
      <c r="D775" s="65">
        <v>14855017.380000001</v>
      </c>
      <c r="E775" s="65">
        <v>896030.15</v>
      </c>
      <c r="F775" s="66">
        <v>1.2149492918291627E-3</v>
      </c>
    </row>
    <row r="776" spans="1:6" x14ac:dyDescent="0.2">
      <c r="A776" s="63" t="s">
        <v>468</v>
      </c>
      <c r="B776" s="63" t="s">
        <v>670</v>
      </c>
      <c r="C776" s="64">
        <v>562</v>
      </c>
      <c r="D776" s="65">
        <v>108801699.26000001</v>
      </c>
      <c r="E776" s="65">
        <v>6537616.0099999998</v>
      </c>
      <c r="F776" s="66">
        <v>8.8645141478782795E-3</v>
      </c>
    </row>
    <row r="777" spans="1:6" x14ac:dyDescent="0.2">
      <c r="A777" s="63" t="s">
        <v>468</v>
      </c>
      <c r="B777" s="63" t="s">
        <v>671</v>
      </c>
      <c r="C777" s="64">
        <v>28</v>
      </c>
      <c r="D777" s="65">
        <v>1276315.3799999999</v>
      </c>
      <c r="E777" s="65">
        <v>76578.94</v>
      </c>
      <c r="F777" s="66">
        <v>1.0383526594727638E-4</v>
      </c>
    </row>
    <row r="778" spans="1:6" x14ac:dyDescent="0.2">
      <c r="A778" s="63" t="s">
        <v>468</v>
      </c>
      <c r="B778" s="63" t="s">
        <v>490</v>
      </c>
      <c r="C778" s="64">
        <v>18</v>
      </c>
      <c r="D778" s="65">
        <v>3639107.61</v>
      </c>
      <c r="E778" s="65">
        <v>218346.47</v>
      </c>
      <c r="F778" s="66">
        <v>2.9606134246698904E-4</v>
      </c>
    </row>
    <row r="779" spans="1:6" x14ac:dyDescent="0.2">
      <c r="A779" s="63" t="s">
        <v>468</v>
      </c>
      <c r="B779" s="63" t="s">
        <v>672</v>
      </c>
      <c r="C779" s="64">
        <v>22</v>
      </c>
      <c r="D779" s="65">
        <v>485845.24</v>
      </c>
      <c r="E779" s="65">
        <v>29150.73</v>
      </c>
      <c r="F779" s="66">
        <v>3.95261909097625E-5</v>
      </c>
    </row>
    <row r="780" spans="1:6" x14ac:dyDescent="0.2">
      <c r="A780" s="63" t="s">
        <v>468</v>
      </c>
      <c r="B780" s="63" t="s">
        <v>673</v>
      </c>
      <c r="C780" s="64">
        <v>16</v>
      </c>
      <c r="D780" s="65">
        <v>153829.04</v>
      </c>
      <c r="E780" s="65">
        <v>9229.73</v>
      </c>
      <c r="F780" s="66">
        <v>1.2514817640092108E-5</v>
      </c>
    </row>
    <row r="781" spans="1:6" x14ac:dyDescent="0.2">
      <c r="A781" s="63" t="s">
        <v>468</v>
      </c>
      <c r="B781" s="63" t="s">
        <v>52</v>
      </c>
      <c r="C781" s="64">
        <v>11</v>
      </c>
      <c r="D781" s="65">
        <v>183198.95</v>
      </c>
      <c r="E781" s="65">
        <v>10921.39</v>
      </c>
      <c r="F781" s="66">
        <v>1.4808580990595126E-5</v>
      </c>
    </row>
    <row r="782" spans="1:6" x14ac:dyDescent="0.2">
      <c r="A782" s="63" t="s">
        <v>468</v>
      </c>
      <c r="B782" s="63" t="s">
        <v>53</v>
      </c>
      <c r="C782" s="64">
        <v>657</v>
      </c>
      <c r="D782" s="65">
        <v>114539995.48</v>
      </c>
      <c r="E782" s="65">
        <v>6881843.2699999996</v>
      </c>
      <c r="F782" s="66">
        <v>9.3312603458329934E-3</v>
      </c>
    </row>
    <row r="783" spans="1:6" x14ac:dyDescent="0.2">
      <c r="A783" s="63" t="s">
        <v>674</v>
      </c>
      <c r="B783" s="63" t="s">
        <v>675</v>
      </c>
      <c r="C783" s="64">
        <v>434</v>
      </c>
      <c r="D783" s="65">
        <v>66905135.649999999</v>
      </c>
      <c r="E783" s="65">
        <v>4025690.4</v>
      </c>
      <c r="F783" s="66">
        <v>5.4585325065272181E-3</v>
      </c>
    </row>
    <row r="784" spans="1:6" x14ac:dyDescent="0.2">
      <c r="A784" s="63" t="s">
        <v>674</v>
      </c>
      <c r="B784" s="63" t="s">
        <v>676</v>
      </c>
      <c r="C784" s="64">
        <v>222</v>
      </c>
      <c r="D784" s="65">
        <v>30874177.84</v>
      </c>
      <c r="E784" s="65">
        <v>1852450.67</v>
      </c>
      <c r="F784" s="66">
        <v>2.5117833698620052E-3</v>
      </c>
    </row>
    <row r="785" spans="1:6" x14ac:dyDescent="0.2">
      <c r="A785" s="63" t="s">
        <v>674</v>
      </c>
      <c r="B785" s="63" t="s">
        <v>573</v>
      </c>
      <c r="C785" s="64">
        <v>88</v>
      </c>
      <c r="D785" s="65">
        <v>6602196.5899999999</v>
      </c>
      <c r="E785" s="65">
        <v>396131.78</v>
      </c>
      <c r="F785" s="66">
        <v>5.3712481168409986E-4</v>
      </c>
    </row>
    <row r="786" spans="1:6" x14ac:dyDescent="0.2">
      <c r="A786" s="63" t="s">
        <v>674</v>
      </c>
      <c r="B786" s="63" t="s">
        <v>677</v>
      </c>
      <c r="C786" s="64">
        <v>28</v>
      </c>
      <c r="D786" s="65">
        <v>1218997.27</v>
      </c>
      <c r="E786" s="65">
        <v>73139.839999999997</v>
      </c>
      <c r="F786" s="66">
        <v>9.9172105774005784E-5</v>
      </c>
    </row>
    <row r="787" spans="1:6" x14ac:dyDescent="0.2">
      <c r="A787" s="63" t="s">
        <v>674</v>
      </c>
      <c r="B787" s="63" t="s">
        <v>678</v>
      </c>
      <c r="C787" s="64">
        <v>34</v>
      </c>
      <c r="D787" s="65">
        <v>1316055.55</v>
      </c>
      <c r="E787" s="65">
        <v>78963.34</v>
      </c>
      <c r="F787" s="66">
        <v>1.0706833248129586E-4</v>
      </c>
    </row>
    <row r="788" spans="1:6" x14ac:dyDescent="0.2">
      <c r="A788" s="63" t="s">
        <v>674</v>
      </c>
      <c r="B788" s="63" t="s">
        <v>679</v>
      </c>
      <c r="C788" s="64">
        <v>20</v>
      </c>
      <c r="D788" s="65">
        <v>4609304.05</v>
      </c>
      <c r="E788" s="65">
        <v>276558.26</v>
      </c>
      <c r="F788" s="66">
        <v>3.749921385307241E-4</v>
      </c>
    </row>
    <row r="789" spans="1:6" x14ac:dyDescent="0.2">
      <c r="A789" s="63" t="s">
        <v>674</v>
      </c>
      <c r="B789" s="63" t="s">
        <v>680</v>
      </c>
      <c r="C789" s="64">
        <v>19</v>
      </c>
      <c r="D789" s="65">
        <v>769053.17</v>
      </c>
      <c r="E789" s="65">
        <v>46143.18</v>
      </c>
      <c r="F789" s="66">
        <v>6.2566671293087168E-5</v>
      </c>
    </row>
    <row r="790" spans="1:6" x14ac:dyDescent="0.2">
      <c r="A790" s="63" t="s">
        <v>674</v>
      </c>
      <c r="B790" s="63" t="s">
        <v>681</v>
      </c>
      <c r="C790" s="64">
        <v>13</v>
      </c>
      <c r="D790" s="65">
        <v>695116.08</v>
      </c>
      <c r="E790" s="65">
        <v>41706.959999999999</v>
      </c>
      <c r="F790" s="66">
        <v>5.6551491617047948E-5</v>
      </c>
    </row>
    <row r="791" spans="1:6" x14ac:dyDescent="0.2">
      <c r="A791" s="63" t="s">
        <v>674</v>
      </c>
      <c r="B791" s="63" t="s">
        <v>52</v>
      </c>
      <c r="C791" s="64">
        <v>62</v>
      </c>
      <c r="D791" s="65">
        <v>4007857.65</v>
      </c>
      <c r="E791" s="65">
        <v>240471.46</v>
      </c>
      <c r="F791" s="66">
        <v>3.2606115991981388E-4</v>
      </c>
    </row>
    <row r="792" spans="1:6" x14ac:dyDescent="0.2">
      <c r="A792" s="63" t="s">
        <v>674</v>
      </c>
      <c r="B792" s="63" t="s">
        <v>53</v>
      </c>
      <c r="C792" s="64">
        <v>920</v>
      </c>
      <c r="D792" s="65">
        <v>116997893.84</v>
      </c>
      <c r="E792" s="65">
        <v>7031255.8899999997</v>
      </c>
      <c r="F792" s="66">
        <v>9.5338525876892972E-3</v>
      </c>
    </row>
    <row r="793" spans="1:6" x14ac:dyDescent="0.2">
      <c r="A793" s="63" t="s">
        <v>682</v>
      </c>
      <c r="B793" s="63" t="s">
        <v>682</v>
      </c>
      <c r="C793" s="64">
        <v>261</v>
      </c>
      <c r="D793" s="65">
        <v>33762277.530000001</v>
      </c>
      <c r="E793" s="65">
        <v>2040426.81</v>
      </c>
      <c r="F793" s="66">
        <v>2.7666648358191269E-3</v>
      </c>
    </row>
    <row r="794" spans="1:6" x14ac:dyDescent="0.2">
      <c r="A794" s="63" t="s">
        <v>682</v>
      </c>
      <c r="B794" s="63" t="s">
        <v>683</v>
      </c>
      <c r="C794" s="64">
        <v>169</v>
      </c>
      <c r="D794" s="65">
        <v>22111710.120000001</v>
      </c>
      <c r="E794" s="65">
        <v>1325507.06</v>
      </c>
      <c r="F794" s="66">
        <v>1.7972875844206309E-3</v>
      </c>
    </row>
    <row r="795" spans="1:6" x14ac:dyDescent="0.2">
      <c r="A795" s="63" t="s">
        <v>682</v>
      </c>
      <c r="B795" s="63" t="s">
        <v>684</v>
      </c>
      <c r="C795" s="64">
        <v>66</v>
      </c>
      <c r="D795" s="65">
        <v>7587001.5300000003</v>
      </c>
      <c r="E795" s="65">
        <v>447804.76</v>
      </c>
      <c r="F795" s="66">
        <v>6.0718947463958464E-4</v>
      </c>
    </row>
    <row r="796" spans="1:6" x14ac:dyDescent="0.2">
      <c r="A796" s="63" t="s">
        <v>682</v>
      </c>
      <c r="B796" s="63" t="s">
        <v>685</v>
      </c>
      <c r="C796" s="64">
        <v>67</v>
      </c>
      <c r="D796" s="65">
        <v>4044143.1</v>
      </c>
      <c r="E796" s="65">
        <v>242347.56</v>
      </c>
      <c r="F796" s="66">
        <v>3.2860500999718091E-4</v>
      </c>
    </row>
    <row r="797" spans="1:6" x14ac:dyDescent="0.2">
      <c r="A797" s="63" t="s">
        <v>682</v>
      </c>
      <c r="B797" s="63" t="s">
        <v>687</v>
      </c>
      <c r="C797" s="64">
        <v>31</v>
      </c>
      <c r="D797" s="65">
        <v>3070901.7</v>
      </c>
      <c r="E797" s="65">
        <v>183854</v>
      </c>
      <c r="F797" s="66">
        <v>2.4929215506862008E-4</v>
      </c>
    </row>
    <row r="798" spans="1:6" x14ac:dyDescent="0.2">
      <c r="A798" s="63" t="s">
        <v>682</v>
      </c>
      <c r="B798" s="63" t="s">
        <v>686</v>
      </c>
      <c r="C798" s="64">
        <v>28</v>
      </c>
      <c r="D798" s="65">
        <v>992984.49</v>
      </c>
      <c r="E798" s="65">
        <v>59471.41</v>
      </c>
      <c r="F798" s="66">
        <v>8.0638745764951986E-5</v>
      </c>
    </row>
    <row r="799" spans="1:6" x14ac:dyDescent="0.2">
      <c r="A799" s="63" t="s">
        <v>682</v>
      </c>
      <c r="B799" s="63" t="s">
        <v>52</v>
      </c>
      <c r="C799" s="64">
        <v>36</v>
      </c>
      <c r="D799" s="65">
        <v>1210437.3600000001</v>
      </c>
      <c r="E799" s="65">
        <v>72626.22</v>
      </c>
      <c r="F799" s="66">
        <v>9.8475675798664786E-5</v>
      </c>
    </row>
    <row r="800" spans="1:6" x14ac:dyDescent="0.2">
      <c r="A800" s="63" t="s">
        <v>682</v>
      </c>
      <c r="B800" s="63" t="s">
        <v>53</v>
      </c>
      <c r="C800" s="64">
        <v>658</v>
      </c>
      <c r="D800" s="65">
        <v>72779455.829999998</v>
      </c>
      <c r="E800" s="65">
        <v>4372037.82</v>
      </c>
      <c r="F800" s="66">
        <v>5.9281534815087602E-3</v>
      </c>
    </row>
    <row r="801" spans="1:6" x14ac:dyDescent="0.2">
      <c r="A801" s="63" t="s">
        <v>688</v>
      </c>
      <c r="B801" s="63" t="s">
        <v>689</v>
      </c>
      <c r="C801" s="64">
        <v>81</v>
      </c>
      <c r="D801" s="65">
        <v>4666578.7300000004</v>
      </c>
      <c r="E801" s="65">
        <v>285351.83</v>
      </c>
      <c r="F801" s="66">
        <v>3.8691555611232019E-4</v>
      </c>
    </row>
    <row r="802" spans="1:6" x14ac:dyDescent="0.2">
      <c r="A802" s="63" t="s">
        <v>688</v>
      </c>
      <c r="B802" s="63" t="s">
        <v>690</v>
      </c>
      <c r="C802" s="64">
        <v>44</v>
      </c>
      <c r="D802" s="65">
        <v>2877322.83</v>
      </c>
      <c r="E802" s="65">
        <v>172567.98</v>
      </c>
      <c r="F802" s="66">
        <v>2.3398916330370035E-4</v>
      </c>
    </row>
    <row r="803" spans="1:6" x14ac:dyDescent="0.2">
      <c r="A803" s="63" t="s">
        <v>688</v>
      </c>
      <c r="B803" s="63" t="s">
        <v>691</v>
      </c>
      <c r="C803" s="64">
        <v>30</v>
      </c>
      <c r="D803" s="65">
        <v>1294713.78</v>
      </c>
      <c r="E803" s="65">
        <v>77682.83</v>
      </c>
      <c r="F803" s="66">
        <v>1.0533205751590529E-4</v>
      </c>
    </row>
    <row r="804" spans="1:6" x14ac:dyDescent="0.2">
      <c r="A804" s="63" t="s">
        <v>688</v>
      </c>
      <c r="B804" s="63" t="s">
        <v>692</v>
      </c>
      <c r="C804" s="64">
        <v>20</v>
      </c>
      <c r="D804" s="65">
        <v>406607.8</v>
      </c>
      <c r="E804" s="65">
        <v>24355.78</v>
      </c>
      <c r="F804" s="66">
        <v>3.3024600414335262E-5</v>
      </c>
    </row>
    <row r="805" spans="1:6" x14ac:dyDescent="0.2">
      <c r="A805" s="63" t="s">
        <v>688</v>
      </c>
      <c r="B805" s="63" t="s">
        <v>693</v>
      </c>
      <c r="C805" s="64">
        <v>11</v>
      </c>
      <c r="D805" s="65">
        <v>726506.79</v>
      </c>
      <c r="E805" s="65">
        <v>43590.41</v>
      </c>
      <c r="F805" s="66">
        <v>5.9105307739971537E-5</v>
      </c>
    </row>
    <row r="806" spans="1:6" x14ac:dyDescent="0.2">
      <c r="A806" s="63" t="s">
        <v>688</v>
      </c>
      <c r="B806" s="63" t="s">
        <v>52</v>
      </c>
      <c r="C806" s="64">
        <v>16</v>
      </c>
      <c r="D806" s="65">
        <v>3535889.85</v>
      </c>
      <c r="E806" s="65">
        <v>212153.39</v>
      </c>
      <c r="F806" s="66">
        <v>2.8766399315877507E-4</v>
      </c>
    </row>
    <row r="807" spans="1:6" x14ac:dyDescent="0.2">
      <c r="A807" s="63" t="s">
        <v>688</v>
      </c>
      <c r="B807" s="63" t="s">
        <v>53</v>
      </c>
      <c r="C807" s="64">
        <v>202</v>
      </c>
      <c r="D807" s="65">
        <v>13507619.77</v>
      </c>
      <c r="E807" s="65">
        <v>815702.22</v>
      </c>
      <c r="F807" s="66">
        <v>1.1060306782450075E-3</v>
      </c>
    </row>
    <row r="808" spans="1:6" x14ac:dyDescent="0.2">
      <c r="A808" s="63" t="s">
        <v>694</v>
      </c>
      <c r="B808" s="63" t="s">
        <v>695</v>
      </c>
      <c r="C808" s="64">
        <v>687</v>
      </c>
      <c r="D808" s="65">
        <v>145108029.22999999</v>
      </c>
      <c r="E808" s="65">
        <v>8689834.0099999998</v>
      </c>
      <c r="F808" s="66">
        <v>1.1782759404426819E-2</v>
      </c>
    </row>
    <row r="809" spans="1:6" x14ac:dyDescent="0.2">
      <c r="A809" s="63" t="s">
        <v>694</v>
      </c>
      <c r="B809" s="63" t="s">
        <v>696</v>
      </c>
      <c r="C809" s="64">
        <v>52</v>
      </c>
      <c r="D809" s="65">
        <v>2257625.9500000002</v>
      </c>
      <c r="E809" s="65">
        <v>135457.57</v>
      </c>
      <c r="F809" s="66">
        <v>1.8367024674828102E-4</v>
      </c>
    </row>
    <row r="810" spans="1:6" x14ac:dyDescent="0.2">
      <c r="A810" s="63" t="s">
        <v>694</v>
      </c>
      <c r="B810" s="63" t="s">
        <v>697</v>
      </c>
      <c r="C810" s="64">
        <v>25</v>
      </c>
      <c r="D810" s="65">
        <v>1272390.81</v>
      </c>
      <c r="E810" s="65">
        <v>76343.45</v>
      </c>
      <c r="F810" s="66">
        <v>1.035159592713427E-4</v>
      </c>
    </row>
    <row r="811" spans="1:6" x14ac:dyDescent="0.2">
      <c r="A811" s="63" t="s">
        <v>694</v>
      </c>
      <c r="B811" s="63" t="s">
        <v>699</v>
      </c>
      <c r="C811" s="64">
        <v>13</v>
      </c>
      <c r="D811" s="65">
        <v>288040.18</v>
      </c>
      <c r="E811" s="65">
        <v>17282.400000000001</v>
      </c>
      <c r="F811" s="66">
        <v>2.3433630711096412E-5</v>
      </c>
    </row>
    <row r="812" spans="1:6" x14ac:dyDescent="0.2">
      <c r="A812" s="63" t="s">
        <v>694</v>
      </c>
      <c r="B812" s="63" t="s">
        <v>698</v>
      </c>
      <c r="C812" s="64">
        <v>12</v>
      </c>
      <c r="D812" s="65">
        <v>120451.05</v>
      </c>
      <c r="E812" s="65">
        <v>7227.06</v>
      </c>
      <c r="F812" s="66">
        <v>9.7993481904675529E-6</v>
      </c>
    </row>
    <row r="813" spans="1:6" x14ac:dyDescent="0.2">
      <c r="A813" s="63" t="s">
        <v>694</v>
      </c>
      <c r="B813" s="63" t="s">
        <v>700</v>
      </c>
      <c r="C813" s="64">
        <v>10</v>
      </c>
      <c r="D813" s="65">
        <v>350344.38</v>
      </c>
      <c r="E813" s="65">
        <v>20984.16</v>
      </c>
      <c r="F813" s="66">
        <v>2.8452938030745779E-5</v>
      </c>
    </row>
    <row r="814" spans="1:6" x14ac:dyDescent="0.2">
      <c r="A814" s="63" t="s">
        <v>694</v>
      </c>
      <c r="B814" s="63" t="s">
        <v>52</v>
      </c>
      <c r="C814" s="64">
        <v>51</v>
      </c>
      <c r="D814" s="65">
        <v>2881812.86</v>
      </c>
      <c r="E814" s="65">
        <v>172908.76</v>
      </c>
      <c r="F814" s="66">
        <v>2.3445123527713734E-4</v>
      </c>
    </row>
    <row r="815" spans="1:6" x14ac:dyDescent="0.2">
      <c r="A815" s="63" t="s">
        <v>694</v>
      </c>
      <c r="B815" s="63" t="s">
        <v>53</v>
      </c>
      <c r="C815" s="64">
        <v>850</v>
      </c>
      <c r="D815" s="65">
        <v>152278694.46000001</v>
      </c>
      <c r="E815" s="65">
        <v>9120037.4100000001</v>
      </c>
      <c r="F815" s="66">
        <v>1.236608276265589E-2</v>
      </c>
    </row>
    <row r="816" spans="1:6" x14ac:dyDescent="0.2">
      <c r="A816" s="63" t="s">
        <v>701</v>
      </c>
      <c r="B816" s="63" t="s">
        <v>338</v>
      </c>
      <c r="C816" s="64">
        <v>109</v>
      </c>
      <c r="D816" s="65">
        <v>12933296.02</v>
      </c>
      <c r="E816" s="65">
        <v>781381.25</v>
      </c>
      <c r="F816" s="66">
        <v>1.0594940319096249E-3</v>
      </c>
    </row>
    <row r="817" spans="1:6" x14ac:dyDescent="0.2">
      <c r="A817" s="63" t="s">
        <v>701</v>
      </c>
      <c r="B817" s="63" t="s">
        <v>702</v>
      </c>
      <c r="C817" s="64">
        <v>88</v>
      </c>
      <c r="D817" s="65">
        <v>10878881.27</v>
      </c>
      <c r="E817" s="65">
        <v>652702.03</v>
      </c>
      <c r="F817" s="66">
        <v>8.8501471644001825E-4</v>
      </c>
    </row>
    <row r="818" spans="1:6" x14ac:dyDescent="0.2">
      <c r="A818" s="63" t="s">
        <v>701</v>
      </c>
      <c r="B818" s="63" t="s">
        <v>703</v>
      </c>
      <c r="C818" s="64">
        <v>47</v>
      </c>
      <c r="D818" s="65">
        <v>3307594.28</v>
      </c>
      <c r="E818" s="65">
        <v>198430.18</v>
      </c>
      <c r="F818" s="66">
        <v>2.6905635560202221E-4</v>
      </c>
    </row>
    <row r="819" spans="1:6" x14ac:dyDescent="0.2">
      <c r="A819" s="63" t="s">
        <v>701</v>
      </c>
      <c r="B819" s="63" t="s">
        <v>704</v>
      </c>
      <c r="C819" s="64">
        <v>18</v>
      </c>
      <c r="D819" s="65">
        <v>2213543.9300000002</v>
      </c>
      <c r="E819" s="65">
        <v>132812.63</v>
      </c>
      <c r="F819" s="66">
        <v>1.8008390762796166E-4</v>
      </c>
    </row>
    <row r="820" spans="1:6" x14ac:dyDescent="0.2">
      <c r="A820" s="63" t="s">
        <v>701</v>
      </c>
      <c r="B820" s="63" t="s">
        <v>705</v>
      </c>
      <c r="C820" s="64">
        <v>12</v>
      </c>
      <c r="D820" s="65">
        <v>248204.67</v>
      </c>
      <c r="E820" s="65">
        <v>14892.29</v>
      </c>
      <c r="F820" s="66">
        <v>2.0192821847807825E-5</v>
      </c>
    </row>
    <row r="821" spans="1:6" x14ac:dyDescent="0.2">
      <c r="A821" s="63" t="s">
        <v>701</v>
      </c>
      <c r="B821" s="63" t="s">
        <v>52</v>
      </c>
      <c r="C821" s="64">
        <v>16</v>
      </c>
      <c r="D821" s="65">
        <v>200563.17</v>
      </c>
      <c r="E821" s="65">
        <v>12033.79</v>
      </c>
      <c r="F821" s="66">
        <v>1.6316911477276587E-5</v>
      </c>
    </row>
    <row r="822" spans="1:6" x14ac:dyDescent="0.2">
      <c r="A822" s="63" t="s">
        <v>701</v>
      </c>
      <c r="B822" s="63" t="s">
        <v>53</v>
      </c>
      <c r="C822" s="64">
        <v>290</v>
      </c>
      <c r="D822" s="65">
        <v>29782083.329999998</v>
      </c>
      <c r="E822" s="65">
        <v>1792252.17</v>
      </c>
      <c r="F822" s="66">
        <v>2.4301587449047112E-3</v>
      </c>
    </row>
    <row r="823" spans="1:6" x14ac:dyDescent="0.2">
      <c r="A823" s="63" t="s">
        <v>706</v>
      </c>
      <c r="B823" s="63" t="s">
        <v>707</v>
      </c>
      <c r="C823" s="64">
        <v>411</v>
      </c>
      <c r="D823" s="65">
        <v>62401212.090000004</v>
      </c>
      <c r="E823" s="65">
        <v>3736932.82</v>
      </c>
      <c r="F823" s="66">
        <v>5.0669990103258868E-3</v>
      </c>
    </row>
    <row r="824" spans="1:6" x14ac:dyDescent="0.2">
      <c r="A824" s="63" t="s">
        <v>706</v>
      </c>
      <c r="B824" s="63" t="s">
        <v>708</v>
      </c>
      <c r="C824" s="64">
        <v>57</v>
      </c>
      <c r="D824" s="65">
        <v>4017096.97</v>
      </c>
      <c r="E824" s="65">
        <v>240879.86</v>
      </c>
      <c r="F824" s="66">
        <v>3.2661491951237117E-4</v>
      </c>
    </row>
    <row r="825" spans="1:6" x14ac:dyDescent="0.2">
      <c r="A825" s="63" t="s">
        <v>706</v>
      </c>
      <c r="B825" s="63" t="s">
        <v>709</v>
      </c>
      <c r="C825" s="64">
        <v>42</v>
      </c>
      <c r="D825" s="65">
        <v>2821016.42</v>
      </c>
      <c r="E825" s="65">
        <v>169256.81</v>
      </c>
      <c r="F825" s="66">
        <v>2.2949946656009639E-4</v>
      </c>
    </row>
    <row r="826" spans="1:6" x14ac:dyDescent="0.2">
      <c r="A826" s="63" t="s">
        <v>706</v>
      </c>
      <c r="B826" s="63" t="s">
        <v>710</v>
      </c>
      <c r="C826" s="64">
        <v>37</v>
      </c>
      <c r="D826" s="65">
        <v>1413636.81</v>
      </c>
      <c r="E826" s="65">
        <v>84805.78</v>
      </c>
      <c r="F826" s="66">
        <v>1.1499024039985682E-4</v>
      </c>
    </row>
    <row r="827" spans="1:6" x14ac:dyDescent="0.2">
      <c r="A827" s="63" t="s">
        <v>706</v>
      </c>
      <c r="B827" s="63" t="s">
        <v>711</v>
      </c>
      <c r="C827" s="64">
        <v>21</v>
      </c>
      <c r="D827" s="65">
        <v>4939176.17</v>
      </c>
      <c r="E827" s="65">
        <v>296350.57</v>
      </c>
      <c r="F827" s="66">
        <v>4.0182901786805803E-4</v>
      </c>
    </row>
    <row r="828" spans="1:6" x14ac:dyDescent="0.2">
      <c r="A828" s="63" t="s">
        <v>706</v>
      </c>
      <c r="B828" s="63" t="s">
        <v>712</v>
      </c>
      <c r="C828" s="64">
        <v>18</v>
      </c>
      <c r="D828" s="65">
        <v>597640.14</v>
      </c>
      <c r="E828" s="65">
        <v>35858.39</v>
      </c>
      <c r="F828" s="66">
        <v>4.8621271880900356E-5</v>
      </c>
    </row>
    <row r="829" spans="1:6" x14ac:dyDescent="0.2">
      <c r="A829" s="63" t="s">
        <v>706</v>
      </c>
      <c r="B829" s="63" t="s">
        <v>52</v>
      </c>
      <c r="C829" s="64">
        <v>22</v>
      </c>
      <c r="D829" s="65">
        <v>822821.48</v>
      </c>
      <c r="E829" s="65">
        <v>49369.279999999999</v>
      </c>
      <c r="F829" s="66">
        <v>6.6941019533902567E-5</v>
      </c>
    </row>
    <row r="830" spans="1:6" x14ac:dyDescent="0.2">
      <c r="A830" s="63" t="s">
        <v>706</v>
      </c>
      <c r="B830" s="63" t="s">
        <v>53</v>
      </c>
      <c r="C830" s="64">
        <v>608</v>
      </c>
      <c r="D830" s="65">
        <v>77012600.069999993</v>
      </c>
      <c r="E830" s="65">
        <v>4613453.51</v>
      </c>
      <c r="F830" s="66">
        <v>6.2554949460810723E-3</v>
      </c>
    </row>
    <row r="831" spans="1:6" x14ac:dyDescent="0.2">
      <c r="A831" s="63" t="s">
        <v>713</v>
      </c>
      <c r="B831" s="63" t="s">
        <v>556</v>
      </c>
      <c r="C831" s="64">
        <v>1784</v>
      </c>
      <c r="D831" s="65">
        <v>467358692.61000001</v>
      </c>
      <c r="E831" s="65">
        <v>28047015.850000001</v>
      </c>
      <c r="F831" s="66">
        <v>3.8029637780468445E-2</v>
      </c>
    </row>
    <row r="832" spans="1:6" x14ac:dyDescent="0.2">
      <c r="A832" s="63" t="s">
        <v>713</v>
      </c>
      <c r="B832" s="63" t="s">
        <v>714</v>
      </c>
      <c r="C832" s="64">
        <v>126</v>
      </c>
      <c r="D832" s="65">
        <v>12306544.640000001</v>
      </c>
      <c r="E832" s="65">
        <v>738251.12</v>
      </c>
      <c r="F832" s="66">
        <v>1.0010128291286697E-3</v>
      </c>
    </row>
    <row r="833" spans="1:6" x14ac:dyDescent="0.2">
      <c r="A833" s="63" t="s">
        <v>713</v>
      </c>
      <c r="B833" s="63" t="s">
        <v>715</v>
      </c>
      <c r="C833" s="64">
        <v>52</v>
      </c>
      <c r="D833" s="65">
        <v>2403752.64</v>
      </c>
      <c r="E833" s="65">
        <v>144225.17000000001</v>
      </c>
      <c r="F833" s="66">
        <v>1.9555845096891063E-4</v>
      </c>
    </row>
    <row r="834" spans="1:6" x14ac:dyDescent="0.2">
      <c r="A834" s="63" t="s">
        <v>713</v>
      </c>
      <c r="B834" s="63" t="s">
        <v>717</v>
      </c>
      <c r="C834" s="64">
        <v>41</v>
      </c>
      <c r="D834" s="65">
        <v>3600978.65</v>
      </c>
      <c r="E834" s="65">
        <v>216058.72</v>
      </c>
      <c r="F834" s="66">
        <v>2.9295932604222677E-4</v>
      </c>
    </row>
    <row r="835" spans="1:6" x14ac:dyDescent="0.2">
      <c r="A835" s="63" t="s">
        <v>713</v>
      </c>
      <c r="B835" s="63" t="s">
        <v>716</v>
      </c>
      <c r="C835" s="64">
        <v>33</v>
      </c>
      <c r="D835" s="65">
        <v>2691175.31</v>
      </c>
      <c r="E835" s="65">
        <v>161470.51999999999</v>
      </c>
      <c r="F835" s="66">
        <v>2.1894184467485459E-4</v>
      </c>
    </row>
    <row r="836" spans="1:6" x14ac:dyDescent="0.2">
      <c r="A836" s="63" t="s">
        <v>713</v>
      </c>
      <c r="B836" s="63" t="s">
        <v>718</v>
      </c>
      <c r="C836" s="64">
        <v>27</v>
      </c>
      <c r="D836" s="65">
        <v>1612370.4</v>
      </c>
      <c r="E836" s="65">
        <v>96620.49</v>
      </c>
      <c r="F836" s="66">
        <v>1.3101009592331989E-4</v>
      </c>
    </row>
    <row r="837" spans="1:6" x14ac:dyDescent="0.2">
      <c r="A837" s="63" t="s">
        <v>713</v>
      </c>
      <c r="B837" s="63" t="s">
        <v>719</v>
      </c>
      <c r="C837" s="64">
        <v>25</v>
      </c>
      <c r="D837" s="65">
        <v>787326.67</v>
      </c>
      <c r="E837" s="65">
        <v>47239.6</v>
      </c>
      <c r="F837" s="66">
        <v>6.4053334105211655E-5</v>
      </c>
    </row>
    <row r="838" spans="1:6" x14ac:dyDescent="0.2">
      <c r="A838" s="63" t="s">
        <v>713</v>
      </c>
      <c r="B838" s="63" t="s">
        <v>720</v>
      </c>
      <c r="C838" s="64">
        <v>20</v>
      </c>
      <c r="D838" s="65">
        <v>687032.88</v>
      </c>
      <c r="E838" s="65">
        <v>41221.949999999997</v>
      </c>
      <c r="F838" s="66">
        <v>5.5893854643526395E-5</v>
      </c>
    </row>
    <row r="839" spans="1:6" x14ac:dyDescent="0.2">
      <c r="A839" s="63" t="s">
        <v>713</v>
      </c>
      <c r="B839" s="63" t="s">
        <v>723</v>
      </c>
      <c r="C839" s="64">
        <v>14</v>
      </c>
      <c r="D839" s="65">
        <v>323107.88</v>
      </c>
      <c r="E839" s="65">
        <v>19386.47</v>
      </c>
      <c r="F839" s="66">
        <v>2.6286590911664423E-5</v>
      </c>
    </row>
    <row r="840" spans="1:6" x14ac:dyDescent="0.2">
      <c r="A840" s="63" t="s">
        <v>713</v>
      </c>
      <c r="B840" s="63" t="s">
        <v>721</v>
      </c>
      <c r="C840" s="64">
        <v>16</v>
      </c>
      <c r="D840" s="65">
        <v>323803.83</v>
      </c>
      <c r="E840" s="65">
        <v>19428.23</v>
      </c>
      <c r="F840" s="66">
        <v>2.6343214321520426E-5</v>
      </c>
    </row>
    <row r="841" spans="1:6" x14ac:dyDescent="0.2">
      <c r="A841" s="63" t="s">
        <v>713</v>
      </c>
      <c r="B841" s="63" t="s">
        <v>722</v>
      </c>
      <c r="C841" s="64">
        <v>13</v>
      </c>
      <c r="D841" s="65">
        <v>297023.31</v>
      </c>
      <c r="E841" s="65">
        <v>17821.400000000001</v>
      </c>
      <c r="F841" s="66">
        <v>2.4164474051910242E-5</v>
      </c>
    </row>
    <row r="842" spans="1:6" x14ac:dyDescent="0.2">
      <c r="A842" s="63" t="s">
        <v>713</v>
      </c>
      <c r="B842" s="63" t="s">
        <v>742</v>
      </c>
      <c r="C842" s="64">
        <v>14</v>
      </c>
      <c r="D842" s="65">
        <v>359048.5</v>
      </c>
      <c r="E842" s="65">
        <v>21280.05</v>
      </c>
      <c r="F842" s="66">
        <v>2.8854142550436694E-5</v>
      </c>
    </row>
    <row r="843" spans="1:6" x14ac:dyDescent="0.2">
      <c r="A843" s="63" t="s">
        <v>713</v>
      </c>
      <c r="B843" s="63" t="s">
        <v>52</v>
      </c>
      <c r="C843" s="64">
        <v>29</v>
      </c>
      <c r="D843" s="65">
        <v>1157534.6399999999</v>
      </c>
      <c r="E843" s="65">
        <v>69452.09</v>
      </c>
      <c r="F843" s="66">
        <v>9.4171794957519317E-5</v>
      </c>
    </row>
    <row r="844" spans="1:6" x14ac:dyDescent="0.2">
      <c r="A844" s="63" t="s">
        <v>713</v>
      </c>
      <c r="B844" s="63" t="s">
        <v>53</v>
      </c>
      <c r="C844" s="64">
        <v>2194</v>
      </c>
      <c r="D844" s="65">
        <v>493908391.94999999</v>
      </c>
      <c r="E844" s="65">
        <v>29639471.66</v>
      </c>
      <c r="F844" s="66">
        <v>4.0188887732748209E-2</v>
      </c>
    </row>
    <row r="845" spans="1:6" x14ac:dyDescent="0.2">
      <c r="A845" s="63" t="s">
        <v>724</v>
      </c>
      <c r="B845" s="63" t="s">
        <v>725</v>
      </c>
      <c r="C845" s="64">
        <v>86</v>
      </c>
      <c r="D845" s="65">
        <v>7721767.4100000001</v>
      </c>
      <c r="E845" s="65">
        <v>463215.25</v>
      </c>
      <c r="F845" s="66">
        <v>6.2808493659724345E-4</v>
      </c>
    </row>
    <row r="846" spans="1:6" x14ac:dyDescent="0.2">
      <c r="A846" s="63" t="s">
        <v>724</v>
      </c>
      <c r="B846" s="63" t="s">
        <v>726</v>
      </c>
      <c r="C846" s="64">
        <v>32</v>
      </c>
      <c r="D846" s="65">
        <v>1904221.23</v>
      </c>
      <c r="E846" s="65">
        <v>114253.27</v>
      </c>
      <c r="F846" s="66">
        <v>1.5491881548368225E-4</v>
      </c>
    </row>
    <row r="847" spans="1:6" x14ac:dyDescent="0.2">
      <c r="A847" s="63" t="s">
        <v>724</v>
      </c>
      <c r="B847" s="63" t="s">
        <v>727</v>
      </c>
      <c r="C847" s="64">
        <v>19</v>
      </c>
      <c r="D847" s="65">
        <v>2113400.52</v>
      </c>
      <c r="E847" s="65">
        <v>126804.03</v>
      </c>
      <c r="F847" s="66">
        <v>1.7193669928359433E-4</v>
      </c>
    </row>
    <row r="848" spans="1:6" x14ac:dyDescent="0.2">
      <c r="A848" s="63" t="s">
        <v>724</v>
      </c>
      <c r="B848" s="63" t="s">
        <v>728</v>
      </c>
      <c r="C848" s="64">
        <v>14</v>
      </c>
      <c r="D848" s="65">
        <v>251749.91</v>
      </c>
      <c r="E848" s="65">
        <v>15105</v>
      </c>
      <c r="F848" s="66">
        <v>2.0481240562139012E-5</v>
      </c>
    </row>
    <row r="849" spans="1:6" x14ac:dyDescent="0.2">
      <c r="A849" s="63" t="s">
        <v>724</v>
      </c>
      <c r="B849" s="63" t="s">
        <v>729</v>
      </c>
      <c r="C849" s="64">
        <v>14</v>
      </c>
      <c r="D849" s="65">
        <v>296291.21000000002</v>
      </c>
      <c r="E849" s="65">
        <v>17777.48</v>
      </c>
      <c r="F849" s="66">
        <v>2.410492184499272E-5</v>
      </c>
    </row>
    <row r="850" spans="1:6" x14ac:dyDescent="0.2">
      <c r="A850" s="63" t="s">
        <v>724</v>
      </c>
      <c r="B850" s="63" t="s">
        <v>52</v>
      </c>
      <c r="C850" s="64">
        <v>20</v>
      </c>
      <c r="D850" s="65">
        <v>299044.64</v>
      </c>
      <c r="E850" s="65">
        <v>17942.689999999999</v>
      </c>
      <c r="F850" s="66">
        <v>2.4328934142461834E-5</v>
      </c>
    </row>
    <row r="851" spans="1:6" x14ac:dyDescent="0.2">
      <c r="A851" s="63" t="s">
        <v>724</v>
      </c>
      <c r="B851" s="63" t="s">
        <v>53</v>
      </c>
      <c r="C851" s="64">
        <v>185</v>
      </c>
      <c r="D851" s="65">
        <v>12586474.93</v>
      </c>
      <c r="E851" s="65">
        <v>755097.72</v>
      </c>
      <c r="F851" s="66">
        <v>1.0238555479141135E-3</v>
      </c>
    </row>
    <row r="852" spans="1:6" x14ac:dyDescent="0.2">
      <c r="A852" s="63" t="s">
        <v>730</v>
      </c>
      <c r="B852" s="63" t="s">
        <v>731</v>
      </c>
      <c r="C852" s="64">
        <v>120</v>
      </c>
      <c r="D852" s="65">
        <v>8671648.1799999997</v>
      </c>
      <c r="E852" s="65">
        <v>520894.06</v>
      </c>
      <c r="F852" s="66">
        <v>7.0629305198604913E-4</v>
      </c>
    </row>
    <row r="853" spans="1:6" x14ac:dyDescent="0.2">
      <c r="A853" s="63" t="s">
        <v>730</v>
      </c>
      <c r="B853" s="63" t="s">
        <v>732</v>
      </c>
      <c r="C853" s="64">
        <v>106</v>
      </c>
      <c r="D853" s="65">
        <v>6214002.8399999999</v>
      </c>
      <c r="E853" s="65">
        <v>372840.17</v>
      </c>
      <c r="F853" s="66">
        <v>5.0554314551465112E-4</v>
      </c>
    </row>
    <row r="854" spans="1:6" x14ac:dyDescent="0.2">
      <c r="A854" s="63" t="s">
        <v>730</v>
      </c>
      <c r="B854" s="63" t="s">
        <v>733</v>
      </c>
      <c r="C854" s="64">
        <v>75</v>
      </c>
      <c r="D854" s="65">
        <v>9109094.0500000007</v>
      </c>
      <c r="E854" s="65">
        <v>544986.1</v>
      </c>
      <c r="F854" s="66">
        <v>7.3896004085547481E-4</v>
      </c>
    </row>
    <row r="855" spans="1:6" x14ac:dyDescent="0.2">
      <c r="A855" s="63" t="s">
        <v>730</v>
      </c>
      <c r="B855" s="63" t="s">
        <v>302</v>
      </c>
      <c r="C855" s="64">
        <v>22</v>
      </c>
      <c r="D855" s="65">
        <v>1078671.8899999999</v>
      </c>
      <c r="E855" s="65">
        <v>64720.32</v>
      </c>
      <c r="F855" s="66">
        <v>8.7755871776141458E-5</v>
      </c>
    </row>
    <row r="856" spans="1:6" x14ac:dyDescent="0.2">
      <c r="A856" s="63" t="s">
        <v>730</v>
      </c>
      <c r="B856" s="63" t="s">
        <v>734</v>
      </c>
      <c r="C856" s="64">
        <v>20</v>
      </c>
      <c r="D856" s="65">
        <v>2991555.77</v>
      </c>
      <c r="E856" s="65">
        <v>179493.34</v>
      </c>
      <c r="F856" s="66">
        <v>2.4337942905275134E-4</v>
      </c>
    </row>
    <row r="857" spans="1:6" x14ac:dyDescent="0.2">
      <c r="A857" s="63" t="s">
        <v>730</v>
      </c>
      <c r="B857" s="63" t="s">
        <v>766</v>
      </c>
      <c r="C857" s="64">
        <v>12</v>
      </c>
      <c r="D857" s="65">
        <v>1072844.1499999999</v>
      </c>
      <c r="E857" s="65">
        <v>64370.66</v>
      </c>
      <c r="F857" s="66">
        <v>8.7281759192562677E-5</v>
      </c>
    </row>
    <row r="858" spans="1:6" x14ac:dyDescent="0.2">
      <c r="A858" s="63" t="s">
        <v>730</v>
      </c>
      <c r="B858" s="63" t="s">
        <v>52</v>
      </c>
      <c r="C858" s="64">
        <v>8</v>
      </c>
      <c r="D858" s="65">
        <v>33790.97</v>
      </c>
      <c r="E858" s="65">
        <v>2027.46</v>
      </c>
      <c r="F858" s="66">
        <v>2.7490828196037313E-6</v>
      </c>
    </row>
    <row r="859" spans="1:6" x14ac:dyDescent="0.2">
      <c r="A859" s="63" t="s">
        <v>730</v>
      </c>
      <c r="B859" s="63" t="s">
        <v>53</v>
      </c>
      <c r="C859" s="64">
        <v>363</v>
      </c>
      <c r="D859" s="65">
        <v>29171607.850000001</v>
      </c>
      <c r="E859" s="65">
        <v>1749332.11</v>
      </c>
      <c r="F859" s="66">
        <v>2.3719623811972344E-3</v>
      </c>
    </row>
    <row r="860" spans="1:6" x14ac:dyDescent="0.2">
      <c r="A860" s="63" t="s">
        <v>21</v>
      </c>
      <c r="B860" s="63" t="s">
        <v>21</v>
      </c>
      <c r="C860" s="64">
        <v>70864</v>
      </c>
      <c r="D860" s="65">
        <v>12307118465.23</v>
      </c>
      <c r="E860" s="65">
        <v>737504154.30999994</v>
      </c>
      <c r="F860" s="66">
        <v>1</v>
      </c>
    </row>
    <row r="861" spans="1:6" x14ac:dyDescent="0.2">
      <c r="C861" s="64"/>
      <c r="D861" s="65"/>
      <c r="E861" s="65"/>
      <c r="F861" s="66"/>
    </row>
    <row r="862" spans="1:6" x14ac:dyDescent="0.2">
      <c r="C862" s="64"/>
      <c r="D862" s="65"/>
      <c r="E862" s="65"/>
      <c r="F862" s="66"/>
    </row>
    <row r="863" spans="1:6" x14ac:dyDescent="0.2">
      <c r="C863" s="64"/>
      <c r="D863" s="65"/>
      <c r="E863" s="65"/>
      <c r="F863" s="66"/>
    </row>
    <row r="864" spans="1:6" x14ac:dyDescent="0.2">
      <c r="C864" s="64"/>
      <c r="D864" s="65"/>
      <c r="E864" s="65"/>
      <c r="F864" s="66"/>
    </row>
    <row r="865" spans="3:6" x14ac:dyDescent="0.2">
      <c r="C865" s="64"/>
      <c r="D865" s="65"/>
      <c r="E865" s="65"/>
      <c r="F865" s="66"/>
    </row>
    <row r="866" spans="3:6" x14ac:dyDescent="0.2">
      <c r="C866" s="64"/>
      <c r="D866" s="65"/>
      <c r="E866" s="65"/>
      <c r="F866" s="66"/>
    </row>
    <row r="867" spans="3:6" x14ac:dyDescent="0.2">
      <c r="C867" s="64"/>
      <c r="D867" s="65"/>
      <c r="E867" s="65"/>
      <c r="F867" s="66"/>
    </row>
    <row r="868" spans="3:6" x14ac:dyDescent="0.2">
      <c r="C868" s="64"/>
      <c r="D868" s="65"/>
      <c r="E868" s="65"/>
      <c r="F868" s="66"/>
    </row>
    <row r="869" spans="3:6" x14ac:dyDescent="0.2">
      <c r="C869" s="64"/>
      <c r="D869" s="65"/>
      <c r="E869" s="65"/>
      <c r="F869" s="66"/>
    </row>
    <row r="870" spans="3:6" x14ac:dyDescent="0.2">
      <c r="C870" s="64"/>
      <c r="D870" s="65"/>
      <c r="E870" s="65"/>
      <c r="F870" s="66"/>
    </row>
    <row r="871" spans="3:6" x14ac:dyDescent="0.2">
      <c r="C871" s="64"/>
      <c r="D871" s="65"/>
      <c r="E871" s="65"/>
      <c r="F871" s="66"/>
    </row>
    <row r="872" spans="3:6" x14ac:dyDescent="0.2">
      <c r="C872" s="64"/>
      <c r="D872" s="65"/>
      <c r="E872" s="65"/>
      <c r="F872" s="66"/>
    </row>
    <row r="873" spans="3:6" x14ac:dyDescent="0.2">
      <c r="C873" s="64"/>
      <c r="D873" s="65"/>
      <c r="E873" s="65"/>
      <c r="F873" s="66"/>
    </row>
    <row r="874" spans="3:6" x14ac:dyDescent="0.2">
      <c r="C874" s="64"/>
      <c r="D874" s="65"/>
      <c r="E874" s="65"/>
      <c r="F874" s="66"/>
    </row>
    <row r="875" spans="3:6" x14ac:dyDescent="0.2">
      <c r="C875" s="64"/>
      <c r="D875" s="65"/>
      <c r="E875" s="65"/>
      <c r="F875" s="66"/>
    </row>
    <row r="876" spans="3:6" x14ac:dyDescent="0.2">
      <c r="C876" s="64"/>
      <c r="D876" s="65"/>
      <c r="E876" s="65"/>
      <c r="F876" s="66"/>
    </row>
    <row r="877" spans="3:6" x14ac:dyDescent="0.2">
      <c r="C877" s="64"/>
      <c r="D877" s="65"/>
      <c r="E877" s="65"/>
      <c r="F877" s="66"/>
    </row>
    <row r="878" spans="3:6" x14ac:dyDescent="0.2">
      <c r="C878" s="64"/>
      <c r="D878" s="65"/>
      <c r="E878" s="65"/>
      <c r="F878" s="66"/>
    </row>
    <row r="879" spans="3:6" x14ac:dyDescent="0.2">
      <c r="C879" s="64"/>
      <c r="D879" s="65"/>
      <c r="E879" s="65"/>
      <c r="F879" s="66"/>
    </row>
    <row r="880" spans="3:6" x14ac:dyDescent="0.2">
      <c r="C880" s="64"/>
      <c r="D880" s="65"/>
      <c r="E880" s="65"/>
      <c r="F880" s="66"/>
    </row>
    <row r="881" spans="3:6" x14ac:dyDescent="0.2">
      <c r="C881" s="64"/>
      <c r="D881" s="65"/>
      <c r="E881" s="65"/>
      <c r="F881" s="66"/>
    </row>
    <row r="882" spans="3:6" x14ac:dyDescent="0.2">
      <c r="C882" s="64"/>
      <c r="D882" s="65"/>
      <c r="E882" s="65"/>
      <c r="F882" s="66"/>
    </row>
    <row r="883" spans="3:6" x14ac:dyDescent="0.2">
      <c r="C883" s="64"/>
      <c r="D883" s="65"/>
      <c r="E883" s="65"/>
      <c r="F883" s="66"/>
    </row>
    <row r="884" spans="3:6" x14ac:dyDescent="0.2">
      <c r="C884" s="64"/>
      <c r="D884" s="65"/>
      <c r="E884" s="65"/>
      <c r="F884" s="66"/>
    </row>
    <row r="885" spans="3:6" x14ac:dyDescent="0.2">
      <c r="C885" s="64"/>
      <c r="D885" s="65"/>
      <c r="E885" s="65"/>
      <c r="F885" s="66"/>
    </row>
    <row r="886" spans="3:6" x14ac:dyDescent="0.2">
      <c r="C886" s="64"/>
      <c r="D886" s="65"/>
      <c r="E886" s="65"/>
      <c r="F886" s="66"/>
    </row>
    <row r="887" spans="3:6" x14ac:dyDescent="0.2">
      <c r="C887" s="64"/>
      <c r="D887" s="65"/>
      <c r="E887" s="65"/>
      <c r="F887" s="66"/>
    </row>
    <row r="888" spans="3:6" x14ac:dyDescent="0.2">
      <c r="C888" s="64"/>
      <c r="D888" s="65"/>
      <c r="E888" s="65"/>
      <c r="F888" s="66"/>
    </row>
    <row r="889" spans="3:6" x14ac:dyDescent="0.2">
      <c r="C889" s="64"/>
      <c r="D889" s="65"/>
      <c r="E889" s="65"/>
      <c r="F889" s="66"/>
    </row>
    <row r="890" spans="3:6" x14ac:dyDescent="0.2">
      <c r="C890" s="64"/>
      <c r="D890" s="65"/>
      <c r="E890" s="65"/>
      <c r="F890" s="66"/>
    </row>
    <row r="891" spans="3:6" x14ac:dyDescent="0.2">
      <c r="C891" s="64"/>
      <c r="D891" s="65"/>
      <c r="E891" s="65"/>
      <c r="F891" s="66"/>
    </row>
    <row r="892" spans="3:6" x14ac:dyDescent="0.2">
      <c r="C892" s="64"/>
      <c r="D892" s="65"/>
      <c r="E892" s="65"/>
      <c r="F892" s="66"/>
    </row>
    <row r="893" spans="3:6" x14ac:dyDescent="0.2">
      <c r="C893" s="64"/>
      <c r="D893" s="65"/>
      <c r="E893" s="65"/>
      <c r="F893" s="66"/>
    </row>
    <row r="894" spans="3:6" x14ac:dyDescent="0.2">
      <c r="C894" s="64"/>
      <c r="D894" s="65"/>
      <c r="E894" s="65"/>
      <c r="F894" s="66"/>
    </row>
    <row r="895" spans="3:6" x14ac:dyDescent="0.2">
      <c r="C895" s="64"/>
      <c r="D895" s="65"/>
      <c r="E895" s="65"/>
      <c r="F895" s="66"/>
    </row>
    <row r="896" spans="3:6" x14ac:dyDescent="0.2">
      <c r="C896" s="64"/>
      <c r="D896" s="65"/>
      <c r="E896" s="65"/>
      <c r="F896" s="66"/>
    </row>
    <row r="897" spans="3:6" x14ac:dyDescent="0.2">
      <c r="C897" s="64"/>
      <c r="D897" s="65"/>
      <c r="E897" s="65"/>
      <c r="F897" s="66"/>
    </row>
    <row r="898" spans="3:6" x14ac:dyDescent="0.2">
      <c r="C898" s="64"/>
      <c r="D898" s="65"/>
      <c r="E898" s="65"/>
      <c r="F898" s="66"/>
    </row>
    <row r="899" spans="3:6" x14ac:dyDescent="0.2">
      <c r="C899" s="64"/>
      <c r="D899" s="65"/>
      <c r="E899" s="65"/>
      <c r="F899" s="66"/>
    </row>
    <row r="900" spans="3:6" x14ac:dyDescent="0.2">
      <c r="C900" s="64"/>
      <c r="D900" s="65"/>
      <c r="E900" s="65"/>
      <c r="F900" s="66"/>
    </row>
    <row r="901" spans="3:6" x14ac:dyDescent="0.2">
      <c r="C901" s="64"/>
      <c r="D901" s="65"/>
      <c r="E901" s="65"/>
      <c r="F901" s="66"/>
    </row>
    <row r="902" spans="3:6" x14ac:dyDescent="0.2">
      <c r="C902" s="64"/>
      <c r="D902" s="65"/>
      <c r="E902" s="65"/>
      <c r="F902" s="66"/>
    </row>
    <row r="903" spans="3:6" x14ac:dyDescent="0.2">
      <c r="C903" s="64"/>
      <c r="D903" s="65"/>
      <c r="E903" s="65"/>
      <c r="F903" s="66"/>
    </row>
    <row r="904" spans="3:6" x14ac:dyDescent="0.2">
      <c r="C904" s="64"/>
      <c r="D904" s="65"/>
      <c r="E904" s="65"/>
      <c r="F904" s="66"/>
    </row>
    <row r="905" spans="3:6" x14ac:dyDescent="0.2">
      <c r="C905" s="64"/>
      <c r="D905" s="65"/>
      <c r="E905" s="65"/>
      <c r="F905" s="66"/>
    </row>
    <row r="906" spans="3:6" x14ac:dyDescent="0.2">
      <c r="C906" s="64"/>
      <c r="D906" s="65"/>
      <c r="E906" s="65"/>
      <c r="F906" s="66"/>
    </row>
    <row r="907" spans="3:6" x14ac:dyDescent="0.2">
      <c r="C907" s="64"/>
      <c r="D907" s="65"/>
      <c r="E907" s="65"/>
      <c r="F907" s="66"/>
    </row>
    <row r="908" spans="3:6" x14ac:dyDescent="0.2">
      <c r="C908" s="64"/>
      <c r="D908" s="65"/>
      <c r="E908" s="65"/>
      <c r="F908" s="66"/>
    </row>
    <row r="909" spans="3:6" x14ac:dyDescent="0.2">
      <c r="C909" s="64"/>
      <c r="D909" s="65"/>
      <c r="E909" s="65"/>
      <c r="F909" s="66"/>
    </row>
    <row r="910" spans="3:6" x14ac:dyDescent="0.2">
      <c r="C910" s="64"/>
      <c r="D910" s="65"/>
      <c r="E910" s="65"/>
      <c r="F910" s="66"/>
    </row>
    <row r="911" spans="3:6" x14ac:dyDescent="0.2">
      <c r="C911" s="64"/>
      <c r="D911" s="65"/>
      <c r="E911" s="65"/>
      <c r="F911" s="66"/>
    </row>
    <row r="912" spans="3:6" x14ac:dyDescent="0.2">
      <c r="C912" s="64"/>
      <c r="D912" s="65"/>
      <c r="E912" s="65"/>
      <c r="F912" s="66"/>
    </row>
    <row r="913" spans="3:6" x14ac:dyDescent="0.2">
      <c r="C913" s="64"/>
      <c r="D913" s="65"/>
      <c r="E913" s="65"/>
      <c r="F913" s="66"/>
    </row>
    <row r="914" spans="3:6" x14ac:dyDescent="0.2">
      <c r="C914" s="64"/>
      <c r="D914" s="65"/>
      <c r="E914" s="65"/>
      <c r="F914" s="66"/>
    </row>
    <row r="915" spans="3:6" x14ac:dyDescent="0.2">
      <c r="C915" s="64"/>
      <c r="D915" s="65"/>
      <c r="E915" s="65"/>
      <c r="F915" s="66"/>
    </row>
    <row r="916" spans="3:6" x14ac:dyDescent="0.2">
      <c r="C916" s="64"/>
      <c r="D916" s="65"/>
      <c r="E916" s="65"/>
      <c r="F916" s="66"/>
    </row>
    <row r="917" spans="3:6" x14ac:dyDescent="0.2">
      <c r="C917" s="64"/>
      <c r="D917" s="65"/>
      <c r="E917" s="65"/>
      <c r="F917" s="66"/>
    </row>
    <row r="918" spans="3:6" x14ac:dyDescent="0.2">
      <c r="C918" s="64"/>
      <c r="D918" s="65"/>
      <c r="E918" s="65"/>
      <c r="F918" s="66"/>
    </row>
    <row r="919" spans="3:6" x14ac:dyDescent="0.2">
      <c r="C919" s="64"/>
      <c r="D919" s="65"/>
      <c r="E919" s="65"/>
      <c r="F919" s="66"/>
    </row>
    <row r="920" spans="3:6" x14ac:dyDescent="0.2">
      <c r="C920" s="64"/>
      <c r="D920" s="65"/>
      <c r="E920" s="65"/>
      <c r="F920" s="66"/>
    </row>
    <row r="921" spans="3:6" x14ac:dyDescent="0.2">
      <c r="C921" s="64"/>
      <c r="D921" s="65"/>
      <c r="E921" s="65"/>
      <c r="F921" s="66"/>
    </row>
    <row r="922" spans="3:6" x14ac:dyDescent="0.2">
      <c r="C922" s="64"/>
      <c r="D922" s="65"/>
      <c r="E922" s="65"/>
      <c r="F922" s="66"/>
    </row>
    <row r="923" spans="3:6" x14ac:dyDescent="0.2">
      <c r="C923" s="64"/>
      <c r="D923" s="65"/>
      <c r="E923" s="65"/>
      <c r="F923" s="66"/>
    </row>
    <row r="924" spans="3:6" x14ac:dyDescent="0.2">
      <c r="C924" s="64"/>
      <c r="D924" s="65"/>
      <c r="E924" s="65"/>
      <c r="F924" s="66"/>
    </row>
    <row r="925" spans="3:6" x14ac:dyDescent="0.2">
      <c r="C925" s="64"/>
      <c r="D925" s="65"/>
      <c r="E925" s="65"/>
      <c r="F925" s="66"/>
    </row>
    <row r="926" spans="3:6" x14ac:dyDescent="0.2">
      <c r="C926" s="64"/>
      <c r="D926" s="65"/>
      <c r="E926" s="65"/>
      <c r="F926" s="66"/>
    </row>
    <row r="927" spans="3:6" x14ac:dyDescent="0.2">
      <c r="C927" s="64"/>
      <c r="D927" s="65"/>
      <c r="E927" s="65"/>
      <c r="F927" s="66"/>
    </row>
    <row r="928" spans="3:6" x14ac:dyDescent="0.2">
      <c r="C928" s="64"/>
      <c r="D928" s="65"/>
      <c r="E928" s="65"/>
      <c r="F928" s="66"/>
    </row>
    <row r="929" spans="3:6" x14ac:dyDescent="0.2">
      <c r="C929" s="64"/>
      <c r="D929" s="65"/>
      <c r="E929" s="65"/>
      <c r="F929" s="66"/>
    </row>
    <row r="930" spans="3:6" x14ac:dyDescent="0.2">
      <c r="C930" s="64"/>
      <c r="D930" s="65"/>
      <c r="E930" s="65"/>
      <c r="F930" s="66"/>
    </row>
    <row r="931" spans="3:6" x14ac:dyDescent="0.2">
      <c r="C931" s="64"/>
      <c r="D931" s="65"/>
      <c r="E931" s="65"/>
      <c r="F931" s="66"/>
    </row>
    <row r="932" spans="3:6" x14ac:dyDescent="0.2">
      <c r="C932" s="64"/>
      <c r="D932" s="65"/>
      <c r="E932" s="65"/>
      <c r="F932" s="66"/>
    </row>
    <row r="933" spans="3:6" x14ac:dyDescent="0.2">
      <c r="C933" s="64"/>
      <c r="D933" s="65"/>
      <c r="E933" s="65"/>
      <c r="F933" s="66"/>
    </row>
    <row r="934" spans="3:6" x14ac:dyDescent="0.2">
      <c r="C934" s="64"/>
      <c r="D934" s="65"/>
      <c r="E934" s="65"/>
      <c r="F934" s="66"/>
    </row>
    <row r="935" spans="3:6" x14ac:dyDescent="0.2">
      <c r="C935" s="64"/>
      <c r="D935" s="65"/>
      <c r="E935" s="65"/>
      <c r="F935" s="66"/>
    </row>
    <row r="936" spans="3:6" x14ac:dyDescent="0.2">
      <c r="C936" s="64"/>
      <c r="D936" s="65"/>
      <c r="E936" s="65"/>
      <c r="F936" s="66"/>
    </row>
    <row r="937" spans="3:6" x14ac:dyDescent="0.2">
      <c r="C937" s="64"/>
      <c r="D937" s="65"/>
      <c r="E937" s="65"/>
      <c r="F937" s="66"/>
    </row>
    <row r="938" spans="3:6" x14ac:dyDescent="0.2">
      <c r="C938" s="64"/>
      <c r="D938" s="65"/>
      <c r="E938" s="65"/>
      <c r="F938" s="66"/>
    </row>
    <row r="939" spans="3:6" x14ac:dyDescent="0.2">
      <c r="C939" s="64"/>
      <c r="D939" s="65"/>
      <c r="E939" s="65"/>
      <c r="F939" s="66"/>
    </row>
    <row r="940" spans="3:6" x14ac:dyDescent="0.2">
      <c r="C940" s="64"/>
      <c r="D940" s="65"/>
      <c r="E940" s="65"/>
      <c r="F940" s="66"/>
    </row>
    <row r="941" spans="3:6" x14ac:dyDescent="0.2">
      <c r="C941" s="64"/>
      <c r="D941" s="65"/>
      <c r="E941" s="65"/>
      <c r="F941" s="66"/>
    </row>
    <row r="942" spans="3:6" x14ac:dyDescent="0.2">
      <c r="C942" s="64"/>
      <c r="D942" s="65"/>
      <c r="E942" s="65"/>
      <c r="F942" s="66"/>
    </row>
    <row r="943" spans="3:6" x14ac:dyDescent="0.2">
      <c r="C943" s="64"/>
      <c r="D943" s="65"/>
      <c r="E943" s="65"/>
      <c r="F943" s="66"/>
    </row>
    <row r="944" spans="3:6" x14ac:dyDescent="0.2">
      <c r="C944" s="64"/>
      <c r="D944" s="65"/>
      <c r="E944" s="65"/>
      <c r="F944" s="66"/>
    </row>
    <row r="945" spans="3:6" x14ac:dyDescent="0.2">
      <c r="C945" s="64"/>
      <c r="D945" s="65"/>
      <c r="E945" s="65"/>
      <c r="F945" s="66"/>
    </row>
    <row r="946" spans="3:6" x14ac:dyDescent="0.2">
      <c r="C946" s="64"/>
      <c r="D946" s="65"/>
      <c r="E946" s="65"/>
      <c r="F946" s="66"/>
    </row>
    <row r="947" spans="3:6" x14ac:dyDescent="0.2">
      <c r="C947" s="64"/>
      <c r="D947" s="65"/>
      <c r="E947" s="65"/>
      <c r="F947" s="66"/>
    </row>
    <row r="948" spans="3:6" x14ac:dyDescent="0.2">
      <c r="C948" s="64"/>
      <c r="D948" s="65"/>
      <c r="E948" s="65"/>
      <c r="F948" s="66"/>
    </row>
    <row r="949" spans="3:6" x14ac:dyDescent="0.2">
      <c r="C949" s="64"/>
      <c r="D949" s="65"/>
      <c r="E949" s="65"/>
      <c r="F949" s="66"/>
    </row>
    <row r="950" spans="3:6" x14ac:dyDescent="0.2">
      <c r="C950" s="64"/>
      <c r="D950" s="65"/>
      <c r="E950" s="65"/>
      <c r="F950" s="66"/>
    </row>
    <row r="951" spans="3:6" x14ac:dyDescent="0.2">
      <c r="C951" s="64"/>
      <c r="D951" s="65"/>
      <c r="E951" s="65"/>
      <c r="F951" s="66"/>
    </row>
    <row r="952" spans="3:6" x14ac:dyDescent="0.2">
      <c r="C952" s="64"/>
      <c r="D952" s="65"/>
      <c r="E952" s="65"/>
      <c r="F952" s="66"/>
    </row>
    <row r="953" spans="3:6" x14ac:dyDescent="0.2">
      <c r="C953" s="64"/>
      <c r="D953" s="65"/>
      <c r="E953" s="65"/>
      <c r="F953" s="66"/>
    </row>
    <row r="954" spans="3:6" x14ac:dyDescent="0.2">
      <c r="C954" s="64"/>
      <c r="D954" s="65"/>
      <c r="E954" s="65"/>
      <c r="F954" s="66"/>
    </row>
    <row r="955" spans="3:6" x14ac:dyDescent="0.2">
      <c r="C955" s="64"/>
      <c r="D955" s="65"/>
      <c r="E955" s="65"/>
      <c r="F955" s="66"/>
    </row>
    <row r="956" spans="3:6" x14ac:dyDescent="0.2">
      <c r="C956" s="64"/>
      <c r="D956" s="65"/>
      <c r="E956" s="65"/>
      <c r="F956" s="66"/>
    </row>
    <row r="957" spans="3:6" x14ac:dyDescent="0.2">
      <c r="C957" s="64"/>
      <c r="D957" s="65"/>
      <c r="E957" s="65"/>
      <c r="F957" s="66"/>
    </row>
    <row r="958" spans="3:6" x14ac:dyDescent="0.2">
      <c r="C958" s="64"/>
      <c r="D958" s="65"/>
      <c r="E958" s="65"/>
      <c r="F958" s="66"/>
    </row>
    <row r="959" spans="3:6" x14ac:dyDescent="0.2">
      <c r="C959" s="64"/>
      <c r="D959" s="65"/>
      <c r="E959" s="65"/>
      <c r="F959" s="66"/>
    </row>
    <row r="960" spans="3:6" x14ac:dyDescent="0.2">
      <c r="C960" s="64"/>
      <c r="D960" s="65"/>
      <c r="E960" s="65"/>
      <c r="F960" s="66"/>
    </row>
    <row r="961" spans="3:6" x14ac:dyDescent="0.2">
      <c r="C961" s="64"/>
      <c r="D961" s="65"/>
      <c r="E961" s="65"/>
      <c r="F961" s="66"/>
    </row>
    <row r="962" spans="3:6" x14ac:dyDescent="0.2">
      <c r="C962" s="64"/>
      <c r="D962" s="65"/>
      <c r="E962" s="65"/>
      <c r="F962" s="66"/>
    </row>
    <row r="963" spans="3:6" x14ac:dyDescent="0.2">
      <c r="C963" s="64"/>
      <c r="D963" s="65"/>
      <c r="E963" s="65"/>
      <c r="F963" s="66"/>
    </row>
    <row r="964" spans="3:6" x14ac:dyDescent="0.2">
      <c r="C964" s="64"/>
      <c r="D964" s="65"/>
      <c r="E964" s="65"/>
      <c r="F964" s="66"/>
    </row>
    <row r="965" spans="3:6" x14ac:dyDescent="0.2">
      <c r="C965" s="64"/>
      <c r="D965" s="65"/>
      <c r="E965" s="65"/>
      <c r="F965" s="66"/>
    </row>
    <row r="966" spans="3:6" x14ac:dyDescent="0.2">
      <c r="C966" s="64"/>
      <c r="D966" s="65"/>
      <c r="E966" s="65"/>
      <c r="F966" s="66"/>
    </row>
    <row r="967" spans="3:6" x14ac:dyDescent="0.2">
      <c r="C967" s="64"/>
      <c r="D967" s="65"/>
      <c r="E967" s="65"/>
      <c r="F967" s="66"/>
    </row>
    <row r="968" spans="3:6" x14ac:dyDescent="0.2">
      <c r="C968" s="64"/>
      <c r="D968" s="65"/>
      <c r="E968" s="65"/>
      <c r="F968" s="66"/>
    </row>
    <row r="969" spans="3:6" x14ac:dyDescent="0.2">
      <c r="C969" s="64"/>
      <c r="D969" s="65"/>
      <c r="E969" s="65"/>
      <c r="F969" s="66"/>
    </row>
    <row r="970" spans="3:6" x14ac:dyDescent="0.2">
      <c r="C970" s="64"/>
      <c r="D970" s="65"/>
      <c r="E970" s="65"/>
      <c r="F970" s="66"/>
    </row>
    <row r="971" spans="3:6" x14ac:dyDescent="0.2">
      <c r="C971" s="64"/>
      <c r="D971" s="65"/>
      <c r="E971" s="65"/>
      <c r="F971" s="66"/>
    </row>
    <row r="972" spans="3:6" x14ac:dyDescent="0.2">
      <c r="C972" s="64"/>
      <c r="D972" s="65"/>
      <c r="E972" s="65"/>
      <c r="F972" s="66"/>
    </row>
    <row r="973" spans="3:6" x14ac:dyDescent="0.2">
      <c r="C973" s="64"/>
      <c r="D973" s="65"/>
      <c r="E973" s="65"/>
      <c r="F973" s="66"/>
    </row>
    <row r="974" spans="3:6" x14ac:dyDescent="0.2">
      <c r="C974" s="64"/>
      <c r="D974" s="65"/>
      <c r="E974" s="65"/>
      <c r="F974" s="66"/>
    </row>
    <row r="975" spans="3:6" x14ac:dyDescent="0.2">
      <c r="C975" s="64"/>
      <c r="D975" s="65"/>
      <c r="E975" s="65"/>
      <c r="F975" s="66"/>
    </row>
    <row r="976" spans="3:6" x14ac:dyDescent="0.2">
      <c r="C976" s="64"/>
      <c r="D976" s="65"/>
      <c r="E976" s="65"/>
      <c r="F976" s="66"/>
    </row>
    <row r="977" spans="3:6" x14ac:dyDescent="0.2">
      <c r="C977" s="64"/>
      <c r="D977" s="65"/>
      <c r="E977" s="65"/>
      <c r="F977" s="66"/>
    </row>
    <row r="978" spans="3:6" x14ac:dyDescent="0.2">
      <c r="C978" s="64"/>
      <c r="D978" s="65"/>
      <c r="E978" s="65"/>
      <c r="F978" s="66"/>
    </row>
    <row r="979" spans="3:6" x14ac:dyDescent="0.2">
      <c r="C979" s="64"/>
      <c r="D979" s="65"/>
      <c r="E979" s="65"/>
      <c r="F979" s="66"/>
    </row>
    <row r="980" spans="3:6" x14ac:dyDescent="0.2">
      <c r="C980" s="64"/>
      <c r="D980" s="65"/>
      <c r="E980" s="65"/>
      <c r="F980" s="66"/>
    </row>
    <row r="981" spans="3:6" x14ac:dyDescent="0.2">
      <c r="C981" s="64"/>
      <c r="D981" s="65"/>
      <c r="E981" s="65"/>
      <c r="F981" s="66"/>
    </row>
    <row r="982" spans="3:6" x14ac:dyDescent="0.2">
      <c r="C982" s="64"/>
      <c r="D982" s="65"/>
      <c r="E982" s="65"/>
      <c r="F982" s="66"/>
    </row>
    <row r="983" spans="3:6" x14ac:dyDescent="0.2">
      <c r="C983" s="64"/>
      <c r="D983" s="65"/>
      <c r="E983" s="65"/>
      <c r="F983" s="66"/>
    </row>
    <row r="984" spans="3:6" x14ac:dyDescent="0.2">
      <c r="C984" s="64"/>
      <c r="D984" s="65"/>
      <c r="E984" s="65"/>
      <c r="F984" s="66"/>
    </row>
    <row r="985" spans="3:6" x14ac:dyDescent="0.2">
      <c r="C985" s="64"/>
      <c r="D985" s="65"/>
      <c r="E985" s="65"/>
      <c r="F985" s="66"/>
    </row>
    <row r="986" spans="3:6" x14ac:dyDescent="0.2">
      <c r="C986" s="64"/>
      <c r="D986" s="65"/>
      <c r="E986" s="65"/>
      <c r="F986" s="66"/>
    </row>
    <row r="987" spans="3:6" x14ac:dyDescent="0.2">
      <c r="C987" s="64"/>
      <c r="D987" s="65"/>
      <c r="E987" s="65"/>
      <c r="F987" s="66"/>
    </row>
    <row r="988" spans="3:6" x14ac:dyDescent="0.2">
      <c r="C988" s="64"/>
      <c r="D988" s="65"/>
      <c r="E988" s="65"/>
      <c r="F988" s="66"/>
    </row>
    <row r="989" spans="3:6" x14ac:dyDescent="0.2">
      <c r="C989" s="64"/>
      <c r="D989" s="65"/>
      <c r="E989" s="65"/>
      <c r="F989" s="66"/>
    </row>
    <row r="990" spans="3:6" x14ac:dyDescent="0.2">
      <c r="C990" s="64"/>
      <c r="D990" s="65"/>
      <c r="E990" s="65"/>
      <c r="F990" s="66"/>
    </row>
    <row r="991" spans="3:6" x14ac:dyDescent="0.2">
      <c r="C991" s="64"/>
      <c r="D991" s="65"/>
      <c r="E991" s="65"/>
      <c r="F991" s="66"/>
    </row>
    <row r="992" spans="3:6" x14ac:dyDescent="0.2">
      <c r="C992" s="64"/>
      <c r="D992" s="65"/>
      <c r="E992" s="65"/>
      <c r="F992" s="66"/>
    </row>
    <row r="993" spans="3:6" x14ac:dyDescent="0.2">
      <c r="C993" s="64"/>
      <c r="D993" s="65"/>
      <c r="E993" s="65"/>
      <c r="F993" s="66"/>
    </row>
    <row r="994" spans="3:6" x14ac:dyDescent="0.2">
      <c r="C994" s="64"/>
      <c r="D994" s="65"/>
      <c r="E994" s="65"/>
      <c r="F994" s="66"/>
    </row>
    <row r="995" spans="3:6" x14ac:dyDescent="0.2">
      <c r="C995" s="64"/>
      <c r="D995" s="65"/>
      <c r="E995" s="65"/>
      <c r="F995" s="66"/>
    </row>
    <row r="996" spans="3:6" x14ac:dyDescent="0.2">
      <c r="C996" s="64"/>
      <c r="D996" s="65"/>
      <c r="E996" s="65"/>
      <c r="F996" s="66"/>
    </row>
    <row r="997" spans="3:6" x14ac:dyDescent="0.2">
      <c r="C997" s="64"/>
      <c r="D997" s="65"/>
      <c r="E997" s="65"/>
      <c r="F997" s="66"/>
    </row>
    <row r="998" spans="3:6" x14ac:dyDescent="0.2">
      <c r="C998" s="64"/>
      <c r="D998" s="65"/>
      <c r="E998" s="65"/>
      <c r="F998" s="66"/>
    </row>
    <row r="999" spans="3:6" x14ac:dyDescent="0.2">
      <c r="C999" s="64"/>
      <c r="D999" s="65"/>
      <c r="E999" s="65"/>
      <c r="F999" s="66"/>
    </row>
    <row r="1000" spans="3:6" x14ac:dyDescent="0.2">
      <c r="C1000" s="64"/>
      <c r="D1000" s="65"/>
      <c r="E1000" s="65"/>
      <c r="F1000" s="66"/>
    </row>
    <row r="1001" spans="3:6" x14ac:dyDescent="0.2">
      <c r="C1001" s="64"/>
      <c r="D1001" s="69"/>
      <c r="E1001" s="65"/>
      <c r="F1001" s="66"/>
    </row>
  </sheetData>
  <autoFilter ref="A7:F913" xr:uid="{BB229922-5035-4B77-B331-D9ED06111ED2}"/>
  <mergeCells count="5">
    <mergeCell ref="A1:F1"/>
    <mergeCell ref="A2:F2"/>
    <mergeCell ref="A3:F3"/>
    <mergeCell ref="A4:F4"/>
    <mergeCell ref="A5:F5"/>
  </mergeCells>
  <conditionalFormatting sqref="B8:F9 B10:E908 F10:F910">
    <cfRule type="expression" dxfId="2" priority="3" stopIfTrue="1">
      <formula>$B8="Other"</formula>
    </cfRule>
  </conditionalFormatting>
  <conditionalFormatting sqref="B911:F919 B909:E910">
    <cfRule type="expression" dxfId="1" priority="2" stopIfTrue="1">
      <formula>$B909="Other"</formula>
    </cfRule>
  </conditionalFormatting>
  <conditionalFormatting sqref="B920:F1001">
    <cfRule type="expression" dxfId="0" priority="1" stopIfTrue="1">
      <formula>$B920="Other"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sheetPr codeName="Sheet7"/>
  <dimension ref="A1:F1296"/>
  <sheetViews>
    <sheetView workbookViewId="0">
      <pane xSplit="2" ySplit="6" topLeftCell="C1283" activePane="bottomRight" state="frozen"/>
      <selection pane="topRight" activeCell="C1" sqref="C1"/>
      <selection pane="bottomLeft" activeCell="A2" sqref="A2"/>
      <selection pane="bottomRight" activeCell="D1289" sqref="D1289"/>
    </sheetView>
  </sheetViews>
  <sheetFormatPr defaultRowHeight="12.75" x14ac:dyDescent="0.2"/>
  <cols>
    <col min="1" max="1" width="9.6640625" style="49" bestFit="1" customWidth="1"/>
    <col min="2" max="2" width="18.21875" style="49" bestFit="1" customWidth="1"/>
    <col min="3" max="3" width="8.109375" style="49" bestFit="1" customWidth="1"/>
    <col min="4" max="4" width="11.5546875" style="49" bestFit="1" customWidth="1"/>
    <col min="5" max="5" width="9.44140625" style="49" bestFit="1" customWidth="1"/>
    <col min="6" max="6" width="8" style="59" bestFit="1" customWidth="1"/>
    <col min="7" max="16384" width="8.88671875" style="49"/>
  </cols>
  <sheetData>
    <row r="1" spans="1:6" ht="15" x14ac:dyDescent="0.25">
      <c r="A1" s="81" t="s">
        <v>735</v>
      </c>
      <c r="B1" s="81"/>
      <c r="C1" s="81"/>
      <c r="D1" s="81"/>
      <c r="E1" s="81"/>
      <c r="F1" s="81"/>
    </row>
    <row r="2" spans="1:6" ht="15" x14ac:dyDescent="0.25">
      <c r="A2" s="82" t="s">
        <v>736</v>
      </c>
      <c r="B2" s="82"/>
      <c r="C2" s="82"/>
      <c r="D2" s="82"/>
      <c r="E2" s="82"/>
      <c r="F2" s="82"/>
    </row>
    <row r="3" spans="1:6" ht="15" x14ac:dyDescent="0.25">
      <c r="A3" s="82" t="str">
        <f>'Table 3. County and City'!A3:F3</f>
        <v>Quarter Ending June 30, 2022</v>
      </c>
      <c r="B3" s="83"/>
      <c r="C3" s="83"/>
      <c r="D3" s="83"/>
      <c r="E3" s="83"/>
      <c r="F3" s="83"/>
    </row>
    <row r="4" spans="1:6" ht="15" x14ac:dyDescent="0.25">
      <c r="A4" s="54"/>
      <c r="B4" s="55"/>
      <c r="C4" s="55"/>
      <c r="D4" s="55"/>
      <c r="E4" s="55"/>
      <c r="F4" s="55"/>
    </row>
    <row r="5" spans="1:6" ht="75" customHeight="1" x14ac:dyDescent="0.2">
      <c r="A5" s="84" t="s">
        <v>42</v>
      </c>
      <c r="B5" s="84"/>
      <c r="C5" s="84"/>
      <c r="D5" s="84"/>
      <c r="E5" s="84"/>
      <c r="F5" s="84"/>
    </row>
    <row r="6" spans="1:6" ht="25.5" x14ac:dyDescent="0.2">
      <c r="A6" s="56" t="s">
        <v>43</v>
      </c>
      <c r="B6" s="56" t="s">
        <v>0</v>
      </c>
      <c r="C6" s="57" t="s">
        <v>13</v>
      </c>
      <c r="D6" s="57" t="s">
        <v>27</v>
      </c>
      <c r="E6" s="57" t="s">
        <v>11</v>
      </c>
      <c r="F6" s="58" t="s">
        <v>45</v>
      </c>
    </row>
    <row r="7" spans="1:6" x14ac:dyDescent="0.2">
      <c r="A7" s="49" t="s">
        <v>46</v>
      </c>
      <c r="B7" s="70" t="s">
        <v>5</v>
      </c>
      <c r="C7" s="71" t="s">
        <v>737</v>
      </c>
      <c r="D7" s="72" t="s">
        <v>737</v>
      </c>
      <c r="E7" s="72" t="s">
        <v>737</v>
      </c>
      <c r="F7" s="73" t="s">
        <v>737</v>
      </c>
    </row>
    <row r="8" spans="1:6" x14ac:dyDescent="0.2">
      <c r="A8" s="49" t="s">
        <v>46</v>
      </c>
      <c r="B8" s="70" t="s">
        <v>1</v>
      </c>
      <c r="C8" s="71" t="s">
        <v>737</v>
      </c>
      <c r="D8" s="72" t="s">
        <v>737</v>
      </c>
      <c r="E8" s="72" t="s">
        <v>737</v>
      </c>
      <c r="F8" s="73" t="s">
        <v>737</v>
      </c>
    </row>
    <row r="9" spans="1:6" x14ac:dyDescent="0.2">
      <c r="A9" s="49" t="s">
        <v>46</v>
      </c>
      <c r="B9" s="70" t="s">
        <v>738</v>
      </c>
      <c r="C9" s="71">
        <v>14</v>
      </c>
      <c r="D9" s="72">
        <v>2375576</v>
      </c>
      <c r="E9" s="72">
        <v>142535</v>
      </c>
      <c r="F9" s="73">
        <v>1.9326670553772407E-4</v>
      </c>
    </row>
    <row r="10" spans="1:6" x14ac:dyDescent="0.2">
      <c r="A10" s="49" t="s">
        <v>46</v>
      </c>
      <c r="B10" s="70" t="s">
        <v>3</v>
      </c>
      <c r="C10" s="71">
        <v>6</v>
      </c>
      <c r="D10" s="72">
        <v>1329154</v>
      </c>
      <c r="E10" s="72">
        <v>79749</v>
      </c>
      <c r="F10" s="73">
        <v>1.0813362682799282E-4</v>
      </c>
    </row>
    <row r="11" spans="1:6" x14ac:dyDescent="0.2">
      <c r="A11" s="49" t="s">
        <v>46</v>
      </c>
      <c r="B11" s="70" t="s">
        <v>2</v>
      </c>
      <c r="C11" s="71" t="s">
        <v>737</v>
      </c>
      <c r="D11" s="72" t="s">
        <v>737</v>
      </c>
      <c r="E11" s="72" t="s">
        <v>737</v>
      </c>
      <c r="F11" s="73" t="s">
        <v>737</v>
      </c>
    </row>
    <row r="12" spans="1:6" x14ac:dyDescent="0.2">
      <c r="A12" s="49" t="s">
        <v>46</v>
      </c>
      <c r="B12" s="70" t="s">
        <v>6</v>
      </c>
      <c r="C12" s="71">
        <v>5</v>
      </c>
      <c r="D12" s="72">
        <v>873325</v>
      </c>
      <c r="E12" s="72">
        <v>52400</v>
      </c>
      <c r="F12" s="73">
        <v>7.1050446347751368E-5</v>
      </c>
    </row>
    <row r="13" spans="1:6" x14ac:dyDescent="0.2">
      <c r="A13" s="49" t="s">
        <v>46</v>
      </c>
      <c r="B13" s="70" t="s">
        <v>10</v>
      </c>
      <c r="C13" s="71">
        <v>44</v>
      </c>
      <c r="D13" s="72">
        <v>4023430</v>
      </c>
      <c r="E13" s="72">
        <v>242105</v>
      </c>
      <c r="F13" s="73">
        <v>3.2827611284393787E-4</v>
      </c>
    </row>
    <row r="14" spans="1:6" x14ac:dyDescent="0.2">
      <c r="A14" s="49" t="s">
        <v>46</v>
      </c>
      <c r="B14" s="70" t="s">
        <v>4</v>
      </c>
      <c r="C14" s="71">
        <v>7</v>
      </c>
      <c r="D14" s="72">
        <v>785304</v>
      </c>
      <c r="E14" s="72">
        <v>47118</v>
      </c>
      <c r="F14" s="73">
        <v>6.3888452881934139E-5</v>
      </c>
    </row>
    <row r="15" spans="1:6" x14ac:dyDescent="0.2">
      <c r="A15" s="49" t="s">
        <v>46</v>
      </c>
      <c r="B15" s="70" t="s">
        <v>739</v>
      </c>
      <c r="C15" s="71">
        <v>80</v>
      </c>
      <c r="D15" s="72">
        <v>1778170</v>
      </c>
      <c r="E15" s="72">
        <v>104119</v>
      </c>
      <c r="F15" s="73">
        <v>1.411775080778917E-4</v>
      </c>
    </row>
    <row r="16" spans="1:6" x14ac:dyDescent="0.2">
      <c r="A16" s="49" t="s">
        <v>46</v>
      </c>
      <c r="B16" s="70" t="s">
        <v>8</v>
      </c>
      <c r="C16" s="71">
        <v>34</v>
      </c>
      <c r="D16" s="72">
        <v>613766</v>
      </c>
      <c r="E16" s="72">
        <v>36826</v>
      </c>
      <c r="F16" s="73">
        <v>4.9933277427524649E-5</v>
      </c>
    </row>
    <row r="17" spans="1:6" x14ac:dyDescent="0.2">
      <c r="A17" s="49" t="s">
        <v>46</v>
      </c>
      <c r="B17" s="70" t="s">
        <v>740</v>
      </c>
      <c r="C17" s="71">
        <v>12</v>
      </c>
      <c r="D17" s="72">
        <v>1411551</v>
      </c>
      <c r="E17" s="72">
        <v>84693</v>
      </c>
      <c r="F17" s="73">
        <v>1.1483731779637607E-4</v>
      </c>
    </row>
    <row r="18" spans="1:6" x14ac:dyDescent="0.2">
      <c r="A18" s="49" t="s">
        <v>46</v>
      </c>
      <c r="B18" s="70" t="s">
        <v>25</v>
      </c>
      <c r="C18" s="71">
        <v>17</v>
      </c>
      <c r="D18" s="72">
        <v>4870395</v>
      </c>
      <c r="E18" s="72">
        <v>292224</v>
      </c>
      <c r="F18" s="73">
        <v>3.9623369529628426E-4</v>
      </c>
    </row>
    <row r="19" spans="1:6" x14ac:dyDescent="0.2">
      <c r="A19" s="49" t="s">
        <v>46</v>
      </c>
      <c r="B19" s="70" t="s">
        <v>53</v>
      </c>
      <c r="C19" s="71">
        <v>224</v>
      </c>
      <c r="D19" s="72">
        <v>18430194</v>
      </c>
      <c r="E19" s="72">
        <v>1103940</v>
      </c>
      <c r="F19" s="73">
        <v>1.4968593462048978E-3</v>
      </c>
    </row>
    <row r="20" spans="1:6" x14ac:dyDescent="0.2">
      <c r="A20" s="49" t="s">
        <v>54</v>
      </c>
      <c r="B20" s="70" t="s">
        <v>5</v>
      </c>
      <c r="C20" s="71" t="s">
        <v>737</v>
      </c>
      <c r="D20" s="72" t="s">
        <v>737</v>
      </c>
      <c r="E20" s="72" t="s">
        <v>737</v>
      </c>
      <c r="F20" s="73" t="s">
        <v>737</v>
      </c>
    </row>
    <row r="21" spans="1:6" x14ac:dyDescent="0.2">
      <c r="A21" s="49" t="s">
        <v>54</v>
      </c>
      <c r="B21" s="70" t="s">
        <v>1</v>
      </c>
      <c r="C21" s="71">
        <v>5</v>
      </c>
      <c r="D21" s="72">
        <v>1169501</v>
      </c>
      <c r="E21" s="72">
        <v>70170</v>
      </c>
      <c r="F21" s="73">
        <v>9.5145225576750257E-5</v>
      </c>
    </row>
    <row r="22" spans="1:6" x14ac:dyDescent="0.2">
      <c r="A22" s="49" t="s">
        <v>54</v>
      </c>
      <c r="B22" s="70" t="s">
        <v>738</v>
      </c>
      <c r="C22" s="71">
        <v>10</v>
      </c>
      <c r="D22" s="72">
        <v>751102</v>
      </c>
      <c r="E22" s="72">
        <v>44286</v>
      </c>
      <c r="F22" s="73">
        <v>6.0048474560238875E-5</v>
      </c>
    </row>
    <row r="23" spans="1:6" x14ac:dyDescent="0.2">
      <c r="A23" s="49" t="s">
        <v>54</v>
      </c>
      <c r="B23" s="70" t="s">
        <v>3</v>
      </c>
      <c r="C23" s="71" t="s">
        <v>737</v>
      </c>
      <c r="D23" s="72" t="s">
        <v>737</v>
      </c>
      <c r="E23" s="72" t="s">
        <v>737</v>
      </c>
      <c r="F23" s="73" t="s">
        <v>737</v>
      </c>
    </row>
    <row r="24" spans="1:6" x14ac:dyDescent="0.2">
      <c r="A24" s="49" t="s">
        <v>54</v>
      </c>
      <c r="B24" s="70" t="s">
        <v>2</v>
      </c>
      <c r="C24" s="71" t="s">
        <v>737</v>
      </c>
      <c r="D24" s="72" t="s">
        <v>737</v>
      </c>
      <c r="E24" s="72" t="s">
        <v>737</v>
      </c>
      <c r="F24" s="73" t="s">
        <v>737</v>
      </c>
    </row>
    <row r="25" spans="1:6" x14ac:dyDescent="0.2">
      <c r="A25" s="49" t="s">
        <v>54</v>
      </c>
      <c r="B25" s="70" t="s">
        <v>6</v>
      </c>
      <c r="C25" s="71" t="s">
        <v>737</v>
      </c>
      <c r="D25" s="72" t="s">
        <v>737</v>
      </c>
      <c r="E25" s="72" t="s">
        <v>737</v>
      </c>
      <c r="F25" s="73" t="s">
        <v>737</v>
      </c>
    </row>
    <row r="26" spans="1:6" x14ac:dyDescent="0.2">
      <c r="A26" s="49" t="s">
        <v>54</v>
      </c>
      <c r="B26" s="70" t="s">
        <v>10</v>
      </c>
      <c r="C26" s="71">
        <v>25</v>
      </c>
      <c r="D26" s="72">
        <v>1837002</v>
      </c>
      <c r="E26" s="72">
        <v>110220</v>
      </c>
      <c r="F26" s="73">
        <v>1.4945000374902968E-4</v>
      </c>
    </row>
    <row r="27" spans="1:6" x14ac:dyDescent="0.2">
      <c r="A27" s="49" t="s">
        <v>54</v>
      </c>
      <c r="B27" s="70" t="s">
        <v>4</v>
      </c>
      <c r="C27" s="71" t="s">
        <v>737</v>
      </c>
      <c r="D27" s="72" t="s">
        <v>737</v>
      </c>
      <c r="E27" s="72" t="s">
        <v>737</v>
      </c>
      <c r="F27" s="73" t="s">
        <v>737</v>
      </c>
    </row>
    <row r="28" spans="1:6" x14ac:dyDescent="0.2">
      <c r="A28" s="49" t="s">
        <v>54</v>
      </c>
      <c r="B28" s="70" t="s">
        <v>739</v>
      </c>
      <c r="C28" s="71">
        <v>48</v>
      </c>
      <c r="D28" s="72">
        <v>1859105</v>
      </c>
      <c r="E28" s="72">
        <v>115810</v>
      </c>
      <c r="F28" s="73">
        <v>1.5702962197582224E-4</v>
      </c>
    </row>
    <row r="29" spans="1:6" x14ac:dyDescent="0.2">
      <c r="A29" s="49" t="s">
        <v>54</v>
      </c>
      <c r="B29" s="70" t="s">
        <v>8</v>
      </c>
      <c r="C29" s="71">
        <v>13</v>
      </c>
      <c r="D29" s="72">
        <v>102703</v>
      </c>
      <c r="E29" s="72">
        <v>6162</v>
      </c>
      <c r="F29" s="73">
        <v>8.355207068603892E-6</v>
      </c>
    </row>
    <row r="30" spans="1:6" x14ac:dyDescent="0.2">
      <c r="A30" s="49" t="s">
        <v>54</v>
      </c>
      <c r="B30" s="70" t="s">
        <v>740</v>
      </c>
      <c r="C30" s="71">
        <v>9</v>
      </c>
      <c r="D30" s="72">
        <v>1873183</v>
      </c>
      <c r="E30" s="72">
        <v>112391</v>
      </c>
      <c r="F30" s="73">
        <v>1.5239371594408634E-4</v>
      </c>
    </row>
    <row r="31" spans="1:6" x14ac:dyDescent="0.2">
      <c r="A31" s="49" t="s">
        <v>54</v>
      </c>
      <c r="B31" s="70" t="s">
        <v>25</v>
      </c>
      <c r="C31" s="71">
        <v>6</v>
      </c>
      <c r="D31" s="72">
        <v>508226</v>
      </c>
      <c r="E31" s="72">
        <v>30494</v>
      </c>
      <c r="F31" s="73">
        <v>4.1347563185655157E-5</v>
      </c>
    </row>
    <row r="32" spans="1:6" x14ac:dyDescent="0.2">
      <c r="A32" s="49" t="s">
        <v>54</v>
      </c>
      <c r="B32" s="70" t="s">
        <v>53</v>
      </c>
      <c r="C32" s="71">
        <v>120</v>
      </c>
      <c r="D32" s="72">
        <v>8525732</v>
      </c>
      <c r="E32" s="72">
        <v>515028</v>
      </c>
      <c r="F32" s="73">
        <v>6.9833910842728416E-4</v>
      </c>
    </row>
    <row r="33" spans="1:6" x14ac:dyDescent="0.2">
      <c r="A33" s="49" t="s">
        <v>56</v>
      </c>
      <c r="B33" s="70" t="s">
        <v>5</v>
      </c>
      <c r="C33" s="71" t="s">
        <v>737</v>
      </c>
      <c r="D33" s="72" t="s">
        <v>737</v>
      </c>
      <c r="E33" s="72" t="s">
        <v>737</v>
      </c>
      <c r="F33" s="73" t="s">
        <v>737</v>
      </c>
    </row>
    <row r="34" spans="1:6" x14ac:dyDescent="0.2">
      <c r="A34" s="49" t="s">
        <v>56</v>
      </c>
      <c r="B34" s="70" t="s">
        <v>1</v>
      </c>
      <c r="C34" s="71">
        <v>14</v>
      </c>
      <c r="D34" s="72">
        <v>4002790</v>
      </c>
      <c r="E34" s="72">
        <v>240167</v>
      </c>
      <c r="F34" s="73">
        <v>3.2564833106870999E-4</v>
      </c>
    </row>
    <row r="35" spans="1:6" x14ac:dyDescent="0.2">
      <c r="A35" s="49" t="s">
        <v>56</v>
      </c>
      <c r="B35" s="70" t="s">
        <v>738</v>
      </c>
      <c r="C35" s="71">
        <v>37</v>
      </c>
      <c r="D35" s="72">
        <v>2281091</v>
      </c>
      <c r="E35" s="72">
        <v>136861</v>
      </c>
      <c r="F35" s="73">
        <v>1.8557318964884732E-4</v>
      </c>
    </row>
    <row r="36" spans="1:6" x14ac:dyDescent="0.2">
      <c r="A36" s="49" t="s">
        <v>56</v>
      </c>
      <c r="B36" s="70" t="s">
        <v>3</v>
      </c>
      <c r="C36" s="71">
        <v>17</v>
      </c>
      <c r="D36" s="72">
        <v>4657617</v>
      </c>
      <c r="E36" s="72">
        <v>279457</v>
      </c>
      <c r="F36" s="73">
        <v>3.7892260658403725E-4</v>
      </c>
    </row>
    <row r="37" spans="1:6" x14ac:dyDescent="0.2">
      <c r="A37" s="49" t="s">
        <v>56</v>
      </c>
      <c r="B37" s="70" t="s">
        <v>2</v>
      </c>
      <c r="C37" s="71" t="s">
        <v>737</v>
      </c>
      <c r="D37" s="72" t="s">
        <v>737</v>
      </c>
      <c r="E37" s="72" t="s">
        <v>737</v>
      </c>
      <c r="F37" s="73" t="s">
        <v>737</v>
      </c>
    </row>
    <row r="38" spans="1:6" x14ac:dyDescent="0.2">
      <c r="A38" s="49" t="s">
        <v>56</v>
      </c>
      <c r="B38" s="70" t="s">
        <v>6</v>
      </c>
      <c r="C38" s="71">
        <v>11</v>
      </c>
      <c r="D38" s="72">
        <v>2180173</v>
      </c>
      <c r="E38" s="72">
        <v>130810</v>
      </c>
      <c r="F38" s="73">
        <v>1.7736849020514038E-4</v>
      </c>
    </row>
    <row r="39" spans="1:6" x14ac:dyDescent="0.2">
      <c r="A39" s="49" t="s">
        <v>56</v>
      </c>
      <c r="B39" s="70" t="s">
        <v>10</v>
      </c>
      <c r="C39" s="71">
        <v>71</v>
      </c>
      <c r="D39" s="72">
        <v>2935726</v>
      </c>
      <c r="E39" s="72">
        <v>186732</v>
      </c>
      <c r="F39" s="73">
        <v>2.5319450281313563E-4</v>
      </c>
    </row>
    <row r="40" spans="1:6" x14ac:dyDescent="0.2">
      <c r="A40" s="49" t="s">
        <v>56</v>
      </c>
      <c r="B40" s="70" t="s">
        <v>4</v>
      </c>
      <c r="C40" s="71">
        <v>11</v>
      </c>
      <c r="D40" s="72">
        <v>1220869</v>
      </c>
      <c r="E40" s="72">
        <v>73252</v>
      </c>
      <c r="F40" s="73">
        <v>9.9324185035600814E-5</v>
      </c>
    </row>
    <row r="41" spans="1:6" x14ac:dyDescent="0.2">
      <c r="A41" s="49" t="s">
        <v>56</v>
      </c>
      <c r="B41" s="70" t="s">
        <v>739</v>
      </c>
      <c r="C41" s="71">
        <v>165</v>
      </c>
      <c r="D41" s="72">
        <v>6858288</v>
      </c>
      <c r="E41" s="72">
        <v>409719</v>
      </c>
      <c r="F41" s="73">
        <v>5.5554805013653327E-4</v>
      </c>
    </row>
    <row r="42" spans="1:6" x14ac:dyDescent="0.2">
      <c r="A42" s="49" t="s">
        <v>56</v>
      </c>
      <c r="B42" s="70" t="s">
        <v>8</v>
      </c>
      <c r="C42" s="71">
        <v>62</v>
      </c>
      <c r="D42" s="72">
        <v>3114571</v>
      </c>
      <c r="E42" s="72">
        <v>186874</v>
      </c>
      <c r="F42" s="73">
        <v>2.5338704409903984E-4</v>
      </c>
    </row>
    <row r="43" spans="1:6" x14ac:dyDescent="0.2">
      <c r="A43" s="49" t="s">
        <v>56</v>
      </c>
      <c r="B43" s="70" t="s">
        <v>740</v>
      </c>
      <c r="C43" s="71">
        <v>20</v>
      </c>
      <c r="D43" s="72">
        <v>1334877</v>
      </c>
      <c r="E43" s="72">
        <v>80093</v>
      </c>
      <c r="F43" s="73">
        <v>1.0860006487271851E-4</v>
      </c>
    </row>
    <row r="44" spans="1:6" x14ac:dyDescent="0.2">
      <c r="A44" s="49" t="s">
        <v>56</v>
      </c>
      <c r="B44" s="70" t="s">
        <v>25</v>
      </c>
      <c r="C44" s="71">
        <v>8</v>
      </c>
      <c r="D44" s="72">
        <v>1139551</v>
      </c>
      <c r="E44" s="72">
        <v>68373</v>
      </c>
      <c r="F44" s="73">
        <v>9.2708629162877945E-5</v>
      </c>
    </row>
    <row r="45" spans="1:6" x14ac:dyDescent="0.2">
      <c r="A45" s="49" t="s">
        <v>56</v>
      </c>
      <c r="B45" s="70" t="s">
        <v>53</v>
      </c>
      <c r="C45" s="71">
        <v>428</v>
      </c>
      <c r="D45" s="72">
        <v>30347385</v>
      </c>
      <c r="E45" s="72">
        <v>1829636</v>
      </c>
      <c r="F45" s="73">
        <v>2.4808483674411148E-3</v>
      </c>
    </row>
    <row r="46" spans="1:6" x14ac:dyDescent="0.2">
      <c r="A46" s="49" t="s">
        <v>62</v>
      </c>
      <c r="B46" s="70" t="s">
        <v>5</v>
      </c>
      <c r="C46" s="71" t="s">
        <v>737</v>
      </c>
      <c r="D46" s="72" t="s">
        <v>737</v>
      </c>
      <c r="E46" s="72" t="s">
        <v>737</v>
      </c>
      <c r="F46" s="73" t="s">
        <v>737</v>
      </c>
    </row>
    <row r="47" spans="1:6" x14ac:dyDescent="0.2">
      <c r="A47" s="49" t="s">
        <v>62</v>
      </c>
      <c r="B47" s="70" t="s">
        <v>1</v>
      </c>
      <c r="C47" s="71">
        <v>5</v>
      </c>
      <c r="D47" s="72">
        <v>3131923</v>
      </c>
      <c r="E47" s="72">
        <v>187915</v>
      </c>
      <c r="F47" s="73">
        <v>2.5479856155415456E-4</v>
      </c>
    </row>
    <row r="48" spans="1:6" x14ac:dyDescent="0.2">
      <c r="A48" s="49" t="s">
        <v>62</v>
      </c>
      <c r="B48" s="70" t="s">
        <v>738</v>
      </c>
      <c r="C48" s="71">
        <v>22</v>
      </c>
      <c r="D48" s="72">
        <v>2674850</v>
      </c>
      <c r="E48" s="72">
        <v>160361</v>
      </c>
      <c r="F48" s="73">
        <v>2.1743741654144574E-4</v>
      </c>
    </row>
    <row r="49" spans="1:6" x14ac:dyDescent="0.2">
      <c r="A49" s="49" t="s">
        <v>62</v>
      </c>
      <c r="B49" s="70" t="s">
        <v>3</v>
      </c>
      <c r="C49" s="71">
        <v>14</v>
      </c>
      <c r="D49" s="72">
        <v>2479778</v>
      </c>
      <c r="E49" s="72">
        <v>148671</v>
      </c>
      <c r="F49" s="73">
        <v>2.0158665856806379E-4</v>
      </c>
    </row>
    <row r="50" spans="1:6" x14ac:dyDescent="0.2">
      <c r="A50" s="49" t="s">
        <v>62</v>
      </c>
      <c r="B50" s="70" t="s">
        <v>2</v>
      </c>
      <c r="C50" s="71" t="s">
        <v>737</v>
      </c>
      <c r="D50" s="72" t="s">
        <v>737</v>
      </c>
      <c r="E50" s="72" t="s">
        <v>737</v>
      </c>
      <c r="F50" s="73" t="s">
        <v>737</v>
      </c>
    </row>
    <row r="51" spans="1:6" x14ac:dyDescent="0.2">
      <c r="A51" s="49" t="s">
        <v>62</v>
      </c>
      <c r="B51" s="70" t="s">
        <v>6</v>
      </c>
      <c r="C51" s="71">
        <v>14</v>
      </c>
      <c r="D51" s="72">
        <v>1159116</v>
      </c>
      <c r="E51" s="72">
        <v>69547</v>
      </c>
      <c r="F51" s="73">
        <v>9.4300484582959237E-5</v>
      </c>
    </row>
    <row r="52" spans="1:6" x14ac:dyDescent="0.2">
      <c r="A52" s="49" t="s">
        <v>62</v>
      </c>
      <c r="B52" s="70" t="s">
        <v>10</v>
      </c>
      <c r="C52" s="71">
        <v>73</v>
      </c>
      <c r="D52" s="72">
        <v>5782318</v>
      </c>
      <c r="E52" s="72">
        <v>359451</v>
      </c>
      <c r="F52" s="73">
        <v>4.873884349264423E-4</v>
      </c>
    </row>
    <row r="53" spans="1:6" x14ac:dyDescent="0.2">
      <c r="A53" s="49" t="s">
        <v>62</v>
      </c>
      <c r="B53" s="70" t="s">
        <v>4</v>
      </c>
      <c r="C53" s="71">
        <v>12</v>
      </c>
      <c r="D53" s="72">
        <v>912035</v>
      </c>
      <c r="E53" s="72">
        <v>54392</v>
      </c>
      <c r="F53" s="73">
        <v>7.3751448048604815E-5</v>
      </c>
    </row>
    <row r="54" spans="1:6" x14ac:dyDescent="0.2">
      <c r="A54" s="49" t="s">
        <v>62</v>
      </c>
      <c r="B54" s="70" t="s">
        <v>739</v>
      </c>
      <c r="C54" s="71">
        <v>120</v>
      </c>
      <c r="D54" s="72">
        <v>5616954</v>
      </c>
      <c r="E54" s="72">
        <v>319049</v>
      </c>
      <c r="F54" s="73">
        <v>4.3260637131304816E-4</v>
      </c>
    </row>
    <row r="55" spans="1:6" x14ac:dyDescent="0.2">
      <c r="A55" s="49" t="s">
        <v>62</v>
      </c>
      <c r="B55" s="70" t="s">
        <v>8</v>
      </c>
      <c r="C55" s="71">
        <v>46</v>
      </c>
      <c r="D55" s="72">
        <v>1952382</v>
      </c>
      <c r="E55" s="72">
        <v>117140</v>
      </c>
      <c r="F55" s="73">
        <v>1.5883300162548844E-4</v>
      </c>
    </row>
    <row r="56" spans="1:6" x14ac:dyDescent="0.2">
      <c r="A56" s="49" t="s">
        <v>62</v>
      </c>
      <c r="B56" s="70" t="s">
        <v>740</v>
      </c>
      <c r="C56" s="71">
        <v>23</v>
      </c>
      <c r="D56" s="72">
        <v>3512654</v>
      </c>
      <c r="E56" s="72">
        <v>210759</v>
      </c>
      <c r="F56" s="73">
        <v>2.8577330194285745E-4</v>
      </c>
    </row>
    <row r="57" spans="1:6" x14ac:dyDescent="0.2">
      <c r="A57" s="49" t="s">
        <v>62</v>
      </c>
      <c r="B57" s="70" t="s">
        <v>25</v>
      </c>
      <c r="C57" s="71">
        <v>11</v>
      </c>
      <c r="D57" s="72">
        <v>1350042</v>
      </c>
      <c r="E57" s="72">
        <v>81003</v>
      </c>
      <c r="F57" s="73">
        <v>1.0983395621196381E-4</v>
      </c>
    </row>
    <row r="58" spans="1:6" x14ac:dyDescent="0.2">
      <c r="A58" s="49" t="s">
        <v>62</v>
      </c>
      <c r="B58" s="70" t="s">
        <v>53</v>
      </c>
      <c r="C58" s="71">
        <v>347</v>
      </c>
      <c r="D58" s="72">
        <v>36141719</v>
      </c>
      <c r="E58" s="72">
        <v>2162467</v>
      </c>
      <c r="F58" s="73">
        <v>2.9321420908832605E-3</v>
      </c>
    </row>
    <row r="59" spans="1:6" x14ac:dyDescent="0.2">
      <c r="A59" s="49" t="s">
        <v>67</v>
      </c>
      <c r="B59" s="70" t="s">
        <v>5</v>
      </c>
      <c r="C59" s="71" t="s">
        <v>737</v>
      </c>
      <c r="D59" s="72" t="s">
        <v>737</v>
      </c>
      <c r="E59" s="72" t="s">
        <v>737</v>
      </c>
      <c r="F59" s="73" t="s">
        <v>737</v>
      </c>
    </row>
    <row r="60" spans="1:6" x14ac:dyDescent="0.2">
      <c r="A60" s="49" t="s">
        <v>67</v>
      </c>
      <c r="B60" s="70" t="s">
        <v>1</v>
      </c>
      <c r="C60" s="71" t="s">
        <v>737</v>
      </c>
      <c r="D60" s="72" t="s">
        <v>737</v>
      </c>
      <c r="E60" s="72" t="s">
        <v>737</v>
      </c>
      <c r="F60" s="73" t="s">
        <v>737</v>
      </c>
    </row>
    <row r="61" spans="1:6" x14ac:dyDescent="0.2">
      <c r="A61" s="49" t="s">
        <v>67</v>
      </c>
      <c r="B61" s="70" t="s">
        <v>738</v>
      </c>
      <c r="C61" s="71">
        <v>10</v>
      </c>
      <c r="D61" s="72">
        <v>614390</v>
      </c>
      <c r="E61" s="72">
        <v>36863</v>
      </c>
      <c r="F61" s="73">
        <v>4.9983446635823634E-5</v>
      </c>
    </row>
    <row r="62" spans="1:6" x14ac:dyDescent="0.2">
      <c r="A62" s="49" t="s">
        <v>67</v>
      </c>
      <c r="B62" s="70" t="s">
        <v>3</v>
      </c>
      <c r="C62" s="71" t="s">
        <v>737</v>
      </c>
      <c r="D62" s="72" t="s">
        <v>737</v>
      </c>
      <c r="E62" s="72" t="s">
        <v>737</v>
      </c>
      <c r="F62" s="73" t="s">
        <v>737</v>
      </c>
    </row>
    <row r="63" spans="1:6" x14ac:dyDescent="0.2">
      <c r="A63" s="49" t="s">
        <v>67</v>
      </c>
      <c r="B63" s="70" t="s">
        <v>2</v>
      </c>
      <c r="C63" s="71" t="s">
        <v>737</v>
      </c>
      <c r="D63" s="72" t="s">
        <v>737</v>
      </c>
      <c r="E63" s="72" t="s">
        <v>737</v>
      </c>
      <c r="F63" s="73" t="s">
        <v>737</v>
      </c>
    </row>
    <row r="64" spans="1:6" x14ac:dyDescent="0.2">
      <c r="A64" s="49" t="s">
        <v>67</v>
      </c>
      <c r="B64" s="70" t="s">
        <v>6</v>
      </c>
      <c r="C64" s="71" t="s">
        <v>737</v>
      </c>
      <c r="D64" s="72" t="s">
        <v>737</v>
      </c>
      <c r="E64" s="72" t="s">
        <v>737</v>
      </c>
      <c r="F64" s="73" t="s">
        <v>737</v>
      </c>
    </row>
    <row r="65" spans="1:6" x14ac:dyDescent="0.2">
      <c r="A65" s="49" t="s">
        <v>67</v>
      </c>
      <c r="B65" s="70" t="s">
        <v>10</v>
      </c>
      <c r="C65" s="71">
        <v>32</v>
      </c>
      <c r="D65" s="72">
        <v>1242846</v>
      </c>
      <c r="E65" s="72">
        <v>76821</v>
      </c>
      <c r="F65" s="73">
        <v>1.0416347974962991E-4</v>
      </c>
    </row>
    <row r="66" spans="1:6" x14ac:dyDescent="0.2">
      <c r="A66" s="49" t="s">
        <v>67</v>
      </c>
      <c r="B66" s="70" t="s">
        <v>4</v>
      </c>
      <c r="C66" s="71">
        <v>7</v>
      </c>
      <c r="D66" s="72">
        <v>960848</v>
      </c>
      <c r="E66" s="72">
        <v>57651</v>
      </c>
      <c r="F66" s="73">
        <v>7.8170406152561336E-5</v>
      </c>
    </row>
    <row r="67" spans="1:6" x14ac:dyDescent="0.2">
      <c r="A67" s="49" t="s">
        <v>67</v>
      </c>
      <c r="B67" s="70" t="s">
        <v>739</v>
      </c>
      <c r="C67" s="71">
        <v>56</v>
      </c>
      <c r="D67" s="72">
        <v>1486038</v>
      </c>
      <c r="E67" s="72">
        <v>87594</v>
      </c>
      <c r="F67" s="73">
        <v>1.1877085491192621E-4</v>
      </c>
    </row>
    <row r="68" spans="1:6" x14ac:dyDescent="0.2">
      <c r="A68" s="49" t="s">
        <v>67</v>
      </c>
      <c r="B68" s="70" t="s">
        <v>8</v>
      </c>
      <c r="C68" s="71">
        <v>23</v>
      </c>
      <c r="D68" s="72">
        <v>455523</v>
      </c>
      <c r="E68" s="72">
        <v>27230</v>
      </c>
      <c r="F68" s="73">
        <v>3.692182545895553E-5</v>
      </c>
    </row>
    <row r="69" spans="1:6" x14ac:dyDescent="0.2">
      <c r="A69" s="49" t="s">
        <v>67</v>
      </c>
      <c r="B69" s="70" t="s">
        <v>740</v>
      </c>
      <c r="C69" s="71">
        <v>16</v>
      </c>
      <c r="D69" s="72">
        <v>1212052</v>
      </c>
      <c r="E69" s="72">
        <v>72723</v>
      </c>
      <c r="F69" s="73">
        <v>9.8606900949380202E-5</v>
      </c>
    </row>
    <row r="70" spans="1:6" x14ac:dyDescent="0.2">
      <c r="A70" s="49" t="s">
        <v>67</v>
      </c>
      <c r="B70" s="70" t="s">
        <v>25</v>
      </c>
      <c r="C70" s="71">
        <v>9</v>
      </c>
      <c r="D70" s="72">
        <v>1485728</v>
      </c>
      <c r="E70" s="72">
        <v>89144</v>
      </c>
      <c r="F70" s="73">
        <v>1.2087253796228907E-4</v>
      </c>
    </row>
    <row r="71" spans="1:6" x14ac:dyDescent="0.2">
      <c r="A71" s="49" t="s">
        <v>67</v>
      </c>
      <c r="B71" s="70" t="s">
        <v>53</v>
      </c>
      <c r="C71" s="71">
        <v>164</v>
      </c>
      <c r="D71" s="72">
        <v>9558172</v>
      </c>
      <c r="E71" s="72">
        <v>574071</v>
      </c>
      <c r="F71" s="73">
        <v>7.7839696155152622E-4</v>
      </c>
    </row>
    <row r="72" spans="1:6" x14ac:dyDescent="0.2">
      <c r="A72" s="49" t="s">
        <v>69</v>
      </c>
      <c r="B72" s="70" t="s">
        <v>5</v>
      </c>
      <c r="C72" s="71" t="s">
        <v>737</v>
      </c>
      <c r="D72" s="72" t="s">
        <v>737</v>
      </c>
      <c r="E72" s="72" t="s">
        <v>737</v>
      </c>
      <c r="F72" s="73" t="s">
        <v>737</v>
      </c>
    </row>
    <row r="73" spans="1:6" x14ac:dyDescent="0.2">
      <c r="A73" s="49" t="s">
        <v>69</v>
      </c>
      <c r="B73" s="70" t="s">
        <v>1</v>
      </c>
      <c r="C73" s="71">
        <v>10</v>
      </c>
      <c r="D73" s="72">
        <v>5400482</v>
      </c>
      <c r="E73" s="72">
        <v>324029</v>
      </c>
      <c r="F73" s="73">
        <v>4.3935887556518182E-4</v>
      </c>
    </row>
    <row r="74" spans="1:6" x14ac:dyDescent="0.2">
      <c r="A74" s="49" t="s">
        <v>69</v>
      </c>
      <c r="B74" s="70" t="s">
        <v>738</v>
      </c>
      <c r="C74" s="71">
        <v>34</v>
      </c>
      <c r="D74" s="72">
        <v>2497479</v>
      </c>
      <c r="E74" s="72">
        <v>149849</v>
      </c>
      <c r="F74" s="73">
        <v>2.0318393768633958E-4</v>
      </c>
    </row>
    <row r="75" spans="1:6" x14ac:dyDescent="0.2">
      <c r="A75" s="49" t="s">
        <v>69</v>
      </c>
      <c r="B75" s="70" t="s">
        <v>3</v>
      </c>
      <c r="C75" s="71">
        <v>16</v>
      </c>
      <c r="D75" s="72">
        <v>4383777</v>
      </c>
      <c r="E75" s="72">
        <v>263027</v>
      </c>
      <c r="F75" s="73">
        <v>3.5664476625019083E-4</v>
      </c>
    </row>
    <row r="76" spans="1:6" x14ac:dyDescent="0.2">
      <c r="A76" s="49" t="s">
        <v>69</v>
      </c>
      <c r="B76" s="70" t="s">
        <v>2</v>
      </c>
      <c r="C76" s="71" t="s">
        <v>737</v>
      </c>
      <c r="D76" s="72" t="s">
        <v>737</v>
      </c>
      <c r="E76" s="72" t="s">
        <v>737</v>
      </c>
      <c r="F76" s="73" t="s">
        <v>737</v>
      </c>
    </row>
    <row r="77" spans="1:6" x14ac:dyDescent="0.2">
      <c r="A77" s="49" t="s">
        <v>69</v>
      </c>
      <c r="B77" s="70" t="s">
        <v>6</v>
      </c>
      <c r="C77" s="71">
        <v>15</v>
      </c>
      <c r="D77" s="72">
        <v>2418268</v>
      </c>
      <c r="E77" s="72">
        <v>145096</v>
      </c>
      <c r="F77" s="73">
        <v>1.9673922830674298E-4</v>
      </c>
    </row>
    <row r="78" spans="1:6" x14ac:dyDescent="0.2">
      <c r="A78" s="49" t="s">
        <v>69</v>
      </c>
      <c r="B78" s="70" t="s">
        <v>10</v>
      </c>
      <c r="C78" s="71">
        <v>112</v>
      </c>
      <c r="D78" s="72">
        <v>6472516</v>
      </c>
      <c r="E78" s="72">
        <v>388351</v>
      </c>
      <c r="F78" s="73">
        <v>5.2657465438159527E-4</v>
      </c>
    </row>
    <row r="79" spans="1:6" x14ac:dyDescent="0.2">
      <c r="A79" s="49" t="s">
        <v>69</v>
      </c>
      <c r="B79" s="70" t="s">
        <v>4</v>
      </c>
      <c r="C79" s="71">
        <v>16</v>
      </c>
      <c r="D79" s="72">
        <v>2275009</v>
      </c>
      <c r="E79" s="72">
        <v>136501</v>
      </c>
      <c r="F79" s="73">
        <v>1.850850568113437E-4</v>
      </c>
    </row>
    <row r="80" spans="1:6" x14ac:dyDescent="0.2">
      <c r="A80" s="49" t="s">
        <v>69</v>
      </c>
      <c r="B80" s="70" t="s">
        <v>739</v>
      </c>
      <c r="C80" s="71">
        <v>219</v>
      </c>
      <c r="D80" s="72">
        <v>4979492</v>
      </c>
      <c r="E80" s="72">
        <v>297212</v>
      </c>
      <c r="F80" s="73">
        <v>4.0299704694480686E-4</v>
      </c>
    </row>
    <row r="81" spans="1:6" x14ac:dyDescent="0.2">
      <c r="A81" s="49" t="s">
        <v>69</v>
      </c>
      <c r="B81" s="70" t="s">
        <v>8</v>
      </c>
      <c r="C81" s="71">
        <v>78</v>
      </c>
      <c r="D81" s="72">
        <v>3623820</v>
      </c>
      <c r="E81" s="72">
        <v>238572</v>
      </c>
      <c r="F81" s="73">
        <v>3.2348563141365913E-4</v>
      </c>
    </row>
    <row r="82" spans="1:6" x14ac:dyDescent="0.2">
      <c r="A82" s="49" t="s">
        <v>69</v>
      </c>
      <c r="B82" s="70" t="s">
        <v>740</v>
      </c>
      <c r="C82" s="71">
        <v>55</v>
      </c>
      <c r="D82" s="72">
        <v>4009340</v>
      </c>
      <c r="E82" s="72">
        <v>240560</v>
      </c>
      <c r="F82" s="73">
        <v>3.2618120941631809E-4</v>
      </c>
    </row>
    <row r="83" spans="1:6" x14ac:dyDescent="0.2">
      <c r="A83" s="49" t="s">
        <v>69</v>
      </c>
      <c r="B83" s="70" t="s">
        <v>25</v>
      </c>
      <c r="C83" s="71">
        <v>22</v>
      </c>
      <c r="D83" s="72">
        <v>5862923</v>
      </c>
      <c r="E83" s="72">
        <v>351775</v>
      </c>
      <c r="F83" s="73">
        <v>4.7698035809122589E-4</v>
      </c>
    </row>
    <row r="84" spans="1:6" x14ac:dyDescent="0.2">
      <c r="A84" s="49" t="s">
        <v>69</v>
      </c>
      <c r="B84" s="70" t="s">
        <v>53</v>
      </c>
      <c r="C84" s="71">
        <v>592</v>
      </c>
      <c r="D84" s="72">
        <v>42503817</v>
      </c>
      <c r="E84" s="72">
        <v>2569815</v>
      </c>
      <c r="F84" s="73">
        <v>3.4844752439150127E-3</v>
      </c>
    </row>
    <row r="85" spans="1:6" x14ac:dyDescent="0.2">
      <c r="A85" s="49" t="s">
        <v>82</v>
      </c>
      <c r="B85" s="70" t="s">
        <v>5</v>
      </c>
      <c r="C85" s="71">
        <v>83</v>
      </c>
      <c r="D85" s="72">
        <v>11112533</v>
      </c>
      <c r="E85" s="72">
        <v>666752</v>
      </c>
      <c r="F85" s="73">
        <v>9.0406540464228855E-4</v>
      </c>
    </row>
    <row r="86" spans="1:6" x14ac:dyDescent="0.2">
      <c r="A86" s="49" t="s">
        <v>82</v>
      </c>
      <c r="B86" s="70" t="s">
        <v>1</v>
      </c>
      <c r="C86" s="71">
        <v>36</v>
      </c>
      <c r="D86" s="72">
        <v>100973589</v>
      </c>
      <c r="E86" s="72">
        <v>6058415</v>
      </c>
      <c r="F86" s="73">
        <v>8.2147536242349641E-3</v>
      </c>
    </row>
    <row r="87" spans="1:6" x14ac:dyDescent="0.2">
      <c r="A87" s="49" t="s">
        <v>82</v>
      </c>
      <c r="B87" s="70" t="s">
        <v>738</v>
      </c>
      <c r="C87" s="71">
        <v>286</v>
      </c>
      <c r="D87" s="72">
        <v>65473743</v>
      </c>
      <c r="E87" s="72">
        <v>3927055</v>
      </c>
      <c r="F87" s="73">
        <v>5.324790278285663E-3</v>
      </c>
    </row>
    <row r="88" spans="1:6" x14ac:dyDescent="0.2">
      <c r="A88" s="49" t="s">
        <v>82</v>
      </c>
      <c r="B88" s="70" t="s">
        <v>3</v>
      </c>
      <c r="C88" s="71">
        <v>109</v>
      </c>
      <c r="D88" s="72">
        <v>45943021</v>
      </c>
      <c r="E88" s="72">
        <v>2756581</v>
      </c>
      <c r="F88" s="73">
        <v>3.7377158481628017E-3</v>
      </c>
    </row>
    <row r="89" spans="1:6" x14ac:dyDescent="0.2">
      <c r="A89" s="49" t="s">
        <v>82</v>
      </c>
      <c r="B89" s="70" t="s">
        <v>2</v>
      </c>
      <c r="C89" s="71">
        <v>26</v>
      </c>
      <c r="D89" s="72">
        <v>55574277</v>
      </c>
      <c r="E89" s="72">
        <v>3334457</v>
      </c>
      <c r="F89" s="73">
        <v>4.5212721026218318E-3</v>
      </c>
    </row>
    <row r="90" spans="1:6" x14ac:dyDescent="0.2">
      <c r="A90" s="49" t="s">
        <v>82</v>
      </c>
      <c r="B90" s="70" t="s">
        <v>6</v>
      </c>
      <c r="C90" s="71">
        <v>69</v>
      </c>
      <c r="D90" s="72">
        <v>22546356</v>
      </c>
      <c r="E90" s="72">
        <v>1352781</v>
      </c>
      <c r="F90" s="73">
        <v>1.834268966808348E-3</v>
      </c>
    </row>
    <row r="91" spans="1:6" x14ac:dyDescent="0.2">
      <c r="A91" s="49" t="s">
        <v>82</v>
      </c>
      <c r="B91" s="70" t="s">
        <v>10</v>
      </c>
      <c r="C91" s="71">
        <v>379</v>
      </c>
      <c r="D91" s="72">
        <v>39456700</v>
      </c>
      <c r="E91" s="72">
        <v>2367402</v>
      </c>
      <c r="F91" s="73">
        <v>3.210018488254948E-3</v>
      </c>
    </row>
    <row r="92" spans="1:6" x14ac:dyDescent="0.2">
      <c r="A92" s="49" t="s">
        <v>82</v>
      </c>
      <c r="B92" s="70" t="s">
        <v>4</v>
      </c>
      <c r="C92" s="71">
        <v>76</v>
      </c>
      <c r="D92" s="72">
        <v>29844985</v>
      </c>
      <c r="E92" s="72">
        <v>1790699</v>
      </c>
      <c r="F92" s="73">
        <v>2.4280527332914506E-3</v>
      </c>
    </row>
    <row r="93" spans="1:6" x14ac:dyDescent="0.2">
      <c r="A93" s="49" t="s">
        <v>82</v>
      </c>
      <c r="B93" s="70" t="s">
        <v>739</v>
      </c>
      <c r="C93" s="71">
        <v>930</v>
      </c>
      <c r="D93" s="72">
        <v>66407020</v>
      </c>
      <c r="E93" s="72">
        <v>3964659</v>
      </c>
      <c r="F93" s="73">
        <v>5.3757784650120145E-3</v>
      </c>
    </row>
    <row r="94" spans="1:6" x14ac:dyDescent="0.2">
      <c r="A94" s="49" t="s">
        <v>82</v>
      </c>
      <c r="B94" s="70" t="s">
        <v>8</v>
      </c>
      <c r="C94" s="71">
        <v>414</v>
      </c>
      <c r="D94" s="72">
        <v>62560100</v>
      </c>
      <c r="E94" s="72">
        <v>3753606</v>
      </c>
      <c r="F94" s="73">
        <v>5.0896065212518628E-3</v>
      </c>
    </row>
    <row r="95" spans="1:6" x14ac:dyDescent="0.2">
      <c r="A95" s="49" t="s">
        <v>82</v>
      </c>
      <c r="B95" s="70" t="s">
        <v>740</v>
      </c>
      <c r="C95" s="71">
        <v>91</v>
      </c>
      <c r="D95" s="72">
        <v>44554894</v>
      </c>
      <c r="E95" s="72">
        <v>2673294</v>
      </c>
      <c r="F95" s="73">
        <v>3.6247849602817871E-3</v>
      </c>
    </row>
    <row r="96" spans="1:6" x14ac:dyDescent="0.2">
      <c r="A96" s="49" t="s">
        <v>82</v>
      </c>
      <c r="B96" s="70" t="s">
        <v>25</v>
      </c>
      <c r="C96" s="71">
        <v>110</v>
      </c>
      <c r="D96" s="72">
        <v>51774391</v>
      </c>
      <c r="E96" s="72">
        <v>3106463</v>
      </c>
      <c r="F96" s="73">
        <v>4.2121294410834877E-3</v>
      </c>
    </row>
    <row r="97" spans="1:6" x14ac:dyDescent="0.2">
      <c r="A97" s="49" t="s">
        <v>82</v>
      </c>
      <c r="B97" s="70" t="s">
        <v>53</v>
      </c>
      <c r="C97" s="71">
        <v>2609</v>
      </c>
      <c r="D97" s="72">
        <v>596221607</v>
      </c>
      <c r="E97" s="72">
        <v>35752164</v>
      </c>
      <c r="F97" s="73">
        <v>4.8477236833931445E-2</v>
      </c>
    </row>
    <row r="98" spans="1:6" x14ac:dyDescent="0.2">
      <c r="A98" s="49" t="s">
        <v>93</v>
      </c>
      <c r="B98" s="70" t="s">
        <v>5</v>
      </c>
      <c r="C98" s="71" t="s">
        <v>737</v>
      </c>
      <c r="D98" s="72" t="s">
        <v>737</v>
      </c>
      <c r="E98" s="72" t="s">
        <v>737</v>
      </c>
      <c r="F98" s="73" t="s">
        <v>737</v>
      </c>
    </row>
    <row r="99" spans="1:6" x14ac:dyDescent="0.2">
      <c r="A99" s="49" t="s">
        <v>93</v>
      </c>
      <c r="B99" s="70" t="s">
        <v>1</v>
      </c>
      <c r="C99" s="71">
        <v>9</v>
      </c>
      <c r="D99" s="72">
        <v>3230604</v>
      </c>
      <c r="E99" s="72">
        <v>193836</v>
      </c>
      <c r="F99" s="73">
        <v>2.6282699080654073E-4</v>
      </c>
    </row>
    <row r="100" spans="1:6" x14ac:dyDescent="0.2">
      <c r="A100" s="49" t="s">
        <v>93</v>
      </c>
      <c r="B100" s="70" t="s">
        <v>738</v>
      </c>
      <c r="C100" s="71">
        <v>32</v>
      </c>
      <c r="D100" s="72">
        <v>3896815</v>
      </c>
      <c r="E100" s="72">
        <v>233809</v>
      </c>
      <c r="F100" s="73">
        <v>3.1702736278857631E-4</v>
      </c>
    </row>
    <row r="101" spans="1:6" x14ac:dyDescent="0.2">
      <c r="A101" s="49" t="s">
        <v>93</v>
      </c>
      <c r="B101" s="70" t="s">
        <v>3</v>
      </c>
      <c r="C101" s="71">
        <v>11</v>
      </c>
      <c r="D101" s="72">
        <v>2494718</v>
      </c>
      <c r="E101" s="72">
        <v>149683</v>
      </c>
      <c r="F101" s="73">
        <v>2.0295885421126847E-4</v>
      </c>
    </row>
    <row r="102" spans="1:6" x14ac:dyDescent="0.2">
      <c r="A102" s="49" t="s">
        <v>93</v>
      </c>
      <c r="B102" s="70" t="s">
        <v>2</v>
      </c>
      <c r="C102" s="71" t="s">
        <v>737</v>
      </c>
      <c r="D102" s="72" t="s">
        <v>737</v>
      </c>
      <c r="E102" s="72" t="s">
        <v>737</v>
      </c>
      <c r="F102" s="73" t="s">
        <v>737</v>
      </c>
    </row>
    <row r="103" spans="1:6" x14ac:dyDescent="0.2">
      <c r="A103" s="49" t="s">
        <v>93</v>
      </c>
      <c r="B103" s="70" t="s">
        <v>6</v>
      </c>
      <c r="C103" s="71">
        <v>12</v>
      </c>
      <c r="D103" s="72">
        <v>7604912</v>
      </c>
      <c r="E103" s="72">
        <v>456295</v>
      </c>
      <c r="F103" s="73">
        <v>6.187015919131147E-4</v>
      </c>
    </row>
    <row r="104" spans="1:6" x14ac:dyDescent="0.2">
      <c r="A104" s="49" t="s">
        <v>93</v>
      </c>
      <c r="B104" s="70" t="s">
        <v>10</v>
      </c>
      <c r="C104" s="71">
        <v>130</v>
      </c>
      <c r="D104" s="72">
        <v>22554144</v>
      </c>
      <c r="E104" s="72">
        <v>1353249</v>
      </c>
      <c r="F104" s="73">
        <v>1.8349035394971027E-3</v>
      </c>
    </row>
    <row r="105" spans="1:6" x14ac:dyDescent="0.2">
      <c r="A105" s="49" t="s">
        <v>93</v>
      </c>
      <c r="B105" s="70" t="s">
        <v>4</v>
      </c>
      <c r="C105" s="71">
        <v>12</v>
      </c>
      <c r="D105" s="72">
        <v>2880468</v>
      </c>
      <c r="E105" s="72">
        <v>172828</v>
      </c>
      <c r="F105" s="73">
        <v>2.3434172788910635E-4</v>
      </c>
    </row>
    <row r="106" spans="1:6" x14ac:dyDescent="0.2">
      <c r="A106" s="49" t="s">
        <v>93</v>
      </c>
      <c r="B106" s="70" t="s">
        <v>739</v>
      </c>
      <c r="C106" s="71">
        <v>183</v>
      </c>
      <c r="D106" s="72">
        <v>5375127</v>
      </c>
      <c r="E106" s="72">
        <v>320254</v>
      </c>
      <c r="F106" s="73">
        <v>4.3424026039413677E-4</v>
      </c>
    </row>
    <row r="107" spans="1:6" x14ac:dyDescent="0.2">
      <c r="A107" s="49" t="s">
        <v>93</v>
      </c>
      <c r="B107" s="70" t="s">
        <v>8</v>
      </c>
      <c r="C107" s="71">
        <v>86</v>
      </c>
      <c r="D107" s="72">
        <v>2664711</v>
      </c>
      <c r="E107" s="72">
        <v>159883</v>
      </c>
      <c r="F107" s="73">
        <v>2.167892846072048E-4</v>
      </c>
    </row>
    <row r="108" spans="1:6" x14ac:dyDescent="0.2">
      <c r="A108" s="49" t="s">
        <v>93</v>
      </c>
      <c r="B108" s="70" t="s">
        <v>740</v>
      </c>
      <c r="C108" s="71">
        <v>30</v>
      </c>
      <c r="D108" s="72">
        <v>5076082</v>
      </c>
      <c r="E108" s="72">
        <v>308918</v>
      </c>
      <c r="F108" s="73">
        <v>4.1886949971096672E-4</v>
      </c>
    </row>
    <row r="109" spans="1:6" x14ac:dyDescent="0.2">
      <c r="A109" s="49" t="s">
        <v>93</v>
      </c>
      <c r="B109" s="70" t="s">
        <v>25</v>
      </c>
      <c r="C109" s="71">
        <v>18</v>
      </c>
      <c r="D109" s="72">
        <v>5929054</v>
      </c>
      <c r="E109" s="72">
        <v>355743</v>
      </c>
      <c r="F109" s="73">
        <v>4.8236066670015486E-4</v>
      </c>
    </row>
    <row r="110" spans="1:6" x14ac:dyDescent="0.2">
      <c r="A110" s="49" t="s">
        <v>93</v>
      </c>
      <c r="B110" s="70" t="s">
        <v>53</v>
      </c>
      <c r="C110" s="71">
        <v>534</v>
      </c>
      <c r="D110" s="72">
        <v>70119870</v>
      </c>
      <c r="E110" s="72">
        <v>4209292</v>
      </c>
      <c r="F110" s="73">
        <v>5.707482355114867E-3</v>
      </c>
    </row>
    <row r="111" spans="1:6" x14ac:dyDescent="0.2">
      <c r="A111" s="49" t="s">
        <v>96</v>
      </c>
      <c r="B111" s="70" t="s">
        <v>5</v>
      </c>
      <c r="C111" s="71" t="s">
        <v>737</v>
      </c>
      <c r="D111" s="72" t="s">
        <v>737</v>
      </c>
      <c r="E111" s="72" t="s">
        <v>737</v>
      </c>
      <c r="F111" s="73" t="s">
        <v>737</v>
      </c>
    </row>
    <row r="112" spans="1:6" x14ac:dyDescent="0.2">
      <c r="A112" s="49" t="s">
        <v>96</v>
      </c>
      <c r="B112" s="70" t="s">
        <v>1</v>
      </c>
      <c r="C112" s="71">
        <v>12</v>
      </c>
      <c r="D112" s="72">
        <v>5521505</v>
      </c>
      <c r="E112" s="72">
        <v>331290</v>
      </c>
      <c r="F112" s="73">
        <v>4.4920424371272039E-4</v>
      </c>
    </row>
    <row r="113" spans="1:6" x14ac:dyDescent="0.2">
      <c r="A113" s="49" t="s">
        <v>96</v>
      </c>
      <c r="B113" s="70" t="s">
        <v>738</v>
      </c>
      <c r="C113" s="71">
        <v>49</v>
      </c>
      <c r="D113" s="72">
        <v>5074104</v>
      </c>
      <c r="E113" s="72">
        <v>304446</v>
      </c>
      <c r="F113" s="73">
        <v>4.1280580512953268E-4</v>
      </c>
    </row>
    <row r="114" spans="1:6" x14ac:dyDescent="0.2">
      <c r="A114" s="49" t="s">
        <v>96</v>
      </c>
      <c r="B114" s="70" t="s">
        <v>3</v>
      </c>
      <c r="C114" s="71">
        <v>19</v>
      </c>
      <c r="D114" s="72">
        <v>4588451</v>
      </c>
      <c r="E114" s="72">
        <v>275307</v>
      </c>
      <c r="F114" s="73">
        <v>3.7329551970725927E-4</v>
      </c>
    </row>
    <row r="115" spans="1:6" x14ac:dyDescent="0.2">
      <c r="A115" s="49" t="s">
        <v>96</v>
      </c>
      <c r="B115" s="70" t="s">
        <v>2</v>
      </c>
      <c r="C115" s="71" t="s">
        <v>737</v>
      </c>
      <c r="D115" s="72" t="s">
        <v>737</v>
      </c>
      <c r="E115" s="72" t="s">
        <v>737</v>
      </c>
      <c r="F115" s="73" t="s">
        <v>737</v>
      </c>
    </row>
    <row r="116" spans="1:6" x14ac:dyDescent="0.2">
      <c r="A116" s="49" t="s">
        <v>96</v>
      </c>
      <c r="B116" s="70" t="s">
        <v>6</v>
      </c>
      <c r="C116" s="71">
        <v>17</v>
      </c>
      <c r="D116" s="72">
        <v>3335757</v>
      </c>
      <c r="E116" s="72">
        <v>200145</v>
      </c>
      <c r="F116" s="73">
        <v>2.7138151878379192E-4</v>
      </c>
    </row>
    <row r="117" spans="1:6" x14ac:dyDescent="0.2">
      <c r="A117" s="49" t="s">
        <v>96</v>
      </c>
      <c r="B117" s="70" t="s">
        <v>10</v>
      </c>
      <c r="C117" s="71">
        <v>106</v>
      </c>
      <c r="D117" s="72">
        <v>7714794</v>
      </c>
      <c r="E117" s="72">
        <v>462888</v>
      </c>
      <c r="F117" s="73">
        <v>6.2764120246217427E-4</v>
      </c>
    </row>
    <row r="118" spans="1:6" x14ac:dyDescent="0.2">
      <c r="A118" s="49" t="s">
        <v>96</v>
      </c>
      <c r="B118" s="70" t="s">
        <v>4</v>
      </c>
      <c r="C118" s="71">
        <v>12</v>
      </c>
      <c r="D118" s="72">
        <v>3533028</v>
      </c>
      <c r="E118" s="72">
        <v>211982</v>
      </c>
      <c r="F118" s="73">
        <v>2.8743159766582118E-4</v>
      </c>
    </row>
    <row r="119" spans="1:6" x14ac:dyDescent="0.2">
      <c r="A119" s="49" t="s">
        <v>96</v>
      </c>
      <c r="B119" s="70" t="s">
        <v>739</v>
      </c>
      <c r="C119" s="71">
        <v>218</v>
      </c>
      <c r="D119" s="72">
        <v>7563740</v>
      </c>
      <c r="E119" s="72">
        <v>443549</v>
      </c>
      <c r="F119" s="73">
        <v>6.0141897761638871E-4</v>
      </c>
    </row>
    <row r="120" spans="1:6" x14ac:dyDescent="0.2">
      <c r="A120" s="49" t="s">
        <v>96</v>
      </c>
      <c r="B120" s="70" t="s">
        <v>8</v>
      </c>
      <c r="C120" s="71">
        <v>92</v>
      </c>
      <c r="D120" s="72">
        <v>4003129</v>
      </c>
      <c r="E120" s="72">
        <v>240188</v>
      </c>
      <c r="F120" s="73">
        <v>3.2567680548423102E-4</v>
      </c>
    </row>
    <row r="121" spans="1:6" x14ac:dyDescent="0.2">
      <c r="A121" s="49" t="s">
        <v>96</v>
      </c>
      <c r="B121" s="70" t="s">
        <v>740</v>
      </c>
      <c r="C121" s="71">
        <v>30</v>
      </c>
      <c r="D121" s="72">
        <v>4302067</v>
      </c>
      <c r="E121" s="72">
        <v>271333</v>
      </c>
      <c r="F121" s="73">
        <v>3.6790707555103857E-4</v>
      </c>
    </row>
    <row r="122" spans="1:6" x14ac:dyDescent="0.2">
      <c r="A122" s="49" t="s">
        <v>96</v>
      </c>
      <c r="B122" s="70" t="s">
        <v>25</v>
      </c>
      <c r="C122" s="71">
        <v>24</v>
      </c>
      <c r="D122" s="72">
        <v>3805964</v>
      </c>
      <c r="E122" s="72">
        <v>228358</v>
      </c>
      <c r="F122" s="73">
        <v>3.0963621807404207E-4</v>
      </c>
    </row>
    <row r="123" spans="1:6" x14ac:dyDescent="0.2">
      <c r="A123" s="49" t="s">
        <v>96</v>
      </c>
      <c r="B123" s="70" t="s">
        <v>53</v>
      </c>
      <c r="C123" s="71">
        <v>589</v>
      </c>
      <c r="D123" s="72">
        <v>61412691</v>
      </c>
      <c r="E123" s="72">
        <v>3687695</v>
      </c>
      <c r="F123" s="73">
        <v>5.0002361783276902E-3</v>
      </c>
    </row>
    <row r="124" spans="1:6" x14ac:dyDescent="0.2">
      <c r="A124" s="49" t="s">
        <v>103</v>
      </c>
      <c r="B124" s="70" t="s">
        <v>5</v>
      </c>
      <c r="C124" s="71" t="s">
        <v>737</v>
      </c>
      <c r="D124" s="72" t="s">
        <v>737</v>
      </c>
      <c r="E124" s="72" t="s">
        <v>737</v>
      </c>
      <c r="F124" s="73" t="s">
        <v>737</v>
      </c>
    </row>
    <row r="125" spans="1:6" x14ac:dyDescent="0.2">
      <c r="A125" s="49" t="s">
        <v>103</v>
      </c>
      <c r="B125" s="70" t="s">
        <v>1</v>
      </c>
      <c r="C125" s="71">
        <v>9</v>
      </c>
      <c r="D125" s="72">
        <v>6600084</v>
      </c>
      <c r="E125" s="72">
        <v>396005</v>
      </c>
      <c r="F125" s="73">
        <v>5.3695290087674196E-4</v>
      </c>
    </row>
    <row r="126" spans="1:6" x14ac:dyDescent="0.2">
      <c r="A126" s="49" t="s">
        <v>103</v>
      </c>
      <c r="B126" s="70" t="s">
        <v>738</v>
      </c>
      <c r="C126" s="71">
        <v>33</v>
      </c>
      <c r="D126" s="72">
        <v>2993532</v>
      </c>
      <c r="E126" s="72">
        <v>179612</v>
      </c>
      <c r="F126" s="73">
        <v>2.4354032002695263E-4</v>
      </c>
    </row>
    <row r="127" spans="1:6" x14ac:dyDescent="0.2">
      <c r="A127" s="49" t="s">
        <v>103</v>
      </c>
      <c r="B127" s="70" t="s">
        <v>3</v>
      </c>
      <c r="C127" s="71">
        <v>17</v>
      </c>
      <c r="D127" s="72">
        <v>5570923</v>
      </c>
      <c r="E127" s="72">
        <v>334255</v>
      </c>
      <c r="F127" s="73">
        <v>4.5322455999938227E-4</v>
      </c>
    </row>
    <row r="128" spans="1:6" x14ac:dyDescent="0.2">
      <c r="A128" s="49" t="s">
        <v>103</v>
      </c>
      <c r="B128" s="70" t="s">
        <v>2</v>
      </c>
      <c r="C128" s="71" t="s">
        <v>737</v>
      </c>
      <c r="D128" s="72" t="s">
        <v>737</v>
      </c>
      <c r="E128" s="72" t="s">
        <v>737</v>
      </c>
      <c r="F128" s="73" t="s">
        <v>737</v>
      </c>
    </row>
    <row r="129" spans="1:6" x14ac:dyDescent="0.2">
      <c r="A129" s="49" t="s">
        <v>103</v>
      </c>
      <c r="B129" s="70" t="s">
        <v>6</v>
      </c>
      <c r="C129" s="71">
        <v>14</v>
      </c>
      <c r="D129" s="72">
        <v>1490301</v>
      </c>
      <c r="E129" s="72">
        <v>89418</v>
      </c>
      <c r="F129" s="73">
        <v>1.2124406128861129E-4</v>
      </c>
    </row>
    <row r="130" spans="1:6" x14ac:dyDescent="0.2">
      <c r="A130" s="49" t="s">
        <v>103</v>
      </c>
      <c r="B130" s="70" t="s">
        <v>10</v>
      </c>
      <c r="C130" s="71">
        <v>96</v>
      </c>
      <c r="D130" s="72">
        <v>5379698</v>
      </c>
      <c r="E130" s="72">
        <v>322782</v>
      </c>
      <c r="F130" s="73">
        <v>4.3766803765305114E-4</v>
      </c>
    </row>
    <row r="131" spans="1:6" x14ac:dyDescent="0.2">
      <c r="A131" s="49" t="s">
        <v>103</v>
      </c>
      <c r="B131" s="70" t="s">
        <v>4</v>
      </c>
      <c r="C131" s="71">
        <v>20</v>
      </c>
      <c r="D131" s="72">
        <v>3860258</v>
      </c>
      <c r="E131" s="72">
        <v>231615</v>
      </c>
      <c r="F131" s="73">
        <v>3.1405246432890139E-4</v>
      </c>
    </row>
    <row r="132" spans="1:6" x14ac:dyDescent="0.2">
      <c r="A132" s="49" t="s">
        <v>103</v>
      </c>
      <c r="B132" s="70" t="s">
        <v>739</v>
      </c>
      <c r="C132" s="71">
        <v>188</v>
      </c>
      <c r="D132" s="72">
        <v>8758878</v>
      </c>
      <c r="E132" s="72">
        <v>515570</v>
      </c>
      <c r="F132" s="73">
        <v>6.9907401953263684E-4</v>
      </c>
    </row>
    <row r="133" spans="1:6" x14ac:dyDescent="0.2">
      <c r="A133" s="49" t="s">
        <v>103</v>
      </c>
      <c r="B133" s="70" t="s">
        <v>8</v>
      </c>
      <c r="C133" s="71">
        <v>79</v>
      </c>
      <c r="D133" s="72">
        <v>5032305</v>
      </c>
      <c r="E133" s="72">
        <v>301897</v>
      </c>
      <c r="F133" s="73">
        <v>4.0934955345509722E-4</v>
      </c>
    </row>
    <row r="134" spans="1:6" x14ac:dyDescent="0.2">
      <c r="A134" s="49" t="s">
        <v>103</v>
      </c>
      <c r="B134" s="70" t="s">
        <v>740</v>
      </c>
      <c r="C134" s="71">
        <v>27</v>
      </c>
      <c r="D134" s="72">
        <v>3452615</v>
      </c>
      <c r="E134" s="72">
        <v>207157</v>
      </c>
      <c r="F134" s="73">
        <v>2.8088926171872383E-4</v>
      </c>
    </row>
    <row r="135" spans="1:6" x14ac:dyDescent="0.2">
      <c r="A135" s="49" t="s">
        <v>103</v>
      </c>
      <c r="B135" s="70" t="s">
        <v>25</v>
      </c>
      <c r="C135" s="71">
        <v>18</v>
      </c>
      <c r="D135" s="72">
        <v>4116845</v>
      </c>
      <c r="E135" s="72">
        <v>247011</v>
      </c>
      <c r="F135" s="73">
        <v>3.349282786794735E-4</v>
      </c>
    </row>
    <row r="136" spans="1:6" x14ac:dyDescent="0.2">
      <c r="A136" s="49" t="s">
        <v>103</v>
      </c>
      <c r="B136" s="70" t="s">
        <v>53</v>
      </c>
      <c r="C136" s="71">
        <v>512</v>
      </c>
      <c r="D136" s="72">
        <v>55099757</v>
      </c>
      <c r="E136" s="72">
        <v>3295981</v>
      </c>
      <c r="F136" s="73">
        <v>4.4691015496890821E-3</v>
      </c>
    </row>
    <row r="137" spans="1:6" x14ac:dyDescent="0.2">
      <c r="A137" s="49" t="s">
        <v>112</v>
      </c>
      <c r="B137" s="70" t="s">
        <v>5</v>
      </c>
      <c r="C137" s="71">
        <v>17</v>
      </c>
      <c r="D137" s="72">
        <v>1599749</v>
      </c>
      <c r="E137" s="72">
        <v>95985</v>
      </c>
      <c r="F137" s="73">
        <v>1.3014841779940677E-4</v>
      </c>
    </row>
    <row r="138" spans="1:6" x14ac:dyDescent="0.2">
      <c r="A138" s="49" t="s">
        <v>112</v>
      </c>
      <c r="B138" s="70" t="s">
        <v>1</v>
      </c>
      <c r="C138" s="71" t="s">
        <v>737</v>
      </c>
      <c r="D138" s="72" t="s">
        <v>737</v>
      </c>
      <c r="E138" s="72" t="s">
        <v>737</v>
      </c>
      <c r="F138" s="73" t="s">
        <v>737</v>
      </c>
    </row>
    <row r="139" spans="1:6" x14ac:dyDescent="0.2">
      <c r="A139" s="49" t="s">
        <v>112</v>
      </c>
      <c r="B139" s="70" t="s">
        <v>738</v>
      </c>
      <c r="C139" s="71">
        <v>54</v>
      </c>
      <c r="D139" s="72">
        <v>9212773</v>
      </c>
      <c r="E139" s="72">
        <v>552766</v>
      </c>
      <c r="F139" s="73">
        <v>7.4950898904315138E-4</v>
      </c>
    </row>
    <row r="140" spans="1:6" x14ac:dyDescent="0.2">
      <c r="A140" s="49" t="s">
        <v>112</v>
      </c>
      <c r="B140" s="70" t="s">
        <v>3</v>
      </c>
      <c r="C140" s="71">
        <v>25</v>
      </c>
      <c r="D140" s="72">
        <v>4565906</v>
      </c>
      <c r="E140" s="72">
        <v>273954</v>
      </c>
      <c r="F140" s="73">
        <v>3.7146095379297477E-4</v>
      </c>
    </row>
    <row r="141" spans="1:6" x14ac:dyDescent="0.2">
      <c r="A141" s="49" t="s">
        <v>112</v>
      </c>
      <c r="B141" s="70" t="s">
        <v>2</v>
      </c>
      <c r="C141" s="71" t="s">
        <v>737</v>
      </c>
      <c r="D141" s="72" t="s">
        <v>737</v>
      </c>
      <c r="E141" s="72" t="s">
        <v>737</v>
      </c>
      <c r="F141" s="73" t="s">
        <v>737</v>
      </c>
    </row>
    <row r="142" spans="1:6" x14ac:dyDescent="0.2">
      <c r="A142" s="49" t="s">
        <v>112</v>
      </c>
      <c r="B142" s="70" t="s">
        <v>6</v>
      </c>
      <c r="C142" s="71">
        <v>14</v>
      </c>
      <c r="D142" s="72">
        <v>2997771</v>
      </c>
      <c r="E142" s="72">
        <v>179866</v>
      </c>
      <c r="F142" s="73">
        <v>2.4388472486230241E-4</v>
      </c>
    </row>
    <row r="143" spans="1:6" x14ac:dyDescent="0.2">
      <c r="A143" s="49" t="s">
        <v>112</v>
      </c>
      <c r="B143" s="70" t="s">
        <v>10</v>
      </c>
      <c r="C143" s="71">
        <v>96</v>
      </c>
      <c r="D143" s="72">
        <v>4855368</v>
      </c>
      <c r="E143" s="72">
        <v>291322</v>
      </c>
      <c r="F143" s="73">
        <v>3.950106513534279E-4</v>
      </c>
    </row>
    <row r="144" spans="1:6" x14ac:dyDescent="0.2">
      <c r="A144" s="49" t="s">
        <v>112</v>
      </c>
      <c r="B144" s="70" t="s">
        <v>4</v>
      </c>
      <c r="C144" s="71">
        <v>10</v>
      </c>
      <c r="D144" s="72">
        <v>4896900</v>
      </c>
      <c r="E144" s="72">
        <v>293814</v>
      </c>
      <c r="F144" s="73">
        <v>3.9838961532859198E-4</v>
      </c>
    </row>
    <row r="145" spans="1:6" x14ac:dyDescent="0.2">
      <c r="A145" s="49" t="s">
        <v>112</v>
      </c>
      <c r="B145" s="70" t="s">
        <v>739</v>
      </c>
      <c r="C145" s="71">
        <v>160</v>
      </c>
      <c r="D145" s="72">
        <v>5814528</v>
      </c>
      <c r="E145" s="72">
        <v>342636</v>
      </c>
      <c r="F145" s="73">
        <v>4.6458856364137667E-4</v>
      </c>
    </row>
    <row r="146" spans="1:6" x14ac:dyDescent="0.2">
      <c r="A146" s="49" t="s">
        <v>112</v>
      </c>
      <c r="B146" s="70" t="s">
        <v>8</v>
      </c>
      <c r="C146" s="71">
        <v>61</v>
      </c>
      <c r="D146" s="72">
        <v>3728365</v>
      </c>
      <c r="E146" s="72">
        <v>236014</v>
      </c>
      <c r="F146" s="73">
        <v>3.2001717641828609E-4</v>
      </c>
    </row>
    <row r="147" spans="1:6" x14ac:dyDescent="0.2">
      <c r="A147" s="49" t="s">
        <v>112</v>
      </c>
      <c r="B147" s="70" t="s">
        <v>740</v>
      </c>
      <c r="C147" s="71">
        <v>32</v>
      </c>
      <c r="D147" s="72">
        <v>4552993</v>
      </c>
      <c r="E147" s="72">
        <v>265809</v>
      </c>
      <c r="F147" s="73">
        <v>3.6041694834445501E-4</v>
      </c>
    </row>
    <row r="148" spans="1:6" x14ac:dyDescent="0.2">
      <c r="A148" s="49" t="s">
        <v>112</v>
      </c>
      <c r="B148" s="70" t="s">
        <v>25</v>
      </c>
      <c r="C148" s="71">
        <v>21</v>
      </c>
      <c r="D148" s="72">
        <v>5673656</v>
      </c>
      <c r="E148" s="72">
        <v>340419</v>
      </c>
      <c r="F148" s="73">
        <v>4.6158247891708344E-4</v>
      </c>
    </row>
    <row r="149" spans="1:6" x14ac:dyDescent="0.2">
      <c r="A149" s="49" t="s">
        <v>112</v>
      </c>
      <c r="B149" s="70" t="s">
        <v>53</v>
      </c>
      <c r="C149" s="71">
        <v>499</v>
      </c>
      <c r="D149" s="72">
        <v>59638741</v>
      </c>
      <c r="E149" s="72">
        <v>3577030</v>
      </c>
      <c r="F149" s="73">
        <v>4.850182788154524E-3</v>
      </c>
    </row>
    <row r="150" spans="1:6" x14ac:dyDescent="0.2">
      <c r="A150" s="49" t="s">
        <v>119</v>
      </c>
      <c r="B150" s="70" t="s">
        <v>5</v>
      </c>
      <c r="C150" s="71" t="s">
        <v>737</v>
      </c>
      <c r="D150" s="72" t="s">
        <v>737</v>
      </c>
      <c r="E150" s="72" t="s">
        <v>737</v>
      </c>
      <c r="F150" s="73" t="s">
        <v>737</v>
      </c>
    </row>
    <row r="151" spans="1:6" x14ac:dyDescent="0.2">
      <c r="A151" s="49" t="s">
        <v>119</v>
      </c>
      <c r="B151" s="70" t="s">
        <v>1</v>
      </c>
      <c r="C151" s="71">
        <v>8</v>
      </c>
      <c r="D151" s="72">
        <v>2934948</v>
      </c>
      <c r="E151" s="72">
        <v>176097</v>
      </c>
      <c r="F151" s="73">
        <v>2.3877424523854909E-4</v>
      </c>
    </row>
    <row r="152" spans="1:6" x14ac:dyDescent="0.2">
      <c r="A152" s="49" t="s">
        <v>119</v>
      </c>
      <c r="B152" s="70" t="s">
        <v>738</v>
      </c>
      <c r="C152" s="71">
        <v>19</v>
      </c>
      <c r="D152" s="72">
        <v>859960</v>
      </c>
      <c r="E152" s="72">
        <v>51598</v>
      </c>
      <c r="F152" s="73">
        <v>6.9962994859757148E-5</v>
      </c>
    </row>
    <row r="153" spans="1:6" x14ac:dyDescent="0.2">
      <c r="A153" s="49" t="s">
        <v>119</v>
      </c>
      <c r="B153" s="70" t="s">
        <v>3</v>
      </c>
      <c r="C153" s="71">
        <v>10</v>
      </c>
      <c r="D153" s="72">
        <v>1999917</v>
      </c>
      <c r="E153" s="72">
        <v>119995</v>
      </c>
      <c r="F153" s="73">
        <v>1.62704166211802E-4</v>
      </c>
    </row>
    <row r="154" spans="1:6" x14ac:dyDescent="0.2">
      <c r="A154" s="49" t="s">
        <v>119</v>
      </c>
      <c r="B154" s="70" t="s">
        <v>2</v>
      </c>
      <c r="C154" s="71" t="s">
        <v>737</v>
      </c>
      <c r="D154" s="72" t="s">
        <v>737</v>
      </c>
      <c r="E154" s="72" t="s">
        <v>737</v>
      </c>
      <c r="F154" s="73" t="s">
        <v>737</v>
      </c>
    </row>
    <row r="155" spans="1:6" x14ac:dyDescent="0.2">
      <c r="A155" s="49" t="s">
        <v>119</v>
      </c>
      <c r="B155" s="70" t="s">
        <v>6</v>
      </c>
      <c r="C155" s="71">
        <v>7</v>
      </c>
      <c r="D155" s="72">
        <v>1077823</v>
      </c>
      <c r="E155" s="72">
        <v>64669</v>
      </c>
      <c r="F155" s="73">
        <v>8.768628463478498E-5</v>
      </c>
    </row>
    <row r="156" spans="1:6" x14ac:dyDescent="0.2">
      <c r="A156" s="49" t="s">
        <v>119</v>
      </c>
      <c r="B156" s="70" t="s">
        <v>10</v>
      </c>
      <c r="C156" s="71">
        <v>82</v>
      </c>
      <c r="D156" s="72">
        <v>2143039</v>
      </c>
      <c r="E156" s="72">
        <v>137227</v>
      </c>
      <c r="F156" s="73">
        <v>1.8606945803364267E-4</v>
      </c>
    </row>
    <row r="157" spans="1:6" x14ac:dyDescent="0.2">
      <c r="A157" s="49" t="s">
        <v>119</v>
      </c>
      <c r="B157" s="70" t="s">
        <v>4</v>
      </c>
      <c r="C157" s="71">
        <v>5</v>
      </c>
      <c r="D157" s="72">
        <v>338474</v>
      </c>
      <c r="E157" s="72">
        <v>20308</v>
      </c>
      <c r="F157" s="73">
        <v>2.7536115733399517E-5</v>
      </c>
    </row>
    <row r="158" spans="1:6" x14ac:dyDescent="0.2">
      <c r="A158" s="49" t="s">
        <v>119</v>
      </c>
      <c r="B158" s="70" t="s">
        <v>739</v>
      </c>
      <c r="C158" s="71">
        <v>111</v>
      </c>
      <c r="D158" s="72">
        <v>2629695</v>
      </c>
      <c r="E158" s="72">
        <v>157093</v>
      </c>
      <c r="F158" s="73">
        <v>2.1300625511655162E-4</v>
      </c>
    </row>
    <row r="159" spans="1:6" x14ac:dyDescent="0.2">
      <c r="A159" s="49" t="s">
        <v>119</v>
      </c>
      <c r="B159" s="70" t="s">
        <v>8</v>
      </c>
      <c r="C159" s="71">
        <v>53</v>
      </c>
      <c r="D159" s="72">
        <v>621878</v>
      </c>
      <c r="E159" s="72">
        <v>37288</v>
      </c>
      <c r="F159" s="73">
        <v>5.0559714568987648E-5</v>
      </c>
    </row>
    <row r="160" spans="1:6" x14ac:dyDescent="0.2">
      <c r="A160" s="49" t="s">
        <v>119</v>
      </c>
      <c r="B160" s="70" t="s">
        <v>740</v>
      </c>
      <c r="C160" s="71">
        <v>28</v>
      </c>
      <c r="D160" s="72">
        <v>1894968</v>
      </c>
      <c r="E160" s="72">
        <v>113698</v>
      </c>
      <c r="F160" s="73">
        <v>1.5416590932913426E-4</v>
      </c>
    </row>
    <row r="161" spans="1:6" x14ac:dyDescent="0.2">
      <c r="A161" s="49" t="s">
        <v>119</v>
      </c>
      <c r="B161" s="70" t="s">
        <v>25</v>
      </c>
      <c r="C161" s="71">
        <v>18</v>
      </c>
      <c r="D161" s="72">
        <v>2713068</v>
      </c>
      <c r="E161" s="72">
        <v>162784</v>
      </c>
      <c r="F161" s="73">
        <v>2.2072282172275494E-4</v>
      </c>
    </row>
    <row r="162" spans="1:6" x14ac:dyDescent="0.2">
      <c r="A162" s="49" t="s">
        <v>119</v>
      </c>
      <c r="B162" s="70" t="s">
        <v>53</v>
      </c>
      <c r="C162" s="71">
        <v>350</v>
      </c>
      <c r="D162" s="72">
        <v>17658416</v>
      </c>
      <c r="E162" s="72">
        <v>1067436</v>
      </c>
      <c r="F162" s="73">
        <v>1.447362676482029E-3</v>
      </c>
    </row>
    <row r="163" spans="1:6" x14ac:dyDescent="0.2">
      <c r="A163" s="49" t="s">
        <v>128</v>
      </c>
      <c r="B163" s="70" t="s">
        <v>5</v>
      </c>
      <c r="C163" s="71" t="s">
        <v>737</v>
      </c>
      <c r="D163" s="72" t="s">
        <v>737</v>
      </c>
      <c r="E163" s="72" t="s">
        <v>737</v>
      </c>
      <c r="F163" s="73" t="s">
        <v>737</v>
      </c>
    </row>
    <row r="164" spans="1:6" x14ac:dyDescent="0.2">
      <c r="A164" s="49" t="s">
        <v>128</v>
      </c>
      <c r="B164" s="70" t="s">
        <v>1</v>
      </c>
      <c r="C164" s="71">
        <v>8</v>
      </c>
      <c r="D164" s="72">
        <v>921934</v>
      </c>
      <c r="E164" s="72">
        <v>55316</v>
      </c>
      <c r="F164" s="73">
        <v>7.5004322331530813E-5</v>
      </c>
    </row>
    <row r="165" spans="1:6" x14ac:dyDescent="0.2">
      <c r="A165" s="49" t="s">
        <v>128</v>
      </c>
      <c r="B165" s="70" t="s">
        <v>738</v>
      </c>
      <c r="C165" s="71">
        <v>18</v>
      </c>
      <c r="D165" s="72">
        <v>1217979</v>
      </c>
      <c r="E165" s="72">
        <v>73079</v>
      </c>
      <c r="F165" s="73">
        <v>9.9089610088689352E-5</v>
      </c>
    </row>
    <row r="166" spans="1:6" x14ac:dyDescent="0.2">
      <c r="A166" s="49" t="s">
        <v>128</v>
      </c>
      <c r="B166" s="70" t="s">
        <v>3</v>
      </c>
      <c r="C166" s="71">
        <v>9</v>
      </c>
      <c r="D166" s="72">
        <v>1750966</v>
      </c>
      <c r="E166" s="72">
        <v>105058</v>
      </c>
      <c r="F166" s="73">
        <v>1.4245072122904699E-4</v>
      </c>
    </row>
    <row r="167" spans="1:6" x14ac:dyDescent="0.2">
      <c r="A167" s="49" t="s">
        <v>128</v>
      </c>
      <c r="B167" s="70" t="s">
        <v>2</v>
      </c>
      <c r="C167" s="71" t="s">
        <v>737</v>
      </c>
      <c r="D167" s="72" t="s">
        <v>737</v>
      </c>
      <c r="E167" s="72" t="s">
        <v>737</v>
      </c>
      <c r="F167" s="73" t="s">
        <v>737</v>
      </c>
    </row>
    <row r="168" spans="1:6" x14ac:dyDescent="0.2">
      <c r="A168" s="49" t="s">
        <v>128</v>
      </c>
      <c r="B168" s="70" t="s">
        <v>6</v>
      </c>
      <c r="C168" s="71">
        <v>8</v>
      </c>
      <c r="D168" s="72">
        <v>1003093</v>
      </c>
      <c r="E168" s="72">
        <v>60186</v>
      </c>
      <c r="F168" s="73">
        <v>8.1607674883316095E-5</v>
      </c>
    </row>
    <row r="169" spans="1:6" x14ac:dyDescent="0.2">
      <c r="A169" s="49" t="s">
        <v>128</v>
      </c>
      <c r="B169" s="70" t="s">
        <v>10</v>
      </c>
      <c r="C169" s="71">
        <v>62</v>
      </c>
      <c r="D169" s="72">
        <v>2339094</v>
      </c>
      <c r="E169" s="72">
        <v>140346</v>
      </c>
      <c r="F169" s="73">
        <v>1.9029858670079224E-4</v>
      </c>
    </row>
    <row r="170" spans="1:6" x14ac:dyDescent="0.2">
      <c r="A170" s="49" t="s">
        <v>128</v>
      </c>
      <c r="B170" s="70" t="s">
        <v>4</v>
      </c>
      <c r="C170" s="71">
        <v>11</v>
      </c>
      <c r="D170" s="72">
        <v>2087436</v>
      </c>
      <c r="E170" s="72">
        <v>125246</v>
      </c>
      <c r="F170" s="73">
        <v>1.6982412601661197E-4</v>
      </c>
    </row>
    <row r="171" spans="1:6" x14ac:dyDescent="0.2">
      <c r="A171" s="49" t="s">
        <v>128</v>
      </c>
      <c r="B171" s="70" t="s">
        <v>739</v>
      </c>
      <c r="C171" s="71">
        <v>86</v>
      </c>
      <c r="D171" s="72">
        <v>1734355</v>
      </c>
      <c r="E171" s="72">
        <v>108763</v>
      </c>
      <c r="F171" s="73">
        <v>1.4747442168168857E-4</v>
      </c>
    </row>
    <row r="172" spans="1:6" x14ac:dyDescent="0.2">
      <c r="A172" s="49" t="s">
        <v>128</v>
      </c>
      <c r="B172" s="70" t="s">
        <v>8</v>
      </c>
      <c r="C172" s="71">
        <v>34</v>
      </c>
      <c r="D172" s="72">
        <v>1884515</v>
      </c>
      <c r="E172" s="72">
        <v>113071</v>
      </c>
      <c r="F172" s="73">
        <v>1.5331574463714874E-4</v>
      </c>
    </row>
    <row r="173" spans="1:6" x14ac:dyDescent="0.2">
      <c r="A173" s="49" t="s">
        <v>128</v>
      </c>
      <c r="B173" s="70" t="s">
        <v>740</v>
      </c>
      <c r="C173" s="71">
        <v>19</v>
      </c>
      <c r="D173" s="72">
        <v>1114160</v>
      </c>
      <c r="E173" s="72">
        <v>66850</v>
      </c>
      <c r="F173" s="73">
        <v>9.064355607532784E-5</v>
      </c>
    </row>
    <row r="174" spans="1:6" x14ac:dyDescent="0.2">
      <c r="A174" s="49" t="s">
        <v>128</v>
      </c>
      <c r="B174" s="70" t="s">
        <v>25</v>
      </c>
      <c r="C174" s="71">
        <v>12</v>
      </c>
      <c r="D174" s="72">
        <v>3400446</v>
      </c>
      <c r="E174" s="72">
        <v>204027</v>
      </c>
      <c r="F174" s="73">
        <v>2.7664521788153948E-4</v>
      </c>
    </row>
    <row r="175" spans="1:6" x14ac:dyDescent="0.2">
      <c r="A175" s="49" t="s">
        <v>128</v>
      </c>
      <c r="B175" s="70" t="s">
        <v>53</v>
      </c>
      <c r="C175" s="71">
        <v>272</v>
      </c>
      <c r="D175" s="72">
        <v>17632149</v>
      </c>
      <c r="E175" s="72">
        <v>1062631</v>
      </c>
      <c r="F175" s="73">
        <v>1.4408474590259042E-3</v>
      </c>
    </row>
    <row r="176" spans="1:6" x14ac:dyDescent="0.2">
      <c r="A176" s="49" t="s">
        <v>135</v>
      </c>
      <c r="B176" s="70" t="s">
        <v>5</v>
      </c>
      <c r="C176" s="71" t="s">
        <v>737</v>
      </c>
      <c r="D176" s="72" t="s">
        <v>737</v>
      </c>
      <c r="E176" s="72" t="s">
        <v>737</v>
      </c>
      <c r="F176" s="73" t="s">
        <v>737</v>
      </c>
    </row>
    <row r="177" spans="1:6" x14ac:dyDescent="0.2">
      <c r="A177" s="49" t="s">
        <v>135</v>
      </c>
      <c r="B177" s="70" t="s">
        <v>1</v>
      </c>
      <c r="C177" s="71">
        <v>12</v>
      </c>
      <c r="D177" s="72">
        <v>9339611</v>
      </c>
      <c r="E177" s="72">
        <v>560377</v>
      </c>
      <c r="F177" s="73">
        <v>7.5982893078270736E-4</v>
      </c>
    </row>
    <row r="178" spans="1:6" x14ac:dyDescent="0.2">
      <c r="A178" s="49" t="s">
        <v>135</v>
      </c>
      <c r="B178" s="70" t="s">
        <v>738</v>
      </c>
      <c r="C178" s="71">
        <v>54</v>
      </c>
      <c r="D178" s="72">
        <v>6016791</v>
      </c>
      <c r="E178" s="72">
        <v>361007</v>
      </c>
      <c r="F178" s="73">
        <v>4.8949825352409689E-4</v>
      </c>
    </row>
    <row r="179" spans="1:6" x14ac:dyDescent="0.2">
      <c r="A179" s="49" t="s">
        <v>135</v>
      </c>
      <c r="B179" s="70" t="s">
        <v>3</v>
      </c>
      <c r="C179" s="71">
        <v>25</v>
      </c>
      <c r="D179" s="72">
        <v>5216154</v>
      </c>
      <c r="E179" s="72">
        <v>312969</v>
      </c>
      <c r="F179" s="73">
        <v>4.2436235005743124E-4</v>
      </c>
    </row>
    <row r="180" spans="1:6" x14ac:dyDescent="0.2">
      <c r="A180" s="49" t="s">
        <v>135</v>
      </c>
      <c r="B180" s="70" t="s">
        <v>2</v>
      </c>
      <c r="C180" s="71" t="s">
        <v>737</v>
      </c>
      <c r="D180" s="72" t="s">
        <v>737</v>
      </c>
      <c r="E180" s="72" t="s">
        <v>737</v>
      </c>
      <c r="F180" s="73" t="s">
        <v>737</v>
      </c>
    </row>
    <row r="181" spans="1:6" x14ac:dyDescent="0.2">
      <c r="A181" s="49" t="s">
        <v>135</v>
      </c>
      <c r="B181" s="70" t="s">
        <v>6</v>
      </c>
      <c r="C181" s="71">
        <v>22</v>
      </c>
      <c r="D181" s="72">
        <v>8100790</v>
      </c>
      <c r="E181" s="72">
        <v>486047</v>
      </c>
      <c r="F181" s="73">
        <v>6.5904305908369291E-4</v>
      </c>
    </row>
    <row r="182" spans="1:6" x14ac:dyDescent="0.2">
      <c r="A182" s="49" t="s">
        <v>135</v>
      </c>
      <c r="B182" s="70" t="s">
        <v>10</v>
      </c>
      <c r="C182" s="71">
        <v>148</v>
      </c>
      <c r="D182" s="72">
        <v>10269761</v>
      </c>
      <c r="E182" s="72">
        <v>616186</v>
      </c>
      <c r="F182" s="73">
        <v>8.3550172391670847E-4</v>
      </c>
    </row>
    <row r="183" spans="1:6" x14ac:dyDescent="0.2">
      <c r="A183" s="49" t="s">
        <v>135</v>
      </c>
      <c r="B183" s="70" t="s">
        <v>4</v>
      </c>
      <c r="C183" s="71">
        <v>23</v>
      </c>
      <c r="D183" s="72">
        <v>4039664</v>
      </c>
      <c r="E183" s="72">
        <v>242380</v>
      </c>
      <c r="F183" s="73">
        <v>3.2864899209480872E-4</v>
      </c>
    </row>
    <row r="184" spans="1:6" x14ac:dyDescent="0.2">
      <c r="A184" s="49" t="s">
        <v>135</v>
      </c>
      <c r="B184" s="70" t="s">
        <v>739</v>
      </c>
      <c r="C184" s="71">
        <v>280</v>
      </c>
      <c r="D184" s="72">
        <v>8219787</v>
      </c>
      <c r="E184" s="72">
        <v>487049</v>
      </c>
      <c r="F184" s="73">
        <v>6.6040169548141131E-4</v>
      </c>
    </row>
    <row r="185" spans="1:6" x14ac:dyDescent="0.2">
      <c r="A185" s="49" t="s">
        <v>135</v>
      </c>
      <c r="B185" s="70" t="s">
        <v>8</v>
      </c>
      <c r="C185" s="71">
        <v>102</v>
      </c>
      <c r="D185" s="72">
        <v>9610693</v>
      </c>
      <c r="E185" s="72">
        <v>576642</v>
      </c>
      <c r="F185" s="73">
        <v>7.8188304356603135E-4</v>
      </c>
    </row>
    <row r="186" spans="1:6" x14ac:dyDescent="0.2">
      <c r="A186" s="49" t="s">
        <v>135</v>
      </c>
      <c r="B186" s="70" t="s">
        <v>740</v>
      </c>
      <c r="C186" s="71">
        <v>46</v>
      </c>
      <c r="D186" s="72">
        <v>6514402</v>
      </c>
      <c r="E186" s="72">
        <v>390864</v>
      </c>
      <c r="F186" s="73">
        <v>5.2998209277228033E-4</v>
      </c>
    </row>
    <row r="187" spans="1:6" x14ac:dyDescent="0.2">
      <c r="A187" s="49" t="s">
        <v>135</v>
      </c>
      <c r="B187" s="70" t="s">
        <v>25</v>
      </c>
      <c r="C187" s="71">
        <v>42</v>
      </c>
      <c r="D187" s="72">
        <v>13807053</v>
      </c>
      <c r="E187" s="72">
        <v>828423</v>
      </c>
      <c r="F187" s="73">
        <v>1.123279082342428E-3</v>
      </c>
    </row>
    <row r="188" spans="1:6" x14ac:dyDescent="0.2">
      <c r="A188" s="49" t="s">
        <v>135</v>
      </c>
      <c r="B188" s="70" t="s">
        <v>53</v>
      </c>
      <c r="C188" s="71">
        <v>773</v>
      </c>
      <c r="D188" s="72">
        <v>93499804</v>
      </c>
      <c r="E188" s="72">
        <v>5603850</v>
      </c>
      <c r="F188" s="73">
        <v>7.5983977817909634E-3</v>
      </c>
    </row>
    <row r="189" spans="1:6" x14ac:dyDescent="0.2">
      <c r="A189" s="49" t="s">
        <v>144</v>
      </c>
      <c r="B189" s="70" t="s">
        <v>5</v>
      </c>
      <c r="C189" s="71" t="s">
        <v>737</v>
      </c>
      <c r="D189" s="72" t="s">
        <v>737</v>
      </c>
      <c r="E189" s="72" t="s">
        <v>737</v>
      </c>
      <c r="F189" s="73" t="s">
        <v>737</v>
      </c>
    </row>
    <row r="190" spans="1:6" x14ac:dyDescent="0.2">
      <c r="A190" s="49" t="s">
        <v>144</v>
      </c>
      <c r="B190" s="70" t="s">
        <v>1</v>
      </c>
      <c r="C190" s="71">
        <v>7</v>
      </c>
      <c r="D190" s="72">
        <v>1401277</v>
      </c>
      <c r="E190" s="72">
        <v>84077</v>
      </c>
      <c r="F190" s="73">
        <v>1.140020682744254E-4</v>
      </c>
    </row>
    <row r="191" spans="1:6" x14ac:dyDescent="0.2">
      <c r="A191" s="49" t="s">
        <v>144</v>
      </c>
      <c r="B191" s="70" t="s">
        <v>738</v>
      </c>
      <c r="C191" s="71">
        <v>36</v>
      </c>
      <c r="D191" s="72">
        <v>2657301</v>
      </c>
      <c r="E191" s="72">
        <v>159438</v>
      </c>
      <c r="F191" s="73">
        <v>2.1618589818306837E-4</v>
      </c>
    </row>
    <row r="192" spans="1:6" x14ac:dyDescent="0.2">
      <c r="A192" s="49" t="s">
        <v>144</v>
      </c>
      <c r="B192" s="70" t="s">
        <v>3</v>
      </c>
      <c r="C192" s="71">
        <v>5</v>
      </c>
      <c r="D192" s="72">
        <v>1013162</v>
      </c>
      <c r="E192" s="72">
        <v>60790</v>
      </c>
      <c r="F192" s="73">
        <v>8.2426653310683316E-5</v>
      </c>
    </row>
    <row r="193" spans="1:6" x14ac:dyDescent="0.2">
      <c r="A193" s="49" t="s">
        <v>144</v>
      </c>
      <c r="B193" s="70" t="s">
        <v>2</v>
      </c>
      <c r="C193" s="71" t="s">
        <v>737</v>
      </c>
      <c r="D193" s="72" t="s">
        <v>737</v>
      </c>
      <c r="E193" s="72" t="s">
        <v>737</v>
      </c>
      <c r="F193" s="73" t="s">
        <v>737</v>
      </c>
    </row>
    <row r="194" spans="1:6" x14ac:dyDescent="0.2">
      <c r="A194" s="49" t="s">
        <v>144</v>
      </c>
      <c r="B194" s="70" t="s">
        <v>6</v>
      </c>
      <c r="C194" s="71">
        <v>7</v>
      </c>
      <c r="D194" s="72">
        <v>1381682</v>
      </c>
      <c r="E194" s="72">
        <v>82901</v>
      </c>
      <c r="F194" s="73">
        <v>1.1240750100524686E-4</v>
      </c>
    </row>
    <row r="195" spans="1:6" x14ac:dyDescent="0.2">
      <c r="A195" s="49" t="s">
        <v>144</v>
      </c>
      <c r="B195" s="70" t="s">
        <v>10</v>
      </c>
      <c r="C195" s="71">
        <v>75</v>
      </c>
      <c r="D195" s="72">
        <v>6579448</v>
      </c>
      <c r="E195" s="72">
        <v>394767</v>
      </c>
      <c r="F195" s="73">
        <v>5.3527426628554892E-4</v>
      </c>
    </row>
    <row r="196" spans="1:6" x14ac:dyDescent="0.2">
      <c r="A196" s="49" t="s">
        <v>144</v>
      </c>
      <c r="B196" s="70" t="s">
        <v>4</v>
      </c>
      <c r="C196" s="71">
        <v>17</v>
      </c>
      <c r="D196" s="72">
        <v>3859223</v>
      </c>
      <c r="E196" s="72">
        <v>231553</v>
      </c>
      <c r="F196" s="73">
        <v>3.1396839700688686E-4</v>
      </c>
    </row>
    <row r="197" spans="1:6" x14ac:dyDescent="0.2">
      <c r="A197" s="49" t="s">
        <v>144</v>
      </c>
      <c r="B197" s="70" t="s">
        <v>739</v>
      </c>
      <c r="C197" s="71">
        <v>171</v>
      </c>
      <c r="D197" s="72">
        <v>7181149</v>
      </c>
      <c r="E197" s="72">
        <v>417395</v>
      </c>
      <c r="F197" s="73">
        <v>5.6595612697174968E-4</v>
      </c>
    </row>
    <row r="198" spans="1:6" x14ac:dyDescent="0.2">
      <c r="A198" s="49" t="s">
        <v>144</v>
      </c>
      <c r="B198" s="70" t="s">
        <v>8</v>
      </c>
      <c r="C198" s="71">
        <v>46</v>
      </c>
      <c r="D198" s="72">
        <v>4092984</v>
      </c>
      <c r="E198" s="72">
        <v>245579</v>
      </c>
      <c r="F198" s="73">
        <v>3.3298659472584795E-4</v>
      </c>
    </row>
    <row r="199" spans="1:6" x14ac:dyDescent="0.2">
      <c r="A199" s="49" t="s">
        <v>144</v>
      </c>
      <c r="B199" s="70" t="s">
        <v>740</v>
      </c>
      <c r="C199" s="71">
        <v>29</v>
      </c>
      <c r="D199" s="72">
        <v>3045866</v>
      </c>
      <c r="E199" s="72">
        <v>198233</v>
      </c>
      <c r="F199" s="73">
        <v>2.6878899104682816E-4</v>
      </c>
    </row>
    <row r="200" spans="1:6" x14ac:dyDescent="0.2">
      <c r="A200" s="49" t="s">
        <v>144</v>
      </c>
      <c r="B200" s="70" t="s">
        <v>25</v>
      </c>
      <c r="C200" s="71">
        <v>28</v>
      </c>
      <c r="D200" s="72">
        <v>5281619</v>
      </c>
      <c r="E200" s="72">
        <v>316897</v>
      </c>
      <c r="F200" s="73">
        <v>4.2968842168441537E-4</v>
      </c>
    </row>
    <row r="201" spans="1:6" x14ac:dyDescent="0.2">
      <c r="A201" s="49" t="s">
        <v>144</v>
      </c>
      <c r="B201" s="70" t="s">
        <v>53</v>
      </c>
      <c r="C201" s="71">
        <v>431</v>
      </c>
      <c r="D201" s="72">
        <v>46143302</v>
      </c>
      <c r="E201" s="72">
        <v>2770605</v>
      </c>
      <c r="F201" s="73">
        <v>3.7567313340326654E-3</v>
      </c>
    </row>
    <row r="202" spans="1:6" x14ac:dyDescent="0.2">
      <c r="A202" s="49" t="s">
        <v>152</v>
      </c>
      <c r="B202" s="70" t="s">
        <v>5</v>
      </c>
      <c r="C202" s="71" t="s">
        <v>737</v>
      </c>
      <c r="D202" s="72" t="s">
        <v>737</v>
      </c>
      <c r="E202" s="72" t="s">
        <v>737</v>
      </c>
      <c r="F202" s="73" t="s">
        <v>737</v>
      </c>
    </row>
    <row r="203" spans="1:6" x14ac:dyDescent="0.2">
      <c r="A203" s="49" t="s">
        <v>152</v>
      </c>
      <c r="B203" s="70" t="s">
        <v>1</v>
      </c>
      <c r="C203" s="71">
        <v>7</v>
      </c>
      <c r="D203" s="72">
        <v>1344143</v>
      </c>
      <c r="E203" s="72">
        <v>80649</v>
      </c>
      <c r="F203" s="73">
        <v>1.0935395892175191E-4</v>
      </c>
    </row>
    <row r="204" spans="1:6" x14ac:dyDescent="0.2">
      <c r="A204" s="49" t="s">
        <v>152</v>
      </c>
      <c r="B204" s="70" t="s">
        <v>738</v>
      </c>
      <c r="C204" s="71">
        <v>30</v>
      </c>
      <c r="D204" s="72">
        <v>2089374</v>
      </c>
      <c r="E204" s="72">
        <v>123299</v>
      </c>
      <c r="F204" s="73">
        <v>1.6718414092044647E-4</v>
      </c>
    </row>
    <row r="205" spans="1:6" x14ac:dyDescent="0.2">
      <c r="A205" s="49" t="s">
        <v>152</v>
      </c>
      <c r="B205" s="70" t="s">
        <v>3</v>
      </c>
      <c r="C205" s="71">
        <v>20</v>
      </c>
      <c r="D205" s="72">
        <v>5999956</v>
      </c>
      <c r="E205" s="72">
        <v>359997</v>
      </c>
      <c r="F205" s="73">
        <v>4.8812876972998949E-4</v>
      </c>
    </row>
    <row r="206" spans="1:6" x14ac:dyDescent="0.2">
      <c r="A206" s="49" t="s">
        <v>152</v>
      </c>
      <c r="B206" s="70" t="s">
        <v>2</v>
      </c>
      <c r="C206" s="71" t="s">
        <v>737</v>
      </c>
      <c r="D206" s="72" t="s">
        <v>737</v>
      </c>
      <c r="E206" s="72" t="s">
        <v>737</v>
      </c>
      <c r="F206" s="73" t="s">
        <v>737</v>
      </c>
    </row>
    <row r="207" spans="1:6" x14ac:dyDescent="0.2">
      <c r="A207" s="49" t="s">
        <v>152</v>
      </c>
      <c r="B207" s="70" t="s">
        <v>6</v>
      </c>
      <c r="C207" s="71">
        <v>7</v>
      </c>
      <c r="D207" s="72">
        <v>836611</v>
      </c>
      <c r="E207" s="72">
        <v>50197</v>
      </c>
      <c r="F207" s="73">
        <v>6.8063344567138834E-5</v>
      </c>
    </row>
    <row r="208" spans="1:6" x14ac:dyDescent="0.2">
      <c r="A208" s="49" t="s">
        <v>152</v>
      </c>
      <c r="B208" s="70" t="s">
        <v>10</v>
      </c>
      <c r="C208" s="71">
        <v>107</v>
      </c>
      <c r="D208" s="72">
        <v>5384516</v>
      </c>
      <c r="E208" s="72">
        <v>336386</v>
      </c>
      <c r="F208" s="73">
        <v>4.5611403521249408E-4</v>
      </c>
    </row>
    <row r="209" spans="1:6" x14ac:dyDescent="0.2">
      <c r="A209" s="49" t="s">
        <v>152</v>
      </c>
      <c r="B209" s="70" t="s">
        <v>4</v>
      </c>
      <c r="C209" s="71">
        <v>14</v>
      </c>
      <c r="D209" s="72">
        <v>1361676</v>
      </c>
      <c r="E209" s="72">
        <v>81701</v>
      </c>
      <c r="F209" s="73">
        <v>1.1078039154690142E-4</v>
      </c>
    </row>
    <row r="210" spans="1:6" x14ac:dyDescent="0.2">
      <c r="A210" s="49" t="s">
        <v>152</v>
      </c>
      <c r="B210" s="70" t="s">
        <v>739</v>
      </c>
      <c r="C210" s="71">
        <v>151</v>
      </c>
      <c r="D210" s="72">
        <v>3795106</v>
      </c>
      <c r="E210" s="72">
        <v>227589</v>
      </c>
      <c r="F210" s="73">
        <v>3.0859351209615239E-4</v>
      </c>
    </row>
    <row r="211" spans="1:6" x14ac:dyDescent="0.2">
      <c r="A211" s="49" t="s">
        <v>152</v>
      </c>
      <c r="B211" s="70" t="s">
        <v>8</v>
      </c>
      <c r="C211" s="71">
        <v>52</v>
      </c>
      <c r="D211" s="72">
        <v>1159621</v>
      </c>
      <c r="E211" s="72">
        <v>69577</v>
      </c>
      <c r="F211" s="73">
        <v>9.4341162319417873E-5</v>
      </c>
    </row>
    <row r="212" spans="1:6" x14ac:dyDescent="0.2">
      <c r="A212" s="49" t="s">
        <v>152</v>
      </c>
      <c r="B212" s="70" t="s">
        <v>740</v>
      </c>
      <c r="C212" s="71">
        <v>31</v>
      </c>
      <c r="D212" s="72">
        <v>1917823</v>
      </c>
      <c r="E212" s="72">
        <v>115069</v>
      </c>
      <c r="F212" s="73">
        <v>1.5602488188529393E-4</v>
      </c>
    </row>
    <row r="213" spans="1:6" x14ac:dyDescent="0.2">
      <c r="A213" s="49" t="s">
        <v>152</v>
      </c>
      <c r="B213" s="70" t="s">
        <v>25</v>
      </c>
      <c r="C213" s="71">
        <v>25</v>
      </c>
      <c r="D213" s="72">
        <v>6074482</v>
      </c>
      <c r="E213" s="72">
        <v>364469</v>
      </c>
      <c r="F213" s="73">
        <v>4.9419246431142347E-4</v>
      </c>
    </row>
    <row r="214" spans="1:6" x14ac:dyDescent="0.2">
      <c r="A214" s="49" t="s">
        <v>152</v>
      </c>
      <c r="B214" s="70" t="s">
        <v>53</v>
      </c>
      <c r="C214" s="71">
        <v>452</v>
      </c>
      <c r="D214" s="72">
        <v>32730899</v>
      </c>
      <c r="E214" s="72">
        <v>1974988</v>
      </c>
      <c r="F214" s="73">
        <v>2.6779347124323049E-3</v>
      </c>
    </row>
    <row r="215" spans="1:6" x14ac:dyDescent="0.2">
      <c r="A215" s="49" t="s">
        <v>161</v>
      </c>
      <c r="B215" s="70" t="s">
        <v>5</v>
      </c>
      <c r="C215" s="71">
        <v>18</v>
      </c>
      <c r="D215" s="72">
        <v>5583022</v>
      </c>
      <c r="E215" s="72">
        <v>334981</v>
      </c>
      <c r="F215" s="73">
        <v>4.542089612216813E-4</v>
      </c>
    </row>
    <row r="216" spans="1:6" x14ac:dyDescent="0.2">
      <c r="A216" s="49" t="s">
        <v>161</v>
      </c>
      <c r="B216" s="70" t="s">
        <v>1</v>
      </c>
      <c r="C216" s="71">
        <v>18</v>
      </c>
      <c r="D216" s="72">
        <v>35601572</v>
      </c>
      <c r="E216" s="72">
        <v>2136094</v>
      </c>
      <c r="F216" s="73">
        <v>2.8963822927624734E-3</v>
      </c>
    </row>
    <row r="217" spans="1:6" x14ac:dyDescent="0.2">
      <c r="A217" s="49" t="s">
        <v>161</v>
      </c>
      <c r="B217" s="70" t="s">
        <v>738</v>
      </c>
      <c r="C217" s="71">
        <v>105</v>
      </c>
      <c r="D217" s="72">
        <v>21460860</v>
      </c>
      <c r="E217" s="72">
        <v>1275826</v>
      </c>
      <c r="F217" s="73">
        <v>1.7299237931692028E-3</v>
      </c>
    </row>
    <row r="218" spans="1:6" x14ac:dyDescent="0.2">
      <c r="A218" s="49" t="s">
        <v>161</v>
      </c>
      <c r="B218" s="70" t="s">
        <v>3</v>
      </c>
      <c r="C218" s="71">
        <v>49</v>
      </c>
      <c r="D218" s="72">
        <v>11828771</v>
      </c>
      <c r="E218" s="72">
        <v>709651</v>
      </c>
      <c r="F218" s="73">
        <v>9.6223321185358974E-4</v>
      </c>
    </row>
    <row r="219" spans="1:6" x14ac:dyDescent="0.2">
      <c r="A219" s="49" t="s">
        <v>161</v>
      </c>
      <c r="B219" s="70" t="s">
        <v>2</v>
      </c>
      <c r="C219" s="71">
        <v>11</v>
      </c>
      <c r="D219" s="72">
        <v>27891866</v>
      </c>
      <c r="E219" s="72">
        <v>1673512</v>
      </c>
      <c r="F219" s="73">
        <v>2.2691560032121771E-3</v>
      </c>
    </row>
    <row r="220" spans="1:6" x14ac:dyDescent="0.2">
      <c r="A220" s="49" t="s">
        <v>161</v>
      </c>
      <c r="B220" s="70" t="s">
        <v>6</v>
      </c>
      <c r="C220" s="71">
        <v>26</v>
      </c>
      <c r="D220" s="72">
        <v>7543176</v>
      </c>
      <c r="E220" s="72">
        <v>452591</v>
      </c>
      <c r="F220" s="73">
        <v>6.1367924738502176E-4</v>
      </c>
    </row>
    <row r="221" spans="1:6" x14ac:dyDescent="0.2">
      <c r="A221" s="49" t="s">
        <v>161</v>
      </c>
      <c r="B221" s="70" t="s">
        <v>10</v>
      </c>
      <c r="C221" s="71">
        <v>209</v>
      </c>
      <c r="D221" s="72">
        <v>20559000</v>
      </c>
      <c r="E221" s="72">
        <v>1269502</v>
      </c>
      <c r="F221" s="73">
        <v>1.7213489263237223E-3</v>
      </c>
    </row>
    <row r="222" spans="1:6" x14ac:dyDescent="0.2">
      <c r="A222" s="49" t="s">
        <v>161</v>
      </c>
      <c r="B222" s="70" t="s">
        <v>4</v>
      </c>
      <c r="C222" s="71">
        <v>37</v>
      </c>
      <c r="D222" s="72">
        <v>13179159</v>
      </c>
      <c r="E222" s="72">
        <v>790750</v>
      </c>
      <c r="F222" s="73">
        <v>1.0721973368222211E-3</v>
      </c>
    </row>
    <row r="223" spans="1:6" x14ac:dyDescent="0.2">
      <c r="A223" s="49" t="s">
        <v>161</v>
      </c>
      <c r="B223" s="70" t="s">
        <v>739</v>
      </c>
      <c r="C223" s="71">
        <v>440</v>
      </c>
      <c r="D223" s="72">
        <v>24678815</v>
      </c>
      <c r="E223" s="72">
        <v>1445727</v>
      </c>
      <c r="F223" s="73">
        <v>1.9602967299044952E-3</v>
      </c>
    </row>
    <row r="224" spans="1:6" x14ac:dyDescent="0.2">
      <c r="A224" s="49" t="s">
        <v>161</v>
      </c>
      <c r="B224" s="70" t="s">
        <v>8</v>
      </c>
      <c r="C224" s="71">
        <v>151</v>
      </c>
      <c r="D224" s="72">
        <v>17691702</v>
      </c>
      <c r="E224" s="72">
        <v>1061484</v>
      </c>
      <c r="F224" s="73">
        <v>1.4392922135686357E-3</v>
      </c>
    </row>
    <row r="225" spans="1:6" x14ac:dyDescent="0.2">
      <c r="A225" s="49" t="s">
        <v>161</v>
      </c>
      <c r="B225" s="70" t="s">
        <v>740</v>
      </c>
      <c r="C225" s="71">
        <v>61</v>
      </c>
      <c r="D225" s="72">
        <v>7694898</v>
      </c>
      <c r="E225" s="72">
        <v>461694</v>
      </c>
      <c r="F225" s="73">
        <v>6.2602222855112058E-4</v>
      </c>
    </row>
    <row r="226" spans="1:6" x14ac:dyDescent="0.2">
      <c r="A226" s="49" t="s">
        <v>161</v>
      </c>
      <c r="B226" s="70" t="s">
        <v>25</v>
      </c>
      <c r="C226" s="71">
        <v>58</v>
      </c>
      <c r="D226" s="72">
        <v>14871460</v>
      </c>
      <c r="E226" s="72">
        <v>892288</v>
      </c>
      <c r="F226" s="73">
        <v>1.2098752036401215E-3</v>
      </c>
    </row>
    <row r="227" spans="1:6" x14ac:dyDescent="0.2">
      <c r="A227" s="49" t="s">
        <v>161</v>
      </c>
      <c r="B227" s="70" t="s">
        <v>53</v>
      </c>
      <c r="C227" s="71">
        <v>1183</v>
      </c>
      <c r="D227" s="72">
        <v>208584301</v>
      </c>
      <c r="E227" s="72">
        <v>12504099</v>
      </c>
      <c r="F227" s="73">
        <v>1.6954614792489914E-2</v>
      </c>
    </row>
    <row r="228" spans="1:6" x14ac:dyDescent="0.2">
      <c r="A228" s="49" t="s">
        <v>169</v>
      </c>
      <c r="B228" s="70" t="s">
        <v>5</v>
      </c>
      <c r="C228" s="71" t="s">
        <v>737</v>
      </c>
      <c r="D228" s="72" t="s">
        <v>737</v>
      </c>
      <c r="E228" s="72" t="s">
        <v>737</v>
      </c>
      <c r="F228" s="73" t="s">
        <v>737</v>
      </c>
    </row>
    <row r="229" spans="1:6" x14ac:dyDescent="0.2">
      <c r="A229" s="49" t="s">
        <v>169</v>
      </c>
      <c r="B229" s="70" t="s">
        <v>1</v>
      </c>
      <c r="C229" s="71">
        <v>10</v>
      </c>
      <c r="D229" s="72">
        <v>11645208</v>
      </c>
      <c r="E229" s="72">
        <v>698712</v>
      </c>
      <c r="F229" s="73">
        <v>9.474007532162224E-4</v>
      </c>
    </row>
    <row r="230" spans="1:6" x14ac:dyDescent="0.2">
      <c r="A230" s="49" t="s">
        <v>169</v>
      </c>
      <c r="B230" s="70" t="s">
        <v>738</v>
      </c>
      <c r="C230" s="71">
        <v>19</v>
      </c>
      <c r="D230" s="72">
        <v>1305766</v>
      </c>
      <c r="E230" s="72">
        <v>78346</v>
      </c>
      <c r="F230" s="73">
        <v>1.0623126468627726E-4</v>
      </c>
    </row>
    <row r="231" spans="1:6" x14ac:dyDescent="0.2">
      <c r="A231" s="49" t="s">
        <v>169</v>
      </c>
      <c r="B231" s="70" t="s">
        <v>3</v>
      </c>
      <c r="C231" s="71">
        <v>7</v>
      </c>
      <c r="D231" s="72">
        <v>1161582</v>
      </c>
      <c r="E231" s="72">
        <v>69695</v>
      </c>
      <c r="F231" s="73">
        <v>9.4501161416155177E-5</v>
      </c>
    </row>
    <row r="232" spans="1:6" x14ac:dyDescent="0.2">
      <c r="A232" s="49" t="s">
        <v>169</v>
      </c>
      <c r="B232" s="70" t="s">
        <v>2</v>
      </c>
      <c r="C232" s="71" t="s">
        <v>737</v>
      </c>
      <c r="D232" s="72" t="s">
        <v>737</v>
      </c>
      <c r="E232" s="72" t="s">
        <v>737</v>
      </c>
      <c r="F232" s="73" t="s">
        <v>737</v>
      </c>
    </row>
    <row r="233" spans="1:6" x14ac:dyDescent="0.2">
      <c r="A233" s="49" t="s">
        <v>169</v>
      </c>
      <c r="B233" s="70" t="s">
        <v>6</v>
      </c>
      <c r="C233" s="71">
        <v>5</v>
      </c>
      <c r="D233" s="72">
        <v>1922648</v>
      </c>
      <c r="E233" s="72">
        <v>115359</v>
      </c>
      <c r="F233" s="73">
        <v>1.5641810000439408E-4</v>
      </c>
    </row>
    <row r="234" spans="1:6" x14ac:dyDescent="0.2">
      <c r="A234" s="49" t="s">
        <v>169</v>
      </c>
      <c r="B234" s="70" t="s">
        <v>10</v>
      </c>
      <c r="C234" s="71">
        <v>70</v>
      </c>
      <c r="D234" s="72">
        <v>5543202</v>
      </c>
      <c r="E234" s="72">
        <v>332592</v>
      </c>
      <c r="F234" s="73">
        <v>4.5096965747502523E-4</v>
      </c>
    </row>
    <row r="235" spans="1:6" x14ac:dyDescent="0.2">
      <c r="A235" s="49" t="s">
        <v>169</v>
      </c>
      <c r="B235" s="70" t="s">
        <v>4</v>
      </c>
      <c r="C235" s="71">
        <v>9</v>
      </c>
      <c r="D235" s="72">
        <v>1633785</v>
      </c>
      <c r="E235" s="72">
        <v>98027</v>
      </c>
      <c r="F235" s="73">
        <v>1.3291721572769127E-4</v>
      </c>
    </row>
    <row r="236" spans="1:6" x14ac:dyDescent="0.2">
      <c r="A236" s="49" t="s">
        <v>169</v>
      </c>
      <c r="B236" s="70" t="s">
        <v>739</v>
      </c>
      <c r="C236" s="71">
        <v>141</v>
      </c>
      <c r="D236" s="72">
        <v>4456958</v>
      </c>
      <c r="E236" s="72">
        <v>272103</v>
      </c>
      <c r="F236" s="73">
        <v>3.6895113745347689E-4</v>
      </c>
    </row>
    <row r="237" spans="1:6" x14ac:dyDescent="0.2">
      <c r="A237" s="49" t="s">
        <v>169</v>
      </c>
      <c r="B237" s="70" t="s">
        <v>8</v>
      </c>
      <c r="C237" s="71">
        <v>46</v>
      </c>
      <c r="D237" s="72">
        <v>1759653</v>
      </c>
      <c r="E237" s="72">
        <v>105579</v>
      </c>
      <c r="F237" s="73">
        <v>1.4315715791887864E-4</v>
      </c>
    </row>
    <row r="238" spans="1:6" x14ac:dyDescent="0.2">
      <c r="A238" s="49" t="s">
        <v>169</v>
      </c>
      <c r="B238" s="70" t="s">
        <v>740</v>
      </c>
      <c r="C238" s="71">
        <v>28</v>
      </c>
      <c r="D238" s="72">
        <v>2525558</v>
      </c>
      <c r="E238" s="72">
        <v>151533</v>
      </c>
      <c r="F238" s="73">
        <v>2.0546731462621769E-4</v>
      </c>
    </row>
    <row r="239" spans="1:6" x14ac:dyDescent="0.2">
      <c r="A239" s="49" t="s">
        <v>169</v>
      </c>
      <c r="B239" s="70" t="s">
        <v>25</v>
      </c>
      <c r="C239" s="71">
        <v>10</v>
      </c>
      <c r="D239" s="72">
        <v>4627528</v>
      </c>
      <c r="E239" s="72">
        <v>277652</v>
      </c>
      <c r="F239" s="73">
        <v>3.7647516277377599E-4</v>
      </c>
    </row>
    <row r="240" spans="1:6" x14ac:dyDescent="0.2">
      <c r="A240" s="49" t="s">
        <v>169</v>
      </c>
      <c r="B240" s="70" t="s">
        <v>53</v>
      </c>
      <c r="C240" s="71">
        <v>350</v>
      </c>
      <c r="D240" s="72">
        <v>36661857</v>
      </c>
      <c r="E240" s="72">
        <v>2204397</v>
      </c>
      <c r="F240" s="73">
        <v>2.988996007206948E-3</v>
      </c>
    </row>
    <row r="241" spans="1:6" x14ac:dyDescent="0.2">
      <c r="A241" s="49" t="s">
        <v>173</v>
      </c>
      <c r="B241" s="70" t="s">
        <v>5</v>
      </c>
      <c r="C241" s="71" t="s">
        <v>737</v>
      </c>
      <c r="D241" s="72" t="s">
        <v>737</v>
      </c>
      <c r="E241" s="72" t="s">
        <v>737</v>
      </c>
      <c r="F241" s="73" t="s">
        <v>737</v>
      </c>
    </row>
    <row r="242" spans="1:6" x14ac:dyDescent="0.2">
      <c r="A242" s="49" t="s">
        <v>173</v>
      </c>
      <c r="B242" s="70" t="s">
        <v>1</v>
      </c>
      <c r="C242" s="71">
        <v>10</v>
      </c>
      <c r="D242" s="72">
        <v>4512597</v>
      </c>
      <c r="E242" s="72">
        <v>270756</v>
      </c>
      <c r="F242" s="73">
        <v>3.6712470708648412E-4</v>
      </c>
    </row>
    <row r="243" spans="1:6" x14ac:dyDescent="0.2">
      <c r="A243" s="49" t="s">
        <v>173</v>
      </c>
      <c r="B243" s="70" t="s">
        <v>738</v>
      </c>
      <c r="C243" s="71">
        <v>15</v>
      </c>
      <c r="D243" s="72">
        <v>1484672</v>
      </c>
      <c r="E243" s="72">
        <v>89080</v>
      </c>
      <c r="F243" s="73">
        <v>1.2078575879117731E-4</v>
      </c>
    </row>
    <row r="244" spans="1:6" x14ac:dyDescent="0.2">
      <c r="A244" s="49" t="s">
        <v>173</v>
      </c>
      <c r="B244" s="70" t="s">
        <v>3</v>
      </c>
      <c r="C244" s="71">
        <v>8</v>
      </c>
      <c r="D244" s="72">
        <v>3038282</v>
      </c>
      <c r="E244" s="72">
        <v>182297</v>
      </c>
      <c r="F244" s="73">
        <v>2.4718097744000058E-4</v>
      </c>
    </row>
    <row r="245" spans="1:6" x14ac:dyDescent="0.2">
      <c r="A245" s="49" t="s">
        <v>173</v>
      </c>
      <c r="B245" s="70" t="s">
        <v>2</v>
      </c>
      <c r="C245" s="71" t="s">
        <v>737</v>
      </c>
      <c r="D245" s="72" t="s">
        <v>737</v>
      </c>
      <c r="E245" s="72" t="s">
        <v>737</v>
      </c>
      <c r="F245" s="73" t="s">
        <v>737</v>
      </c>
    </row>
    <row r="246" spans="1:6" x14ac:dyDescent="0.2">
      <c r="A246" s="49" t="s">
        <v>173</v>
      </c>
      <c r="B246" s="70" t="s">
        <v>6</v>
      </c>
      <c r="C246" s="71">
        <v>9</v>
      </c>
      <c r="D246" s="72">
        <v>2019836</v>
      </c>
      <c r="E246" s="72">
        <v>121190</v>
      </c>
      <c r="F246" s="73">
        <v>1.6432449604740436E-4</v>
      </c>
    </row>
    <row r="247" spans="1:6" x14ac:dyDescent="0.2">
      <c r="A247" s="49" t="s">
        <v>173</v>
      </c>
      <c r="B247" s="70" t="s">
        <v>10</v>
      </c>
      <c r="C247" s="71">
        <v>90</v>
      </c>
      <c r="D247" s="72">
        <v>5196968</v>
      </c>
      <c r="E247" s="72">
        <v>314953</v>
      </c>
      <c r="F247" s="73">
        <v>4.270525043618957E-4</v>
      </c>
    </row>
    <row r="248" spans="1:6" x14ac:dyDescent="0.2">
      <c r="A248" s="49" t="s">
        <v>173</v>
      </c>
      <c r="B248" s="70" t="s">
        <v>4</v>
      </c>
      <c r="C248" s="71">
        <v>9</v>
      </c>
      <c r="D248" s="72">
        <v>1428208</v>
      </c>
      <c r="E248" s="72">
        <v>85692</v>
      </c>
      <c r="F248" s="73">
        <v>1.1619188642044867E-4</v>
      </c>
    </row>
    <row r="249" spans="1:6" x14ac:dyDescent="0.2">
      <c r="A249" s="49" t="s">
        <v>173</v>
      </c>
      <c r="B249" s="70" t="s">
        <v>739</v>
      </c>
      <c r="C249" s="71">
        <v>97</v>
      </c>
      <c r="D249" s="72">
        <v>3179116</v>
      </c>
      <c r="E249" s="72">
        <v>190582</v>
      </c>
      <c r="F249" s="73">
        <v>2.5841481232532728E-4</v>
      </c>
    </row>
    <row r="250" spans="1:6" x14ac:dyDescent="0.2">
      <c r="A250" s="49" t="s">
        <v>173</v>
      </c>
      <c r="B250" s="70" t="s">
        <v>8</v>
      </c>
      <c r="C250" s="71">
        <v>44</v>
      </c>
      <c r="D250" s="72">
        <v>3123780</v>
      </c>
      <c r="E250" s="72">
        <v>187427</v>
      </c>
      <c r="F250" s="73">
        <v>2.5413687037442739E-4</v>
      </c>
    </row>
    <row r="251" spans="1:6" x14ac:dyDescent="0.2">
      <c r="A251" s="49" t="s">
        <v>173</v>
      </c>
      <c r="B251" s="70" t="s">
        <v>740</v>
      </c>
      <c r="C251" s="71">
        <v>21</v>
      </c>
      <c r="D251" s="72">
        <v>1126611</v>
      </c>
      <c r="E251" s="72">
        <v>67597</v>
      </c>
      <c r="F251" s="73">
        <v>9.1656431713147888E-5</v>
      </c>
    </row>
    <row r="252" spans="1:6" x14ac:dyDescent="0.2">
      <c r="A252" s="49" t="s">
        <v>173</v>
      </c>
      <c r="B252" s="70" t="s">
        <v>25</v>
      </c>
      <c r="C252" s="71">
        <v>25</v>
      </c>
      <c r="D252" s="72">
        <v>5886726</v>
      </c>
      <c r="E252" s="72">
        <v>353061</v>
      </c>
      <c r="F252" s="73">
        <v>4.7872407706075278E-4</v>
      </c>
    </row>
    <row r="253" spans="1:6" x14ac:dyDescent="0.2">
      <c r="A253" s="49" t="s">
        <v>173</v>
      </c>
      <c r="B253" s="70" t="s">
        <v>53</v>
      </c>
      <c r="C253" s="71">
        <v>329</v>
      </c>
      <c r="D253" s="72">
        <v>30996795</v>
      </c>
      <c r="E253" s="72">
        <v>1862635</v>
      </c>
      <c r="F253" s="73">
        <v>2.5255925216210659E-3</v>
      </c>
    </row>
    <row r="254" spans="1:6" x14ac:dyDescent="0.2">
      <c r="A254" s="49" t="s">
        <v>180</v>
      </c>
      <c r="B254" s="70" t="s">
        <v>5</v>
      </c>
      <c r="C254" s="71" t="s">
        <v>737</v>
      </c>
      <c r="D254" s="72" t="s">
        <v>737</v>
      </c>
      <c r="E254" s="72" t="s">
        <v>737</v>
      </c>
      <c r="F254" s="73" t="s">
        <v>737</v>
      </c>
    </row>
    <row r="255" spans="1:6" x14ac:dyDescent="0.2">
      <c r="A255" s="49" t="s">
        <v>180</v>
      </c>
      <c r="B255" s="70" t="s">
        <v>1</v>
      </c>
      <c r="C255" s="71">
        <v>5</v>
      </c>
      <c r="D255" s="72">
        <v>2263275</v>
      </c>
      <c r="E255" s="72">
        <v>135796</v>
      </c>
      <c r="F255" s="73">
        <v>1.8412913000456573E-4</v>
      </c>
    </row>
    <row r="256" spans="1:6" x14ac:dyDescent="0.2">
      <c r="A256" s="49" t="s">
        <v>180</v>
      </c>
      <c r="B256" s="70" t="s">
        <v>738</v>
      </c>
      <c r="C256" s="71">
        <v>15</v>
      </c>
      <c r="D256" s="72">
        <v>3159744</v>
      </c>
      <c r="E256" s="72">
        <v>189585</v>
      </c>
      <c r="F256" s="73">
        <v>2.5706295555035197E-4</v>
      </c>
    </row>
    <row r="257" spans="1:6" x14ac:dyDescent="0.2">
      <c r="A257" s="49" t="s">
        <v>180</v>
      </c>
      <c r="B257" s="70" t="s">
        <v>3</v>
      </c>
      <c r="C257" s="71">
        <v>10</v>
      </c>
      <c r="D257" s="72">
        <v>1981261</v>
      </c>
      <c r="E257" s="72">
        <v>118855</v>
      </c>
      <c r="F257" s="73">
        <v>1.6115841222637384E-4</v>
      </c>
    </row>
    <row r="258" spans="1:6" x14ac:dyDescent="0.2">
      <c r="A258" s="49" t="s">
        <v>180</v>
      </c>
      <c r="B258" s="70" t="s">
        <v>2</v>
      </c>
      <c r="C258" s="71" t="s">
        <v>737</v>
      </c>
      <c r="D258" s="72" t="s">
        <v>737</v>
      </c>
      <c r="E258" s="72" t="s">
        <v>737</v>
      </c>
      <c r="F258" s="73" t="s">
        <v>737</v>
      </c>
    </row>
    <row r="259" spans="1:6" x14ac:dyDescent="0.2">
      <c r="A259" s="49" t="s">
        <v>180</v>
      </c>
      <c r="B259" s="70" t="s">
        <v>6</v>
      </c>
      <c r="C259" s="71" t="s">
        <v>737</v>
      </c>
      <c r="D259" s="72" t="s">
        <v>737</v>
      </c>
      <c r="E259" s="72" t="s">
        <v>737</v>
      </c>
      <c r="F259" s="73" t="s">
        <v>737</v>
      </c>
    </row>
    <row r="260" spans="1:6" x14ac:dyDescent="0.2">
      <c r="A260" s="49" t="s">
        <v>180</v>
      </c>
      <c r="B260" s="70" t="s">
        <v>10</v>
      </c>
      <c r="C260" s="71">
        <v>48</v>
      </c>
      <c r="D260" s="72">
        <v>3234749</v>
      </c>
      <c r="E260" s="72">
        <v>199992</v>
      </c>
      <c r="F260" s="73">
        <v>2.711740623278529E-4</v>
      </c>
    </row>
    <row r="261" spans="1:6" x14ac:dyDescent="0.2">
      <c r="A261" s="49" t="s">
        <v>180</v>
      </c>
      <c r="B261" s="70" t="s">
        <v>4</v>
      </c>
      <c r="C261" s="71">
        <v>8</v>
      </c>
      <c r="D261" s="72">
        <v>1086164</v>
      </c>
      <c r="E261" s="72">
        <v>65170</v>
      </c>
      <c r="F261" s="73">
        <v>8.8365602833644208E-5</v>
      </c>
    </row>
    <row r="262" spans="1:6" x14ac:dyDescent="0.2">
      <c r="A262" s="49" t="s">
        <v>180</v>
      </c>
      <c r="B262" s="70" t="s">
        <v>739</v>
      </c>
      <c r="C262" s="71">
        <v>82</v>
      </c>
      <c r="D262" s="72">
        <v>4032780</v>
      </c>
      <c r="E262" s="72">
        <v>225078</v>
      </c>
      <c r="F262" s="73">
        <v>3.0518878555456456E-4</v>
      </c>
    </row>
    <row r="263" spans="1:6" x14ac:dyDescent="0.2">
      <c r="A263" s="49" t="s">
        <v>180</v>
      </c>
      <c r="B263" s="70" t="s">
        <v>8</v>
      </c>
      <c r="C263" s="71">
        <v>23</v>
      </c>
      <c r="D263" s="72">
        <v>671069</v>
      </c>
      <c r="E263" s="72">
        <v>40264</v>
      </c>
      <c r="F263" s="73">
        <v>5.4594946025684371E-5</v>
      </c>
    </row>
    <row r="264" spans="1:6" x14ac:dyDescent="0.2">
      <c r="A264" s="49" t="s">
        <v>180</v>
      </c>
      <c r="B264" s="70" t="s">
        <v>740</v>
      </c>
      <c r="C264" s="71">
        <v>8</v>
      </c>
      <c r="D264" s="72">
        <v>1235782</v>
      </c>
      <c r="E264" s="72">
        <v>74147</v>
      </c>
      <c r="F264" s="73">
        <v>1.005377375066168E-4</v>
      </c>
    </row>
    <row r="265" spans="1:6" x14ac:dyDescent="0.2">
      <c r="A265" s="49" t="s">
        <v>180</v>
      </c>
      <c r="B265" s="70" t="s">
        <v>25</v>
      </c>
      <c r="C265" s="71">
        <v>11</v>
      </c>
      <c r="D265" s="72">
        <v>2571585</v>
      </c>
      <c r="E265" s="72">
        <v>154295</v>
      </c>
      <c r="F265" s="73">
        <v>2.0921237822950947E-4</v>
      </c>
    </row>
    <row r="266" spans="1:6" x14ac:dyDescent="0.2">
      <c r="A266" s="49" t="s">
        <v>180</v>
      </c>
      <c r="B266" s="70" t="s">
        <v>53</v>
      </c>
      <c r="C266" s="71">
        <v>218</v>
      </c>
      <c r="D266" s="72">
        <v>27227228</v>
      </c>
      <c r="E266" s="72">
        <v>1622632</v>
      </c>
      <c r="F266" s="73">
        <v>2.2001665621783299E-3</v>
      </c>
    </row>
    <row r="267" spans="1:6" x14ac:dyDescent="0.2">
      <c r="A267" s="49" t="s">
        <v>183</v>
      </c>
      <c r="B267" s="70" t="s">
        <v>5</v>
      </c>
      <c r="C267" s="71">
        <v>17</v>
      </c>
      <c r="D267" s="72">
        <v>1678560</v>
      </c>
      <c r="E267" s="72">
        <v>100714</v>
      </c>
      <c r="F267" s="73">
        <v>1.3656058498983647E-4</v>
      </c>
    </row>
    <row r="268" spans="1:6" x14ac:dyDescent="0.2">
      <c r="A268" s="49" t="s">
        <v>183</v>
      </c>
      <c r="B268" s="70" t="s">
        <v>1</v>
      </c>
      <c r="C268" s="71">
        <v>8</v>
      </c>
      <c r="D268" s="72">
        <v>24399996</v>
      </c>
      <c r="E268" s="72">
        <v>1464000</v>
      </c>
      <c r="F268" s="73">
        <v>1.9850735391814503E-3</v>
      </c>
    </row>
    <row r="269" spans="1:6" x14ac:dyDescent="0.2">
      <c r="A269" s="49" t="s">
        <v>183</v>
      </c>
      <c r="B269" s="70" t="s">
        <v>738</v>
      </c>
      <c r="C269" s="71">
        <v>33</v>
      </c>
      <c r="D269" s="72">
        <v>5289524</v>
      </c>
      <c r="E269" s="72">
        <v>317371</v>
      </c>
      <c r="F269" s="73">
        <v>4.3033112992046181E-4</v>
      </c>
    </row>
    <row r="270" spans="1:6" x14ac:dyDescent="0.2">
      <c r="A270" s="49" t="s">
        <v>183</v>
      </c>
      <c r="B270" s="70" t="s">
        <v>3</v>
      </c>
      <c r="C270" s="71">
        <v>17</v>
      </c>
      <c r="D270" s="72">
        <v>3052195</v>
      </c>
      <c r="E270" s="72">
        <v>183132</v>
      </c>
      <c r="F270" s="73">
        <v>2.4831317443809928E-4</v>
      </c>
    </row>
    <row r="271" spans="1:6" x14ac:dyDescent="0.2">
      <c r="A271" s="49" t="s">
        <v>183</v>
      </c>
      <c r="B271" s="70" t="s">
        <v>2</v>
      </c>
      <c r="C271" s="71">
        <v>5</v>
      </c>
      <c r="D271" s="72">
        <v>11225814</v>
      </c>
      <c r="E271" s="72">
        <v>673549</v>
      </c>
      <c r="F271" s="73">
        <v>9.1328162379926685E-4</v>
      </c>
    </row>
    <row r="272" spans="1:6" x14ac:dyDescent="0.2">
      <c r="A272" s="49" t="s">
        <v>183</v>
      </c>
      <c r="B272" s="70" t="s">
        <v>6</v>
      </c>
      <c r="C272" s="71">
        <v>21</v>
      </c>
      <c r="D272" s="72">
        <v>5287467</v>
      </c>
      <c r="E272" s="72">
        <v>317248</v>
      </c>
      <c r="F272" s="73">
        <v>4.3016435120098141E-4</v>
      </c>
    </row>
    <row r="273" spans="1:6" x14ac:dyDescent="0.2">
      <c r="A273" s="49" t="s">
        <v>183</v>
      </c>
      <c r="B273" s="70" t="s">
        <v>10</v>
      </c>
      <c r="C273" s="71">
        <v>95</v>
      </c>
      <c r="D273" s="72">
        <v>10909811</v>
      </c>
      <c r="E273" s="72">
        <v>654589</v>
      </c>
      <c r="F273" s="73">
        <v>8.8757329435740879E-4</v>
      </c>
    </row>
    <row r="274" spans="1:6" x14ac:dyDescent="0.2">
      <c r="A274" s="49" t="s">
        <v>183</v>
      </c>
      <c r="B274" s="70" t="s">
        <v>4</v>
      </c>
      <c r="C274" s="71">
        <v>23</v>
      </c>
      <c r="D274" s="72">
        <v>3427700</v>
      </c>
      <c r="E274" s="72">
        <v>205662</v>
      </c>
      <c r="F274" s="73">
        <v>2.7886215451853512E-4</v>
      </c>
    </row>
    <row r="275" spans="1:6" x14ac:dyDescent="0.2">
      <c r="A275" s="49" t="s">
        <v>183</v>
      </c>
      <c r="B275" s="70" t="s">
        <v>739</v>
      </c>
      <c r="C275" s="71">
        <v>189</v>
      </c>
      <c r="D275" s="72">
        <v>11688490</v>
      </c>
      <c r="E275" s="72">
        <v>712729</v>
      </c>
      <c r="F275" s="73">
        <v>9.6640674761424585E-4</v>
      </c>
    </row>
    <row r="276" spans="1:6" x14ac:dyDescent="0.2">
      <c r="A276" s="49" t="s">
        <v>183</v>
      </c>
      <c r="B276" s="70" t="s">
        <v>8</v>
      </c>
      <c r="C276" s="71">
        <v>84</v>
      </c>
      <c r="D276" s="72">
        <v>8604965</v>
      </c>
      <c r="E276" s="72">
        <v>516298</v>
      </c>
      <c r="F276" s="73">
        <v>7.0006113260403309E-4</v>
      </c>
    </row>
    <row r="277" spans="1:6" x14ac:dyDescent="0.2">
      <c r="A277" s="49" t="s">
        <v>183</v>
      </c>
      <c r="B277" s="70" t="s">
        <v>740</v>
      </c>
      <c r="C277" s="71">
        <v>30</v>
      </c>
      <c r="D277" s="72">
        <v>6685703</v>
      </c>
      <c r="E277" s="72">
        <v>401142</v>
      </c>
      <c r="F277" s="73">
        <v>5.4391828528300914E-4</v>
      </c>
    </row>
    <row r="278" spans="1:6" x14ac:dyDescent="0.2">
      <c r="A278" s="49" t="s">
        <v>183</v>
      </c>
      <c r="B278" s="70" t="s">
        <v>25</v>
      </c>
      <c r="C278" s="71">
        <v>26</v>
      </c>
      <c r="D278" s="72">
        <v>10555017</v>
      </c>
      <c r="E278" s="72">
        <v>633301</v>
      </c>
      <c r="F278" s="73">
        <v>8.5870837256636049E-4</v>
      </c>
    </row>
    <row r="279" spans="1:6" x14ac:dyDescent="0.2">
      <c r="A279" s="49" t="s">
        <v>183</v>
      </c>
      <c r="B279" s="70" t="s">
        <v>53</v>
      </c>
      <c r="C279" s="71">
        <v>548</v>
      </c>
      <c r="D279" s="72">
        <v>102805242</v>
      </c>
      <c r="E279" s="72">
        <v>6179734</v>
      </c>
      <c r="F279" s="73">
        <v>8.3792530345491393E-3</v>
      </c>
    </row>
    <row r="280" spans="1:6" x14ac:dyDescent="0.2">
      <c r="A280" s="49" t="s">
        <v>189</v>
      </c>
      <c r="B280" s="70" t="s">
        <v>5</v>
      </c>
      <c r="C280" s="71">
        <v>5</v>
      </c>
      <c r="D280" s="72">
        <v>175580</v>
      </c>
      <c r="E280" s="72">
        <v>10535</v>
      </c>
      <c r="F280" s="73">
        <v>1.4284665119724439E-5</v>
      </c>
    </row>
    <row r="281" spans="1:6" x14ac:dyDescent="0.2">
      <c r="A281" s="49" t="s">
        <v>189</v>
      </c>
      <c r="B281" s="70" t="s">
        <v>1</v>
      </c>
      <c r="C281" s="71">
        <v>12</v>
      </c>
      <c r="D281" s="72">
        <v>7703001</v>
      </c>
      <c r="E281" s="72">
        <v>462180</v>
      </c>
      <c r="F281" s="73">
        <v>6.2668120788175047E-4</v>
      </c>
    </row>
    <row r="282" spans="1:6" x14ac:dyDescent="0.2">
      <c r="A282" s="49" t="s">
        <v>189</v>
      </c>
      <c r="B282" s="70" t="s">
        <v>738</v>
      </c>
      <c r="C282" s="71">
        <v>40</v>
      </c>
      <c r="D282" s="72">
        <v>2135019</v>
      </c>
      <c r="E282" s="72">
        <v>128058</v>
      </c>
      <c r="F282" s="73">
        <v>1.736369858473348E-4</v>
      </c>
    </row>
    <row r="283" spans="1:6" x14ac:dyDescent="0.2">
      <c r="A283" s="49" t="s">
        <v>189</v>
      </c>
      <c r="B283" s="70" t="s">
        <v>3</v>
      </c>
      <c r="C283" s="71">
        <v>25</v>
      </c>
      <c r="D283" s="72">
        <v>3558469</v>
      </c>
      <c r="E283" s="72">
        <v>213508</v>
      </c>
      <c r="F283" s="73">
        <v>2.8950073852701715E-4</v>
      </c>
    </row>
    <row r="284" spans="1:6" x14ac:dyDescent="0.2">
      <c r="A284" s="49" t="s">
        <v>189</v>
      </c>
      <c r="B284" s="70" t="s">
        <v>2</v>
      </c>
      <c r="C284" s="71">
        <v>6</v>
      </c>
      <c r="D284" s="72">
        <v>135812</v>
      </c>
      <c r="E284" s="72">
        <v>8149</v>
      </c>
      <c r="F284" s="73">
        <v>1.1049429146714234E-5</v>
      </c>
    </row>
    <row r="285" spans="1:6" x14ac:dyDescent="0.2">
      <c r="A285" s="49" t="s">
        <v>189</v>
      </c>
      <c r="B285" s="70" t="s">
        <v>6</v>
      </c>
      <c r="C285" s="71">
        <v>11</v>
      </c>
      <c r="D285" s="72">
        <v>1791983</v>
      </c>
      <c r="E285" s="72">
        <v>107519</v>
      </c>
      <c r="F285" s="73">
        <v>1.4578765154320381E-4</v>
      </c>
    </row>
    <row r="286" spans="1:6" x14ac:dyDescent="0.2">
      <c r="A286" s="49" t="s">
        <v>189</v>
      </c>
      <c r="B286" s="70" t="s">
        <v>10</v>
      </c>
      <c r="C286" s="71">
        <v>111</v>
      </c>
      <c r="D286" s="72">
        <v>9109944</v>
      </c>
      <c r="E286" s="72">
        <v>551871</v>
      </c>
      <c r="F286" s="73">
        <v>7.4829543657213538E-4</v>
      </c>
    </row>
    <row r="287" spans="1:6" x14ac:dyDescent="0.2">
      <c r="A287" s="49" t="s">
        <v>189</v>
      </c>
      <c r="B287" s="70" t="s">
        <v>4</v>
      </c>
      <c r="C287" s="71">
        <v>16</v>
      </c>
      <c r="D287" s="72">
        <v>3726332</v>
      </c>
      <c r="E287" s="72">
        <v>223580</v>
      </c>
      <c r="F287" s="73">
        <v>3.0315761058072994E-4</v>
      </c>
    </row>
    <row r="288" spans="1:6" x14ac:dyDescent="0.2">
      <c r="A288" s="49" t="s">
        <v>189</v>
      </c>
      <c r="B288" s="70" t="s">
        <v>739</v>
      </c>
      <c r="C288" s="71">
        <v>226</v>
      </c>
      <c r="D288" s="72">
        <v>4867043</v>
      </c>
      <c r="E288" s="72">
        <v>287220</v>
      </c>
      <c r="F288" s="73">
        <v>3.8944864885498372E-4</v>
      </c>
    </row>
    <row r="289" spans="1:6" x14ac:dyDescent="0.2">
      <c r="A289" s="49" t="s">
        <v>189</v>
      </c>
      <c r="B289" s="70" t="s">
        <v>8</v>
      </c>
      <c r="C289" s="71">
        <v>96</v>
      </c>
      <c r="D289" s="72">
        <v>14191602</v>
      </c>
      <c r="E289" s="72">
        <v>851478</v>
      </c>
      <c r="F289" s="73">
        <v>1.15453992281089E-3</v>
      </c>
    </row>
    <row r="290" spans="1:6" x14ac:dyDescent="0.2">
      <c r="A290" s="49" t="s">
        <v>189</v>
      </c>
      <c r="B290" s="70" t="s">
        <v>740</v>
      </c>
      <c r="C290" s="71">
        <v>30</v>
      </c>
      <c r="D290" s="72">
        <v>2235986</v>
      </c>
      <c r="E290" s="72">
        <v>134159</v>
      </c>
      <c r="F290" s="73">
        <v>1.8190948151847281E-4</v>
      </c>
    </row>
    <row r="291" spans="1:6" x14ac:dyDescent="0.2">
      <c r="A291" s="49" t="s">
        <v>189</v>
      </c>
      <c r="B291" s="70" t="s">
        <v>25</v>
      </c>
      <c r="C291" s="71">
        <v>25</v>
      </c>
      <c r="D291" s="72">
        <v>3718533</v>
      </c>
      <c r="E291" s="72">
        <v>223112</v>
      </c>
      <c r="F291" s="73">
        <v>3.0252303789197522E-4</v>
      </c>
    </row>
    <row r="292" spans="1:6" x14ac:dyDescent="0.2">
      <c r="A292" s="49" t="s">
        <v>189</v>
      </c>
      <c r="B292" s="70" t="s">
        <v>53</v>
      </c>
      <c r="C292" s="71">
        <v>603</v>
      </c>
      <c r="D292" s="72">
        <v>53349305</v>
      </c>
      <c r="E292" s="72">
        <v>3201369</v>
      </c>
      <c r="F292" s="73">
        <v>4.340814816294932E-3</v>
      </c>
    </row>
    <row r="293" spans="1:6" x14ac:dyDescent="0.2">
      <c r="A293" s="49" t="s">
        <v>198</v>
      </c>
      <c r="B293" s="70" t="s">
        <v>5</v>
      </c>
      <c r="C293" s="71">
        <v>16</v>
      </c>
      <c r="D293" s="72">
        <v>2873112</v>
      </c>
      <c r="E293" s="72">
        <v>172387</v>
      </c>
      <c r="F293" s="73">
        <v>2.337437651631644E-4</v>
      </c>
    </row>
    <row r="294" spans="1:6" x14ac:dyDescent="0.2">
      <c r="A294" s="49" t="s">
        <v>198</v>
      </c>
      <c r="B294" s="70" t="s">
        <v>1</v>
      </c>
      <c r="C294" s="71">
        <v>16</v>
      </c>
      <c r="D294" s="72">
        <v>18527812</v>
      </c>
      <c r="E294" s="72">
        <v>1111669</v>
      </c>
      <c r="F294" s="73">
        <v>1.5073392870411911E-3</v>
      </c>
    </row>
    <row r="295" spans="1:6" x14ac:dyDescent="0.2">
      <c r="A295" s="49" t="s">
        <v>198</v>
      </c>
      <c r="B295" s="70" t="s">
        <v>738</v>
      </c>
      <c r="C295" s="71">
        <v>119</v>
      </c>
      <c r="D295" s="72">
        <v>16833173</v>
      </c>
      <c r="E295" s="72">
        <v>1009990</v>
      </c>
      <c r="F295" s="73">
        <v>1.369470234861935E-3</v>
      </c>
    </row>
    <row r="296" spans="1:6" x14ac:dyDescent="0.2">
      <c r="A296" s="49" t="s">
        <v>198</v>
      </c>
      <c r="B296" s="70" t="s">
        <v>3</v>
      </c>
      <c r="C296" s="71">
        <v>38</v>
      </c>
      <c r="D296" s="72">
        <v>11710560</v>
      </c>
      <c r="E296" s="72">
        <v>702634</v>
      </c>
      <c r="F296" s="73">
        <v>9.5271868929591469E-4</v>
      </c>
    </row>
    <row r="297" spans="1:6" x14ac:dyDescent="0.2">
      <c r="A297" s="49" t="s">
        <v>198</v>
      </c>
      <c r="B297" s="70" t="s">
        <v>2</v>
      </c>
      <c r="C297" s="71">
        <v>7</v>
      </c>
      <c r="D297" s="72">
        <v>14402007</v>
      </c>
      <c r="E297" s="72">
        <v>864120</v>
      </c>
      <c r="F297" s="73">
        <v>1.1716815209545594E-3</v>
      </c>
    </row>
    <row r="298" spans="1:6" x14ac:dyDescent="0.2">
      <c r="A298" s="49" t="s">
        <v>198</v>
      </c>
      <c r="B298" s="70" t="s">
        <v>6</v>
      </c>
      <c r="C298" s="71">
        <v>29</v>
      </c>
      <c r="D298" s="72">
        <v>5802611</v>
      </c>
      <c r="E298" s="72">
        <v>348157</v>
      </c>
      <c r="F298" s="73">
        <v>4.7207462307431437E-4</v>
      </c>
    </row>
    <row r="299" spans="1:6" x14ac:dyDescent="0.2">
      <c r="A299" s="49" t="s">
        <v>198</v>
      </c>
      <c r="B299" s="70" t="s">
        <v>10</v>
      </c>
      <c r="C299" s="71">
        <v>179</v>
      </c>
      <c r="D299" s="72">
        <v>11584252</v>
      </c>
      <c r="E299" s="72">
        <v>695040</v>
      </c>
      <c r="F299" s="73">
        <v>9.4242179827368525E-4</v>
      </c>
    </row>
    <row r="300" spans="1:6" x14ac:dyDescent="0.2">
      <c r="A300" s="49" t="s">
        <v>198</v>
      </c>
      <c r="B300" s="70" t="s">
        <v>4</v>
      </c>
      <c r="C300" s="71">
        <v>27</v>
      </c>
      <c r="D300" s="72">
        <v>5588624</v>
      </c>
      <c r="E300" s="72">
        <v>335317</v>
      </c>
      <c r="F300" s="73">
        <v>4.5466455187001802E-4</v>
      </c>
    </row>
    <row r="301" spans="1:6" x14ac:dyDescent="0.2">
      <c r="A301" s="49" t="s">
        <v>198</v>
      </c>
      <c r="B301" s="70" t="s">
        <v>739</v>
      </c>
      <c r="C301" s="71">
        <v>377</v>
      </c>
      <c r="D301" s="72">
        <v>14347390</v>
      </c>
      <c r="E301" s="72">
        <v>874617</v>
      </c>
      <c r="F301" s="73">
        <v>1.1859146609414361E-3</v>
      </c>
    </row>
    <row r="302" spans="1:6" x14ac:dyDescent="0.2">
      <c r="A302" s="49" t="s">
        <v>198</v>
      </c>
      <c r="B302" s="70" t="s">
        <v>8</v>
      </c>
      <c r="C302" s="71">
        <v>117</v>
      </c>
      <c r="D302" s="72">
        <v>9128342</v>
      </c>
      <c r="E302" s="72">
        <v>547701</v>
      </c>
      <c r="F302" s="73">
        <v>7.426412312043849E-4</v>
      </c>
    </row>
    <row r="303" spans="1:6" x14ac:dyDescent="0.2">
      <c r="A303" s="49" t="s">
        <v>198</v>
      </c>
      <c r="B303" s="70" t="s">
        <v>740</v>
      </c>
      <c r="C303" s="71">
        <v>57</v>
      </c>
      <c r="D303" s="72">
        <v>5960121</v>
      </c>
      <c r="E303" s="72">
        <v>357607</v>
      </c>
      <c r="F303" s="73">
        <v>4.8488811005878478E-4</v>
      </c>
    </row>
    <row r="304" spans="1:6" x14ac:dyDescent="0.2">
      <c r="A304" s="49" t="s">
        <v>198</v>
      </c>
      <c r="B304" s="70" t="s">
        <v>25</v>
      </c>
      <c r="C304" s="71">
        <v>32</v>
      </c>
      <c r="D304" s="72">
        <v>6702944</v>
      </c>
      <c r="E304" s="72">
        <v>402177</v>
      </c>
      <c r="F304" s="73">
        <v>5.4532166719083207E-4</v>
      </c>
    </row>
    <row r="305" spans="1:6" x14ac:dyDescent="0.2">
      <c r="A305" s="49" t="s">
        <v>198</v>
      </c>
      <c r="B305" s="70" t="s">
        <v>53</v>
      </c>
      <c r="C305" s="71">
        <v>1014</v>
      </c>
      <c r="D305" s="72">
        <v>123460950</v>
      </c>
      <c r="E305" s="72">
        <v>7421416</v>
      </c>
      <c r="F305" s="73">
        <v>1.006288013993022E-2</v>
      </c>
    </row>
    <row r="306" spans="1:6" x14ac:dyDescent="0.2">
      <c r="A306" s="49" t="s">
        <v>209</v>
      </c>
      <c r="B306" s="70" t="s">
        <v>5</v>
      </c>
      <c r="C306" s="71" t="s">
        <v>737</v>
      </c>
      <c r="D306" s="72" t="s">
        <v>737</v>
      </c>
      <c r="E306" s="72" t="s">
        <v>737</v>
      </c>
      <c r="F306" s="73" t="s">
        <v>737</v>
      </c>
    </row>
    <row r="307" spans="1:6" x14ac:dyDescent="0.2">
      <c r="A307" s="49" t="s">
        <v>209</v>
      </c>
      <c r="B307" s="70" t="s">
        <v>1</v>
      </c>
      <c r="C307" s="71">
        <v>9</v>
      </c>
      <c r="D307" s="72">
        <v>1298187</v>
      </c>
      <c r="E307" s="72">
        <v>77891</v>
      </c>
      <c r="F307" s="73">
        <v>1.0561431901665461E-4</v>
      </c>
    </row>
    <row r="308" spans="1:6" x14ac:dyDescent="0.2">
      <c r="A308" s="49" t="s">
        <v>209</v>
      </c>
      <c r="B308" s="70" t="s">
        <v>738</v>
      </c>
      <c r="C308" s="71">
        <v>38</v>
      </c>
      <c r="D308" s="72">
        <v>3159553</v>
      </c>
      <c r="E308" s="72">
        <v>189573</v>
      </c>
      <c r="F308" s="73">
        <v>2.5704668445576852E-4</v>
      </c>
    </row>
    <row r="309" spans="1:6" x14ac:dyDescent="0.2">
      <c r="A309" s="49" t="s">
        <v>209</v>
      </c>
      <c r="B309" s="70" t="s">
        <v>3</v>
      </c>
      <c r="C309" s="71">
        <v>11</v>
      </c>
      <c r="D309" s="72">
        <v>3319084</v>
      </c>
      <c r="E309" s="72">
        <v>199145</v>
      </c>
      <c r="F309" s="73">
        <v>2.7002559423517069E-4</v>
      </c>
    </row>
    <row r="310" spans="1:6" x14ac:dyDescent="0.2">
      <c r="A310" s="49" t="s">
        <v>209</v>
      </c>
      <c r="B310" s="70" t="s">
        <v>2</v>
      </c>
      <c r="C310" s="71" t="s">
        <v>737</v>
      </c>
      <c r="D310" s="72" t="s">
        <v>737</v>
      </c>
      <c r="E310" s="72" t="s">
        <v>737</v>
      </c>
      <c r="F310" s="73" t="s">
        <v>737</v>
      </c>
    </row>
    <row r="311" spans="1:6" x14ac:dyDescent="0.2">
      <c r="A311" s="49" t="s">
        <v>209</v>
      </c>
      <c r="B311" s="70" t="s">
        <v>6</v>
      </c>
      <c r="C311" s="71">
        <v>10</v>
      </c>
      <c r="D311" s="72">
        <v>929692</v>
      </c>
      <c r="E311" s="72">
        <v>55782</v>
      </c>
      <c r="F311" s="73">
        <v>7.5636183171188292E-5</v>
      </c>
    </row>
    <row r="312" spans="1:6" x14ac:dyDescent="0.2">
      <c r="A312" s="49" t="s">
        <v>209</v>
      </c>
      <c r="B312" s="70" t="s">
        <v>10</v>
      </c>
      <c r="C312" s="71">
        <v>69</v>
      </c>
      <c r="D312" s="72">
        <v>3197418</v>
      </c>
      <c r="E312" s="72">
        <v>191845</v>
      </c>
      <c r="F312" s="73">
        <v>2.6012734503023591E-4</v>
      </c>
    </row>
    <row r="313" spans="1:6" x14ac:dyDescent="0.2">
      <c r="A313" s="49" t="s">
        <v>209</v>
      </c>
      <c r="B313" s="70" t="s">
        <v>4</v>
      </c>
      <c r="C313" s="71">
        <v>8</v>
      </c>
      <c r="D313" s="72">
        <v>1109811</v>
      </c>
      <c r="E313" s="72">
        <v>66589</v>
      </c>
      <c r="F313" s="73">
        <v>9.0289659768137708E-5</v>
      </c>
    </row>
    <row r="314" spans="1:6" x14ac:dyDescent="0.2">
      <c r="A314" s="49" t="s">
        <v>209</v>
      </c>
      <c r="B314" s="70" t="s">
        <v>739</v>
      </c>
      <c r="C314" s="71">
        <v>174</v>
      </c>
      <c r="D314" s="72">
        <v>6845564</v>
      </c>
      <c r="E314" s="72">
        <v>409314</v>
      </c>
      <c r="F314" s="73">
        <v>5.5499890069434161E-4</v>
      </c>
    </row>
    <row r="315" spans="1:6" x14ac:dyDescent="0.2">
      <c r="A315" s="49" t="s">
        <v>209</v>
      </c>
      <c r="B315" s="70" t="s">
        <v>8</v>
      </c>
      <c r="C315" s="71">
        <v>44</v>
      </c>
      <c r="D315" s="72">
        <v>960334</v>
      </c>
      <c r="E315" s="72">
        <v>57529</v>
      </c>
      <c r="F315" s="73">
        <v>7.8004983357629544E-5</v>
      </c>
    </row>
    <row r="316" spans="1:6" x14ac:dyDescent="0.2">
      <c r="A316" s="49" t="s">
        <v>209</v>
      </c>
      <c r="B316" s="70" t="s">
        <v>740</v>
      </c>
      <c r="C316" s="71">
        <v>36</v>
      </c>
      <c r="D316" s="72">
        <v>2601760</v>
      </c>
      <c r="E316" s="72">
        <v>156106</v>
      </c>
      <c r="F316" s="73">
        <v>2.1166795758706248E-4</v>
      </c>
    </row>
    <row r="317" spans="1:6" x14ac:dyDescent="0.2">
      <c r="A317" s="49" t="s">
        <v>209</v>
      </c>
      <c r="B317" s="70" t="s">
        <v>25</v>
      </c>
      <c r="C317" s="71">
        <v>17</v>
      </c>
      <c r="D317" s="72">
        <v>4785485</v>
      </c>
      <c r="E317" s="72">
        <v>287129</v>
      </c>
      <c r="F317" s="73">
        <v>3.8932525972105921E-4</v>
      </c>
    </row>
    <row r="318" spans="1:6" x14ac:dyDescent="0.2">
      <c r="A318" s="49" t="s">
        <v>209</v>
      </c>
      <c r="B318" s="70" t="s">
        <v>53</v>
      </c>
      <c r="C318" s="71">
        <v>427</v>
      </c>
      <c r="D318" s="72">
        <v>35796298</v>
      </c>
      <c r="E318" s="72">
        <v>2146267</v>
      </c>
      <c r="F318" s="73">
        <v>2.910176113195597E-3</v>
      </c>
    </row>
    <row r="319" spans="1:6" x14ac:dyDescent="0.2">
      <c r="A319" s="49" t="s">
        <v>218</v>
      </c>
      <c r="B319" s="70" t="s">
        <v>5</v>
      </c>
      <c r="C319" s="71">
        <v>76</v>
      </c>
      <c r="D319" s="72">
        <v>43876684</v>
      </c>
      <c r="E319" s="72">
        <v>2632601</v>
      </c>
      <c r="F319" s="73">
        <v>3.5696083226247439E-3</v>
      </c>
    </row>
    <row r="320" spans="1:6" x14ac:dyDescent="0.2">
      <c r="A320" s="49" t="s">
        <v>218</v>
      </c>
      <c r="B320" s="70" t="s">
        <v>1</v>
      </c>
      <c r="C320" s="71">
        <v>20</v>
      </c>
      <c r="D320" s="72">
        <v>76792309</v>
      </c>
      <c r="E320" s="72">
        <v>4607539</v>
      </c>
      <c r="F320" s="73">
        <v>6.2474752388296181E-3</v>
      </c>
    </row>
    <row r="321" spans="1:6" x14ac:dyDescent="0.2">
      <c r="A321" s="49" t="s">
        <v>218</v>
      </c>
      <c r="B321" s="70" t="s">
        <v>738</v>
      </c>
      <c r="C321" s="71">
        <v>142</v>
      </c>
      <c r="D321" s="72">
        <v>40858310</v>
      </c>
      <c r="E321" s="72">
        <v>2451499</v>
      </c>
      <c r="F321" s="73">
        <v>3.3240476750203457E-3</v>
      </c>
    </row>
    <row r="322" spans="1:6" x14ac:dyDescent="0.2">
      <c r="A322" s="49" t="s">
        <v>218</v>
      </c>
      <c r="B322" s="70" t="s">
        <v>3</v>
      </c>
      <c r="C322" s="71">
        <v>48</v>
      </c>
      <c r="D322" s="72">
        <v>14286644</v>
      </c>
      <c r="E322" s="72">
        <v>857199</v>
      </c>
      <c r="F322" s="73">
        <v>1.1622971671535519E-3</v>
      </c>
    </row>
    <row r="323" spans="1:6" x14ac:dyDescent="0.2">
      <c r="A323" s="49" t="s">
        <v>218</v>
      </c>
      <c r="B323" s="70" t="s">
        <v>2</v>
      </c>
      <c r="C323" s="71">
        <v>14</v>
      </c>
      <c r="D323" s="72">
        <v>55239985</v>
      </c>
      <c r="E323" s="72">
        <v>3314399</v>
      </c>
      <c r="F323" s="73">
        <v>4.4940749680255875E-3</v>
      </c>
    </row>
    <row r="324" spans="1:6" x14ac:dyDescent="0.2">
      <c r="A324" s="49" t="s">
        <v>218</v>
      </c>
      <c r="B324" s="70" t="s">
        <v>6</v>
      </c>
      <c r="C324" s="71">
        <v>33</v>
      </c>
      <c r="D324" s="72">
        <v>16603134</v>
      </c>
      <c r="E324" s="72">
        <v>996188</v>
      </c>
      <c r="F324" s="73">
        <v>1.3507557642418652E-3</v>
      </c>
    </row>
    <row r="325" spans="1:6" x14ac:dyDescent="0.2">
      <c r="A325" s="49" t="s">
        <v>218</v>
      </c>
      <c r="B325" s="70" t="s">
        <v>10</v>
      </c>
      <c r="C325" s="71">
        <v>253</v>
      </c>
      <c r="D325" s="72">
        <v>41479227</v>
      </c>
      <c r="E325" s="72">
        <v>2488754</v>
      </c>
      <c r="F325" s="73">
        <v>3.374562644079229E-3</v>
      </c>
    </row>
    <row r="326" spans="1:6" x14ac:dyDescent="0.2">
      <c r="A326" s="49" t="s">
        <v>218</v>
      </c>
      <c r="B326" s="70" t="s">
        <v>4</v>
      </c>
      <c r="C326" s="71">
        <v>32</v>
      </c>
      <c r="D326" s="72">
        <v>11164570</v>
      </c>
      <c r="E326" s="72">
        <v>669874</v>
      </c>
      <c r="F326" s="73">
        <v>9.082986010830839E-4</v>
      </c>
    </row>
    <row r="327" spans="1:6" x14ac:dyDescent="0.2">
      <c r="A327" s="49" t="s">
        <v>218</v>
      </c>
      <c r="B327" s="70" t="s">
        <v>739</v>
      </c>
      <c r="C327" s="71">
        <v>651</v>
      </c>
      <c r="D327" s="72">
        <v>54514682</v>
      </c>
      <c r="E327" s="72">
        <v>3193614</v>
      </c>
      <c r="F327" s="73">
        <v>4.3302996214203745E-3</v>
      </c>
    </row>
    <row r="328" spans="1:6" x14ac:dyDescent="0.2">
      <c r="A328" s="49" t="s">
        <v>218</v>
      </c>
      <c r="B328" s="70" t="s">
        <v>8</v>
      </c>
      <c r="C328" s="71">
        <v>247</v>
      </c>
      <c r="D328" s="72">
        <v>53975929</v>
      </c>
      <c r="E328" s="72">
        <v>3238556</v>
      </c>
      <c r="F328" s="73">
        <v>4.3912375824845086E-3</v>
      </c>
    </row>
    <row r="329" spans="1:6" x14ac:dyDescent="0.2">
      <c r="A329" s="49" t="s">
        <v>218</v>
      </c>
      <c r="B329" s="70" t="s">
        <v>740</v>
      </c>
      <c r="C329" s="71">
        <v>65</v>
      </c>
      <c r="D329" s="72">
        <v>14996866</v>
      </c>
      <c r="E329" s="72">
        <v>899812</v>
      </c>
      <c r="F329" s="73">
        <v>1.2200771799439475E-3</v>
      </c>
    </row>
    <row r="330" spans="1:6" x14ac:dyDescent="0.2">
      <c r="A330" s="49" t="s">
        <v>218</v>
      </c>
      <c r="B330" s="70" t="s">
        <v>25</v>
      </c>
      <c r="C330" s="71">
        <v>45</v>
      </c>
      <c r="D330" s="72">
        <v>25934577</v>
      </c>
      <c r="E330" s="72">
        <v>1556075</v>
      </c>
      <c r="F330" s="73">
        <v>2.1099202919957483E-3</v>
      </c>
    </row>
    <row r="331" spans="1:6" x14ac:dyDescent="0.2">
      <c r="A331" s="49" t="s">
        <v>218</v>
      </c>
      <c r="B331" s="70" t="s">
        <v>53</v>
      </c>
      <c r="C331" s="71">
        <v>1626</v>
      </c>
      <c r="D331" s="72">
        <v>449722917</v>
      </c>
      <c r="E331" s="72">
        <v>26906108</v>
      </c>
      <c r="F331" s="73">
        <v>3.6482652345053504E-2</v>
      </c>
    </row>
    <row r="332" spans="1:6" x14ac:dyDescent="0.2">
      <c r="A332" s="49" t="s">
        <v>234</v>
      </c>
      <c r="B332" s="70" t="s">
        <v>5</v>
      </c>
      <c r="C332" s="71">
        <v>5</v>
      </c>
      <c r="D332" s="72">
        <v>420220</v>
      </c>
      <c r="E332" s="72">
        <v>25213</v>
      </c>
      <c r="F332" s="73">
        <v>3.4186925644386547E-5</v>
      </c>
    </row>
    <row r="333" spans="1:6" x14ac:dyDescent="0.2">
      <c r="A333" s="49" t="s">
        <v>234</v>
      </c>
      <c r="B333" s="70" t="s">
        <v>1</v>
      </c>
      <c r="C333" s="71">
        <v>12</v>
      </c>
      <c r="D333" s="72">
        <v>5393749</v>
      </c>
      <c r="E333" s="72">
        <v>323625</v>
      </c>
      <c r="F333" s="73">
        <v>4.3881108204753884E-4</v>
      </c>
    </row>
    <row r="334" spans="1:6" x14ac:dyDescent="0.2">
      <c r="A334" s="49" t="s">
        <v>234</v>
      </c>
      <c r="B334" s="70" t="s">
        <v>738</v>
      </c>
      <c r="C334" s="71" t="s">
        <v>737</v>
      </c>
      <c r="D334" s="72" t="s">
        <v>737</v>
      </c>
      <c r="E334" s="72" t="s">
        <v>737</v>
      </c>
      <c r="F334" s="73" t="s">
        <v>737</v>
      </c>
    </row>
    <row r="335" spans="1:6" x14ac:dyDescent="0.2">
      <c r="A335" s="49" t="s">
        <v>234</v>
      </c>
      <c r="B335" s="70" t="s">
        <v>3</v>
      </c>
      <c r="C335" s="71">
        <v>12</v>
      </c>
      <c r="D335" s="72">
        <v>1580924</v>
      </c>
      <c r="E335" s="72">
        <v>94855</v>
      </c>
      <c r="F335" s="73">
        <v>1.286162230594648E-4</v>
      </c>
    </row>
    <row r="336" spans="1:6" x14ac:dyDescent="0.2">
      <c r="A336" s="49" t="s">
        <v>234</v>
      </c>
      <c r="B336" s="70" t="s">
        <v>2</v>
      </c>
      <c r="C336" s="71" t="s">
        <v>737</v>
      </c>
      <c r="D336" s="72" t="s">
        <v>737</v>
      </c>
      <c r="E336" s="72" t="s">
        <v>737</v>
      </c>
      <c r="F336" s="73" t="s">
        <v>737</v>
      </c>
    </row>
    <row r="337" spans="1:6" x14ac:dyDescent="0.2">
      <c r="A337" s="49" t="s">
        <v>234</v>
      </c>
      <c r="B337" s="70" t="s">
        <v>6</v>
      </c>
      <c r="C337" s="71">
        <v>9</v>
      </c>
      <c r="D337" s="72">
        <v>1018526</v>
      </c>
      <c r="E337" s="72">
        <v>61112</v>
      </c>
      <c r="F337" s="73">
        <v>8.2863261015339343E-5</v>
      </c>
    </row>
    <row r="338" spans="1:6" x14ac:dyDescent="0.2">
      <c r="A338" s="49" t="s">
        <v>234</v>
      </c>
      <c r="B338" s="70" t="s">
        <v>10</v>
      </c>
      <c r="C338" s="71">
        <v>59</v>
      </c>
      <c r="D338" s="72">
        <v>4838276</v>
      </c>
      <c r="E338" s="72">
        <v>290297</v>
      </c>
      <c r="F338" s="73">
        <v>3.9362082869109119E-4</v>
      </c>
    </row>
    <row r="339" spans="1:6" x14ac:dyDescent="0.2">
      <c r="A339" s="49" t="s">
        <v>234</v>
      </c>
      <c r="B339" s="70" t="s">
        <v>4</v>
      </c>
      <c r="C339" s="71">
        <v>9</v>
      </c>
      <c r="D339" s="72">
        <v>1039237</v>
      </c>
      <c r="E339" s="72">
        <v>62354</v>
      </c>
      <c r="F339" s="73">
        <v>8.454731930472688E-5</v>
      </c>
    </row>
    <row r="340" spans="1:6" x14ac:dyDescent="0.2">
      <c r="A340" s="49" t="s">
        <v>234</v>
      </c>
      <c r="B340" s="70" t="s">
        <v>739</v>
      </c>
      <c r="C340" s="71">
        <v>78</v>
      </c>
      <c r="D340" s="72">
        <v>2122568</v>
      </c>
      <c r="E340" s="72">
        <v>124514</v>
      </c>
      <c r="F340" s="73">
        <v>1.6883158924702125E-4</v>
      </c>
    </row>
    <row r="341" spans="1:6" x14ac:dyDescent="0.2">
      <c r="A341" s="49" t="s">
        <v>234</v>
      </c>
      <c r="B341" s="70" t="s">
        <v>8</v>
      </c>
      <c r="C341" s="71">
        <v>57</v>
      </c>
      <c r="D341" s="72">
        <v>2649760</v>
      </c>
      <c r="E341" s="72">
        <v>176662</v>
      </c>
      <c r="F341" s="73">
        <v>2.3954034260852006E-4</v>
      </c>
    </row>
    <row r="342" spans="1:6" x14ac:dyDescent="0.2">
      <c r="A342" s="49" t="s">
        <v>234</v>
      </c>
      <c r="B342" s="70" t="s">
        <v>740</v>
      </c>
      <c r="C342" s="71">
        <v>12</v>
      </c>
      <c r="D342" s="72">
        <v>1574627</v>
      </c>
      <c r="E342" s="72">
        <v>94478</v>
      </c>
      <c r="F342" s="73">
        <v>1.2810503950463461E-4</v>
      </c>
    </row>
    <row r="343" spans="1:6" x14ac:dyDescent="0.2">
      <c r="A343" s="49" t="s">
        <v>234</v>
      </c>
      <c r="B343" s="70" t="s">
        <v>25</v>
      </c>
      <c r="C343" s="71">
        <v>10</v>
      </c>
      <c r="D343" s="72">
        <v>7519595</v>
      </c>
      <c r="E343" s="72">
        <v>451176</v>
      </c>
      <c r="F343" s="73">
        <v>6.1176061414872269E-4</v>
      </c>
    </row>
    <row r="344" spans="1:6" x14ac:dyDescent="0.2">
      <c r="A344" s="49" t="s">
        <v>234</v>
      </c>
      <c r="B344" s="70" t="s">
        <v>53</v>
      </c>
      <c r="C344" s="71">
        <v>274</v>
      </c>
      <c r="D344" s="72">
        <v>28497107</v>
      </c>
      <c r="E344" s="72">
        <v>1724663</v>
      </c>
      <c r="F344" s="73">
        <v>2.3385128997987004E-3</v>
      </c>
    </row>
    <row r="345" spans="1:6" x14ac:dyDescent="0.2">
      <c r="A345" s="49" t="s">
        <v>238</v>
      </c>
      <c r="B345" s="70" t="s">
        <v>5</v>
      </c>
      <c r="C345" s="71" t="s">
        <v>737</v>
      </c>
      <c r="D345" s="72" t="s">
        <v>737</v>
      </c>
      <c r="E345" s="72" t="s">
        <v>737</v>
      </c>
      <c r="F345" s="73" t="s">
        <v>737</v>
      </c>
    </row>
    <row r="346" spans="1:6" x14ac:dyDescent="0.2">
      <c r="A346" s="49" t="s">
        <v>238</v>
      </c>
      <c r="B346" s="70" t="s">
        <v>1</v>
      </c>
      <c r="C346" s="71" t="s">
        <v>737</v>
      </c>
      <c r="D346" s="72" t="s">
        <v>737</v>
      </c>
      <c r="E346" s="72" t="s">
        <v>737</v>
      </c>
      <c r="F346" s="73" t="s">
        <v>737</v>
      </c>
    </row>
    <row r="347" spans="1:6" x14ac:dyDescent="0.2">
      <c r="A347" s="49" t="s">
        <v>238</v>
      </c>
      <c r="B347" s="70" t="s">
        <v>738</v>
      </c>
      <c r="C347" s="71">
        <v>13</v>
      </c>
      <c r="D347" s="72">
        <v>548370</v>
      </c>
      <c r="E347" s="72">
        <v>32857</v>
      </c>
      <c r="F347" s="73">
        <v>4.4551612894047072E-5</v>
      </c>
    </row>
    <row r="348" spans="1:6" x14ac:dyDescent="0.2">
      <c r="A348" s="49" t="s">
        <v>238</v>
      </c>
      <c r="B348" s="70" t="s">
        <v>3</v>
      </c>
      <c r="C348" s="71" t="s">
        <v>737</v>
      </c>
      <c r="D348" s="72" t="s">
        <v>737</v>
      </c>
      <c r="E348" s="72" t="s">
        <v>737</v>
      </c>
      <c r="F348" s="73" t="s">
        <v>737</v>
      </c>
    </row>
    <row r="349" spans="1:6" x14ac:dyDescent="0.2">
      <c r="A349" s="49" t="s">
        <v>238</v>
      </c>
      <c r="B349" s="70" t="s">
        <v>2</v>
      </c>
      <c r="C349" s="71" t="s">
        <v>737</v>
      </c>
      <c r="D349" s="72" t="s">
        <v>737</v>
      </c>
      <c r="E349" s="72" t="s">
        <v>737</v>
      </c>
      <c r="F349" s="73" t="s">
        <v>737</v>
      </c>
    </row>
    <row r="350" spans="1:6" x14ac:dyDescent="0.2">
      <c r="A350" s="49" t="s">
        <v>238</v>
      </c>
      <c r="B350" s="70" t="s">
        <v>6</v>
      </c>
      <c r="C350" s="71">
        <v>8</v>
      </c>
      <c r="D350" s="72">
        <v>1675590</v>
      </c>
      <c r="E350" s="72">
        <v>100535</v>
      </c>
      <c r="F350" s="73">
        <v>1.3631787449563327E-4</v>
      </c>
    </row>
    <row r="351" spans="1:6" x14ac:dyDescent="0.2">
      <c r="A351" s="49" t="s">
        <v>238</v>
      </c>
      <c r="B351" s="70" t="s">
        <v>10</v>
      </c>
      <c r="C351" s="71">
        <v>47</v>
      </c>
      <c r="D351" s="72">
        <v>5744185</v>
      </c>
      <c r="E351" s="72">
        <v>344651</v>
      </c>
      <c r="F351" s="73">
        <v>4.6732075160684839E-4</v>
      </c>
    </row>
    <row r="352" spans="1:6" x14ac:dyDescent="0.2">
      <c r="A352" s="49" t="s">
        <v>238</v>
      </c>
      <c r="B352" s="70" t="s">
        <v>4</v>
      </c>
      <c r="C352" s="71">
        <v>6</v>
      </c>
      <c r="D352" s="72">
        <v>352132</v>
      </c>
      <c r="E352" s="72">
        <v>21128</v>
      </c>
      <c r="F352" s="73">
        <v>2.8647973863268909E-5</v>
      </c>
    </row>
    <row r="353" spans="1:6" x14ac:dyDescent="0.2">
      <c r="A353" s="49" t="s">
        <v>238</v>
      </c>
      <c r="B353" s="70" t="s">
        <v>739</v>
      </c>
      <c r="C353" s="71">
        <v>65</v>
      </c>
      <c r="D353" s="72">
        <v>2034711</v>
      </c>
      <c r="E353" s="72">
        <v>118030</v>
      </c>
      <c r="F353" s="73">
        <v>1.6003977447376133E-4</v>
      </c>
    </row>
    <row r="354" spans="1:6" x14ac:dyDescent="0.2">
      <c r="A354" s="49" t="s">
        <v>238</v>
      </c>
      <c r="B354" s="70" t="s">
        <v>8</v>
      </c>
      <c r="C354" s="71">
        <v>34</v>
      </c>
      <c r="D354" s="72">
        <v>689975</v>
      </c>
      <c r="E354" s="72">
        <v>41753</v>
      </c>
      <c r="F354" s="73">
        <v>5.6613917678581347E-5</v>
      </c>
    </row>
    <row r="355" spans="1:6" x14ac:dyDescent="0.2">
      <c r="A355" s="49" t="s">
        <v>238</v>
      </c>
      <c r="B355" s="70" t="s">
        <v>740</v>
      </c>
      <c r="C355" s="71">
        <v>17</v>
      </c>
      <c r="D355" s="72">
        <v>997430</v>
      </c>
      <c r="E355" s="72">
        <v>59846</v>
      </c>
      <c r="F355" s="73">
        <v>8.1146660536784895E-5</v>
      </c>
    </row>
    <row r="356" spans="1:6" x14ac:dyDescent="0.2">
      <c r="A356" s="49" t="s">
        <v>238</v>
      </c>
      <c r="B356" s="70" t="s">
        <v>25</v>
      </c>
      <c r="C356" s="71">
        <v>8</v>
      </c>
      <c r="D356" s="72">
        <v>1321982</v>
      </c>
      <c r="E356" s="72">
        <v>79319</v>
      </c>
      <c r="F356" s="73">
        <v>1.075505792720857E-4</v>
      </c>
    </row>
    <row r="357" spans="1:6" x14ac:dyDescent="0.2">
      <c r="A357" s="49" t="s">
        <v>238</v>
      </c>
      <c r="B357" s="70" t="s">
        <v>53</v>
      </c>
      <c r="C357" s="71">
        <v>208</v>
      </c>
      <c r="D357" s="72">
        <v>16059179</v>
      </c>
      <c r="E357" s="72">
        <v>959808</v>
      </c>
      <c r="F357" s="73">
        <v>1.3014272291630255E-3</v>
      </c>
    </row>
    <row r="358" spans="1:6" x14ac:dyDescent="0.2">
      <c r="A358" s="49" t="s">
        <v>241</v>
      </c>
      <c r="B358" s="70" t="s">
        <v>5</v>
      </c>
      <c r="C358" s="71" t="s">
        <v>737</v>
      </c>
      <c r="D358" s="72" t="s">
        <v>737</v>
      </c>
      <c r="E358" s="72" t="s">
        <v>737</v>
      </c>
      <c r="F358" s="73" t="s">
        <v>737</v>
      </c>
    </row>
    <row r="359" spans="1:6" x14ac:dyDescent="0.2">
      <c r="A359" s="49" t="s">
        <v>241</v>
      </c>
      <c r="B359" s="70" t="s">
        <v>1</v>
      </c>
      <c r="C359" s="71">
        <v>10</v>
      </c>
      <c r="D359" s="72">
        <v>4051227</v>
      </c>
      <c r="E359" s="72">
        <v>243074</v>
      </c>
      <c r="F359" s="73">
        <v>3.2959000373155179E-4</v>
      </c>
    </row>
    <row r="360" spans="1:6" x14ac:dyDescent="0.2">
      <c r="A360" s="49" t="s">
        <v>241</v>
      </c>
      <c r="B360" s="70" t="s">
        <v>738</v>
      </c>
      <c r="C360" s="71">
        <v>37</v>
      </c>
      <c r="D360" s="72">
        <v>3633579</v>
      </c>
      <c r="E360" s="72">
        <v>218015</v>
      </c>
      <c r="F360" s="73">
        <v>2.9561189046765294E-4</v>
      </c>
    </row>
    <row r="361" spans="1:6" x14ac:dyDescent="0.2">
      <c r="A361" s="49" t="s">
        <v>241</v>
      </c>
      <c r="B361" s="70" t="s">
        <v>3</v>
      </c>
      <c r="C361" s="71">
        <v>16</v>
      </c>
      <c r="D361" s="72">
        <v>2870457</v>
      </c>
      <c r="E361" s="72">
        <v>172227</v>
      </c>
      <c r="F361" s="73">
        <v>2.3352681723538501E-4</v>
      </c>
    </row>
    <row r="362" spans="1:6" x14ac:dyDescent="0.2">
      <c r="A362" s="49" t="s">
        <v>241</v>
      </c>
      <c r="B362" s="70" t="s">
        <v>2</v>
      </c>
      <c r="C362" s="71" t="s">
        <v>737</v>
      </c>
      <c r="D362" s="72" t="s">
        <v>737</v>
      </c>
      <c r="E362" s="72" t="s">
        <v>737</v>
      </c>
      <c r="F362" s="73" t="s">
        <v>737</v>
      </c>
    </row>
    <row r="363" spans="1:6" x14ac:dyDescent="0.2">
      <c r="A363" s="49" t="s">
        <v>241</v>
      </c>
      <c r="B363" s="70" t="s">
        <v>6</v>
      </c>
      <c r="C363" s="71">
        <v>9</v>
      </c>
      <c r="D363" s="72">
        <v>1744436</v>
      </c>
      <c r="E363" s="72">
        <v>104666</v>
      </c>
      <c r="F363" s="73">
        <v>1.419191988059875E-4</v>
      </c>
    </row>
    <row r="364" spans="1:6" x14ac:dyDescent="0.2">
      <c r="A364" s="49" t="s">
        <v>241</v>
      </c>
      <c r="B364" s="70" t="s">
        <v>10</v>
      </c>
      <c r="C364" s="71">
        <v>104</v>
      </c>
      <c r="D364" s="72">
        <v>6363122</v>
      </c>
      <c r="E364" s="72">
        <v>393569</v>
      </c>
      <c r="F364" s="73">
        <v>5.3364986867630068E-4</v>
      </c>
    </row>
    <row r="365" spans="1:6" x14ac:dyDescent="0.2">
      <c r="A365" s="49" t="s">
        <v>241</v>
      </c>
      <c r="B365" s="70" t="s">
        <v>4</v>
      </c>
      <c r="C365" s="71">
        <v>16</v>
      </c>
      <c r="D365" s="72">
        <v>1422479</v>
      </c>
      <c r="E365" s="72">
        <v>85349</v>
      </c>
      <c r="F365" s="73">
        <v>1.1572680430027159E-4</v>
      </c>
    </row>
    <row r="366" spans="1:6" x14ac:dyDescent="0.2">
      <c r="A366" s="49" t="s">
        <v>241</v>
      </c>
      <c r="B366" s="70" t="s">
        <v>739</v>
      </c>
      <c r="C366" s="71">
        <v>211</v>
      </c>
      <c r="D366" s="72">
        <v>6660274</v>
      </c>
      <c r="E366" s="72">
        <v>394143</v>
      </c>
      <c r="F366" s="73">
        <v>5.3442816936720926E-4</v>
      </c>
    </row>
    <row r="367" spans="1:6" x14ac:dyDescent="0.2">
      <c r="A367" s="49" t="s">
        <v>241</v>
      </c>
      <c r="B367" s="70" t="s">
        <v>8</v>
      </c>
      <c r="C367" s="71">
        <v>48</v>
      </c>
      <c r="D367" s="72">
        <v>4685036</v>
      </c>
      <c r="E367" s="72">
        <v>281102</v>
      </c>
      <c r="F367" s="73">
        <v>3.8115310246651917E-4</v>
      </c>
    </row>
    <row r="368" spans="1:6" x14ac:dyDescent="0.2">
      <c r="A368" s="49" t="s">
        <v>241</v>
      </c>
      <c r="B368" s="70" t="s">
        <v>740</v>
      </c>
      <c r="C368" s="71">
        <v>28</v>
      </c>
      <c r="D368" s="72">
        <v>652927</v>
      </c>
      <c r="E368" s="72">
        <v>39176</v>
      </c>
      <c r="F368" s="73">
        <v>5.311970011678449E-5</v>
      </c>
    </row>
    <row r="369" spans="1:6" x14ac:dyDescent="0.2">
      <c r="A369" s="49" t="s">
        <v>241</v>
      </c>
      <c r="B369" s="70" t="s">
        <v>25</v>
      </c>
      <c r="C369" s="71">
        <v>35</v>
      </c>
      <c r="D369" s="72">
        <v>7753384</v>
      </c>
      <c r="E369" s="72">
        <v>465203</v>
      </c>
      <c r="F369" s="73">
        <v>6.3078016779223242E-4</v>
      </c>
    </row>
    <row r="370" spans="1:6" x14ac:dyDescent="0.2">
      <c r="A370" s="49" t="s">
        <v>241</v>
      </c>
      <c r="B370" s="70" t="s">
        <v>53</v>
      </c>
      <c r="C370" s="71">
        <v>522</v>
      </c>
      <c r="D370" s="72">
        <v>45879667</v>
      </c>
      <c r="E370" s="72">
        <v>2759089</v>
      </c>
      <c r="F370" s="73">
        <v>3.7411165069307435E-3</v>
      </c>
    </row>
    <row r="371" spans="1:6" x14ac:dyDescent="0.2">
      <c r="A371" s="49" t="s">
        <v>251</v>
      </c>
      <c r="B371" s="70" t="s">
        <v>5</v>
      </c>
      <c r="C371" s="71">
        <v>18</v>
      </c>
      <c r="D371" s="72">
        <v>5021065</v>
      </c>
      <c r="E371" s="72">
        <v>301264</v>
      </c>
      <c r="F371" s="73">
        <v>4.0849125321581998E-4</v>
      </c>
    </row>
    <row r="372" spans="1:6" x14ac:dyDescent="0.2">
      <c r="A372" s="49" t="s">
        <v>251</v>
      </c>
      <c r="B372" s="70" t="s">
        <v>1</v>
      </c>
      <c r="C372" s="71">
        <v>18</v>
      </c>
      <c r="D372" s="72">
        <v>31469723</v>
      </c>
      <c r="E372" s="72">
        <v>1888183</v>
      </c>
      <c r="F372" s="73">
        <v>2.5602336819892406E-3</v>
      </c>
    </row>
    <row r="373" spans="1:6" x14ac:dyDescent="0.2">
      <c r="A373" s="49" t="s">
        <v>251</v>
      </c>
      <c r="B373" s="70" t="s">
        <v>738</v>
      </c>
      <c r="C373" s="71">
        <v>90</v>
      </c>
      <c r="D373" s="72">
        <v>17640832</v>
      </c>
      <c r="E373" s="72">
        <v>1058450</v>
      </c>
      <c r="F373" s="73">
        <v>1.4351783384881189E-3</v>
      </c>
    </row>
    <row r="374" spans="1:6" x14ac:dyDescent="0.2">
      <c r="A374" s="49" t="s">
        <v>251</v>
      </c>
      <c r="B374" s="70" t="s">
        <v>3</v>
      </c>
      <c r="C374" s="71">
        <v>23</v>
      </c>
      <c r="D374" s="72">
        <v>4595436</v>
      </c>
      <c r="E374" s="72">
        <v>275726</v>
      </c>
      <c r="F374" s="73">
        <v>3.7386365209313155E-4</v>
      </c>
    </row>
    <row r="375" spans="1:6" x14ac:dyDescent="0.2">
      <c r="A375" s="49" t="s">
        <v>251</v>
      </c>
      <c r="B375" s="70" t="s">
        <v>2</v>
      </c>
      <c r="C375" s="71">
        <v>7</v>
      </c>
      <c r="D375" s="72">
        <v>20221671</v>
      </c>
      <c r="E375" s="72">
        <v>1213300</v>
      </c>
      <c r="F375" s="73">
        <v>1.6451432548421131E-3</v>
      </c>
    </row>
    <row r="376" spans="1:6" x14ac:dyDescent="0.2">
      <c r="A376" s="49" t="s">
        <v>251</v>
      </c>
      <c r="B376" s="70" t="s">
        <v>6</v>
      </c>
      <c r="C376" s="71">
        <v>24</v>
      </c>
      <c r="D376" s="72">
        <v>4711176</v>
      </c>
      <c r="E376" s="72">
        <v>282671</v>
      </c>
      <c r="F376" s="73">
        <v>3.8328054808330585E-4</v>
      </c>
    </row>
    <row r="377" spans="1:6" x14ac:dyDescent="0.2">
      <c r="A377" s="49" t="s">
        <v>251</v>
      </c>
      <c r="B377" s="70" t="s">
        <v>10</v>
      </c>
      <c r="C377" s="71">
        <v>162</v>
      </c>
      <c r="D377" s="72">
        <v>14608181</v>
      </c>
      <c r="E377" s="72">
        <v>876491</v>
      </c>
      <c r="F377" s="73">
        <v>1.1884556635455522E-3</v>
      </c>
    </row>
    <row r="378" spans="1:6" x14ac:dyDescent="0.2">
      <c r="A378" s="49" t="s">
        <v>251</v>
      </c>
      <c r="B378" s="70" t="s">
        <v>4</v>
      </c>
      <c r="C378" s="71">
        <v>17</v>
      </c>
      <c r="D378" s="72">
        <v>8246744</v>
      </c>
      <c r="E378" s="72">
        <v>494805</v>
      </c>
      <c r="F378" s="73">
        <v>6.7091824628051741E-4</v>
      </c>
    </row>
    <row r="379" spans="1:6" x14ac:dyDescent="0.2">
      <c r="A379" s="49" t="s">
        <v>251</v>
      </c>
      <c r="B379" s="70" t="s">
        <v>739</v>
      </c>
      <c r="C379" s="71">
        <v>380</v>
      </c>
      <c r="D379" s="72">
        <v>29948836</v>
      </c>
      <c r="E379" s="72">
        <v>1700918</v>
      </c>
      <c r="F379" s="73">
        <v>2.3063164713916901E-3</v>
      </c>
    </row>
    <row r="380" spans="1:6" x14ac:dyDescent="0.2">
      <c r="A380" s="49" t="s">
        <v>251</v>
      </c>
      <c r="B380" s="70" t="s">
        <v>8</v>
      </c>
      <c r="C380" s="71">
        <v>121</v>
      </c>
      <c r="D380" s="72">
        <v>10641041</v>
      </c>
      <c r="E380" s="72">
        <v>638462</v>
      </c>
      <c r="F380" s="73">
        <v>8.6570629916179445E-4</v>
      </c>
    </row>
    <row r="381" spans="1:6" x14ac:dyDescent="0.2">
      <c r="A381" s="49" t="s">
        <v>251</v>
      </c>
      <c r="B381" s="70" t="s">
        <v>740</v>
      </c>
      <c r="C381" s="71">
        <v>33</v>
      </c>
      <c r="D381" s="72">
        <v>4270075</v>
      </c>
      <c r="E381" s="72">
        <v>256204</v>
      </c>
      <c r="F381" s="73">
        <v>3.473932930549483E-4</v>
      </c>
    </row>
    <row r="382" spans="1:6" x14ac:dyDescent="0.2">
      <c r="A382" s="49" t="s">
        <v>251</v>
      </c>
      <c r="B382" s="70" t="s">
        <v>25</v>
      </c>
      <c r="C382" s="71">
        <v>42</v>
      </c>
      <c r="D382" s="72">
        <v>10245495</v>
      </c>
      <c r="E382" s="72">
        <v>614730</v>
      </c>
      <c r="F382" s="73">
        <v>8.3352749777391598E-4</v>
      </c>
    </row>
    <row r="383" spans="1:6" x14ac:dyDescent="0.2">
      <c r="A383" s="49" t="s">
        <v>251</v>
      </c>
      <c r="B383" s="70" t="s">
        <v>53</v>
      </c>
      <c r="C383" s="71">
        <v>935</v>
      </c>
      <c r="D383" s="72">
        <v>161620273</v>
      </c>
      <c r="E383" s="72">
        <v>9601204</v>
      </c>
      <c r="F383" s="73">
        <v>1.3018508199920148E-2</v>
      </c>
    </row>
    <row r="384" spans="1:6" x14ac:dyDescent="0.2">
      <c r="A384" s="49" t="s">
        <v>256</v>
      </c>
      <c r="B384" s="70" t="s">
        <v>5</v>
      </c>
      <c r="C384" s="71" t="s">
        <v>737</v>
      </c>
      <c r="D384" s="72" t="s">
        <v>737</v>
      </c>
      <c r="E384" s="72" t="s">
        <v>737</v>
      </c>
      <c r="F384" s="73" t="s">
        <v>737</v>
      </c>
    </row>
    <row r="385" spans="1:6" x14ac:dyDescent="0.2">
      <c r="A385" s="49" t="s">
        <v>256</v>
      </c>
      <c r="B385" s="70" t="s">
        <v>1</v>
      </c>
      <c r="C385" s="71">
        <v>10</v>
      </c>
      <c r="D385" s="72">
        <v>2323469</v>
      </c>
      <c r="E385" s="72">
        <v>139408</v>
      </c>
      <c r="F385" s="73">
        <v>1.8902672947418553E-4</v>
      </c>
    </row>
    <row r="386" spans="1:6" x14ac:dyDescent="0.2">
      <c r="A386" s="49" t="s">
        <v>256</v>
      </c>
      <c r="B386" s="70" t="s">
        <v>738</v>
      </c>
      <c r="C386" s="71">
        <v>74</v>
      </c>
      <c r="D386" s="72">
        <v>13799284</v>
      </c>
      <c r="E386" s="72">
        <v>827957</v>
      </c>
      <c r="F386" s="73">
        <v>1.1226472215027706E-3</v>
      </c>
    </row>
    <row r="387" spans="1:6" x14ac:dyDescent="0.2">
      <c r="A387" s="49" t="s">
        <v>256</v>
      </c>
      <c r="B387" s="70" t="s">
        <v>3</v>
      </c>
      <c r="C387" s="71">
        <v>29</v>
      </c>
      <c r="D387" s="72">
        <v>8314092</v>
      </c>
      <c r="E387" s="72">
        <v>498846</v>
      </c>
      <c r="F387" s="73">
        <v>6.7639753738149577E-4</v>
      </c>
    </row>
    <row r="388" spans="1:6" x14ac:dyDescent="0.2">
      <c r="A388" s="49" t="s">
        <v>256</v>
      </c>
      <c r="B388" s="70" t="s">
        <v>2</v>
      </c>
      <c r="C388" s="71" t="s">
        <v>737</v>
      </c>
      <c r="D388" s="72" t="s">
        <v>737</v>
      </c>
      <c r="E388" s="72" t="s">
        <v>737</v>
      </c>
      <c r="F388" s="73" t="s">
        <v>737</v>
      </c>
    </row>
    <row r="389" spans="1:6" x14ac:dyDescent="0.2">
      <c r="A389" s="49" t="s">
        <v>256</v>
      </c>
      <c r="B389" s="70" t="s">
        <v>6</v>
      </c>
      <c r="C389" s="71">
        <v>12</v>
      </c>
      <c r="D389" s="72">
        <v>4740170</v>
      </c>
      <c r="E389" s="72">
        <v>284410</v>
      </c>
      <c r="F389" s="73">
        <v>3.8563850087335814E-4</v>
      </c>
    </row>
    <row r="390" spans="1:6" x14ac:dyDescent="0.2">
      <c r="A390" s="49" t="s">
        <v>256</v>
      </c>
      <c r="B390" s="70" t="s">
        <v>10</v>
      </c>
      <c r="C390" s="71">
        <v>142</v>
      </c>
      <c r="D390" s="72">
        <v>12027819</v>
      </c>
      <c r="E390" s="72">
        <v>803490</v>
      </c>
      <c r="F390" s="73">
        <v>1.0894718155716554E-3</v>
      </c>
    </row>
    <row r="391" spans="1:6" x14ac:dyDescent="0.2">
      <c r="A391" s="49" t="s">
        <v>256</v>
      </c>
      <c r="B391" s="70" t="s">
        <v>4</v>
      </c>
      <c r="C391" s="71">
        <v>14</v>
      </c>
      <c r="D391" s="72">
        <v>22989654</v>
      </c>
      <c r="E391" s="72">
        <v>1379379</v>
      </c>
      <c r="F391" s="73">
        <v>1.870333847952575E-3</v>
      </c>
    </row>
    <row r="392" spans="1:6" x14ac:dyDescent="0.2">
      <c r="A392" s="49" t="s">
        <v>256</v>
      </c>
      <c r="B392" s="70" t="s">
        <v>739</v>
      </c>
      <c r="C392" s="71">
        <v>353</v>
      </c>
      <c r="D392" s="72">
        <v>19265677</v>
      </c>
      <c r="E392" s="72">
        <v>1102829</v>
      </c>
      <c r="F392" s="73">
        <v>1.4953529140313796E-3</v>
      </c>
    </row>
    <row r="393" spans="1:6" x14ac:dyDescent="0.2">
      <c r="A393" s="49" t="s">
        <v>256</v>
      </c>
      <c r="B393" s="70" t="s">
        <v>8</v>
      </c>
      <c r="C393" s="71">
        <v>99</v>
      </c>
      <c r="D393" s="72">
        <v>8397130</v>
      </c>
      <c r="E393" s="72">
        <v>503828</v>
      </c>
      <c r="F393" s="73">
        <v>6.8315275348272665E-4</v>
      </c>
    </row>
    <row r="394" spans="1:6" x14ac:dyDescent="0.2">
      <c r="A394" s="49" t="s">
        <v>256</v>
      </c>
      <c r="B394" s="70" t="s">
        <v>740</v>
      </c>
      <c r="C394" s="71">
        <v>50</v>
      </c>
      <c r="D394" s="72">
        <v>8433354</v>
      </c>
      <c r="E394" s="72">
        <v>506001</v>
      </c>
      <c r="F394" s="73">
        <v>6.8609917752688048E-4</v>
      </c>
    </row>
    <row r="395" spans="1:6" x14ac:dyDescent="0.2">
      <c r="A395" s="49" t="s">
        <v>256</v>
      </c>
      <c r="B395" s="70" t="s">
        <v>25</v>
      </c>
      <c r="C395" s="71">
        <v>21</v>
      </c>
      <c r="D395" s="72">
        <v>9623867</v>
      </c>
      <c r="E395" s="72">
        <v>577432</v>
      </c>
      <c r="F395" s="73">
        <v>7.8295422395944212E-4</v>
      </c>
    </row>
    <row r="396" spans="1:6" x14ac:dyDescent="0.2">
      <c r="A396" s="49" t="s">
        <v>256</v>
      </c>
      <c r="B396" s="70" t="s">
        <v>53</v>
      </c>
      <c r="C396" s="71">
        <v>824</v>
      </c>
      <c r="D396" s="72">
        <v>124503208</v>
      </c>
      <c r="E396" s="72">
        <v>7498901</v>
      </c>
      <c r="F396" s="73">
        <v>1.0167943953580135E-2</v>
      </c>
    </row>
    <row r="397" spans="1:6" x14ac:dyDescent="0.2">
      <c r="A397" s="49" t="s">
        <v>263</v>
      </c>
      <c r="B397" s="70" t="s">
        <v>5</v>
      </c>
      <c r="C397" s="71">
        <v>59</v>
      </c>
      <c r="D397" s="72">
        <v>11609044</v>
      </c>
      <c r="E397" s="72">
        <v>696543</v>
      </c>
      <c r="F397" s="73">
        <v>9.4445975287026291E-4</v>
      </c>
    </row>
    <row r="398" spans="1:6" x14ac:dyDescent="0.2">
      <c r="A398" s="49" t="s">
        <v>263</v>
      </c>
      <c r="B398" s="70" t="s">
        <v>1</v>
      </c>
      <c r="C398" s="71">
        <v>31</v>
      </c>
      <c r="D398" s="72">
        <v>50398163</v>
      </c>
      <c r="E398" s="72">
        <v>3023890</v>
      </c>
      <c r="F398" s="73">
        <v>4.1001666833301881E-3</v>
      </c>
    </row>
    <row r="399" spans="1:6" x14ac:dyDescent="0.2">
      <c r="A399" s="49" t="s">
        <v>263</v>
      </c>
      <c r="B399" s="70" t="s">
        <v>738</v>
      </c>
      <c r="C399" s="71">
        <v>232</v>
      </c>
      <c r="D399" s="72">
        <v>42530332</v>
      </c>
      <c r="E399" s="72">
        <v>2551252</v>
      </c>
      <c r="F399" s="73">
        <v>3.4593052165189575E-3</v>
      </c>
    </row>
    <row r="400" spans="1:6" x14ac:dyDescent="0.2">
      <c r="A400" s="49" t="s">
        <v>263</v>
      </c>
      <c r="B400" s="70" t="s">
        <v>3</v>
      </c>
      <c r="C400" s="71">
        <v>73</v>
      </c>
      <c r="D400" s="72">
        <v>26668015</v>
      </c>
      <c r="E400" s="72">
        <v>1600081</v>
      </c>
      <c r="F400" s="73">
        <v>2.169589107682373E-3</v>
      </c>
    </row>
    <row r="401" spans="1:6" x14ac:dyDescent="0.2">
      <c r="A401" s="49" t="s">
        <v>263</v>
      </c>
      <c r="B401" s="70" t="s">
        <v>2</v>
      </c>
      <c r="C401" s="71">
        <v>17</v>
      </c>
      <c r="D401" s="72">
        <v>23532770</v>
      </c>
      <c r="E401" s="72">
        <v>1411966</v>
      </c>
      <c r="F401" s="73">
        <v>1.9145193612184943E-3</v>
      </c>
    </row>
    <row r="402" spans="1:6" x14ac:dyDescent="0.2">
      <c r="A402" s="49" t="s">
        <v>263</v>
      </c>
      <c r="B402" s="70" t="s">
        <v>6</v>
      </c>
      <c r="C402" s="71">
        <v>62</v>
      </c>
      <c r="D402" s="72">
        <v>15918430</v>
      </c>
      <c r="E402" s="72">
        <v>955106</v>
      </c>
      <c r="F402" s="73">
        <v>1.2950516719354088E-3</v>
      </c>
    </row>
    <row r="403" spans="1:6" x14ac:dyDescent="0.2">
      <c r="A403" s="49" t="s">
        <v>263</v>
      </c>
      <c r="B403" s="70" t="s">
        <v>10</v>
      </c>
      <c r="C403" s="71">
        <v>357</v>
      </c>
      <c r="D403" s="72">
        <v>43013309</v>
      </c>
      <c r="E403" s="72">
        <v>2580799</v>
      </c>
      <c r="F403" s="73">
        <v>3.4993687191570682E-3</v>
      </c>
    </row>
    <row r="404" spans="1:6" x14ac:dyDescent="0.2">
      <c r="A404" s="49" t="s">
        <v>263</v>
      </c>
      <c r="B404" s="70" t="s">
        <v>4</v>
      </c>
      <c r="C404" s="71">
        <v>61</v>
      </c>
      <c r="D404" s="72">
        <v>23120702</v>
      </c>
      <c r="E404" s="72">
        <v>1387242</v>
      </c>
      <c r="F404" s="73">
        <v>1.8809954826783835E-3</v>
      </c>
    </row>
    <row r="405" spans="1:6" x14ac:dyDescent="0.2">
      <c r="A405" s="49" t="s">
        <v>263</v>
      </c>
      <c r="B405" s="70" t="s">
        <v>739</v>
      </c>
      <c r="C405" s="71">
        <v>943</v>
      </c>
      <c r="D405" s="72">
        <v>57876960</v>
      </c>
      <c r="E405" s="72">
        <v>3489964</v>
      </c>
      <c r="F405" s="73">
        <v>4.73212786140427E-3</v>
      </c>
    </row>
    <row r="406" spans="1:6" x14ac:dyDescent="0.2">
      <c r="A406" s="49" t="s">
        <v>263</v>
      </c>
      <c r="B406" s="70" t="s">
        <v>8</v>
      </c>
      <c r="C406" s="71">
        <v>361</v>
      </c>
      <c r="D406" s="72">
        <v>40282783</v>
      </c>
      <c r="E406" s="72">
        <v>2416420</v>
      </c>
      <c r="F406" s="73">
        <v>3.2764831977792623E-3</v>
      </c>
    </row>
    <row r="407" spans="1:6" x14ac:dyDescent="0.2">
      <c r="A407" s="49" t="s">
        <v>263</v>
      </c>
      <c r="B407" s="70" t="s">
        <v>740</v>
      </c>
      <c r="C407" s="71">
        <v>79</v>
      </c>
      <c r="D407" s="72">
        <v>13561354</v>
      </c>
      <c r="E407" s="72">
        <v>813681</v>
      </c>
      <c r="F407" s="73">
        <v>1.1032900426466543E-3</v>
      </c>
    </row>
    <row r="408" spans="1:6" x14ac:dyDescent="0.2">
      <c r="A408" s="49" t="s">
        <v>263</v>
      </c>
      <c r="B408" s="70" t="s">
        <v>25</v>
      </c>
      <c r="C408" s="71">
        <v>101</v>
      </c>
      <c r="D408" s="72">
        <v>46831125</v>
      </c>
      <c r="E408" s="72">
        <v>2809867</v>
      </c>
      <c r="F408" s="73">
        <v>3.8099676436606313E-3</v>
      </c>
    </row>
    <row r="409" spans="1:6" x14ac:dyDescent="0.2">
      <c r="A409" s="49" t="s">
        <v>263</v>
      </c>
      <c r="B409" s="70" t="s">
        <v>53</v>
      </c>
      <c r="C409" s="71">
        <v>2376</v>
      </c>
      <c r="D409" s="72">
        <v>395342986</v>
      </c>
      <c r="E409" s="72">
        <v>23736811</v>
      </c>
      <c r="F409" s="73">
        <v>3.2185324740881954E-2</v>
      </c>
    </row>
    <row r="410" spans="1:6" x14ac:dyDescent="0.2">
      <c r="A410" s="49" t="s">
        <v>275</v>
      </c>
      <c r="B410" s="70" t="s">
        <v>5</v>
      </c>
      <c r="C410" s="71" t="s">
        <v>737</v>
      </c>
      <c r="D410" s="72" t="s">
        <v>737</v>
      </c>
      <c r="E410" s="72" t="s">
        <v>737</v>
      </c>
      <c r="F410" s="73" t="s">
        <v>737</v>
      </c>
    </row>
    <row r="411" spans="1:6" x14ac:dyDescent="0.2">
      <c r="A411" s="49" t="s">
        <v>275</v>
      </c>
      <c r="B411" s="70" t="s">
        <v>1</v>
      </c>
      <c r="C411" s="71">
        <v>11</v>
      </c>
      <c r="D411" s="72">
        <v>2526553</v>
      </c>
      <c r="E411" s="72">
        <v>151593</v>
      </c>
      <c r="F411" s="73">
        <v>2.0554867009913499E-4</v>
      </c>
    </row>
    <row r="412" spans="1:6" x14ac:dyDescent="0.2">
      <c r="A412" s="49" t="s">
        <v>275</v>
      </c>
      <c r="B412" s="70" t="s">
        <v>738</v>
      </c>
      <c r="C412" s="71">
        <v>16</v>
      </c>
      <c r="D412" s="72">
        <v>1494146</v>
      </c>
      <c r="E412" s="72">
        <v>89649</v>
      </c>
      <c r="F412" s="73">
        <v>1.2155727985934279E-4</v>
      </c>
    </row>
    <row r="413" spans="1:6" x14ac:dyDescent="0.2">
      <c r="A413" s="49" t="s">
        <v>275</v>
      </c>
      <c r="B413" s="70" t="s">
        <v>3</v>
      </c>
      <c r="C413" s="71">
        <v>8</v>
      </c>
      <c r="D413" s="72">
        <v>2028465</v>
      </c>
      <c r="E413" s="72">
        <v>121708</v>
      </c>
      <c r="F413" s="73">
        <v>1.6502686496359015E-4</v>
      </c>
    </row>
    <row r="414" spans="1:6" x14ac:dyDescent="0.2">
      <c r="A414" s="49" t="s">
        <v>275</v>
      </c>
      <c r="B414" s="70" t="s">
        <v>2</v>
      </c>
      <c r="C414" s="71" t="s">
        <v>737</v>
      </c>
      <c r="D414" s="72" t="s">
        <v>737</v>
      </c>
      <c r="E414" s="72" t="s">
        <v>737</v>
      </c>
      <c r="F414" s="73" t="s">
        <v>737</v>
      </c>
    </row>
    <row r="415" spans="1:6" x14ac:dyDescent="0.2">
      <c r="A415" s="49" t="s">
        <v>275</v>
      </c>
      <c r="B415" s="70" t="s">
        <v>6</v>
      </c>
      <c r="C415" s="71">
        <v>12</v>
      </c>
      <c r="D415" s="72">
        <v>900734</v>
      </c>
      <c r="E415" s="72">
        <v>54044</v>
      </c>
      <c r="F415" s="73">
        <v>7.3279586305684627E-5</v>
      </c>
    </row>
    <row r="416" spans="1:6" x14ac:dyDescent="0.2">
      <c r="A416" s="49" t="s">
        <v>275</v>
      </c>
      <c r="B416" s="70" t="s">
        <v>10</v>
      </c>
      <c r="C416" s="71">
        <v>76</v>
      </c>
      <c r="D416" s="72">
        <v>3667894</v>
      </c>
      <c r="E416" s="72">
        <v>230721</v>
      </c>
      <c r="F416" s="73">
        <v>3.1284026778243402E-4</v>
      </c>
    </row>
    <row r="417" spans="1:6" x14ac:dyDescent="0.2">
      <c r="A417" s="49" t="s">
        <v>275</v>
      </c>
      <c r="B417" s="70" t="s">
        <v>4</v>
      </c>
      <c r="C417" s="71">
        <v>11</v>
      </c>
      <c r="D417" s="72">
        <v>2279994</v>
      </c>
      <c r="E417" s="72">
        <v>136800</v>
      </c>
      <c r="F417" s="73">
        <v>1.8549047825138144E-4</v>
      </c>
    </row>
    <row r="418" spans="1:6" x14ac:dyDescent="0.2">
      <c r="A418" s="49" t="s">
        <v>275</v>
      </c>
      <c r="B418" s="70" t="s">
        <v>739</v>
      </c>
      <c r="C418" s="71">
        <v>105</v>
      </c>
      <c r="D418" s="72">
        <v>1957801</v>
      </c>
      <c r="E418" s="72">
        <v>114763</v>
      </c>
      <c r="F418" s="73">
        <v>1.5560996897341585E-4</v>
      </c>
    </row>
    <row r="419" spans="1:6" x14ac:dyDescent="0.2">
      <c r="A419" s="49" t="s">
        <v>275</v>
      </c>
      <c r="B419" s="70" t="s">
        <v>8</v>
      </c>
      <c r="C419" s="71">
        <v>29</v>
      </c>
      <c r="D419" s="72">
        <v>315747</v>
      </c>
      <c r="E419" s="72">
        <v>18945</v>
      </c>
      <c r="F419" s="73">
        <v>2.5687990573628809E-5</v>
      </c>
    </row>
    <row r="420" spans="1:6" x14ac:dyDescent="0.2">
      <c r="A420" s="49" t="s">
        <v>275</v>
      </c>
      <c r="B420" s="70" t="s">
        <v>740</v>
      </c>
      <c r="C420" s="71">
        <v>22</v>
      </c>
      <c r="D420" s="72">
        <v>4385893</v>
      </c>
      <c r="E420" s="72">
        <v>263154</v>
      </c>
      <c r="F420" s="73">
        <v>3.5681696866786568E-4</v>
      </c>
    </row>
    <row r="421" spans="1:6" x14ac:dyDescent="0.2">
      <c r="A421" s="49" t="s">
        <v>275</v>
      </c>
      <c r="B421" s="70" t="s">
        <v>25</v>
      </c>
      <c r="C421" s="71">
        <v>12</v>
      </c>
      <c r="D421" s="72">
        <v>3501841</v>
      </c>
      <c r="E421" s="72">
        <v>210110</v>
      </c>
      <c r="F421" s="73">
        <v>2.8489330691080226E-4</v>
      </c>
    </row>
    <row r="422" spans="1:6" x14ac:dyDescent="0.2">
      <c r="A422" s="49" t="s">
        <v>275</v>
      </c>
      <c r="B422" s="70" t="s">
        <v>53</v>
      </c>
      <c r="C422" s="71">
        <v>306</v>
      </c>
      <c r="D422" s="72">
        <v>23188810</v>
      </c>
      <c r="E422" s="72">
        <v>1399270</v>
      </c>
      <c r="F422" s="73">
        <v>1.8973045431491995E-3</v>
      </c>
    </row>
    <row r="423" spans="1:6" x14ac:dyDescent="0.2">
      <c r="A423" s="49" t="s">
        <v>280</v>
      </c>
      <c r="B423" s="70" t="s">
        <v>5</v>
      </c>
      <c r="C423" s="71" t="s">
        <v>737</v>
      </c>
      <c r="D423" s="72" t="s">
        <v>737</v>
      </c>
      <c r="E423" s="72" t="s">
        <v>737</v>
      </c>
      <c r="F423" s="73" t="s">
        <v>737</v>
      </c>
    </row>
    <row r="424" spans="1:6" x14ac:dyDescent="0.2">
      <c r="A424" s="49" t="s">
        <v>280</v>
      </c>
      <c r="B424" s="70" t="s">
        <v>1</v>
      </c>
      <c r="C424" s="71">
        <v>11</v>
      </c>
      <c r="D424" s="72">
        <v>4352477</v>
      </c>
      <c r="E424" s="72">
        <v>261149</v>
      </c>
      <c r="F424" s="73">
        <v>3.5409833994788019E-4</v>
      </c>
    </row>
    <row r="425" spans="1:6" x14ac:dyDescent="0.2">
      <c r="A425" s="49" t="s">
        <v>280</v>
      </c>
      <c r="B425" s="70" t="s">
        <v>738</v>
      </c>
      <c r="C425" s="71">
        <v>31</v>
      </c>
      <c r="D425" s="72">
        <v>2526081</v>
      </c>
      <c r="E425" s="72">
        <v>151565</v>
      </c>
      <c r="F425" s="73">
        <v>2.0551070421177359E-4</v>
      </c>
    </row>
    <row r="426" spans="1:6" x14ac:dyDescent="0.2">
      <c r="A426" s="49" t="s">
        <v>280</v>
      </c>
      <c r="B426" s="70" t="s">
        <v>3</v>
      </c>
      <c r="C426" s="71">
        <v>19</v>
      </c>
      <c r="D426" s="72">
        <v>3669534</v>
      </c>
      <c r="E426" s="72">
        <v>220172</v>
      </c>
      <c r="F426" s="73">
        <v>2.9853661971902888E-4</v>
      </c>
    </row>
    <row r="427" spans="1:6" x14ac:dyDescent="0.2">
      <c r="A427" s="49" t="s">
        <v>280</v>
      </c>
      <c r="B427" s="70" t="s">
        <v>2</v>
      </c>
      <c r="C427" s="71" t="s">
        <v>737</v>
      </c>
      <c r="D427" s="72" t="s">
        <v>737</v>
      </c>
      <c r="E427" s="72" t="s">
        <v>737</v>
      </c>
      <c r="F427" s="73" t="s">
        <v>737</v>
      </c>
    </row>
    <row r="428" spans="1:6" x14ac:dyDescent="0.2">
      <c r="A428" s="49" t="s">
        <v>280</v>
      </c>
      <c r="B428" s="70" t="s">
        <v>6</v>
      </c>
      <c r="C428" s="71">
        <v>17</v>
      </c>
      <c r="D428" s="72">
        <v>3638711</v>
      </c>
      <c r="E428" s="72">
        <v>218323</v>
      </c>
      <c r="F428" s="73">
        <v>2.9602951522862827E-4</v>
      </c>
    </row>
    <row r="429" spans="1:6" x14ac:dyDescent="0.2">
      <c r="A429" s="49" t="s">
        <v>280</v>
      </c>
      <c r="B429" s="70" t="s">
        <v>10</v>
      </c>
      <c r="C429" s="71">
        <v>93</v>
      </c>
      <c r="D429" s="72">
        <v>6523585</v>
      </c>
      <c r="E429" s="72">
        <v>405816</v>
      </c>
      <c r="F429" s="73">
        <v>5.5025587662326468E-4</v>
      </c>
    </row>
    <row r="430" spans="1:6" x14ac:dyDescent="0.2">
      <c r="A430" s="49" t="s">
        <v>280</v>
      </c>
      <c r="B430" s="70" t="s">
        <v>4</v>
      </c>
      <c r="C430" s="71">
        <v>15</v>
      </c>
      <c r="D430" s="72">
        <v>1586904</v>
      </c>
      <c r="E430" s="72">
        <v>95214</v>
      </c>
      <c r="F430" s="73">
        <v>1.2910299997241981E-4</v>
      </c>
    </row>
    <row r="431" spans="1:6" x14ac:dyDescent="0.2">
      <c r="A431" s="49" t="s">
        <v>280</v>
      </c>
      <c r="B431" s="70" t="s">
        <v>739</v>
      </c>
      <c r="C431" s="71">
        <v>191</v>
      </c>
      <c r="D431" s="72">
        <v>5859999</v>
      </c>
      <c r="E431" s="72">
        <v>350067</v>
      </c>
      <c r="F431" s="73">
        <v>4.7466443896218086E-4</v>
      </c>
    </row>
    <row r="432" spans="1:6" x14ac:dyDescent="0.2">
      <c r="A432" s="49" t="s">
        <v>280</v>
      </c>
      <c r="B432" s="70" t="s">
        <v>8</v>
      </c>
      <c r="C432" s="71">
        <v>79</v>
      </c>
      <c r="D432" s="72">
        <v>4839941</v>
      </c>
      <c r="E432" s="72">
        <v>290396</v>
      </c>
      <c r="F432" s="73">
        <v>3.9375506522140469E-4</v>
      </c>
    </row>
    <row r="433" spans="1:6" x14ac:dyDescent="0.2">
      <c r="A433" s="49" t="s">
        <v>280</v>
      </c>
      <c r="B433" s="70" t="s">
        <v>740</v>
      </c>
      <c r="C433" s="71">
        <v>29</v>
      </c>
      <c r="D433" s="72">
        <v>876707</v>
      </c>
      <c r="E433" s="72">
        <v>52602</v>
      </c>
      <c r="F433" s="73">
        <v>7.1324343106572854E-5</v>
      </c>
    </row>
    <row r="434" spans="1:6" x14ac:dyDescent="0.2">
      <c r="A434" s="49" t="s">
        <v>280</v>
      </c>
      <c r="B434" s="70" t="s">
        <v>25</v>
      </c>
      <c r="C434" s="71">
        <v>31</v>
      </c>
      <c r="D434" s="72">
        <v>2406114</v>
      </c>
      <c r="E434" s="72">
        <v>144367</v>
      </c>
      <c r="F434" s="73">
        <v>1.9575075931079812E-4</v>
      </c>
    </row>
    <row r="435" spans="1:6" x14ac:dyDescent="0.2">
      <c r="A435" s="49" t="s">
        <v>280</v>
      </c>
      <c r="B435" s="70" t="s">
        <v>53</v>
      </c>
      <c r="C435" s="71">
        <v>532</v>
      </c>
      <c r="D435" s="72">
        <v>36863178</v>
      </c>
      <c r="E435" s="72">
        <v>2224658</v>
      </c>
      <c r="F435" s="73">
        <v>3.0164683944865619E-3</v>
      </c>
    </row>
    <row r="436" spans="1:6" x14ac:dyDescent="0.2">
      <c r="A436" s="49" t="s">
        <v>290</v>
      </c>
      <c r="B436" s="70" t="s">
        <v>5</v>
      </c>
      <c r="C436" s="71" t="s">
        <v>737</v>
      </c>
      <c r="D436" s="72" t="s">
        <v>737</v>
      </c>
      <c r="E436" s="72" t="s">
        <v>737</v>
      </c>
      <c r="F436" s="73" t="s">
        <v>737</v>
      </c>
    </row>
    <row r="437" spans="1:6" x14ac:dyDescent="0.2">
      <c r="A437" s="49" t="s">
        <v>290</v>
      </c>
      <c r="B437" s="70" t="s">
        <v>1</v>
      </c>
      <c r="C437" s="71">
        <v>5</v>
      </c>
      <c r="D437" s="72">
        <v>2077197</v>
      </c>
      <c r="E437" s="72">
        <v>124632</v>
      </c>
      <c r="F437" s="73">
        <v>1.6899158834375854E-4</v>
      </c>
    </row>
    <row r="438" spans="1:6" x14ac:dyDescent="0.2">
      <c r="A438" s="49" t="s">
        <v>290</v>
      </c>
      <c r="B438" s="70" t="s">
        <v>738</v>
      </c>
      <c r="C438" s="71">
        <v>35</v>
      </c>
      <c r="D438" s="72">
        <v>14364547</v>
      </c>
      <c r="E438" s="72">
        <v>861873</v>
      </c>
      <c r="F438" s="73">
        <v>1.1686347584938075E-3</v>
      </c>
    </row>
    <row r="439" spans="1:6" x14ac:dyDescent="0.2">
      <c r="A439" s="49" t="s">
        <v>290</v>
      </c>
      <c r="B439" s="70" t="s">
        <v>3</v>
      </c>
      <c r="C439" s="71">
        <v>24</v>
      </c>
      <c r="D439" s="72">
        <v>5511964</v>
      </c>
      <c r="E439" s="72">
        <v>330718</v>
      </c>
      <c r="F439" s="73">
        <v>4.4842865487090908E-4</v>
      </c>
    </row>
    <row r="440" spans="1:6" x14ac:dyDescent="0.2">
      <c r="A440" s="49" t="s">
        <v>290</v>
      </c>
      <c r="B440" s="70" t="s">
        <v>2</v>
      </c>
      <c r="C440" s="71" t="s">
        <v>737</v>
      </c>
      <c r="D440" s="72" t="s">
        <v>737</v>
      </c>
      <c r="E440" s="72" t="s">
        <v>737</v>
      </c>
      <c r="F440" s="73" t="s">
        <v>737</v>
      </c>
    </row>
    <row r="441" spans="1:6" x14ac:dyDescent="0.2">
      <c r="A441" s="49" t="s">
        <v>290</v>
      </c>
      <c r="B441" s="70" t="s">
        <v>6</v>
      </c>
      <c r="C441" s="71">
        <v>10</v>
      </c>
      <c r="D441" s="72">
        <v>2514491</v>
      </c>
      <c r="E441" s="72">
        <v>150869</v>
      </c>
      <c r="F441" s="73">
        <v>2.0456698072593321E-4</v>
      </c>
    </row>
    <row r="442" spans="1:6" x14ac:dyDescent="0.2">
      <c r="A442" s="49" t="s">
        <v>290</v>
      </c>
      <c r="B442" s="70" t="s">
        <v>10</v>
      </c>
      <c r="C442" s="71">
        <v>97</v>
      </c>
      <c r="D442" s="72">
        <v>5452915</v>
      </c>
      <c r="E442" s="72">
        <v>327175</v>
      </c>
      <c r="F442" s="73">
        <v>4.4362461419514412E-4</v>
      </c>
    </row>
    <row r="443" spans="1:6" x14ac:dyDescent="0.2">
      <c r="A443" s="49" t="s">
        <v>290</v>
      </c>
      <c r="B443" s="70" t="s">
        <v>4</v>
      </c>
      <c r="C443" s="71">
        <v>12</v>
      </c>
      <c r="D443" s="72">
        <v>2973337</v>
      </c>
      <c r="E443" s="72">
        <v>178400</v>
      </c>
      <c r="F443" s="73">
        <v>2.4189693947402374E-4</v>
      </c>
    </row>
    <row r="444" spans="1:6" x14ac:dyDescent="0.2">
      <c r="A444" s="49" t="s">
        <v>290</v>
      </c>
      <c r="B444" s="70" t="s">
        <v>739</v>
      </c>
      <c r="C444" s="71">
        <v>150</v>
      </c>
      <c r="D444" s="72">
        <v>6066192</v>
      </c>
      <c r="E444" s="72">
        <v>360737</v>
      </c>
      <c r="F444" s="73">
        <v>4.8913215389596919E-4</v>
      </c>
    </row>
    <row r="445" spans="1:6" x14ac:dyDescent="0.2">
      <c r="A445" s="49" t="s">
        <v>290</v>
      </c>
      <c r="B445" s="70" t="s">
        <v>8</v>
      </c>
      <c r="C445" s="71">
        <v>69</v>
      </c>
      <c r="D445" s="72">
        <v>3127183</v>
      </c>
      <c r="E445" s="72">
        <v>187631</v>
      </c>
      <c r="F445" s="73">
        <v>2.5441347898234613E-4</v>
      </c>
    </row>
    <row r="446" spans="1:6" x14ac:dyDescent="0.2">
      <c r="A446" s="49" t="s">
        <v>290</v>
      </c>
      <c r="B446" s="70" t="s">
        <v>740</v>
      </c>
      <c r="C446" s="71">
        <v>25</v>
      </c>
      <c r="D446" s="72">
        <v>3320322</v>
      </c>
      <c r="E446" s="72">
        <v>199219</v>
      </c>
      <c r="F446" s="73">
        <v>2.7012593265176866E-4</v>
      </c>
    </row>
    <row r="447" spans="1:6" x14ac:dyDescent="0.2">
      <c r="A447" s="49" t="s">
        <v>290</v>
      </c>
      <c r="B447" s="70" t="s">
        <v>25</v>
      </c>
      <c r="C447" s="71">
        <v>15</v>
      </c>
      <c r="D447" s="72">
        <v>4828454</v>
      </c>
      <c r="E447" s="72">
        <v>289707</v>
      </c>
      <c r="F447" s="73">
        <v>3.9282083320740465E-4</v>
      </c>
    </row>
    <row r="448" spans="1:6" x14ac:dyDescent="0.2">
      <c r="A448" s="49" t="s">
        <v>290</v>
      </c>
      <c r="B448" s="70" t="s">
        <v>53</v>
      </c>
      <c r="C448" s="71">
        <v>448</v>
      </c>
      <c r="D448" s="72">
        <v>50874985</v>
      </c>
      <c r="E448" s="72">
        <v>3049264</v>
      </c>
      <c r="F448" s="73">
        <v>4.1345719128269027E-3</v>
      </c>
    </row>
    <row r="449" spans="1:6" x14ac:dyDescent="0.2">
      <c r="A449" s="49" t="s">
        <v>296</v>
      </c>
      <c r="B449" s="70" t="s">
        <v>5</v>
      </c>
      <c r="C449" s="71">
        <v>6</v>
      </c>
      <c r="D449" s="72">
        <v>320086</v>
      </c>
      <c r="E449" s="72">
        <v>19205</v>
      </c>
      <c r="F449" s="73">
        <v>2.6040530956270322E-5</v>
      </c>
    </row>
    <row r="450" spans="1:6" x14ac:dyDescent="0.2">
      <c r="A450" s="49" t="s">
        <v>296</v>
      </c>
      <c r="B450" s="70" t="s">
        <v>1</v>
      </c>
      <c r="C450" s="71">
        <v>7</v>
      </c>
      <c r="D450" s="72">
        <v>2907842</v>
      </c>
      <c r="E450" s="72">
        <v>174471</v>
      </c>
      <c r="F450" s="73">
        <v>2.36569511922491E-4</v>
      </c>
    </row>
    <row r="451" spans="1:6" x14ac:dyDescent="0.2">
      <c r="A451" s="49" t="s">
        <v>296</v>
      </c>
      <c r="B451" s="70" t="s">
        <v>738</v>
      </c>
      <c r="C451" s="71">
        <v>17</v>
      </c>
      <c r="D451" s="72">
        <v>1325898</v>
      </c>
      <c r="E451" s="72">
        <v>79554</v>
      </c>
      <c r="F451" s="73">
        <v>1.0786922154101168E-4</v>
      </c>
    </row>
    <row r="452" spans="1:6" x14ac:dyDescent="0.2">
      <c r="A452" s="49" t="s">
        <v>296</v>
      </c>
      <c r="B452" s="70" t="s">
        <v>3</v>
      </c>
      <c r="C452" s="71">
        <v>11</v>
      </c>
      <c r="D452" s="72">
        <v>2750485</v>
      </c>
      <c r="E452" s="72">
        <v>165029</v>
      </c>
      <c r="F452" s="73">
        <v>2.2376687233440954E-4</v>
      </c>
    </row>
    <row r="453" spans="1:6" x14ac:dyDescent="0.2">
      <c r="A453" s="49" t="s">
        <v>296</v>
      </c>
      <c r="B453" s="70" t="s">
        <v>2</v>
      </c>
      <c r="C453" s="71" t="s">
        <v>737</v>
      </c>
      <c r="D453" s="72" t="s">
        <v>737</v>
      </c>
      <c r="E453" s="72" t="s">
        <v>737</v>
      </c>
      <c r="F453" s="73" t="s">
        <v>737</v>
      </c>
    </row>
    <row r="454" spans="1:6" x14ac:dyDescent="0.2">
      <c r="A454" s="49" t="s">
        <v>296</v>
      </c>
      <c r="B454" s="70" t="s">
        <v>6</v>
      </c>
      <c r="C454" s="71" t="s">
        <v>737</v>
      </c>
      <c r="D454" s="72" t="s">
        <v>737</v>
      </c>
      <c r="E454" s="72" t="s">
        <v>737</v>
      </c>
      <c r="F454" s="73" t="s">
        <v>737</v>
      </c>
    </row>
    <row r="455" spans="1:6" x14ac:dyDescent="0.2">
      <c r="A455" s="49" t="s">
        <v>296</v>
      </c>
      <c r="B455" s="70" t="s">
        <v>10</v>
      </c>
      <c r="C455" s="71">
        <v>77</v>
      </c>
      <c r="D455" s="72">
        <v>4247043</v>
      </c>
      <c r="E455" s="72">
        <v>257744</v>
      </c>
      <c r="F455" s="73">
        <v>3.4948141685982494E-4</v>
      </c>
    </row>
    <row r="456" spans="1:6" x14ac:dyDescent="0.2">
      <c r="A456" s="49" t="s">
        <v>296</v>
      </c>
      <c r="B456" s="70" t="s">
        <v>4</v>
      </c>
      <c r="C456" s="71" t="s">
        <v>737</v>
      </c>
      <c r="D456" s="72" t="s">
        <v>737</v>
      </c>
      <c r="E456" s="72" t="s">
        <v>737</v>
      </c>
      <c r="F456" s="73" t="s">
        <v>737</v>
      </c>
    </row>
    <row r="457" spans="1:6" x14ac:dyDescent="0.2">
      <c r="A457" s="49" t="s">
        <v>296</v>
      </c>
      <c r="B457" s="70" t="s">
        <v>739</v>
      </c>
      <c r="C457" s="71">
        <v>127</v>
      </c>
      <c r="D457" s="72">
        <v>3336759</v>
      </c>
      <c r="E457" s="72">
        <v>197490</v>
      </c>
      <c r="F457" s="73">
        <v>2.6778153910720259E-4</v>
      </c>
    </row>
    <row r="458" spans="1:6" x14ac:dyDescent="0.2">
      <c r="A458" s="49" t="s">
        <v>296</v>
      </c>
      <c r="B458" s="70" t="s">
        <v>8</v>
      </c>
      <c r="C458" s="71">
        <v>48</v>
      </c>
      <c r="D458" s="72">
        <v>1348346</v>
      </c>
      <c r="E458" s="72">
        <v>80901</v>
      </c>
      <c r="F458" s="73">
        <v>1.0969565190800445E-4</v>
      </c>
    </row>
    <row r="459" spans="1:6" x14ac:dyDescent="0.2">
      <c r="A459" s="49" t="s">
        <v>296</v>
      </c>
      <c r="B459" s="70" t="s">
        <v>740</v>
      </c>
      <c r="C459" s="71">
        <v>21</v>
      </c>
      <c r="D459" s="72">
        <v>1585853</v>
      </c>
      <c r="E459" s="72">
        <v>95151</v>
      </c>
      <c r="F459" s="73">
        <v>1.2901757672585668E-4</v>
      </c>
    </row>
    <row r="460" spans="1:6" x14ac:dyDescent="0.2">
      <c r="A460" s="49" t="s">
        <v>296</v>
      </c>
      <c r="B460" s="70" t="s">
        <v>25</v>
      </c>
      <c r="C460" s="71">
        <v>14</v>
      </c>
      <c r="D460" s="72">
        <v>1151952</v>
      </c>
      <c r="E460" s="72">
        <v>69117</v>
      </c>
      <c r="F460" s="73">
        <v>9.3717437027052118E-5</v>
      </c>
    </row>
    <row r="461" spans="1:6" x14ac:dyDescent="0.2">
      <c r="A461" s="49" t="s">
        <v>296</v>
      </c>
      <c r="B461" s="70" t="s">
        <v>53</v>
      </c>
      <c r="C461" s="71">
        <v>337</v>
      </c>
      <c r="D461" s="72">
        <v>19842730</v>
      </c>
      <c r="E461" s="72">
        <v>1190770</v>
      </c>
      <c r="F461" s="73">
        <v>1.6145942747616774E-3</v>
      </c>
    </row>
    <row r="462" spans="1:6" x14ac:dyDescent="0.2">
      <c r="A462" s="49" t="s">
        <v>303</v>
      </c>
      <c r="B462" s="70" t="s">
        <v>5</v>
      </c>
      <c r="C462" s="71">
        <v>5</v>
      </c>
      <c r="D462" s="72">
        <v>43077</v>
      </c>
      <c r="E462" s="72">
        <v>2585</v>
      </c>
      <c r="F462" s="73">
        <v>3.5050649581858257E-6</v>
      </c>
    </row>
    <row r="463" spans="1:6" x14ac:dyDescent="0.2">
      <c r="A463" s="49" t="s">
        <v>303</v>
      </c>
      <c r="B463" s="70" t="s">
        <v>1</v>
      </c>
      <c r="C463" s="71" t="s">
        <v>737</v>
      </c>
      <c r="D463" s="72" t="s">
        <v>737</v>
      </c>
      <c r="E463" s="72" t="s">
        <v>737</v>
      </c>
      <c r="F463" s="73" t="s">
        <v>737</v>
      </c>
    </row>
    <row r="464" spans="1:6" x14ac:dyDescent="0.2">
      <c r="A464" s="49" t="s">
        <v>303</v>
      </c>
      <c r="B464" s="70" t="s">
        <v>738</v>
      </c>
      <c r="C464" s="71">
        <v>13</v>
      </c>
      <c r="D464" s="72">
        <v>2035321</v>
      </c>
      <c r="E464" s="72">
        <v>122119</v>
      </c>
      <c r="F464" s="73">
        <v>1.6558414995307346E-4</v>
      </c>
    </row>
    <row r="465" spans="1:6" x14ac:dyDescent="0.2">
      <c r="A465" s="49" t="s">
        <v>303</v>
      </c>
      <c r="B465" s="70" t="s">
        <v>3</v>
      </c>
      <c r="C465" s="71">
        <v>9</v>
      </c>
      <c r="D465" s="72">
        <v>6266995</v>
      </c>
      <c r="E465" s="72">
        <v>376020</v>
      </c>
      <c r="F465" s="73">
        <v>5.0985474877254713E-4</v>
      </c>
    </row>
    <row r="466" spans="1:6" x14ac:dyDescent="0.2">
      <c r="A466" s="49" t="s">
        <v>303</v>
      </c>
      <c r="B466" s="70" t="s">
        <v>2</v>
      </c>
      <c r="C466" s="71" t="s">
        <v>737</v>
      </c>
      <c r="D466" s="72" t="s">
        <v>737</v>
      </c>
      <c r="E466" s="72" t="s">
        <v>737</v>
      </c>
      <c r="F466" s="73" t="s">
        <v>737</v>
      </c>
    </row>
    <row r="467" spans="1:6" x14ac:dyDescent="0.2">
      <c r="A467" s="49" t="s">
        <v>303</v>
      </c>
      <c r="B467" s="70" t="s">
        <v>6</v>
      </c>
      <c r="C467" s="71">
        <v>5</v>
      </c>
      <c r="D467" s="72">
        <v>420242</v>
      </c>
      <c r="E467" s="72">
        <v>25215</v>
      </c>
      <c r="F467" s="73">
        <v>3.418963749348379E-5</v>
      </c>
    </row>
    <row r="468" spans="1:6" x14ac:dyDescent="0.2">
      <c r="A468" s="49" t="s">
        <v>303</v>
      </c>
      <c r="B468" s="70" t="s">
        <v>10</v>
      </c>
      <c r="C468" s="71">
        <v>30</v>
      </c>
      <c r="D468" s="72">
        <v>1543471</v>
      </c>
      <c r="E468" s="72">
        <v>92608</v>
      </c>
      <c r="F468" s="73">
        <v>1.2556946059871294E-4</v>
      </c>
    </row>
    <row r="469" spans="1:6" x14ac:dyDescent="0.2">
      <c r="A469" s="49" t="s">
        <v>303</v>
      </c>
      <c r="B469" s="70" t="s">
        <v>4</v>
      </c>
      <c r="C469" s="71">
        <v>6</v>
      </c>
      <c r="D469" s="72">
        <v>265570</v>
      </c>
      <c r="E469" s="72">
        <v>15934</v>
      </c>
      <c r="F469" s="73">
        <v>2.1605301757730349E-5</v>
      </c>
    </row>
    <row r="470" spans="1:6" x14ac:dyDescent="0.2">
      <c r="A470" s="49" t="s">
        <v>303</v>
      </c>
      <c r="B470" s="70" t="s">
        <v>739</v>
      </c>
      <c r="C470" s="71">
        <v>71</v>
      </c>
      <c r="D470" s="72">
        <v>1419920</v>
      </c>
      <c r="E470" s="72">
        <v>91319</v>
      </c>
      <c r="F470" s="73">
        <v>1.2382167385554019E-4</v>
      </c>
    </row>
    <row r="471" spans="1:6" x14ac:dyDescent="0.2">
      <c r="A471" s="49" t="s">
        <v>303</v>
      </c>
      <c r="B471" s="70" t="s">
        <v>8</v>
      </c>
      <c r="C471" s="71">
        <v>27</v>
      </c>
      <c r="D471" s="72">
        <v>609657</v>
      </c>
      <c r="E471" s="72">
        <v>36579</v>
      </c>
      <c r="F471" s="73">
        <v>4.959836406401521E-5</v>
      </c>
    </row>
    <row r="472" spans="1:6" x14ac:dyDescent="0.2">
      <c r="A472" s="49" t="s">
        <v>303</v>
      </c>
      <c r="B472" s="70" t="s">
        <v>740</v>
      </c>
      <c r="C472" s="71">
        <v>27</v>
      </c>
      <c r="D472" s="72">
        <v>824519</v>
      </c>
      <c r="E472" s="72">
        <v>49471</v>
      </c>
      <c r="F472" s="73">
        <v>6.7078943344839849E-5</v>
      </c>
    </row>
    <row r="473" spans="1:6" x14ac:dyDescent="0.2">
      <c r="A473" s="49" t="s">
        <v>303</v>
      </c>
      <c r="B473" s="70" t="s">
        <v>25</v>
      </c>
      <c r="C473" s="71">
        <v>7</v>
      </c>
      <c r="D473" s="72">
        <v>1346393</v>
      </c>
      <c r="E473" s="72">
        <v>80784</v>
      </c>
      <c r="F473" s="73">
        <v>1.0953700873581577E-4</v>
      </c>
    </row>
    <row r="474" spans="1:6" x14ac:dyDescent="0.2">
      <c r="A474" s="49" t="s">
        <v>303</v>
      </c>
      <c r="B474" s="70" t="s">
        <v>53</v>
      </c>
      <c r="C474" s="71">
        <v>204</v>
      </c>
      <c r="D474" s="72">
        <v>14840841</v>
      </c>
      <c r="E474" s="72">
        <v>896575</v>
      </c>
      <c r="F474" s="73">
        <v>1.2156880521800608E-3</v>
      </c>
    </row>
    <row r="475" spans="1:6" x14ac:dyDescent="0.2">
      <c r="A475" s="49" t="s">
        <v>121</v>
      </c>
      <c r="B475" s="70" t="s">
        <v>5</v>
      </c>
      <c r="C475" s="71">
        <v>5</v>
      </c>
      <c r="D475" s="72">
        <v>321323</v>
      </c>
      <c r="E475" s="72">
        <v>19279</v>
      </c>
      <c r="F475" s="73">
        <v>2.6140869372868292E-5</v>
      </c>
    </row>
    <row r="476" spans="1:6" x14ac:dyDescent="0.2">
      <c r="A476" s="49" t="s">
        <v>121</v>
      </c>
      <c r="B476" s="70" t="s">
        <v>1</v>
      </c>
      <c r="C476" s="71" t="s">
        <v>737</v>
      </c>
      <c r="D476" s="72" t="s">
        <v>737</v>
      </c>
      <c r="E476" s="72" t="s">
        <v>737</v>
      </c>
      <c r="F476" s="73" t="s">
        <v>737</v>
      </c>
    </row>
    <row r="477" spans="1:6" x14ac:dyDescent="0.2">
      <c r="A477" s="49" t="s">
        <v>121</v>
      </c>
      <c r="B477" s="70" t="s">
        <v>738</v>
      </c>
      <c r="C477" s="71">
        <v>14</v>
      </c>
      <c r="D477" s="72">
        <v>2027347</v>
      </c>
      <c r="E477" s="72">
        <v>121641</v>
      </c>
      <c r="F477" s="73">
        <v>1.6493601801883251E-4</v>
      </c>
    </row>
    <row r="478" spans="1:6" x14ac:dyDescent="0.2">
      <c r="A478" s="49" t="s">
        <v>121</v>
      </c>
      <c r="B478" s="70" t="s">
        <v>3</v>
      </c>
      <c r="C478" s="71">
        <v>8</v>
      </c>
      <c r="D478" s="72">
        <v>1457412</v>
      </c>
      <c r="E478" s="72">
        <v>87445</v>
      </c>
      <c r="F478" s="73">
        <v>1.1856882215418164E-4</v>
      </c>
    </row>
    <row r="479" spans="1:6" x14ac:dyDescent="0.2">
      <c r="A479" s="49" t="s">
        <v>121</v>
      </c>
      <c r="B479" s="70" t="s">
        <v>2</v>
      </c>
      <c r="C479" s="71" t="s">
        <v>737</v>
      </c>
      <c r="D479" s="72" t="s">
        <v>737</v>
      </c>
      <c r="E479" s="72" t="s">
        <v>737</v>
      </c>
      <c r="F479" s="73" t="s">
        <v>737</v>
      </c>
    </row>
    <row r="480" spans="1:6" x14ac:dyDescent="0.2">
      <c r="A480" s="49" t="s">
        <v>121</v>
      </c>
      <c r="B480" s="70" t="s">
        <v>6</v>
      </c>
      <c r="C480" s="71">
        <v>5</v>
      </c>
      <c r="D480" s="72">
        <v>493396</v>
      </c>
      <c r="E480" s="72">
        <v>29604</v>
      </c>
      <c r="F480" s="73">
        <v>4.0140790337382276E-5</v>
      </c>
    </row>
    <row r="481" spans="1:6" x14ac:dyDescent="0.2">
      <c r="A481" s="49" t="s">
        <v>121</v>
      </c>
      <c r="B481" s="70" t="s">
        <v>10</v>
      </c>
      <c r="C481" s="71">
        <v>52</v>
      </c>
      <c r="D481" s="72">
        <v>3989972</v>
      </c>
      <c r="E481" s="72">
        <v>232325</v>
      </c>
      <c r="F481" s="73">
        <v>3.1501517075842246E-4</v>
      </c>
    </row>
    <row r="482" spans="1:6" x14ac:dyDescent="0.2">
      <c r="A482" s="49" t="s">
        <v>121</v>
      </c>
      <c r="B482" s="70" t="s">
        <v>4</v>
      </c>
      <c r="C482" s="71">
        <v>8</v>
      </c>
      <c r="D482" s="72">
        <v>1274342</v>
      </c>
      <c r="E482" s="72">
        <v>76460</v>
      </c>
      <c r="F482" s="73">
        <v>1.0367399098757766E-4</v>
      </c>
    </row>
    <row r="483" spans="1:6" x14ac:dyDescent="0.2">
      <c r="A483" s="49" t="s">
        <v>121</v>
      </c>
      <c r="B483" s="70" t="s">
        <v>739</v>
      </c>
      <c r="C483" s="71">
        <v>83</v>
      </c>
      <c r="D483" s="72">
        <v>2326913</v>
      </c>
      <c r="E483" s="72">
        <v>134522</v>
      </c>
      <c r="F483" s="73">
        <v>1.8240168212962232E-4</v>
      </c>
    </row>
    <row r="484" spans="1:6" x14ac:dyDescent="0.2">
      <c r="A484" s="49" t="s">
        <v>121</v>
      </c>
      <c r="B484" s="70" t="s">
        <v>8</v>
      </c>
      <c r="C484" s="71">
        <v>31</v>
      </c>
      <c r="D484" s="72">
        <v>1468385</v>
      </c>
      <c r="E484" s="72">
        <v>94602</v>
      </c>
      <c r="F484" s="73">
        <v>1.2827317414866363E-4</v>
      </c>
    </row>
    <row r="485" spans="1:6" x14ac:dyDescent="0.2">
      <c r="A485" s="49" t="s">
        <v>121</v>
      </c>
      <c r="B485" s="70" t="s">
        <v>740</v>
      </c>
      <c r="C485" s="71">
        <v>13</v>
      </c>
      <c r="D485" s="72">
        <v>1281316</v>
      </c>
      <c r="E485" s="72">
        <v>76879</v>
      </c>
      <c r="F485" s="73">
        <v>1.0424212337344995E-4</v>
      </c>
    </row>
    <row r="486" spans="1:6" x14ac:dyDescent="0.2">
      <c r="A486" s="49" t="s">
        <v>121</v>
      </c>
      <c r="B486" s="70" t="s">
        <v>25</v>
      </c>
      <c r="C486" s="71">
        <v>9</v>
      </c>
      <c r="D486" s="72">
        <v>4254212</v>
      </c>
      <c r="E486" s="72">
        <v>255253</v>
      </c>
      <c r="F486" s="73">
        <v>3.461038088092095E-4</v>
      </c>
    </row>
    <row r="487" spans="1:6" x14ac:dyDescent="0.2">
      <c r="A487" s="49" t="s">
        <v>121</v>
      </c>
      <c r="B487" s="70" t="s">
        <v>53</v>
      </c>
      <c r="C487" s="71">
        <v>231</v>
      </c>
      <c r="D487" s="72">
        <v>18914702</v>
      </c>
      <c r="E487" s="72">
        <v>1129215</v>
      </c>
      <c r="F487" s="73">
        <v>1.5311303391712988E-3</v>
      </c>
    </row>
    <row r="488" spans="1:6" x14ac:dyDescent="0.2">
      <c r="A488" s="49" t="s">
        <v>315</v>
      </c>
      <c r="B488" s="70" t="s">
        <v>5</v>
      </c>
      <c r="C488" s="71" t="s">
        <v>737</v>
      </c>
      <c r="D488" s="72" t="s">
        <v>737</v>
      </c>
      <c r="E488" s="72" t="s">
        <v>737</v>
      </c>
      <c r="F488" s="73" t="s">
        <v>737</v>
      </c>
    </row>
    <row r="489" spans="1:6" x14ac:dyDescent="0.2">
      <c r="A489" s="49" t="s">
        <v>315</v>
      </c>
      <c r="B489" s="70" t="s">
        <v>1</v>
      </c>
      <c r="C489" s="71">
        <v>8</v>
      </c>
      <c r="D489" s="72">
        <v>3798441</v>
      </c>
      <c r="E489" s="72">
        <v>227906</v>
      </c>
      <c r="F489" s="73">
        <v>3.0902334017806531E-4</v>
      </c>
    </row>
    <row r="490" spans="1:6" x14ac:dyDescent="0.2">
      <c r="A490" s="49" t="s">
        <v>315</v>
      </c>
      <c r="B490" s="70" t="s">
        <v>738</v>
      </c>
      <c r="C490" s="71">
        <v>22</v>
      </c>
      <c r="D490" s="72">
        <v>1546597</v>
      </c>
      <c r="E490" s="72">
        <v>92796</v>
      </c>
      <c r="F490" s="73">
        <v>1.2582437441385373E-4</v>
      </c>
    </row>
    <row r="491" spans="1:6" x14ac:dyDescent="0.2">
      <c r="A491" s="49" t="s">
        <v>315</v>
      </c>
      <c r="B491" s="70" t="s">
        <v>3</v>
      </c>
      <c r="C491" s="71" t="s">
        <v>737</v>
      </c>
      <c r="D491" s="72" t="s">
        <v>737</v>
      </c>
      <c r="E491" s="72" t="s">
        <v>737</v>
      </c>
      <c r="F491" s="73" t="s">
        <v>737</v>
      </c>
    </row>
    <row r="492" spans="1:6" x14ac:dyDescent="0.2">
      <c r="A492" s="49" t="s">
        <v>315</v>
      </c>
      <c r="B492" s="70" t="s">
        <v>2</v>
      </c>
      <c r="C492" s="71" t="s">
        <v>737</v>
      </c>
      <c r="D492" s="72" t="s">
        <v>737</v>
      </c>
      <c r="E492" s="72" t="s">
        <v>737</v>
      </c>
      <c r="F492" s="73" t="s">
        <v>737</v>
      </c>
    </row>
    <row r="493" spans="1:6" x14ac:dyDescent="0.2">
      <c r="A493" s="49" t="s">
        <v>315</v>
      </c>
      <c r="B493" s="70" t="s">
        <v>6</v>
      </c>
      <c r="C493" s="71" t="s">
        <v>737</v>
      </c>
      <c r="D493" s="72" t="s">
        <v>737</v>
      </c>
      <c r="E493" s="72" t="s">
        <v>737</v>
      </c>
      <c r="F493" s="73" t="s">
        <v>737</v>
      </c>
    </row>
    <row r="494" spans="1:6" x14ac:dyDescent="0.2">
      <c r="A494" s="49" t="s">
        <v>315</v>
      </c>
      <c r="B494" s="70" t="s">
        <v>10</v>
      </c>
      <c r="C494" s="71">
        <v>72</v>
      </c>
      <c r="D494" s="72">
        <v>3021641</v>
      </c>
      <c r="E494" s="72">
        <v>195024</v>
      </c>
      <c r="F494" s="73">
        <v>2.6443782917030269E-4</v>
      </c>
    </row>
    <row r="495" spans="1:6" x14ac:dyDescent="0.2">
      <c r="A495" s="49" t="s">
        <v>315</v>
      </c>
      <c r="B495" s="70" t="s">
        <v>4</v>
      </c>
      <c r="C495" s="71">
        <v>11</v>
      </c>
      <c r="D495" s="72">
        <v>1523785</v>
      </c>
      <c r="E495" s="72">
        <v>91427</v>
      </c>
      <c r="F495" s="73">
        <v>1.2396811370679129E-4</v>
      </c>
    </row>
    <row r="496" spans="1:6" x14ac:dyDescent="0.2">
      <c r="A496" s="49" t="s">
        <v>315</v>
      </c>
      <c r="B496" s="70" t="s">
        <v>739</v>
      </c>
      <c r="C496" s="71">
        <v>108</v>
      </c>
      <c r="D496" s="72">
        <v>4031085</v>
      </c>
      <c r="E496" s="72">
        <v>236221</v>
      </c>
      <c r="F496" s="73">
        <v>3.2029785279985069E-4</v>
      </c>
    </row>
    <row r="497" spans="1:6" x14ac:dyDescent="0.2">
      <c r="A497" s="49" t="s">
        <v>315</v>
      </c>
      <c r="B497" s="70" t="s">
        <v>8</v>
      </c>
      <c r="C497" s="71">
        <v>40</v>
      </c>
      <c r="D497" s="72">
        <v>687308</v>
      </c>
      <c r="E497" s="72">
        <v>41238</v>
      </c>
      <c r="F497" s="73">
        <v>5.5915616536041427E-5</v>
      </c>
    </row>
    <row r="498" spans="1:6" x14ac:dyDescent="0.2">
      <c r="A498" s="49" t="s">
        <v>315</v>
      </c>
      <c r="B498" s="70" t="s">
        <v>740</v>
      </c>
      <c r="C498" s="71">
        <v>26</v>
      </c>
      <c r="D498" s="72">
        <v>1687099</v>
      </c>
      <c r="E498" s="72">
        <v>101226</v>
      </c>
      <c r="F498" s="73">
        <v>1.3725481835873054E-4</v>
      </c>
    </row>
    <row r="499" spans="1:6" x14ac:dyDescent="0.2">
      <c r="A499" s="49" t="s">
        <v>315</v>
      </c>
      <c r="B499" s="70" t="s">
        <v>25</v>
      </c>
      <c r="C499" s="71">
        <v>21</v>
      </c>
      <c r="D499" s="72">
        <v>3112716</v>
      </c>
      <c r="E499" s="72">
        <v>186763</v>
      </c>
      <c r="F499" s="73">
        <v>2.5323653647414289E-4</v>
      </c>
    </row>
    <row r="500" spans="1:6" x14ac:dyDescent="0.2">
      <c r="A500" s="49" t="s">
        <v>315</v>
      </c>
      <c r="B500" s="70" t="s">
        <v>53</v>
      </c>
      <c r="C500" s="71">
        <v>320</v>
      </c>
      <c r="D500" s="72">
        <v>21522594</v>
      </c>
      <c r="E500" s="72">
        <v>1299437</v>
      </c>
      <c r="F500" s="73">
        <v>1.7619385276866984E-3</v>
      </c>
    </row>
    <row r="501" spans="1:6" x14ac:dyDescent="0.2">
      <c r="A501" s="49" t="s">
        <v>322</v>
      </c>
      <c r="B501" s="70" t="s">
        <v>5</v>
      </c>
      <c r="C501" s="71" t="s">
        <v>737</v>
      </c>
      <c r="D501" s="72" t="s">
        <v>737</v>
      </c>
      <c r="E501" s="72" t="s">
        <v>737</v>
      </c>
      <c r="F501" s="73" t="s">
        <v>737</v>
      </c>
    </row>
    <row r="502" spans="1:6" x14ac:dyDescent="0.2">
      <c r="A502" s="49" t="s">
        <v>322</v>
      </c>
      <c r="B502" s="70" t="s">
        <v>1</v>
      </c>
      <c r="C502" s="71">
        <v>9</v>
      </c>
      <c r="D502" s="72">
        <v>3250271</v>
      </c>
      <c r="E502" s="72">
        <v>195016</v>
      </c>
      <c r="F502" s="73">
        <v>2.6442698177391375E-4</v>
      </c>
    </row>
    <row r="503" spans="1:6" x14ac:dyDescent="0.2">
      <c r="A503" s="49" t="s">
        <v>322</v>
      </c>
      <c r="B503" s="70" t="s">
        <v>738</v>
      </c>
      <c r="C503" s="71">
        <v>24</v>
      </c>
      <c r="D503" s="72">
        <v>1491992</v>
      </c>
      <c r="E503" s="72">
        <v>89519</v>
      </c>
      <c r="F503" s="73">
        <v>1.2138100966802203E-4</v>
      </c>
    </row>
    <row r="504" spans="1:6" x14ac:dyDescent="0.2">
      <c r="A504" s="49" t="s">
        <v>322</v>
      </c>
      <c r="B504" s="70" t="s">
        <v>3</v>
      </c>
      <c r="C504" s="71">
        <v>9</v>
      </c>
      <c r="D504" s="72">
        <v>2039362</v>
      </c>
      <c r="E504" s="72">
        <v>122362</v>
      </c>
      <c r="F504" s="73">
        <v>1.659136396183884E-4</v>
      </c>
    </row>
    <row r="505" spans="1:6" x14ac:dyDescent="0.2">
      <c r="A505" s="49" t="s">
        <v>322</v>
      </c>
      <c r="B505" s="70" t="s">
        <v>2</v>
      </c>
      <c r="C505" s="71" t="s">
        <v>737</v>
      </c>
      <c r="D505" s="72" t="s">
        <v>737</v>
      </c>
      <c r="E505" s="72" t="s">
        <v>737</v>
      </c>
      <c r="F505" s="73" t="s">
        <v>737</v>
      </c>
    </row>
    <row r="506" spans="1:6" x14ac:dyDescent="0.2">
      <c r="A506" s="49" t="s">
        <v>322</v>
      </c>
      <c r="B506" s="70" t="s">
        <v>6</v>
      </c>
      <c r="C506" s="71">
        <v>6</v>
      </c>
      <c r="D506" s="72">
        <v>968787</v>
      </c>
      <c r="E506" s="72">
        <v>58127</v>
      </c>
      <c r="F506" s="73">
        <v>7.8815826237705027E-5</v>
      </c>
    </row>
    <row r="507" spans="1:6" x14ac:dyDescent="0.2">
      <c r="A507" s="49" t="s">
        <v>322</v>
      </c>
      <c r="B507" s="70" t="s">
        <v>10</v>
      </c>
      <c r="C507" s="71">
        <v>68</v>
      </c>
      <c r="D507" s="72">
        <v>2095895</v>
      </c>
      <c r="E507" s="72">
        <v>125754</v>
      </c>
      <c r="F507" s="73">
        <v>1.7051293568731154E-4</v>
      </c>
    </row>
    <row r="508" spans="1:6" x14ac:dyDescent="0.2">
      <c r="A508" s="49" t="s">
        <v>322</v>
      </c>
      <c r="B508" s="70" t="s">
        <v>4</v>
      </c>
      <c r="C508" s="71">
        <v>9</v>
      </c>
      <c r="D508" s="72">
        <v>1596466</v>
      </c>
      <c r="E508" s="72">
        <v>95788</v>
      </c>
      <c r="F508" s="73">
        <v>1.2988130066332839E-4</v>
      </c>
    </row>
    <row r="509" spans="1:6" x14ac:dyDescent="0.2">
      <c r="A509" s="49" t="s">
        <v>322</v>
      </c>
      <c r="B509" s="70" t="s">
        <v>739</v>
      </c>
      <c r="C509" s="71">
        <v>127</v>
      </c>
      <c r="D509" s="72">
        <v>3764387</v>
      </c>
      <c r="E509" s="72">
        <v>223281</v>
      </c>
      <c r="F509" s="73">
        <v>3.0275218914069219E-4</v>
      </c>
    </row>
    <row r="510" spans="1:6" x14ac:dyDescent="0.2">
      <c r="A510" s="49" t="s">
        <v>322</v>
      </c>
      <c r="B510" s="70" t="s">
        <v>8</v>
      </c>
      <c r="C510" s="71">
        <v>39</v>
      </c>
      <c r="D510" s="72">
        <v>971629</v>
      </c>
      <c r="E510" s="72">
        <v>58298</v>
      </c>
      <c r="F510" s="73">
        <v>7.9047689335519253E-5</v>
      </c>
    </row>
    <row r="511" spans="1:6" x14ac:dyDescent="0.2">
      <c r="A511" s="49" t="s">
        <v>322</v>
      </c>
      <c r="B511" s="70" t="s">
        <v>740</v>
      </c>
      <c r="C511" s="71">
        <v>31</v>
      </c>
      <c r="D511" s="72">
        <v>2356701</v>
      </c>
      <c r="E511" s="72">
        <v>156594</v>
      </c>
      <c r="F511" s="73">
        <v>2.1232964876678965E-4</v>
      </c>
    </row>
    <row r="512" spans="1:6" x14ac:dyDescent="0.2">
      <c r="A512" s="49" t="s">
        <v>322</v>
      </c>
      <c r="B512" s="70" t="s">
        <v>25</v>
      </c>
      <c r="C512" s="71">
        <v>11</v>
      </c>
      <c r="D512" s="72">
        <v>2040184</v>
      </c>
      <c r="E512" s="72">
        <v>122411</v>
      </c>
      <c r="F512" s="73">
        <v>1.6598007992127083E-4</v>
      </c>
    </row>
    <row r="513" spans="1:6" x14ac:dyDescent="0.2">
      <c r="A513" s="49" t="s">
        <v>322</v>
      </c>
      <c r="B513" s="70" t="s">
        <v>53</v>
      </c>
      <c r="C513" s="71">
        <v>340</v>
      </c>
      <c r="D513" s="72">
        <v>20746822</v>
      </c>
      <c r="E513" s="72">
        <v>1257419</v>
      </c>
      <c r="F513" s="73">
        <v>1.7049652900027322E-3</v>
      </c>
    </row>
    <row r="514" spans="1:6" x14ac:dyDescent="0.2">
      <c r="A514" s="49" t="s">
        <v>329</v>
      </c>
      <c r="B514" s="70" t="s">
        <v>5</v>
      </c>
      <c r="C514" s="71" t="s">
        <v>737</v>
      </c>
      <c r="D514" s="72" t="s">
        <v>737</v>
      </c>
      <c r="E514" s="72" t="s">
        <v>737</v>
      </c>
      <c r="F514" s="73" t="s">
        <v>737</v>
      </c>
    </row>
    <row r="515" spans="1:6" x14ac:dyDescent="0.2">
      <c r="A515" s="49" t="s">
        <v>329</v>
      </c>
      <c r="B515" s="70" t="s">
        <v>1</v>
      </c>
      <c r="C515" s="71">
        <v>5</v>
      </c>
      <c r="D515" s="72">
        <v>1096711</v>
      </c>
      <c r="E515" s="72">
        <v>65803</v>
      </c>
      <c r="F515" s="73">
        <v>8.9223903072921425E-5</v>
      </c>
    </row>
    <row r="516" spans="1:6" x14ac:dyDescent="0.2">
      <c r="A516" s="49" t="s">
        <v>329</v>
      </c>
      <c r="B516" s="70" t="s">
        <v>738</v>
      </c>
      <c r="C516" s="71">
        <v>15</v>
      </c>
      <c r="D516" s="72">
        <v>1192576</v>
      </c>
      <c r="E516" s="72">
        <v>71555</v>
      </c>
      <c r="F516" s="73">
        <v>9.7023181076590621E-5</v>
      </c>
    </row>
    <row r="517" spans="1:6" x14ac:dyDescent="0.2">
      <c r="A517" s="49" t="s">
        <v>329</v>
      </c>
      <c r="B517" s="70" t="s">
        <v>3</v>
      </c>
      <c r="C517" s="71">
        <v>17</v>
      </c>
      <c r="D517" s="72">
        <v>6010668</v>
      </c>
      <c r="E517" s="72">
        <v>360402</v>
      </c>
      <c r="F517" s="73">
        <v>4.8867791917218105E-4</v>
      </c>
    </row>
    <row r="518" spans="1:6" x14ac:dyDescent="0.2">
      <c r="A518" s="49" t="s">
        <v>329</v>
      </c>
      <c r="B518" s="70" t="s">
        <v>2</v>
      </c>
      <c r="C518" s="71" t="s">
        <v>737</v>
      </c>
      <c r="D518" s="72" t="s">
        <v>737</v>
      </c>
      <c r="E518" s="72" t="s">
        <v>737</v>
      </c>
      <c r="F518" s="73" t="s">
        <v>737</v>
      </c>
    </row>
    <row r="519" spans="1:6" x14ac:dyDescent="0.2">
      <c r="A519" s="49" t="s">
        <v>329</v>
      </c>
      <c r="B519" s="70" t="s">
        <v>6</v>
      </c>
      <c r="C519" s="71">
        <v>9</v>
      </c>
      <c r="D519" s="72">
        <v>1321617</v>
      </c>
      <c r="E519" s="72">
        <v>79297</v>
      </c>
      <c r="F519" s="73">
        <v>1.0752074893201603E-4</v>
      </c>
    </row>
    <row r="520" spans="1:6" x14ac:dyDescent="0.2">
      <c r="A520" s="49" t="s">
        <v>329</v>
      </c>
      <c r="B520" s="70" t="s">
        <v>10</v>
      </c>
      <c r="C520" s="71">
        <v>65</v>
      </c>
      <c r="D520" s="72">
        <v>4393609</v>
      </c>
      <c r="E520" s="72">
        <v>263617</v>
      </c>
      <c r="F520" s="73">
        <v>3.5744476173387731E-4</v>
      </c>
    </row>
    <row r="521" spans="1:6" x14ac:dyDescent="0.2">
      <c r="A521" s="49" t="s">
        <v>329</v>
      </c>
      <c r="B521" s="70" t="s">
        <v>4</v>
      </c>
      <c r="C521" s="71">
        <v>8</v>
      </c>
      <c r="D521" s="72">
        <v>2431009</v>
      </c>
      <c r="E521" s="72">
        <v>145861</v>
      </c>
      <c r="F521" s="73">
        <v>1.9777651058643821E-4</v>
      </c>
    </row>
    <row r="522" spans="1:6" x14ac:dyDescent="0.2">
      <c r="A522" s="49" t="s">
        <v>329</v>
      </c>
      <c r="B522" s="70" t="s">
        <v>739</v>
      </c>
      <c r="C522" s="71">
        <v>133</v>
      </c>
      <c r="D522" s="72">
        <v>4863575</v>
      </c>
      <c r="E522" s="72">
        <v>291350</v>
      </c>
      <c r="F522" s="73">
        <v>3.950486172407893E-4</v>
      </c>
    </row>
    <row r="523" spans="1:6" x14ac:dyDescent="0.2">
      <c r="A523" s="49" t="s">
        <v>329</v>
      </c>
      <c r="B523" s="70" t="s">
        <v>8</v>
      </c>
      <c r="C523" s="71">
        <v>55</v>
      </c>
      <c r="D523" s="72">
        <v>1173289</v>
      </c>
      <c r="E523" s="72">
        <v>70397</v>
      </c>
      <c r="F523" s="73">
        <v>9.5453020449287265E-5</v>
      </c>
    </row>
    <row r="524" spans="1:6" x14ac:dyDescent="0.2">
      <c r="A524" s="49" t="s">
        <v>329</v>
      </c>
      <c r="B524" s="70" t="s">
        <v>740</v>
      </c>
      <c r="C524" s="71">
        <v>33</v>
      </c>
      <c r="D524" s="72">
        <v>2850573</v>
      </c>
      <c r="E524" s="72">
        <v>171034</v>
      </c>
      <c r="F524" s="73">
        <v>2.3190919924887991E-4</v>
      </c>
    </row>
    <row r="525" spans="1:6" x14ac:dyDescent="0.2">
      <c r="A525" s="49" t="s">
        <v>329</v>
      </c>
      <c r="B525" s="70" t="s">
        <v>25</v>
      </c>
      <c r="C525" s="71">
        <v>22</v>
      </c>
      <c r="D525" s="72">
        <v>6461093</v>
      </c>
      <c r="E525" s="72">
        <v>387666</v>
      </c>
      <c r="F525" s="73">
        <v>5.2564584606578973E-4</v>
      </c>
    </row>
    <row r="526" spans="1:6" x14ac:dyDescent="0.2">
      <c r="A526" s="49" t="s">
        <v>329</v>
      </c>
      <c r="B526" s="70" t="s">
        <v>53</v>
      </c>
      <c r="C526" s="71">
        <v>367</v>
      </c>
      <c r="D526" s="72">
        <v>32091560</v>
      </c>
      <c r="E526" s="72">
        <v>1924791</v>
      </c>
      <c r="F526" s="73">
        <v>2.609871367865166E-3</v>
      </c>
    </row>
    <row r="527" spans="1:6" x14ac:dyDescent="0.2">
      <c r="A527" s="49" t="s">
        <v>335</v>
      </c>
      <c r="B527" s="70" t="s">
        <v>5</v>
      </c>
      <c r="C527" s="71" t="s">
        <v>737</v>
      </c>
      <c r="D527" s="72" t="s">
        <v>737</v>
      </c>
      <c r="E527" s="72" t="s">
        <v>737</v>
      </c>
      <c r="F527" s="73" t="s">
        <v>737</v>
      </c>
    </row>
    <row r="528" spans="1:6" x14ac:dyDescent="0.2">
      <c r="A528" s="49" t="s">
        <v>335</v>
      </c>
      <c r="B528" s="70" t="s">
        <v>1</v>
      </c>
      <c r="C528" s="71">
        <v>6</v>
      </c>
      <c r="D528" s="72">
        <v>1984730</v>
      </c>
      <c r="E528" s="72">
        <v>119084</v>
      </c>
      <c r="F528" s="73">
        <v>1.6146891894800808E-4</v>
      </c>
    </row>
    <row r="529" spans="1:6" x14ac:dyDescent="0.2">
      <c r="A529" s="49" t="s">
        <v>335</v>
      </c>
      <c r="B529" s="70" t="s">
        <v>738</v>
      </c>
      <c r="C529" s="71">
        <v>22</v>
      </c>
      <c r="D529" s="72">
        <v>1096249</v>
      </c>
      <c r="E529" s="72">
        <v>65775</v>
      </c>
      <c r="F529" s="73">
        <v>8.918593718556004E-5</v>
      </c>
    </row>
    <row r="530" spans="1:6" x14ac:dyDescent="0.2">
      <c r="A530" s="49" t="s">
        <v>335</v>
      </c>
      <c r="B530" s="70" t="s">
        <v>3</v>
      </c>
      <c r="C530" s="71">
        <v>6</v>
      </c>
      <c r="D530" s="72">
        <v>1270230</v>
      </c>
      <c r="E530" s="72">
        <v>76214</v>
      </c>
      <c r="F530" s="73">
        <v>1.0334043354861684E-4</v>
      </c>
    </row>
    <row r="531" spans="1:6" x14ac:dyDescent="0.2">
      <c r="A531" s="49" t="s">
        <v>335</v>
      </c>
      <c r="B531" s="70" t="s">
        <v>2</v>
      </c>
      <c r="C531" s="71" t="s">
        <v>737</v>
      </c>
      <c r="D531" s="72" t="s">
        <v>737</v>
      </c>
      <c r="E531" s="72" t="s">
        <v>737</v>
      </c>
      <c r="F531" s="73" t="s">
        <v>737</v>
      </c>
    </row>
    <row r="532" spans="1:6" x14ac:dyDescent="0.2">
      <c r="A532" s="49" t="s">
        <v>335</v>
      </c>
      <c r="B532" s="70" t="s">
        <v>6</v>
      </c>
      <c r="C532" s="71">
        <v>6</v>
      </c>
      <c r="D532" s="72">
        <v>952509</v>
      </c>
      <c r="E532" s="72">
        <v>57151</v>
      </c>
      <c r="F532" s="73">
        <v>7.7492443878250734E-5</v>
      </c>
    </row>
    <row r="533" spans="1:6" x14ac:dyDescent="0.2">
      <c r="A533" s="49" t="s">
        <v>335</v>
      </c>
      <c r="B533" s="70" t="s">
        <v>10</v>
      </c>
      <c r="C533" s="71">
        <v>73</v>
      </c>
      <c r="D533" s="72">
        <v>4733506</v>
      </c>
      <c r="E533" s="72">
        <v>284010</v>
      </c>
      <c r="F533" s="73">
        <v>3.8509613105390961E-4</v>
      </c>
    </row>
    <row r="534" spans="1:6" x14ac:dyDescent="0.2">
      <c r="A534" s="49" t="s">
        <v>335</v>
      </c>
      <c r="B534" s="70" t="s">
        <v>4</v>
      </c>
      <c r="C534" s="71">
        <v>11</v>
      </c>
      <c r="D534" s="72">
        <v>2316514</v>
      </c>
      <c r="E534" s="72">
        <v>138991</v>
      </c>
      <c r="F534" s="73">
        <v>1.8846130893741049E-4</v>
      </c>
    </row>
    <row r="535" spans="1:6" x14ac:dyDescent="0.2">
      <c r="A535" s="49" t="s">
        <v>335</v>
      </c>
      <c r="B535" s="70" t="s">
        <v>739</v>
      </c>
      <c r="C535" s="71">
        <v>107</v>
      </c>
      <c r="D535" s="72">
        <v>3285475</v>
      </c>
      <c r="E535" s="72">
        <v>200176</v>
      </c>
      <c r="F535" s="73">
        <v>2.7142355244479918E-4</v>
      </c>
    </row>
    <row r="536" spans="1:6" x14ac:dyDescent="0.2">
      <c r="A536" s="49" t="s">
        <v>335</v>
      </c>
      <c r="B536" s="70" t="s">
        <v>8</v>
      </c>
      <c r="C536" s="71">
        <v>29</v>
      </c>
      <c r="D536" s="72">
        <v>1031358</v>
      </c>
      <c r="E536" s="72">
        <v>61881</v>
      </c>
      <c r="F536" s="73">
        <v>8.3905966993229051E-5</v>
      </c>
    </row>
    <row r="537" spans="1:6" x14ac:dyDescent="0.2">
      <c r="A537" s="49" t="s">
        <v>335</v>
      </c>
      <c r="B537" s="70" t="s">
        <v>740</v>
      </c>
      <c r="C537" s="71">
        <v>31</v>
      </c>
      <c r="D537" s="72">
        <v>2040286</v>
      </c>
      <c r="E537" s="72">
        <v>122417</v>
      </c>
      <c r="F537" s="73">
        <v>1.6598821546856256E-4</v>
      </c>
    </row>
    <row r="538" spans="1:6" x14ac:dyDescent="0.2">
      <c r="A538" s="49" t="s">
        <v>335</v>
      </c>
      <c r="B538" s="70" t="s">
        <v>25</v>
      </c>
      <c r="C538" s="71">
        <v>17</v>
      </c>
      <c r="D538" s="72">
        <v>23140729</v>
      </c>
      <c r="E538" s="72">
        <v>1388444</v>
      </c>
      <c r="F538" s="73">
        <v>1.8826253039858263E-3</v>
      </c>
    </row>
    <row r="539" spans="1:6" x14ac:dyDescent="0.2">
      <c r="A539" s="49" t="s">
        <v>335</v>
      </c>
      <c r="B539" s="70" t="s">
        <v>53</v>
      </c>
      <c r="C539" s="71">
        <v>315</v>
      </c>
      <c r="D539" s="72">
        <v>42161963</v>
      </c>
      <c r="E539" s="72">
        <v>2532765</v>
      </c>
      <c r="F539" s="73">
        <v>3.4342382393885971E-3</v>
      </c>
    </row>
    <row r="540" spans="1:6" x14ac:dyDescent="0.2">
      <c r="A540" s="49" t="s">
        <v>341</v>
      </c>
      <c r="B540" s="70" t="s">
        <v>5</v>
      </c>
      <c r="C540" s="71" t="s">
        <v>737</v>
      </c>
      <c r="D540" s="72" t="s">
        <v>737</v>
      </c>
      <c r="E540" s="72" t="s">
        <v>737</v>
      </c>
      <c r="F540" s="73" t="s">
        <v>737</v>
      </c>
    </row>
    <row r="541" spans="1:6" x14ac:dyDescent="0.2">
      <c r="A541" s="49" t="s">
        <v>341</v>
      </c>
      <c r="B541" s="70" t="s">
        <v>1</v>
      </c>
      <c r="C541" s="71">
        <v>11</v>
      </c>
      <c r="D541" s="72">
        <v>2568388</v>
      </c>
      <c r="E541" s="72">
        <v>154103</v>
      </c>
      <c r="F541" s="73">
        <v>2.0895204071617421E-4</v>
      </c>
    </row>
    <row r="542" spans="1:6" x14ac:dyDescent="0.2">
      <c r="A542" s="49" t="s">
        <v>341</v>
      </c>
      <c r="B542" s="70" t="s">
        <v>738</v>
      </c>
      <c r="C542" s="71">
        <v>28</v>
      </c>
      <c r="D542" s="72">
        <v>2149914</v>
      </c>
      <c r="E542" s="72">
        <v>128995</v>
      </c>
      <c r="F542" s="73">
        <v>1.749074871493929E-4</v>
      </c>
    </row>
    <row r="543" spans="1:6" x14ac:dyDescent="0.2">
      <c r="A543" s="49" t="s">
        <v>341</v>
      </c>
      <c r="B543" s="70" t="s">
        <v>3</v>
      </c>
      <c r="C543" s="71">
        <v>7</v>
      </c>
      <c r="D543" s="72">
        <v>2073564</v>
      </c>
      <c r="E543" s="72">
        <v>124414</v>
      </c>
      <c r="F543" s="73">
        <v>1.6869599679215913E-4</v>
      </c>
    </row>
    <row r="544" spans="1:6" x14ac:dyDescent="0.2">
      <c r="A544" s="49" t="s">
        <v>341</v>
      </c>
      <c r="B544" s="70" t="s">
        <v>2</v>
      </c>
      <c r="C544" s="71" t="s">
        <v>737</v>
      </c>
      <c r="D544" s="72" t="s">
        <v>737</v>
      </c>
      <c r="E544" s="72" t="s">
        <v>737</v>
      </c>
      <c r="F544" s="73" t="s">
        <v>737</v>
      </c>
    </row>
    <row r="545" spans="1:6" x14ac:dyDescent="0.2">
      <c r="A545" s="49" t="s">
        <v>341</v>
      </c>
      <c r="B545" s="70" t="s">
        <v>6</v>
      </c>
      <c r="C545" s="71">
        <v>10</v>
      </c>
      <c r="D545" s="72">
        <v>1418805</v>
      </c>
      <c r="E545" s="72">
        <v>85128</v>
      </c>
      <c r="F545" s="73">
        <v>1.1542714497502631E-4</v>
      </c>
    </row>
    <row r="546" spans="1:6" x14ac:dyDescent="0.2">
      <c r="A546" s="49" t="s">
        <v>341</v>
      </c>
      <c r="B546" s="70" t="s">
        <v>10</v>
      </c>
      <c r="C546" s="71">
        <v>121</v>
      </c>
      <c r="D546" s="72">
        <v>7680631</v>
      </c>
      <c r="E546" s="72">
        <v>460838</v>
      </c>
      <c r="F546" s="73">
        <v>6.2486155713750084E-4</v>
      </c>
    </row>
    <row r="547" spans="1:6" x14ac:dyDescent="0.2">
      <c r="A547" s="49" t="s">
        <v>341</v>
      </c>
      <c r="B547" s="70" t="s">
        <v>4</v>
      </c>
      <c r="C547" s="71">
        <v>15</v>
      </c>
      <c r="D547" s="72">
        <v>3059434</v>
      </c>
      <c r="E547" s="72">
        <v>183566</v>
      </c>
      <c r="F547" s="73">
        <v>2.4890164569220087E-4</v>
      </c>
    </row>
    <row r="548" spans="1:6" x14ac:dyDescent="0.2">
      <c r="A548" s="49" t="s">
        <v>341</v>
      </c>
      <c r="B548" s="70" t="s">
        <v>739</v>
      </c>
      <c r="C548" s="71">
        <v>197</v>
      </c>
      <c r="D548" s="72">
        <v>6208648</v>
      </c>
      <c r="E548" s="72">
        <v>374956</v>
      </c>
      <c r="F548" s="73">
        <v>5.084120450528141E-4</v>
      </c>
    </row>
    <row r="549" spans="1:6" x14ac:dyDescent="0.2">
      <c r="A549" s="49" t="s">
        <v>341</v>
      </c>
      <c r="B549" s="70" t="s">
        <v>8</v>
      </c>
      <c r="C549" s="71">
        <v>61</v>
      </c>
      <c r="D549" s="72">
        <v>1579371</v>
      </c>
      <c r="E549" s="72">
        <v>94762</v>
      </c>
      <c r="F549" s="73">
        <v>1.2849012207644304E-4</v>
      </c>
    </row>
    <row r="550" spans="1:6" x14ac:dyDescent="0.2">
      <c r="A550" s="49" t="s">
        <v>341</v>
      </c>
      <c r="B550" s="70" t="s">
        <v>740</v>
      </c>
      <c r="C550" s="71">
        <v>48</v>
      </c>
      <c r="D550" s="72">
        <v>3098785</v>
      </c>
      <c r="E550" s="72">
        <v>185927</v>
      </c>
      <c r="F550" s="73">
        <v>2.5210298355149554E-4</v>
      </c>
    </row>
    <row r="551" spans="1:6" x14ac:dyDescent="0.2">
      <c r="A551" s="49" t="s">
        <v>341</v>
      </c>
      <c r="B551" s="70" t="s">
        <v>25</v>
      </c>
      <c r="C551" s="71">
        <v>30</v>
      </c>
      <c r="D551" s="72">
        <v>12425711</v>
      </c>
      <c r="E551" s="72">
        <v>745543</v>
      </c>
      <c r="F551" s="73">
        <v>1.0109000557527023E-3</v>
      </c>
    </row>
    <row r="552" spans="1:6" x14ac:dyDescent="0.2">
      <c r="A552" s="49" t="s">
        <v>341</v>
      </c>
      <c r="B552" s="70" t="s">
        <v>53</v>
      </c>
      <c r="C552" s="71">
        <v>537</v>
      </c>
      <c r="D552" s="72">
        <v>48253591</v>
      </c>
      <c r="E552" s="72">
        <v>2897652</v>
      </c>
      <c r="F552" s="73">
        <v>3.9289974801613439E-3</v>
      </c>
    </row>
    <row r="553" spans="1:6" x14ac:dyDescent="0.2">
      <c r="A553" s="49" t="s">
        <v>349</v>
      </c>
      <c r="B553" s="70" t="s">
        <v>5</v>
      </c>
      <c r="C553" s="71" t="s">
        <v>737</v>
      </c>
      <c r="D553" s="72" t="s">
        <v>737</v>
      </c>
      <c r="E553" s="72" t="s">
        <v>737</v>
      </c>
      <c r="F553" s="73" t="s">
        <v>737</v>
      </c>
    </row>
    <row r="554" spans="1:6" x14ac:dyDescent="0.2">
      <c r="A554" s="49" t="s">
        <v>349</v>
      </c>
      <c r="B554" s="70" t="s">
        <v>1</v>
      </c>
      <c r="C554" s="71">
        <v>5</v>
      </c>
      <c r="D554" s="72">
        <v>491468</v>
      </c>
      <c r="E554" s="72">
        <v>29488</v>
      </c>
      <c r="F554" s="73">
        <v>3.9983503089742215E-5</v>
      </c>
    </row>
    <row r="555" spans="1:6" x14ac:dyDescent="0.2">
      <c r="A555" s="49" t="s">
        <v>349</v>
      </c>
      <c r="B555" s="70" t="s">
        <v>738</v>
      </c>
      <c r="C555" s="71">
        <v>26</v>
      </c>
      <c r="D555" s="72">
        <v>3454758</v>
      </c>
      <c r="E555" s="72">
        <v>207285</v>
      </c>
      <c r="F555" s="73">
        <v>2.8106282006094737E-4</v>
      </c>
    </row>
    <row r="556" spans="1:6" x14ac:dyDescent="0.2">
      <c r="A556" s="49" t="s">
        <v>349</v>
      </c>
      <c r="B556" s="70" t="s">
        <v>3</v>
      </c>
      <c r="C556" s="71">
        <v>15</v>
      </c>
      <c r="D556" s="72">
        <v>2050969</v>
      </c>
      <c r="E556" s="72">
        <v>123058</v>
      </c>
      <c r="F556" s="73">
        <v>1.6685736310422878E-4</v>
      </c>
    </row>
    <row r="557" spans="1:6" x14ac:dyDescent="0.2">
      <c r="A557" s="49" t="s">
        <v>349</v>
      </c>
      <c r="B557" s="70" t="s">
        <v>2</v>
      </c>
      <c r="C557" s="71" t="s">
        <v>737</v>
      </c>
      <c r="D557" s="72" t="s">
        <v>737</v>
      </c>
      <c r="E557" s="72" t="s">
        <v>737</v>
      </c>
      <c r="F557" s="73" t="s">
        <v>737</v>
      </c>
    </row>
    <row r="558" spans="1:6" x14ac:dyDescent="0.2">
      <c r="A558" s="49" t="s">
        <v>349</v>
      </c>
      <c r="B558" s="70" t="s">
        <v>6</v>
      </c>
      <c r="C558" s="71">
        <v>5</v>
      </c>
      <c r="D558" s="72">
        <v>592749</v>
      </c>
      <c r="E558" s="72">
        <v>35565</v>
      </c>
      <c r="F558" s="73">
        <v>4.8223456571713307E-5</v>
      </c>
    </row>
    <row r="559" spans="1:6" x14ac:dyDescent="0.2">
      <c r="A559" s="49" t="s">
        <v>349</v>
      </c>
      <c r="B559" s="70" t="s">
        <v>10</v>
      </c>
      <c r="C559" s="71">
        <v>61</v>
      </c>
      <c r="D559" s="72">
        <v>2059894</v>
      </c>
      <c r="E559" s="72">
        <v>123594</v>
      </c>
      <c r="F559" s="73">
        <v>1.6758413866228974E-4</v>
      </c>
    </row>
    <row r="560" spans="1:6" x14ac:dyDescent="0.2">
      <c r="A560" s="49" t="s">
        <v>349</v>
      </c>
      <c r="B560" s="70" t="s">
        <v>4</v>
      </c>
      <c r="C560" s="71">
        <v>10</v>
      </c>
      <c r="D560" s="72">
        <v>1693310</v>
      </c>
      <c r="E560" s="72">
        <v>101599</v>
      </c>
      <c r="F560" s="73">
        <v>1.3776057821536625E-4</v>
      </c>
    </row>
    <row r="561" spans="1:6" x14ac:dyDescent="0.2">
      <c r="A561" s="49" t="s">
        <v>349</v>
      </c>
      <c r="B561" s="70" t="s">
        <v>739</v>
      </c>
      <c r="C561" s="71">
        <v>128</v>
      </c>
      <c r="D561" s="72">
        <v>3403927</v>
      </c>
      <c r="E561" s="72">
        <v>212538</v>
      </c>
      <c r="F561" s="73">
        <v>2.8818549171485459E-4</v>
      </c>
    </row>
    <row r="562" spans="1:6" x14ac:dyDescent="0.2">
      <c r="A562" s="49" t="s">
        <v>349</v>
      </c>
      <c r="B562" s="70" t="s">
        <v>8</v>
      </c>
      <c r="C562" s="71">
        <v>39</v>
      </c>
      <c r="D562" s="72">
        <v>1020599</v>
      </c>
      <c r="E562" s="72">
        <v>61236</v>
      </c>
      <c r="F562" s="73">
        <v>8.3031395659368372E-5</v>
      </c>
    </row>
    <row r="563" spans="1:6" x14ac:dyDescent="0.2">
      <c r="A563" s="49" t="s">
        <v>349</v>
      </c>
      <c r="B563" s="70" t="s">
        <v>740</v>
      </c>
      <c r="C563" s="71">
        <v>24</v>
      </c>
      <c r="D563" s="72">
        <v>1928542</v>
      </c>
      <c r="E563" s="72">
        <v>115713</v>
      </c>
      <c r="F563" s="73">
        <v>1.5689809729460598E-4</v>
      </c>
    </row>
    <row r="564" spans="1:6" x14ac:dyDescent="0.2">
      <c r="A564" s="49" t="s">
        <v>349</v>
      </c>
      <c r="B564" s="70" t="s">
        <v>25</v>
      </c>
      <c r="C564" s="71">
        <v>21</v>
      </c>
      <c r="D564" s="72">
        <v>2805015</v>
      </c>
      <c r="E564" s="72">
        <v>168301</v>
      </c>
      <c r="F564" s="73">
        <v>2.2820345745749813E-4</v>
      </c>
    </row>
    <row r="565" spans="1:6" x14ac:dyDescent="0.2">
      <c r="A565" s="49" t="s">
        <v>349</v>
      </c>
      <c r="B565" s="70" t="s">
        <v>53</v>
      </c>
      <c r="C565" s="71">
        <v>340</v>
      </c>
      <c r="D565" s="72">
        <v>19850941</v>
      </c>
      <c r="E565" s="72">
        <v>1199358</v>
      </c>
      <c r="F565" s="73">
        <v>1.6262389547852362E-3</v>
      </c>
    </row>
    <row r="566" spans="1:6" x14ac:dyDescent="0.2">
      <c r="A566" s="49" t="s">
        <v>356</v>
      </c>
      <c r="B566" s="70" t="s">
        <v>5</v>
      </c>
      <c r="C566" s="71">
        <v>9</v>
      </c>
      <c r="D566" s="72">
        <v>606001</v>
      </c>
      <c r="E566" s="72">
        <v>36360</v>
      </c>
      <c r="F566" s="73">
        <v>4.930141658786717E-5</v>
      </c>
    </row>
    <row r="567" spans="1:6" x14ac:dyDescent="0.2">
      <c r="A567" s="49" t="s">
        <v>356</v>
      </c>
      <c r="B567" s="70" t="s">
        <v>1</v>
      </c>
      <c r="C567" s="71" t="s">
        <v>737</v>
      </c>
      <c r="D567" s="72" t="s">
        <v>737</v>
      </c>
      <c r="E567" s="72" t="s">
        <v>737</v>
      </c>
      <c r="F567" s="73" t="s">
        <v>737</v>
      </c>
    </row>
    <row r="568" spans="1:6" x14ac:dyDescent="0.2">
      <c r="A568" s="49" t="s">
        <v>356</v>
      </c>
      <c r="B568" s="70" t="s">
        <v>738</v>
      </c>
      <c r="C568" s="71">
        <v>32</v>
      </c>
      <c r="D568" s="72">
        <v>3765515</v>
      </c>
      <c r="E568" s="72">
        <v>225931</v>
      </c>
      <c r="F568" s="73">
        <v>3.0634538919453844E-4</v>
      </c>
    </row>
    <row r="569" spans="1:6" x14ac:dyDescent="0.2">
      <c r="A569" s="49" t="s">
        <v>356</v>
      </c>
      <c r="B569" s="70" t="s">
        <v>3</v>
      </c>
      <c r="C569" s="71">
        <v>5</v>
      </c>
      <c r="D569" s="72">
        <v>2548979</v>
      </c>
      <c r="E569" s="72">
        <v>152939</v>
      </c>
      <c r="F569" s="73">
        <v>2.0737374454157911E-4</v>
      </c>
    </row>
    <row r="570" spans="1:6" x14ac:dyDescent="0.2">
      <c r="A570" s="49" t="s">
        <v>356</v>
      </c>
      <c r="B570" s="70" t="s">
        <v>2</v>
      </c>
      <c r="C570" s="71" t="s">
        <v>737</v>
      </c>
      <c r="D570" s="72" t="s">
        <v>737</v>
      </c>
      <c r="E570" s="72" t="s">
        <v>737</v>
      </c>
      <c r="F570" s="73" t="s">
        <v>737</v>
      </c>
    </row>
    <row r="571" spans="1:6" x14ac:dyDescent="0.2">
      <c r="A571" s="49" t="s">
        <v>356</v>
      </c>
      <c r="B571" s="70" t="s">
        <v>6</v>
      </c>
      <c r="C571" s="71">
        <v>12</v>
      </c>
      <c r="D571" s="72">
        <v>1672911</v>
      </c>
      <c r="E571" s="72">
        <v>100375</v>
      </c>
      <c r="F571" s="73">
        <v>1.3610092656785388E-4</v>
      </c>
    </row>
    <row r="572" spans="1:6" x14ac:dyDescent="0.2">
      <c r="A572" s="49" t="s">
        <v>356</v>
      </c>
      <c r="B572" s="70" t="s">
        <v>10</v>
      </c>
      <c r="C572" s="71">
        <v>96</v>
      </c>
      <c r="D572" s="72">
        <v>12129494</v>
      </c>
      <c r="E572" s="72">
        <v>727770</v>
      </c>
      <c r="F572" s="73">
        <v>9.8680120875005743E-4</v>
      </c>
    </row>
    <row r="573" spans="1:6" x14ac:dyDescent="0.2">
      <c r="A573" s="49" t="s">
        <v>356</v>
      </c>
      <c r="B573" s="70" t="s">
        <v>4</v>
      </c>
      <c r="C573" s="71">
        <v>14</v>
      </c>
      <c r="D573" s="72">
        <v>1302441</v>
      </c>
      <c r="E573" s="72">
        <v>78146</v>
      </c>
      <c r="F573" s="73">
        <v>1.0596007977655302E-4</v>
      </c>
    </row>
    <row r="574" spans="1:6" x14ac:dyDescent="0.2">
      <c r="A574" s="49" t="s">
        <v>356</v>
      </c>
      <c r="B574" s="70" t="s">
        <v>739</v>
      </c>
      <c r="C574" s="71">
        <v>172</v>
      </c>
      <c r="D574" s="72">
        <v>5636801</v>
      </c>
      <c r="E574" s="72">
        <v>353934</v>
      </c>
      <c r="F574" s="73">
        <v>4.7990779919169905E-4</v>
      </c>
    </row>
    <row r="575" spans="1:6" x14ac:dyDescent="0.2">
      <c r="A575" s="49" t="s">
        <v>356</v>
      </c>
      <c r="B575" s="70" t="s">
        <v>8</v>
      </c>
      <c r="C575" s="71">
        <v>59</v>
      </c>
      <c r="D575" s="72">
        <v>2835240</v>
      </c>
      <c r="E575" s="72">
        <v>170114</v>
      </c>
      <c r="F575" s="73">
        <v>2.306617486641484E-4</v>
      </c>
    </row>
    <row r="576" spans="1:6" x14ac:dyDescent="0.2">
      <c r="A576" s="49" t="s">
        <v>356</v>
      </c>
      <c r="B576" s="70" t="s">
        <v>740</v>
      </c>
      <c r="C576" s="71">
        <v>37</v>
      </c>
      <c r="D576" s="72">
        <v>4355849</v>
      </c>
      <c r="E576" s="72">
        <v>261351</v>
      </c>
      <c r="F576" s="73">
        <v>3.5437223670670164E-4</v>
      </c>
    </row>
    <row r="577" spans="1:6" x14ac:dyDescent="0.2">
      <c r="A577" s="49" t="s">
        <v>356</v>
      </c>
      <c r="B577" s="70" t="s">
        <v>25</v>
      </c>
      <c r="C577" s="71">
        <v>21</v>
      </c>
      <c r="D577" s="72">
        <v>3900629</v>
      </c>
      <c r="E577" s="72">
        <v>234038</v>
      </c>
      <c r="F577" s="73">
        <v>3.1733786951021058E-4</v>
      </c>
    </row>
    <row r="578" spans="1:6" x14ac:dyDescent="0.2">
      <c r="A578" s="49" t="s">
        <v>356</v>
      </c>
      <c r="B578" s="70" t="s">
        <v>53</v>
      </c>
      <c r="C578" s="71">
        <v>464</v>
      </c>
      <c r="D578" s="72">
        <v>49671686</v>
      </c>
      <c r="E578" s="72">
        <v>2996027</v>
      </c>
      <c r="F578" s="73">
        <v>4.0623865576319557E-3</v>
      </c>
    </row>
    <row r="579" spans="1:6" x14ac:dyDescent="0.2">
      <c r="A579" s="49" t="s">
        <v>363</v>
      </c>
      <c r="B579" s="70" t="s">
        <v>5</v>
      </c>
      <c r="C579" s="71" t="s">
        <v>737</v>
      </c>
      <c r="D579" s="72" t="s">
        <v>737</v>
      </c>
      <c r="E579" s="72" t="s">
        <v>737</v>
      </c>
      <c r="F579" s="73" t="s">
        <v>737</v>
      </c>
    </row>
    <row r="580" spans="1:6" x14ac:dyDescent="0.2">
      <c r="A580" s="49" t="s">
        <v>363</v>
      </c>
      <c r="B580" s="70" t="s">
        <v>1</v>
      </c>
      <c r="C580" s="71">
        <v>13</v>
      </c>
      <c r="D580" s="72">
        <v>4336644</v>
      </c>
      <c r="E580" s="72">
        <v>260199</v>
      </c>
      <c r="F580" s="73">
        <v>3.5281021162669003E-4</v>
      </c>
    </row>
    <row r="581" spans="1:6" x14ac:dyDescent="0.2">
      <c r="A581" s="49" t="s">
        <v>363</v>
      </c>
      <c r="B581" s="70" t="s">
        <v>738</v>
      </c>
      <c r="C581" s="71">
        <v>17</v>
      </c>
      <c r="D581" s="72">
        <v>1372609</v>
      </c>
      <c r="E581" s="72">
        <v>82357</v>
      </c>
      <c r="F581" s="73">
        <v>1.1166987805079692E-4</v>
      </c>
    </row>
    <row r="582" spans="1:6" x14ac:dyDescent="0.2">
      <c r="A582" s="49" t="s">
        <v>363</v>
      </c>
      <c r="B582" s="70" t="s">
        <v>3</v>
      </c>
      <c r="C582" s="71">
        <v>10</v>
      </c>
      <c r="D582" s="72">
        <v>3044132</v>
      </c>
      <c r="E582" s="72">
        <v>182648</v>
      </c>
      <c r="F582" s="73">
        <v>2.4765690695656661E-4</v>
      </c>
    </row>
    <row r="583" spans="1:6" x14ac:dyDescent="0.2">
      <c r="A583" s="49" t="s">
        <v>363</v>
      </c>
      <c r="B583" s="70" t="s">
        <v>2</v>
      </c>
      <c r="C583" s="71" t="s">
        <v>737</v>
      </c>
      <c r="D583" s="72" t="s">
        <v>737</v>
      </c>
      <c r="E583" s="72" t="s">
        <v>737</v>
      </c>
      <c r="F583" s="73" t="s">
        <v>737</v>
      </c>
    </row>
    <row r="584" spans="1:6" x14ac:dyDescent="0.2">
      <c r="A584" s="49" t="s">
        <v>363</v>
      </c>
      <c r="B584" s="70" t="s">
        <v>6</v>
      </c>
      <c r="C584" s="71">
        <v>12</v>
      </c>
      <c r="D584" s="72">
        <v>2079895</v>
      </c>
      <c r="E584" s="72">
        <v>124794</v>
      </c>
      <c r="F584" s="73">
        <v>1.6921124812063518E-4</v>
      </c>
    </row>
    <row r="585" spans="1:6" x14ac:dyDescent="0.2">
      <c r="A585" s="49" t="s">
        <v>363</v>
      </c>
      <c r="B585" s="70" t="s">
        <v>10</v>
      </c>
      <c r="C585" s="71">
        <v>77</v>
      </c>
      <c r="D585" s="72">
        <v>3964746</v>
      </c>
      <c r="E585" s="72">
        <v>242084</v>
      </c>
      <c r="F585" s="73">
        <v>3.2824763842841684E-4</v>
      </c>
    </row>
    <row r="586" spans="1:6" x14ac:dyDescent="0.2">
      <c r="A586" s="49" t="s">
        <v>363</v>
      </c>
      <c r="B586" s="70" t="s">
        <v>4</v>
      </c>
      <c r="C586" s="71">
        <v>9</v>
      </c>
      <c r="D586" s="72">
        <v>1639125</v>
      </c>
      <c r="E586" s="72">
        <v>98348</v>
      </c>
      <c r="F586" s="73">
        <v>1.3335246750779869E-4</v>
      </c>
    </row>
    <row r="587" spans="1:6" x14ac:dyDescent="0.2">
      <c r="A587" s="49" t="s">
        <v>363</v>
      </c>
      <c r="B587" s="70" t="s">
        <v>739</v>
      </c>
      <c r="C587" s="71">
        <v>103</v>
      </c>
      <c r="D587" s="72">
        <v>4356449</v>
      </c>
      <c r="E587" s="72">
        <v>260975</v>
      </c>
      <c r="F587" s="73">
        <v>3.5386240907642007E-4</v>
      </c>
    </row>
    <row r="588" spans="1:6" x14ac:dyDescent="0.2">
      <c r="A588" s="49" t="s">
        <v>363</v>
      </c>
      <c r="B588" s="70" t="s">
        <v>8</v>
      </c>
      <c r="C588" s="71">
        <v>44</v>
      </c>
      <c r="D588" s="72">
        <v>2201665</v>
      </c>
      <c r="E588" s="72">
        <v>132100</v>
      </c>
      <c r="F588" s="73">
        <v>1.7911763287286174E-4</v>
      </c>
    </row>
    <row r="589" spans="1:6" x14ac:dyDescent="0.2">
      <c r="A589" s="49" t="s">
        <v>363</v>
      </c>
      <c r="B589" s="70" t="s">
        <v>740</v>
      </c>
      <c r="C589" s="71">
        <v>13</v>
      </c>
      <c r="D589" s="72">
        <v>653021</v>
      </c>
      <c r="E589" s="72">
        <v>39181</v>
      </c>
      <c r="F589" s="73">
        <v>5.3126479739527596E-5</v>
      </c>
    </row>
    <row r="590" spans="1:6" x14ac:dyDescent="0.2">
      <c r="A590" s="49" t="s">
        <v>363</v>
      </c>
      <c r="B590" s="70" t="s">
        <v>25</v>
      </c>
      <c r="C590" s="71">
        <v>10</v>
      </c>
      <c r="D590" s="72">
        <v>4171648</v>
      </c>
      <c r="E590" s="72">
        <v>250299</v>
      </c>
      <c r="F590" s="73">
        <v>3.3938655859534007E-4</v>
      </c>
    </row>
    <row r="591" spans="1:6" x14ac:dyDescent="0.2">
      <c r="A591" s="49" t="s">
        <v>363</v>
      </c>
      <c r="B591" s="70" t="s">
        <v>53</v>
      </c>
      <c r="C591" s="71">
        <v>312</v>
      </c>
      <c r="D591" s="72">
        <v>27986969</v>
      </c>
      <c r="E591" s="72">
        <v>1683005</v>
      </c>
      <c r="F591" s="73">
        <v>2.2820277949522384E-3</v>
      </c>
    </row>
    <row r="592" spans="1:6" x14ac:dyDescent="0.2">
      <c r="A592" s="49" t="s">
        <v>370</v>
      </c>
      <c r="B592" s="70" t="s">
        <v>5</v>
      </c>
      <c r="C592" s="71">
        <v>5</v>
      </c>
      <c r="D592" s="72">
        <v>782159</v>
      </c>
      <c r="E592" s="72">
        <v>46930</v>
      </c>
      <c r="F592" s="73">
        <v>6.3633539066793352E-5</v>
      </c>
    </row>
    <row r="593" spans="1:6" x14ac:dyDescent="0.2">
      <c r="A593" s="49" t="s">
        <v>370</v>
      </c>
      <c r="B593" s="70" t="s">
        <v>1</v>
      </c>
      <c r="C593" s="71" t="s">
        <v>737</v>
      </c>
      <c r="D593" s="72" t="s">
        <v>737</v>
      </c>
      <c r="E593" s="72" t="s">
        <v>737</v>
      </c>
      <c r="F593" s="73" t="s">
        <v>737</v>
      </c>
    </row>
    <row r="594" spans="1:6" x14ac:dyDescent="0.2">
      <c r="A594" s="49" t="s">
        <v>370</v>
      </c>
      <c r="B594" s="70" t="s">
        <v>738</v>
      </c>
      <c r="C594" s="71">
        <v>23</v>
      </c>
      <c r="D594" s="72">
        <v>1753401</v>
      </c>
      <c r="E594" s="72">
        <v>105204</v>
      </c>
      <c r="F594" s="73">
        <v>1.4264868621314571E-4</v>
      </c>
    </row>
    <row r="595" spans="1:6" x14ac:dyDescent="0.2">
      <c r="A595" s="49" t="s">
        <v>370</v>
      </c>
      <c r="B595" s="70" t="s">
        <v>3</v>
      </c>
      <c r="C595" s="71">
        <v>8</v>
      </c>
      <c r="D595" s="72">
        <v>1856074</v>
      </c>
      <c r="E595" s="72">
        <v>111364</v>
      </c>
      <c r="F595" s="73">
        <v>1.5100118143265235E-4</v>
      </c>
    </row>
    <row r="596" spans="1:6" x14ac:dyDescent="0.2">
      <c r="A596" s="49" t="s">
        <v>370</v>
      </c>
      <c r="B596" s="70" t="s">
        <v>2</v>
      </c>
      <c r="C596" s="71" t="s">
        <v>737</v>
      </c>
      <c r="D596" s="72" t="s">
        <v>737</v>
      </c>
      <c r="E596" s="72" t="s">
        <v>737</v>
      </c>
      <c r="F596" s="73" t="s">
        <v>737</v>
      </c>
    </row>
    <row r="597" spans="1:6" x14ac:dyDescent="0.2">
      <c r="A597" s="49" t="s">
        <v>370</v>
      </c>
      <c r="B597" s="70" t="s">
        <v>6</v>
      </c>
      <c r="C597" s="71">
        <v>7</v>
      </c>
      <c r="D597" s="72">
        <v>1184798</v>
      </c>
      <c r="E597" s="72">
        <v>71088</v>
      </c>
      <c r="F597" s="73">
        <v>9.6389964312384516E-5</v>
      </c>
    </row>
    <row r="598" spans="1:6" x14ac:dyDescent="0.2">
      <c r="A598" s="49" t="s">
        <v>370</v>
      </c>
      <c r="B598" s="70" t="s">
        <v>10</v>
      </c>
      <c r="C598" s="71">
        <v>67</v>
      </c>
      <c r="D598" s="72">
        <v>7352679</v>
      </c>
      <c r="E598" s="72">
        <v>441161</v>
      </c>
      <c r="F598" s="73">
        <v>5.9818102979428134E-4</v>
      </c>
    </row>
    <row r="599" spans="1:6" x14ac:dyDescent="0.2">
      <c r="A599" s="49" t="s">
        <v>370</v>
      </c>
      <c r="B599" s="70" t="s">
        <v>4</v>
      </c>
      <c r="C599" s="71">
        <v>8</v>
      </c>
      <c r="D599" s="72">
        <v>335916</v>
      </c>
      <c r="E599" s="72">
        <v>20155</v>
      </c>
      <c r="F599" s="73">
        <v>2.7328659277460471E-5</v>
      </c>
    </row>
    <row r="600" spans="1:6" x14ac:dyDescent="0.2">
      <c r="A600" s="49" t="s">
        <v>370</v>
      </c>
      <c r="B600" s="70" t="s">
        <v>739</v>
      </c>
      <c r="C600" s="71">
        <v>91</v>
      </c>
      <c r="D600" s="72">
        <v>2366981</v>
      </c>
      <c r="E600" s="72">
        <v>143384</v>
      </c>
      <c r="F600" s="73">
        <v>1.9441788547950347E-4</v>
      </c>
    </row>
    <row r="601" spans="1:6" x14ac:dyDescent="0.2">
      <c r="A601" s="49" t="s">
        <v>370</v>
      </c>
      <c r="B601" s="70" t="s">
        <v>8</v>
      </c>
      <c r="C601" s="71">
        <v>35</v>
      </c>
      <c r="D601" s="72">
        <v>1720403</v>
      </c>
      <c r="E601" s="72">
        <v>103224</v>
      </c>
      <c r="F601" s="73">
        <v>1.399639556068757E-4</v>
      </c>
    </row>
    <row r="602" spans="1:6" x14ac:dyDescent="0.2">
      <c r="A602" s="49" t="s">
        <v>370</v>
      </c>
      <c r="B602" s="70" t="s">
        <v>740</v>
      </c>
      <c r="C602" s="71">
        <v>30</v>
      </c>
      <c r="D602" s="72">
        <v>2315482</v>
      </c>
      <c r="E602" s="72">
        <v>138929</v>
      </c>
      <c r="F602" s="73">
        <v>1.8837724161539597E-4</v>
      </c>
    </row>
    <row r="603" spans="1:6" x14ac:dyDescent="0.2">
      <c r="A603" s="49" t="s">
        <v>370</v>
      </c>
      <c r="B603" s="70" t="s">
        <v>25</v>
      </c>
      <c r="C603" s="71">
        <v>21</v>
      </c>
      <c r="D603" s="72">
        <v>5556829</v>
      </c>
      <c r="E603" s="72">
        <v>333410</v>
      </c>
      <c r="F603" s="73">
        <v>4.520788037557974E-4</v>
      </c>
    </row>
    <row r="604" spans="1:6" x14ac:dyDescent="0.2">
      <c r="A604" s="49" t="s">
        <v>370</v>
      </c>
      <c r="B604" s="70" t="s">
        <v>53</v>
      </c>
      <c r="C604" s="71">
        <v>302</v>
      </c>
      <c r="D604" s="72">
        <v>25407674</v>
      </c>
      <c r="E604" s="72">
        <v>1525826</v>
      </c>
      <c r="F604" s="73">
        <v>2.0689049303245052E-3</v>
      </c>
    </row>
    <row r="605" spans="1:6" x14ac:dyDescent="0.2">
      <c r="A605" s="49" t="s">
        <v>374</v>
      </c>
      <c r="B605" s="70" t="s">
        <v>5</v>
      </c>
      <c r="C605" s="71" t="s">
        <v>737</v>
      </c>
      <c r="D605" s="72" t="s">
        <v>737</v>
      </c>
      <c r="E605" s="72" t="s">
        <v>737</v>
      </c>
      <c r="F605" s="73" t="s">
        <v>737</v>
      </c>
    </row>
    <row r="606" spans="1:6" x14ac:dyDescent="0.2">
      <c r="A606" s="49" t="s">
        <v>374</v>
      </c>
      <c r="B606" s="70" t="s">
        <v>1</v>
      </c>
      <c r="C606" s="71" t="s">
        <v>737</v>
      </c>
      <c r="D606" s="72" t="s">
        <v>737</v>
      </c>
      <c r="E606" s="72" t="s">
        <v>737</v>
      </c>
      <c r="F606" s="73" t="s">
        <v>737</v>
      </c>
    </row>
    <row r="607" spans="1:6" x14ac:dyDescent="0.2">
      <c r="A607" s="49" t="s">
        <v>374</v>
      </c>
      <c r="B607" s="70" t="s">
        <v>738</v>
      </c>
      <c r="C607" s="71">
        <v>10</v>
      </c>
      <c r="D607" s="72">
        <v>753525</v>
      </c>
      <c r="E607" s="72">
        <v>45212</v>
      </c>
      <c r="F607" s="73">
        <v>6.130406069226211E-5</v>
      </c>
    </row>
    <row r="608" spans="1:6" x14ac:dyDescent="0.2">
      <c r="A608" s="49" t="s">
        <v>374</v>
      </c>
      <c r="B608" s="70" t="s">
        <v>3</v>
      </c>
      <c r="C608" s="71">
        <v>9</v>
      </c>
      <c r="D608" s="72">
        <v>2465764</v>
      </c>
      <c r="E608" s="72">
        <v>147946</v>
      </c>
      <c r="F608" s="73">
        <v>2.0060361327031343E-4</v>
      </c>
    </row>
    <row r="609" spans="1:6" x14ac:dyDescent="0.2">
      <c r="A609" s="49" t="s">
        <v>374</v>
      </c>
      <c r="B609" s="70" t="s">
        <v>2</v>
      </c>
      <c r="C609" s="71" t="s">
        <v>737</v>
      </c>
      <c r="D609" s="72" t="s">
        <v>737</v>
      </c>
      <c r="E609" s="72" t="s">
        <v>737</v>
      </c>
      <c r="F609" s="73" t="s">
        <v>737</v>
      </c>
    </row>
    <row r="610" spans="1:6" x14ac:dyDescent="0.2">
      <c r="A610" s="49" t="s">
        <v>374</v>
      </c>
      <c r="B610" s="70" t="s">
        <v>6</v>
      </c>
      <c r="C610" s="71">
        <v>6</v>
      </c>
      <c r="D610" s="72">
        <v>756020</v>
      </c>
      <c r="E610" s="72">
        <v>45361</v>
      </c>
      <c r="F610" s="73">
        <v>6.1506093450006675E-5</v>
      </c>
    </row>
    <row r="611" spans="1:6" x14ac:dyDescent="0.2">
      <c r="A611" s="49" t="s">
        <v>374</v>
      </c>
      <c r="B611" s="70" t="s">
        <v>10</v>
      </c>
      <c r="C611" s="71">
        <v>43</v>
      </c>
      <c r="D611" s="72">
        <v>2078833</v>
      </c>
      <c r="E611" s="72">
        <v>124730</v>
      </c>
      <c r="F611" s="73">
        <v>1.6912446894952343E-4</v>
      </c>
    </row>
    <row r="612" spans="1:6" x14ac:dyDescent="0.2">
      <c r="A612" s="49" t="s">
        <v>374</v>
      </c>
      <c r="B612" s="70" t="s">
        <v>4</v>
      </c>
      <c r="C612" s="71">
        <v>8</v>
      </c>
      <c r="D612" s="72">
        <v>738796</v>
      </c>
      <c r="E612" s="72">
        <v>44328</v>
      </c>
      <c r="F612" s="73">
        <v>6.0105423391280966E-5</v>
      </c>
    </row>
    <row r="613" spans="1:6" x14ac:dyDescent="0.2">
      <c r="A613" s="49" t="s">
        <v>374</v>
      </c>
      <c r="B613" s="70" t="s">
        <v>739</v>
      </c>
      <c r="C613" s="71">
        <v>66</v>
      </c>
      <c r="D613" s="72">
        <v>1751008</v>
      </c>
      <c r="E613" s="72">
        <v>102968</v>
      </c>
      <c r="F613" s="73">
        <v>1.3961683892242866E-4</v>
      </c>
    </row>
    <row r="614" spans="1:6" x14ac:dyDescent="0.2">
      <c r="A614" s="49" t="s">
        <v>374</v>
      </c>
      <c r="B614" s="70" t="s">
        <v>8</v>
      </c>
      <c r="C614" s="71">
        <v>18</v>
      </c>
      <c r="D614" s="72">
        <v>1497997</v>
      </c>
      <c r="E614" s="72">
        <v>89880</v>
      </c>
      <c r="F614" s="73">
        <v>1.2187049843007428E-4</v>
      </c>
    </row>
    <row r="615" spans="1:6" x14ac:dyDescent="0.2">
      <c r="A615" s="49" t="s">
        <v>374</v>
      </c>
      <c r="B615" s="70" t="s">
        <v>740</v>
      </c>
      <c r="C615" s="71">
        <v>29</v>
      </c>
      <c r="D615" s="72">
        <v>1584433</v>
      </c>
      <c r="E615" s="72">
        <v>101097</v>
      </c>
      <c r="F615" s="73">
        <v>1.3707990409195838E-4</v>
      </c>
    </row>
    <row r="616" spans="1:6" x14ac:dyDescent="0.2">
      <c r="A616" s="49" t="s">
        <v>374</v>
      </c>
      <c r="B616" s="70" t="s">
        <v>25</v>
      </c>
      <c r="C616" s="71">
        <v>7</v>
      </c>
      <c r="D616" s="72">
        <v>1967890</v>
      </c>
      <c r="E616" s="72">
        <v>118073</v>
      </c>
      <c r="F616" s="73">
        <v>1.6009807922935204E-4</v>
      </c>
    </row>
    <row r="617" spans="1:6" x14ac:dyDescent="0.2">
      <c r="A617" s="49" t="s">
        <v>374</v>
      </c>
      <c r="B617" s="70" t="s">
        <v>53</v>
      </c>
      <c r="C617" s="71">
        <v>204</v>
      </c>
      <c r="D617" s="72">
        <v>14333505</v>
      </c>
      <c r="E617" s="72">
        <v>863949</v>
      </c>
      <c r="F617" s="73">
        <v>1.1714496578567452E-3</v>
      </c>
    </row>
    <row r="618" spans="1:6" x14ac:dyDescent="0.2">
      <c r="A618" s="49" t="s">
        <v>378</v>
      </c>
      <c r="B618" s="70" t="s">
        <v>5</v>
      </c>
      <c r="C618" s="71">
        <v>26</v>
      </c>
      <c r="D618" s="72">
        <v>4558079</v>
      </c>
      <c r="E618" s="72">
        <v>273485</v>
      </c>
      <c r="F618" s="73">
        <v>3.7082502517967142E-4</v>
      </c>
    </row>
    <row r="619" spans="1:6" x14ac:dyDescent="0.2">
      <c r="A619" s="49" t="s">
        <v>378</v>
      </c>
      <c r="B619" s="70" t="s">
        <v>1</v>
      </c>
      <c r="C619" s="71">
        <v>5</v>
      </c>
      <c r="D619" s="72">
        <v>940268</v>
      </c>
      <c r="E619" s="72">
        <v>56416</v>
      </c>
      <c r="F619" s="73">
        <v>7.6495839335014135E-5</v>
      </c>
    </row>
    <row r="620" spans="1:6" x14ac:dyDescent="0.2">
      <c r="A620" s="49" t="s">
        <v>378</v>
      </c>
      <c r="B620" s="70" t="s">
        <v>738</v>
      </c>
      <c r="C620" s="71">
        <v>25</v>
      </c>
      <c r="D620" s="72">
        <v>2358588</v>
      </c>
      <c r="E620" s="72">
        <v>141515</v>
      </c>
      <c r="F620" s="73">
        <v>1.9188366249813042E-4</v>
      </c>
    </row>
    <row r="621" spans="1:6" x14ac:dyDescent="0.2">
      <c r="A621" s="49" t="s">
        <v>378</v>
      </c>
      <c r="B621" s="70" t="s">
        <v>3</v>
      </c>
      <c r="C621" s="71">
        <v>11</v>
      </c>
      <c r="D621" s="72">
        <v>2225274</v>
      </c>
      <c r="E621" s="72">
        <v>133516</v>
      </c>
      <c r="F621" s="73">
        <v>1.8103762203370937E-4</v>
      </c>
    </row>
    <row r="622" spans="1:6" x14ac:dyDescent="0.2">
      <c r="A622" s="49" t="s">
        <v>378</v>
      </c>
      <c r="B622" s="70" t="s">
        <v>2</v>
      </c>
      <c r="C622" s="71">
        <v>18</v>
      </c>
      <c r="D622" s="72">
        <v>927515</v>
      </c>
      <c r="E622" s="72">
        <v>55651</v>
      </c>
      <c r="F622" s="73">
        <v>7.5458557055318914E-5</v>
      </c>
    </row>
    <row r="623" spans="1:6" x14ac:dyDescent="0.2">
      <c r="A623" s="49" t="s">
        <v>378</v>
      </c>
      <c r="B623" s="70" t="s">
        <v>6</v>
      </c>
      <c r="C623" s="71">
        <v>9</v>
      </c>
      <c r="D623" s="72">
        <v>1876955</v>
      </c>
      <c r="E623" s="72">
        <v>112617</v>
      </c>
      <c r="F623" s="73">
        <v>1.5270015489207472E-4</v>
      </c>
    </row>
    <row r="624" spans="1:6" x14ac:dyDescent="0.2">
      <c r="A624" s="49" t="s">
        <v>378</v>
      </c>
      <c r="B624" s="70" t="s">
        <v>10</v>
      </c>
      <c r="C624" s="71">
        <v>94</v>
      </c>
      <c r="D624" s="72">
        <v>4265076</v>
      </c>
      <c r="E624" s="72">
        <v>255905</v>
      </c>
      <c r="F624" s="73">
        <v>3.4698787161491055E-4</v>
      </c>
    </row>
    <row r="625" spans="1:6" x14ac:dyDescent="0.2">
      <c r="A625" s="49" t="s">
        <v>378</v>
      </c>
      <c r="B625" s="70" t="s">
        <v>4</v>
      </c>
      <c r="C625" s="71">
        <v>5</v>
      </c>
      <c r="D625" s="72">
        <v>586826</v>
      </c>
      <c r="E625" s="72">
        <v>35210</v>
      </c>
      <c r="F625" s="73">
        <v>4.7742103356952775E-5</v>
      </c>
    </row>
    <row r="626" spans="1:6" x14ac:dyDescent="0.2">
      <c r="A626" s="49" t="s">
        <v>378</v>
      </c>
      <c r="B626" s="70" t="s">
        <v>739</v>
      </c>
      <c r="C626" s="71">
        <v>175</v>
      </c>
      <c r="D626" s="72">
        <v>6624756</v>
      </c>
      <c r="E626" s="72">
        <v>396344</v>
      </c>
      <c r="F626" s="73">
        <v>5.3741255929872455E-4</v>
      </c>
    </row>
    <row r="627" spans="1:6" x14ac:dyDescent="0.2">
      <c r="A627" s="49" t="s">
        <v>378</v>
      </c>
      <c r="B627" s="70" t="s">
        <v>8</v>
      </c>
      <c r="C627" s="71">
        <v>77</v>
      </c>
      <c r="D627" s="72">
        <v>13357292</v>
      </c>
      <c r="E627" s="72">
        <v>801371</v>
      </c>
      <c r="F627" s="73">
        <v>1.0865986114531271E-3</v>
      </c>
    </row>
    <row r="628" spans="1:6" x14ac:dyDescent="0.2">
      <c r="A628" s="49" t="s">
        <v>378</v>
      </c>
      <c r="B628" s="70" t="s">
        <v>740</v>
      </c>
      <c r="C628" s="71">
        <v>21</v>
      </c>
      <c r="D628" s="72">
        <v>1577831</v>
      </c>
      <c r="E628" s="72">
        <v>94670</v>
      </c>
      <c r="F628" s="73">
        <v>1.2836537701796987E-4</v>
      </c>
    </row>
    <row r="629" spans="1:6" x14ac:dyDescent="0.2">
      <c r="A629" s="49" t="s">
        <v>378</v>
      </c>
      <c r="B629" s="70" t="s">
        <v>25</v>
      </c>
      <c r="C629" s="71">
        <v>18</v>
      </c>
      <c r="D629" s="72">
        <v>3475064</v>
      </c>
      <c r="E629" s="72">
        <v>208504</v>
      </c>
      <c r="F629" s="73">
        <v>2.827156920857166E-4</v>
      </c>
    </row>
    <row r="630" spans="1:6" x14ac:dyDescent="0.2">
      <c r="A630" s="49" t="s">
        <v>378</v>
      </c>
      <c r="B630" s="70" t="s">
        <v>53</v>
      </c>
      <c r="C630" s="71">
        <v>484</v>
      </c>
      <c r="D630" s="72">
        <v>42773524</v>
      </c>
      <c r="E630" s="72">
        <v>2565203</v>
      </c>
      <c r="F630" s="73">
        <v>3.4782217198967716E-3</v>
      </c>
    </row>
    <row r="631" spans="1:6" x14ac:dyDescent="0.2">
      <c r="A631" s="49" t="s">
        <v>384</v>
      </c>
      <c r="B631" s="70" t="s">
        <v>5</v>
      </c>
      <c r="C631" s="71" t="s">
        <v>737</v>
      </c>
      <c r="D631" s="72" t="s">
        <v>737</v>
      </c>
      <c r="E631" s="72" t="s">
        <v>737</v>
      </c>
      <c r="F631" s="73" t="s">
        <v>737</v>
      </c>
    </row>
    <row r="632" spans="1:6" x14ac:dyDescent="0.2">
      <c r="A632" s="49" t="s">
        <v>384</v>
      </c>
      <c r="B632" s="70" t="s">
        <v>1</v>
      </c>
      <c r="C632" s="71" t="s">
        <v>737</v>
      </c>
      <c r="D632" s="72" t="s">
        <v>737</v>
      </c>
      <c r="E632" s="72" t="s">
        <v>737</v>
      </c>
      <c r="F632" s="73" t="s">
        <v>737</v>
      </c>
    </row>
    <row r="633" spans="1:6" x14ac:dyDescent="0.2">
      <c r="A633" s="49" t="s">
        <v>384</v>
      </c>
      <c r="B633" s="70" t="s">
        <v>738</v>
      </c>
      <c r="C633" s="71">
        <v>46</v>
      </c>
      <c r="D633" s="72">
        <v>5018225</v>
      </c>
      <c r="E633" s="72">
        <v>301094</v>
      </c>
      <c r="F633" s="73">
        <v>4.0826074604255436E-4</v>
      </c>
    </row>
    <row r="634" spans="1:6" x14ac:dyDescent="0.2">
      <c r="A634" s="49" t="s">
        <v>384</v>
      </c>
      <c r="B634" s="70" t="s">
        <v>3</v>
      </c>
      <c r="C634" s="71">
        <v>17</v>
      </c>
      <c r="D634" s="72">
        <v>4184005</v>
      </c>
      <c r="E634" s="72">
        <v>251040</v>
      </c>
      <c r="F634" s="73">
        <v>3.4039129868586836E-4</v>
      </c>
    </row>
    <row r="635" spans="1:6" x14ac:dyDescent="0.2">
      <c r="A635" s="49" t="s">
        <v>384</v>
      </c>
      <c r="B635" s="70" t="s">
        <v>2</v>
      </c>
      <c r="C635" s="71">
        <v>8</v>
      </c>
      <c r="D635" s="72">
        <v>6891720</v>
      </c>
      <c r="E635" s="72">
        <v>413503</v>
      </c>
      <c r="F635" s="73">
        <v>5.606788686285159E-4</v>
      </c>
    </row>
    <row r="636" spans="1:6" x14ac:dyDescent="0.2">
      <c r="A636" s="49" t="s">
        <v>384</v>
      </c>
      <c r="B636" s="70" t="s">
        <v>6</v>
      </c>
      <c r="C636" s="71">
        <v>10</v>
      </c>
      <c r="D636" s="72">
        <v>1525964</v>
      </c>
      <c r="E636" s="72">
        <v>91558</v>
      </c>
      <c r="F636" s="73">
        <v>1.2414573982266066E-4</v>
      </c>
    </row>
    <row r="637" spans="1:6" x14ac:dyDescent="0.2">
      <c r="A637" s="49" t="s">
        <v>384</v>
      </c>
      <c r="B637" s="70" t="s">
        <v>10</v>
      </c>
      <c r="C637" s="71">
        <v>115</v>
      </c>
      <c r="D637" s="72">
        <v>3874366</v>
      </c>
      <c r="E637" s="72">
        <v>253353</v>
      </c>
      <c r="F637" s="73">
        <v>3.4352755216682923E-4</v>
      </c>
    </row>
    <row r="638" spans="1:6" x14ac:dyDescent="0.2">
      <c r="A638" s="49" t="s">
        <v>384</v>
      </c>
      <c r="B638" s="70" t="s">
        <v>4</v>
      </c>
      <c r="C638" s="71">
        <v>17</v>
      </c>
      <c r="D638" s="72">
        <v>3319242</v>
      </c>
      <c r="E638" s="72">
        <v>199155</v>
      </c>
      <c r="F638" s="73">
        <v>2.7003915348065692E-4</v>
      </c>
    </row>
    <row r="639" spans="1:6" x14ac:dyDescent="0.2">
      <c r="A639" s="49" t="s">
        <v>384</v>
      </c>
      <c r="B639" s="70" t="s">
        <v>739</v>
      </c>
      <c r="C639" s="71">
        <v>207</v>
      </c>
      <c r="D639" s="72">
        <v>4477264</v>
      </c>
      <c r="E639" s="72">
        <v>262889</v>
      </c>
      <c r="F639" s="73">
        <v>3.5645764866248106E-4</v>
      </c>
    </row>
    <row r="640" spans="1:6" x14ac:dyDescent="0.2">
      <c r="A640" s="49" t="s">
        <v>384</v>
      </c>
      <c r="B640" s="70" t="s">
        <v>8</v>
      </c>
      <c r="C640" s="71">
        <v>80</v>
      </c>
      <c r="D640" s="72">
        <v>2270252</v>
      </c>
      <c r="E640" s="72">
        <v>136215</v>
      </c>
      <c r="F640" s="73">
        <v>1.8469726239043801E-4</v>
      </c>
    </row>
    <row r="641" spans="1:6" x14ac:dyDescent="0.2">
      <c r="A641" s="49" t="s">
        <v>384</v>
      </c>
      <c r="B641" s="70" t="s">
        <v>740</v>
      </c>
      <c r="C641" s="71">
        <v>31</v>
      </c>
      <c r="D641" s="72">
        <v>2153676</v>
      </c>
      <c r="E641" s="72">
        <v>129221</v>
      </c>
      <c r="F641" s="73">
        <v>1.7521392609738128E-4</v>
      </c>
    </row>
    <row r="642" spans="1:6" x14ac:dyDescent="0.2">
      <c r="A642" s="49" t="s">
        <v>384</v>
      </c>
      <c r="B642" s="70" t="s">
        <v>25</v>
      </c>
      <c r="C642" s="71">
        <v>14</v>
      </c>
      <c r="D642" s="72">
        <v>5104395</v>
      </c>
      <c r="E642" s="72">
        <v>306264</v>
      </c>
      <c r="F642" s="73">
        <v>4.1527087595892603E-4</v>
      </c>
    </row>
    <row r="643" spans="1:6" x14ac:dyDescent="0.2">
      <c r="A643" s="49" t="s">
        <v>384</v>
      </c>
      <c r="B643" s="70" t="s">
        <v>53</v>
      </c>
      <c r="C643" s="71">
        <v>557</v>
      </c>
      <c r="D643" s="72">
        <v>40303574</v>
      </c>
      <c r="E643" s="72">
        <v>2433358</v>
      </c>
      <c r="F643" s="73">
        <v>3.2994498477838083E-3</v>
      </c>
    </row>
    <row r="644" spans="1:6" x14ac:dyDescent="0.2">
      <c r="A644" s="49" t="s">
        <v>392</v>
      </c>
      <c r="B644" s="70" t="s">
        <v>5</v>
      </c>
      <c r="C644" s="71">
        <v>11</v>
      </c>
      <c r="D644" s="72">
        <v>427434</v>
      </c>
      <c r="E644" s="72">
        <v>25646</v>
      </c>
      <c r="F644" s="73">
        <v>3.4774040973939535E-5</v>
      </c>
    </row>
    <row r="645" spans="1:6" x14ac:dyDescent="0.2">
      <c r="A645" s="49" t="s">
        <v>392</v>
      </c>
      <c r="B645" s="70" t="s">
        <v>1</v>
      </c>
      <c r="C645" s="71">
        <v>14</v>
      </c>
      <c r="D645" s="72">
        <v>4179227</v>
      </c>
      <c r="E645" s="72">
        <v>250754</v>
      </c>
      <c r="F645" s="73">
        <v>3.400035042649627E-4</v>
      </c>
    </row>
    <row r="646" spans="1:6" x14ac:dyDescent="0.2">
      <c r="A646" s="49" t="s">
        <v>392</v>
      </c>
      <c r="B646" s="70" t="s">
        <v>738</v>
      </c>
      <c r="C646" s="71">
        <v>64</v>
      </c>
      <c r="D646" s="72">
        <v>7783326</v>
      </c>
      <c r="E646" s="72">
        <v>466955</v>
      </c>
      <c r="F646" s="73">
        <v>6.331557476014168E-4</v>
      </c>
    </row>
    <row r="647" spans="1:6" x14ac:dyDescent="0.2">
      <c r="A647" s="49" t="s">
        <v>392</v>
      </c>
      <c r="B647" s="70" t="s">
        <v>3</v>
      </c>
      <c r="C647" s="71">
        <v>22</v>
      </c>
      <c r="D647" s="72">
        <v>5638965</v>
      </c>
      <c r="E647" s="72">
        <v>338338</v>
      </c>
      <c r="F647" s="73">
        <v>4.587607999314027E-4</v>
      </c>
    </row>
    <row r="648" spans="1:6" x14ac:dyDescent="0.2">
      <c r="A648" s="49" t="s">
        <v>392</v>
      </c>
      <c r="B648" s="70" t="s">
        <v>2</v>
      </c>
      <c r="C648" s="71">
        <v>5</v>
      </c>
      <c r="D648" s="72">
        <v>9256978</v>
      </c>
      <c r="E648" s="72">
        <v>555419</v>
      </c>
      <c r="F648" s="73">
        <v>7.5310625687064338E-4</v>
      </c>
    </row>
    <row r="649" spans="1:6" x14ac:dyDescent="0.2">
      <c r="A649" s="49" t="s">
        <v>392</v>
      </c>
      <c r="B649" s="70" t="s">
        <v>6</v>
      </c>
      <c r="C649" s="71">
        <v>15</v>
      </c>
      <c r="D649" s="72">
        <v>2651905</v>
      </c>
      <c r="E649" s="72">
        <v>159114</v>
      </c>
      <c r="F649" s="73">
        <v>2.1574657862931509E-4</v>
      </c>
    </row>
    <row r="650" spans="1:6" x14ac:dyDescent="0.2">
      <c r="A650" s="49" t="s">
        <v>392</v>
      </c>
      <c r="B650" s="70" t="s">
        <v>10</v>
      </c>
      <c r="C650" s="71">
        <v>179</v>
      </c>
      <c r="D650" s="72">
        <v>9746374</v>
      </c>
      <c r="E650" s="72">
        <v>598945</v>
      </c>
      <c r="F650" s="73">
        <v>8.1212422877393014E-4</v>
      </c>
    </row>
    <row r="651" spans="1:6" x14ac:dyDescent="0.2">
      <c r="A651" s="49" t="s">
        <v>392</v>
      </c>
      <c r="B651" s="70" t="s">
        <v>4</v>
      </c>
      <c r="C651" s="71">
        <v>18</v>
      </c>
      <c r="D651" s="72">
        <v>3752063</v>
      </c>
      <c r="E651" s="72">
        <v>225124</v>
      </c>
      <c r="F651" s="73">
        <v>3.0525115808380113E-4</v>
      </c>
    </row>
    <row r="652" spans="1:6" x14ac:dyDescent="0.2">
      <c r="A652" s="49" t="s">
        <v>392</v>
      </c>
      <c r="B652" s="70" t="s">
        <v>739</v>
      </c>
      <c r="C652" s="71">
        <v>321</v>
      </c>
      <c r="D652" s="72">
        <v>11217631</v>
      </c>
      <c r="E652" s="72">
        <v>663873</v>
      </c>
      <c r="F652" s="73">
        <v>9.0016169786680809E-4</v>
      </c>
    </row>
    <row r="653" spans="1:6" x14ac:dyDescent="0.2">
      <c r="A653" s="49" t="s">
        <v>392</v>
      </c>
      <c r="B653" s="70" t="s">
        <v>8</v>
      </c>
      <c r="C653" s="71">
        <v>118</v>
      </c>
      <c r="D653" s="72">
        <v>5584448</v>
      </c>
      <c r="E653" s="72">
        <v>335046</v>
      </c>
      <c r="F653" s="73">
        <v>4.5429709631734168E-4</v>
      </c>
    </row>
    <row r="654" spans="1:6" x14ac:dyDescent="0.2">
      <c r="A654" s="49" t="s">
        <v>392</v>
      </c>
      <c r="B654" s="70" t="s">
        <v>740</v>
      </c>
      <c r="C654" s="71">
        <v>52</v>
      </c>
      <c r="D654" s="72">
        <v>17515238</v>
      </c>
      <c r="E654" s="72">
        <v>1050914</v>
      </c>
      <c r="F654" s="73">
        <v>1.4249600910897094E-3</v>
      </c>
    </row>
    <row r="655" spans="1:6" x14ac:dyDescent="0.2">
      <c r="A655" s="49" t="s">
        <v>392</v>
      </c>
      <c r="B655" s="70" t="s">
        <v>25</v>
      </c>
      <c r="C655" s="71">
        <v>27</v>
      </c>
      <c r="D655" s="72">
        <v>8917470</v>
      </c>
      <c r="E655" s="72">
        <v>535048</v>
      </c>
      <c r="F655" s="73">
        <v>7.254847178906808E-4</v>
      </c>
    </row>
    <row r="656" spans="1:6" x14ac:dyDescent="0.2">
      <c r="A656" s="49" t="s">
        <v>392</v>
      </c>
      <c r="B656" s="70" t="s">
        <v>53</v>
      </c>
      <c r="C656" s="71">
        <v>846</v>
      </c>
      <c r="D656" s="72">
        <v>86671059</v>
      </c>
      <c r="E656" s="72">
        <v>5205176</v>
      </c>
      <c r="F656" s="73">
        <v>7.0578259182939515E-3</v>
      </c>
    </row>
    <row r="657" spans="1:6" x14ac:dyDescent="0.2">
      <c r="A657" s="49" t="s">
        <v>309</v>
      </c>
      <c r="B657" s="70" t="s">
        <v>5</v>
      </c>
      <c r="C657" s="71">
        <v>6</v>
      </c>
      <c r="D657" s="72">
        <v>316953</v>
      </c>
      <c r="E657" s="72">
        <v>19017</v>
      </c>
      <c r="F657" s="73">
        <v>2.5785617141129535E-5</v>
      </c>
    </row>
    <row r="658" spans="1:6" x14ac:dyDescent="0.2">
      <c r="A658" s="49" t="s">
        <v>309</v>
      </c>
      <c r="B658" s="70" t="s">
        <v>1</v>
      </c>
      <c r="C658" s="71">
        <v>7</v>
      </c>
      <c r="D658" s="72">
        <v>218709</v>
      </c>
      <c r="E658" s="72">
        <v>13123</v>
      </c>
      <c r="F658" s="73">
        <v>1.7793797851556128E-5</v>
      </c>
    </row>
    <row r="659" spans="1:6" x14ac:dyDescent="0.2">
      <c r="A659" s="49" t="s">
        <v>309</v>
      </c>
      <c r="B659" s="70" t="s">
        <v>738</v>
      </c>
      <c r="C659" s="71">
        <v>41</v>
      </c>
      <c r="D659" s="72">
        <v>3619957</v>
      </c>
      <c r="E659" s="72">
        <v>217197</v>
      </c>
      <c r="F659" s="73">
        <v>2.9450274418688077E-4</v>
      </c>
    </row>
    <row r="660" spans="1:6" x14ac:dyDescent="0.2">
      <c r="A660" s="49" t="s">
        <v>309</v>
      </c>
      <c r="B660" s="70" t="s">
        <v>3</v>
      </c>
      <c r="C660" s="71">
        <v>20</v>
      </c>
      <c r="D660" s="72">
        <v>2112526</v>
      </c>
      <c r="E660" s="72">
        <v>126752</v>
      </c>
      <c r="F660" s="73">
        <v>1.7186614838683552E-4</v>
      </c>
    </row>
    <row r="661" spans="1:6" x14ac:dyDescent="0.2">
      <c r="A661" s="49" t="s">
        <v>309</v>
      </c>
      <c r="B661" s="70" t="s">
        <v>2</v>
      </c>
      <c r="C661" s="71">
        <v>5</v>
      </c>
      <c r="D661" s="72">
        <v>7839189</v>
      </c>
      <c r="E661" s="72">
        <v>470351</v>
      </c>
      <c r="F661" s="73">
        <v>6.3776046736853441E-4</v>
      </c>
    </row>
    <row r="662" spans="1:6" x14ac:dyDescent="0.2">
      <c r="A662" s="49" t="s">
        <v>309</v>
      </c>
      <c r="B662" s="70" t="s">
        <v>6</v>
      </c>
      <c r="C662" s="71">
        <v>6</v>
      </c>
      <c r="D662" s="72">
        <v>313458</v>
      </c>
      <c r="E662" s="72">
        <v>18807</v>
      </c>
      <c r="F662" s="73">
        <v>2.5500872985919081E-5</v>
      </c>
    </row>
    <row r="663" spans="1:6" x14ac:dyDescent="0.2">
      <c r="A663" s="49" t="s">
        <v>309</v>
      </c>
      <c r="B663" s="70" t="s">
        <v>10</v>
      </c>
      <c r="C663" s="71">
        <v>86</v>
      </c>
      <c r="D663" s="72">
        <v>5290819</v>
      </c>
      <c r="E663" s="72">
        <v>317449</v>
      </c>
      <c r="F663" s="73">
        <v>4.3043689203525423E-4</v>
      </c>
    </row>
    <row r="664" spans="1:6" x14ac:dyDescent="0.2">
      <c r="A664" s="49" t="s">
        <v>309</v>
      </c>
      <c r="B664" s="70" t="s">
        <v>4</v>
      </c>
      <c r="C664" s="71">
        <v>11</v>
      </c>
      <c r="D664" s="72">
        <v>1650995</v>
      </c>
      <c r="E664" s="72">
        <v>99060</v>
      </c>
      <c r="F664" s="73">
        <v>1.3431788578641699E-4</v>
      </c>
    </row>
    <row r="665" spans="1:6" x14ac:dyDescent="0.2">
      <c r="A665" s="49" t="s">
        <v>309</v>
      </c>
      <c r="B665" s="70" t="s">
        <v>739</v>
      </c>
      <c r="C665" s="71">
        <v>131</v>
      </c>
      <c r="D665" s="72">
        <v>4652232</v>
      </c>
      <c r="E665" s="72">
        <v>275367</v>
      </c>
      <c r="F665" s="73">
        <v>3.7337687518017651E-4</v>
      </c>
    </row>
    <row r="666" spans="1:6" x14ac:dyDescent="0.2">
      <c r="A666" s="49" t="s">
        <v>309</v>
      </c>
      <c r="B666" s="70" t="s">
        <v>8</v>
      </c>
      <c r="C666" s="71">
        <v>63</v>
      </c>
      <c r="D666" s="72">
        <v>2426813</v>
      </c>
      <c r="E666" s="72">
        <v>145609</v>
      </c>
      <c r="F666" s="73">
        <v>1.9743481760018565E-4</v>
      </c>
    </row>
    <row r="667" spans="1:6" x14ac:dyDescent="0.2">
      <c r="A667" s="49" t="s">
        <v>309</v>
      </c>
      <c r="B667" s="70" t="s">
        <v>740</v>
      </c>
      <c r="C667" s="71">
        <v>17</v>
      </c>
      <c r="D667" s="72">
        <v>9562197</v>
      </c>
      <c r="E667" s="72">
        <v>573732</v>
      </c>
      <c r="F667" s="73">
        <v>7.7793730312954363E-4</v>
      </c>
    </row>
    <row r="668" spans="1:6" x14ac:dyDescent="0.2">
      <c r="A668" s="49" t="s">
        <v>309</v>
      </c>
      <c r="B668" s="70" t="s">
        <v>25</v>
      </c>
      <c r="C668" s="71">
        <v>16</v>
      </c>
      <c r="D668" s="72">
        <v>2783165</v>
      </c>
      <c r="E668" s="72">
        <v>166990</v>
      </c>
      <c r="F668" s="73">
        <v>2.2642584037425574E-4</v>
      </c>
    </row>
    <row r="669" spans="1:6" x14ac:dyDescent="0.2">
      <c r="A669" s="49" t="s">
        <v>309</v>
      </c>
      <c r="B669" s="70" t="s">
        <v>53</v>
      </c>
      <c r="C669" s="71">
        <v>409</v>
      </c>
      <c r="D669" s="72">
        <v>40787012</v>
      </c>
      <c r="E669" s="72">
        <v>2443454</v>
      </c>
      <c r="F669" s="73">
        <v>3.3131392620266882E-3</v>
      </c>
    </row>
    <row r="670" spans="1:6" x14ac:dyDescent="0.2">
      <c r="A670" s="49" t="s">
        <v>407</v>
      </c>
      <c r="B670" s="70" t="s">
        <v>5</v>
      </c>
      <c r="C670" s="71">
        <v>79</v>
      </c>
      <c r="D670" s="72">
        <v>21300408</v>
      </c>
      <c r="E670" s="72">
        <v>1278025</v>
      </c>
      <c r="F670" s="73">
        <v>1.7329054712516209E-3</v>
      </c>
    </row>
    <row r="671" spans="1:6" x14ac:dyDescent="0.2">
      <c r="A671" s="49" t="s">
        <v>407</v>
      </c>
      <c r="B671" s="70" t="s">
        <v>1</v>
      </c>
      <c r="C671" s="71">
        <v>35</v>
      </c>
      <c r="D671" s="72">
        <v>61109757</v>
      </c>
      <c r="E671" s="72">
        <v>3666585</v>
      </c>
      <c r="F671" s="73">
        <v>4.9716126111062969E-3</v>
      </c>
    </row>
    <row r="672" spans="1:6" x14ac:dyDescent="0.2">
      <c r="A672" s="49" t="s">
        <v>407</v>
      </c>
      <c r="B672" s="70" t="s">
        <v>738</v>
      </c>
      <c r="C672" s="71">
        <v>375</v>
      </c>
      <c r="D672" s="72">
        <v>76847458</v>
      </c>
      <c r="E672" s="72">
        <v>4609927</v>
      </c>
      <c r="F672" s="73">
        <v>6.2507131866517251E-3</v>
      </c>
    </row>
    <row r="673" spans="1:6" x14ac:dyDescent="0.2">
      <c r="A673" s="49" t="s">
        <v>407</v>
      </c>
      <c r="B673" s="70" t="s">
        <v>3</v>
      </c>
      <c r="C673" s="71">
        <v>99</v>
      </c>
      <c r="D673" s="72">
        <v>23170484</v>
      </c>
      <c r="E673" s="72">
        <v>1390229</v>
      </c>
      <c r="F673" s="73">
        <v>1.8850456293051151E-3</v>
      </c>
    </row>
    <row r="674" spans="1:6" x14ac:dyDescent="0.2">
      <c r="A674" s="49" t="s">
        <v>407</v>
      </c>
      <c r="B674" s="70" t="s">
        <v>2</v>
      </c>
      <c r="C674" s="71">
        <v>21</v>
      </c>
      <c r="D674" s="72">
        <v>62217118</v>
      </c>
      <c r="E674" s="72">
        <v>3733027</v>
      </c>
      <c r="F674" s="73">
        <v>5.061702949965787E-3</v>
      </c>
    </row>
    <row r="675" spans="1:6" x14ac:dyDescent="0.2">
      <c r="A675" s="49" t="s">
        <v>407</v>
      </c>
      <c r="B675" s="70" t="s">
        <v>6</v>
      </c>
      <c r="C675" s="71">
        <v>52</v>
      </c>
      <c r="D675" s="72">
        <v>21687461</v>
      </c>
      <c r="E675" s="72">
        <v>1301248</v>
      </c>
      <c r="F675" s="73">
        <v>1.7643941070442514E-3</v>
      </c>
    </row>
    <row r="676" spans="1:6" x14ac:dyDescent="0.2">
      <c r="A676" s="49" t="s">
        <v>407</v>
      </c>
      <c r="B676" s="70" t="s">
        <v>10</v>
      </c>
      <c r="C676" s="71">
        <v>375</v>
      </c>
      <c r="D676" s="72">
        <v>61919919</v>
      </c>
      <c r="E676" s="72">
        <v>3746645</v>
      </c>
      <c r="F676" s="73">
        <v>5.0801679304689103E-3</v>
      </c>
    </row>
    <row r="677" spans="1:6" x14ac:dyDescent="0.2">
      <c r="A677" s="49" t="s">
        <v>407</v>
      </c>
      <c r="B677" s="70" t="s">
        <v>4</v>
      </c>
      <c r="C677" s="71">
        <v>61</v>
      </c>
      <c r="D677" s="72">
        <v>25434178</v>
      </c>
      <c r="E677" s="72">
        <v>1526051</v>
      </c>
      <c r="F677" s="73">
        <v>2.0692100133479449E-3</v>
      </c>
    </row>
    <row r="678" spans="1:6" x14ac:dyDescent="0.2">
      <c r="A678" s="49" t="s">
        <v>407</v>
      </c>
      <c r="B678" s="70" t="s">
        <v>739</v>
      </c>
      <c r="C678" s="71">
        <v>1021</v>
      </c>
      <c r="D678" s="72">
        <v>106168997</v>
      </c>
      <c r="E678" s="72">
        <v>5928876</v>
      </c>
      <c r="F678" s="73">
        <v>8.039108514131121E-3</v>
      </c>
    </row>
    <row r="679" spans="1:6" x14ac:dyDescent="0.2">
      <c r="A679" s="49" t="s">
        <v>407</v>
      </c>
      <c r="B679" s="70" t="s">
        <v>8</v>
      </c>
      <c r="C679" s="71">
        <v>394</v>
      </c>
      <c r="D679" s="72">
        <v>64446953</v>
      </c>
      <c r="E679" s="72">
        <v>3866817</v>
      </c>
      <c r="F679" s="73">
        <v>5.2431120953258187E-3</v>
      </c>
    </row>
    <row r="680" spans="1:6" x14ac:dyDescent="0.2">
      <c r="A680" s="49" t="s">
        <v>407</v>
      </c>
      <c r="B680" s="70" t="s">
        <v>740</v>
      </c>
      <c r="C680" s="71">
        <v>59</v>
      </c>
      <c r="D680" s="72">
        <v>23780028</v>
      </c>
      <c r="E680" s="72">
        <v>1413003</v>
      </c>
      <c r="F680" s="73">
        <v>1.9159254549754145E-3</v>
      </c>
    </row>
    <row r="681" spans="1:6" x14ac:dyDescent="0.2">
      <c r="A681" s="49" t="s">
        <v>407</v>
      </c>
      <c r="B681" s="70" t="s">
        <v>25</v>
      </c>
      <c r="C681" s="71">
        <v>85</v>
      </c>
      <c r="D681" s="72">
        <v>31115443</v>
      </c>
      <c r="E681" s="72">
        <v>1866927</v>
      </c>
      <c r="F681" s="73">
        <v>2.5314121497837482E-3</v>
      </c>
    </row>
    <row r="682" spans="1:6" x14ac:dyDescent="0.2">
      <c r="A682" s="49" t="s">
        <v>407</v>
      </c>
      <c r="B682" s="70" t="s">
        <v>53</v>
      </c>
      <c r="C682" s="71">
        <v>2656</v>
      </c>
      <c r="D682" s="72">
        <v>579198206</v>
      </c>
      <c r="E682" s="72">
        <v>34327359</v>
      </c>
      <c r="F682" s="73">
        <v>4.6545308757433207E-2</v>
      </c>
    </row>
    <row r="683" spans="1:6" x14ac:dyDescent="0.2">
      <c r="A683" s="49" t="s">
        <v>417</v>
      </c>
      <c r="B683" s="70" t="s">
        <v>5</v>
      </c>
      <c r="C683" s="71" t="s">
        <v>737</v>
      </c>
      <c r="D683" s="72" t="s">
        <v>737</v>
      </c>
      <c r="E683" s="72" t="s">
        <v>737</v>
      </c>
      <c r="F683" s="73" t="s">
        <v>737</v>
      </c>
    </row>
    <row r="684" spans="1:6" x14ac:dyDescent="0.2">
      <c r="A684" s="49" t="s">
        <v>417</v>
      </c>
      <c r="B684" s="70" t="s">
        <v>1</v>
      </c>
      <c r="C684" s="71">
        <v>7</v>
      </c>
      <c r="D684" s="72">
        <v>2963966</v>
      </c>
      <c r="E684" s="72">
        <v>177838</v>
      </c>
      <c r="F684" s="73">
        <v>2.411349098776986E-4</v>
      </c>
    </row>
    <row r="685" spans="1:6" x14ac:dyDescent="0.2">
      <c r="A685" s="49" t="s">
        <v>417</v>
      </c>
      <c r="B685" s="70" t="s">
        <v>738</v>
      </c>
      <c r="C685" s="71">
        <v>37</v>
      </c>
      <c r="D685" s="72">
        <v>4078446</v>
      </c>
      <c r="E685" s="72">
        <v>244707</v>
      </c>
      <c r="F685" s="73">
        <v>3.3180422851945027E-4</v>
      </c>
    </row>
    <row r="686" spans="1:6" x14ac:dyDescent="0.2">
      <c r="A686" s="49" t="s">
        <v>417</v>
      </c>
      <c r="B686" s="70" t="s">
        <v>3</v>
      </c>
      <c r="C686" s="71">
        <v>15</v>
      </c>
      <c r="D686" s="72">
        <v>3660387</v>
      </c>
      <c r="E686" s="72">
        <v>219623</v>
      </c>
      <c r="F686" s="73">
        <v>2.9779221714183583E-4</v>
      </c>
    </row>
    <row r="687" spans="1:6" x14ac:dyDescent="0.2">
      <c r="A687" s="49" t="s">
        <v>417</v>
      </c>
      <c r="B687" s="70" t="s">
        <v>2</v>
      </c>
      <c r="C687" s="71" t="s">
        <v>737</v>
      </c>
      <c r="D687" s="72" t="s">
        <v>737</v>
      </c>
      <c r="E687" s="72" t="s">
        <v>737</v>
      </c>
      <c r="F687" s="73" t="s">
        <v>737</v>
      </c>
    </row>
    <row r="688" spans="1:6" x14ac:dyDescent="0.2">
      <c r="A688" s="49" t="s">
        <v>417</v>
      </c>
      <c r="B688" s="70" t="s">
        <v>6</v>
      </c>
      <c r="C688" s="71">
        <v>16</v>
      </c>
      <c r="D688" s="72">
        <v>4602339</v>
      </c>
      <c r="E688" s="72">
        <v>276140</v>
      </c>
      <c r="F688" s="73">
        <v>3.7442500485626075E-4</v>
      </c>
    </row>
    <row r="689" spans="1:6" x14ac:dyDescent="0.2">
      <c r="A689" s="49" t="s">
        <v>417</v>
      </c>
      <c r="B689" s="70" t="s">
        <v>10</v>
      </c>
      <c r="C689" s="71">
        <v>118</v>
      </c>
      <c r="D689" s="72">
        <v>9801954</v>
      </c>
      <c r="E689" s="72">
        <v>588117</v>
      </c>
      <c r="F689" s="73">
        <v>7.9744227776145976E-4</v>
      </c>
    </row>
    <row r="690" spans="1:6" x14ac:dyDescent="0.2">
      <c r="A690" s="49" t="s">
        <v>417</v>
      </c>
      <c r="B690" s="70" t="s">
        <v>4</v>
      </c>
      <c r="C690" s="71">
        <v>17</v>
      </c>
      <c r="D690" s="72">
        <v>4455896</v>
      </c>
      <c r="E690" s="72">
        <v>267354</v>
      </c>
      <c r="F690" s="73">
        <v>3.6251185177207479E-4</v>
      </c>
    </row>
    <row r="691" spans="1:6" x14ac:dyDescent="0.2">
      <c r="A691" s="49" t="s">
        <v>417</v>
      </c>
      <c r="B691" s="70" t="s">
        <v>739</v>
      </c>
      <c r="C691" s="71">
        <v>208</v>
      </c>
      <c r="D691" s="72">
        <v>7586002</v>
      </c>
      <c r="E691" s="72">
        <v>469519</v>
      </c>
      <c r="F691" s="73">
        <v>6.3663233814408157E-4</v>
      </c>
    </row>
    <row r="692" spans="1:6" x14ac:dyDescent="0.2">
      <c r="A692" s="49" t="s">
        <v>417</v>
      </c>
      <c r="B692" s="70" t="s">
        <v>8</v>
      </c>
      <c r="C692" s="71">
        <v>75</v>
      </c>
      <c r="D692" s="72">
        <v>1741666</v>
      </c>
      <c r="E692" s="72">
        <v>104500</v>
      </c>
      <c r="F692" s="73">
        <v>1.4169411533091636E-4</v>
      </c>
    </row>
    <row r="693" spans="1:6" x14ac:dyDescent="0.2">
      <c r="A693" s="49" t="s">
        <v>417</v>
      </c>
      <c r="B693" s="70" t="s">
        <v>740</v>
      </c>
      <c r="C693" s="71">
        <v>32</v>
      </c>
      <c r="D693" s="72">
        <v>4396649</v>
      </c>
      <c r="E693" s="72">
        <v>263799</v>
      </c>
      <c r="F693" s="73">
        <v>3.5769154000172637E-4</v>
      </c>
    </row>
    <row r="694" spans="1:6" x14ac:dyDescent="0.2">
      <c r="A694" s="49" t="s">
        <v>417</v>
      </c>
      <c r="B694" s="70" t="s">
        <v>25</v>
      </c>
      <c r="C694" s="71">
        <v>25</v>
      </c>
      <c r="D694" s="72">
        <v>6082588</v>
      </c>
      <c r="E694" s="72">
        <v>364955</v>
      </c>
      <c r="F694" s="73">
        <v>4.9485144364205347E-4</v>
      </c>
    </row>
    <row r="695" spans="1:6" x14ac:dyDescent="0.2">
      <c r="A695" s="49" t="s">
        <v>417</v>
      </c>
      <c r="B695" s="70" t="s">
        <v>53</v>
      </c>
      <c r="C695" s="71">
        <v>562</v>
      </c>
      <c r="D695" s="72">
        <v>55286943</v>
      </c>
      <c r="E695" s="72">
        <v>3331576</v>
      </c>
      <c r="F695" s="73">
        <v>4.5173656839972536E-3</v>
      </c>
    </row>
    <row r="696" spans="1:6" x14ac:dyDescent="0.2">
      <c r="A696" s="49" t="s">
        <v>425</v>
      </c>
      <c r="B696" s="70" t="s">
        <v>5</v>
      </c>
      <c r="C696" s="71">
        <v>7</v>
      </c>
      <c r="D696" s="72">
        <v>153065</v>
      </c>
      <c r="E696" s="72">
        <v>9184</v>
      </c>
      <c r="F696" s="73">
        <v>1.2452811054537186E-5</v>
      </c>
    </row>
    <row r="697" spans="1:6" x14ac:dyDescent="0.2">
      <c r="A697" s="49" t="s">
        <v>425</v>
      </c>
      <c r="B697" s="70" t="s">
        <v>1</v>
      </c>
      <c r="C697" s="71" t="s">
        <v>737</v>
      </c>
      <c r="D697" s="72" t="s">
        <v>737</v>
      </c>
      <c r="E697" s="72" t="s">
        <v>737</v>
      </c>
      <c r="F697" s="73" t="s">
        <v>737</v>
      </c>
    </row>
    <row r="698" spans="1:6" x14ac:dyDescent="0.2">
      <c r="A698" s="49" t="s">
        <v>425</v>
      </c>
      <c r="B698" s="70" t="s">
        <v>738</v>
      </c>
      <c r="C698" s="71">
        <v>14</v>
      </c>
      <c r="D698" s="72">
        <v>515222</v>
      </c>
      <c r="E698" s="72">
        <v>30913</v>
      </c>
      <c r="F698" s="73">
        <v>4.191569557152744E-5</v>
      </c>
    </row>
    <row r="699" spans="1:6" x14ac:dyDescent="0.2">
      <c r="A699" s="49" t="s">
        <v>425</v>
      </c>
      <c r="B699" s="70" t="s">
        <v>3</v>
      </c>
      <c r="C699" s="71">
        <v>9</v>
      </c>
      <c r="D699" s="72">
        <v>1204996</v>
      </c>
      <c r="E699" s="72">
        <v>72300</v>
      </c>
      <c r="F699" s="73">
        <v>9.8033344865313432E-5</v>
      </c>
    </row>
    <row r="700" spans="1:6" x14ac:dyDescent="0.2">
      <c r="A700" s="49" t="s">
        <v>425</v>
      </c>
      <c r="B700" s="70" t="s">
        <v>2</v>
      </c>
      <c r="C700" s="71" t="s">
        <v>737</v>
      </c>
      <c r="D700" s="72" t="s">
        <v>737</v>
      </c>
      <c r="E700" s="72" t="s">
        <v>737</v>
      </c>
      <c r="F700" s="73" t="s">
        <v>737</v>
      </c>
    </row>
    <row r="701" spans="1:6" x14ac:dyDescent="0.2">
      <c r="A701" s="49" t="s">
        <v>425</v>
      </c>
      <c r="B701" s="70" t="s">
        <v>6</v>
      </c>
      <c r="C701" s="71">
        <v>6</v>
      </c>
      <c r="D701" s="72">
        <v>881988</v>
      </c>
      <c r="E701" s="72">
        <v>52919</v>
      </c>
      <c r="F701" s="73">
        <v>7.1754171188485768E-5</v>
      </c>
    </row>
    <row r="702" spans="1:6" x14ac:dyDescent="0.2">
      <c r="A702" s="49" t="s">
        <v>425</v>
      </c>
      <c r="B702" s="70" t="s">
        <v>10</v>
      </c>
      <c r="C702" s="71">
        <v>53</v>
      </c>
      <c r="D702" s="72">
        <v>2808087</v>
      </c>
      <c r="E702" s="72">
        <v>168485</v>
      </c>
      <c r="F702" s="73">
        <v>2.2845294757444445E-4</v>
      </c>
    </row>
    <row r="703" spans="1:6" x14ac:dyDescent="0.2">
      <c r="A703" s="49" t="s">
        <v>425</v>
      </c>
      <c r="B703" s="70" t="s">
        <v>4</v>
      </c>
      <c r="C703" s="71" t="s">
        <v>737</v>
      </c>
      <c r="D703" s="72" t="s">
        <v>737</v>
      </c>
      <c r="E703" s="72" t="s">
        <v>737</v>
      </c>
      <c r="F703" s="73" t="s">
        <v>737</v>
      </c>
    </row>
    <row r="704" spans="1:6" x14ac:dyDescent="0.2">
      <c r="A704" s="49" t="s">
        <v>425</v>
      </c>
      <c r="B704" s="70" t="s">
        <v>739</v>
      </c>
      <c r="C704" s="71">
        <v>104</v>
      </c>
      <c r="D704" s="72">
        <v>3275059</v>
      </c>
      <c r="E704" s="72">
        <v>203286</v>
      </c>
      <c r="F704" s="73">
        <v>2.7564047779101114E-4</v>
      </c>
    </row>
    <row r="705" spans="1:6" x14ac:dyDescent="0.2">
      <c r="A705" s="49" t="s">
        <v>425</v>
      </c>
      <c r="B705" s="70" t="s">
        <v>8</v>
      </c>
      <c r="C705" s="71">
        <v>38</v>
      </c>
      <c r="D705" s="72">
        <v>1365022</v>
      </c>
      <c r="E705" s="72">
        <v>81901</v>
      </c>
      <c r="F705" s="73">
        <v>1.1105157645662566E-4</v>
      </c>
    </row>
    <row r="706" spans="1:6" x14ac:dyDescent="0.2">
      <c r="A706" s="49" t="s">
        <v>425</v>
      </c>
      <c r="B706" s="70" t="s">
        <v>740</v>
      </c>
      <c r="C706" s="71">
        <v>18</v>
      </c>
      <c r="D706" s="72">
        <v>816133</v>
      </c>
      <c r="E706" s="72">
        <v>48968</v>
      </c>
      <c r="F706" s="73">
        <v>6.6396913296883371E-5</v>
      </c>
    </row>
    <row r="707" spans="1:6" x14ac:dyDescent="0.2">
      <c r="A707" s="49" t="s">
        <v>425</v>
      </c>
      <c r="B707" s="70" t="s">
        <v>25</v>
      </c>
      <c r="C707" s="71">
        <v>16</v>
      </c>
      <c r="D707" s="72">
        <v>1719638</v>
      </c>
      <c r="E707" s="72">
        <v>103178</v>
      </c>
      <c r="F707" s="73">
        <v>1.3990158307763912E-4</v>
      </c>
    </row>
    <row r="708" spans="1:6" x14ac:dyDescent="0.2">
      <c r="A708" s="49" t="s">
        <v>425</v>
      </c>
      <c r="B708" s="70" t="s">
        <v>53</v>
      </c>
      <c r="C708" s="71">
        <v>274</v>
      </c>
      <c r="D708" s="72">
        <v>13830212</v>
      </c>
      <c r="E708" s="72">
        <v>836595</v>
      </c>
      <c r="F708" s="73">
        <v>1.1343596977537605E-3</v>
      </c>
    </row>
    <row r="709" spans="1:6" x14ac:dyDescent="0.2">
      <c r="A709" s="49" t="s">
        <v>433</v>
      </c>
      <c r="B709" s="70" t="s">
        <v>5</v>
      </c>
      <c r="C709" s="71" t="s">
        <v>737</v>
      </c>
      <c r="D709" s="72" t="s">
        <v>737</v>
      </c>
      <c r="E709" s="72" t="s">
        <v>737</v>
      </c>
      <c r="F709" s="73" t="s">
        <v>737</v>
      </c>
    </row>
    <row r="710" spans="1:6" x14ac:dyDescent="0.2">
      <c r="A710" s="49" t="s">
        <v>433</v>
      </c>
      <c r="B710" s="70" t="s">
        <v>1</v>
      </c>
      <c r="C710" s="71">
        <v>12</v>
      </c>
      <c r="D710" s="72">
        <v>2345523</v>
      </c>
      <c r="E710" s="72">
        <v>140731</v>
      </c>
      <c r="F710" s="73">
        <v>1.908206176520114E-4</v>
      </c>
    </row>
    <row r="711" spans="1:6" x14ac:dyDescent="0.2">
      <c r="A711" s="49" t="s">
        <v>433</v>
      </c>
      <c r="B711" s="70" t="s">
        <v>738</v>
      </c>
      <c r="C711" s="71">
        <v>34</v>
      </c>
      <c r="D711" s="72">
        <v>2489064</v>
      </c>
      <c r="E711" s="72">
        <v>149344</v>
      </c>
      <c r="F711" s="73">
        <v>2.0249919578928588E-4</v>
      </c>
    </row>
    <row r="712" spans="1:6" x14ac:dyDescent="0.2">
      <c r="A712" s="49" t="s">
        <v>433</v>
      </c>
      <c r="B712" s="70" t="s">
        <v>3</v>
      </c>
      <c r="C712" s="71">
        <v>14</v>
      </c>
      <c r="D712" s="72">
        <v>2740450</v>
      </c>
      <c r="E712" s="72">
        <v>164427</v>
      </c>
      <c r="F712" s="73">
        <v>2.2295060575613958E-4</v>
      </c>
    </row>
    <row r="713" spans="1:6" x14ac:dyDescent="0.2">
      <c r="A713" s="49" t="s">
        <v>433</v>
      </c>
      <c r="B713" s="70" t="s">
        <v>2</v>
      </c>
      <c r="C713" s="71" t="s">
        <v>737</v>
      </c>
      <c r="D713" s="72" t="s">
        <v>737</v>
      </c>
      <c r="E713" s="72" t="s">
        <v>737</v>
      </c>
      <c r="F713" s="73" t="s">
        <v>737</v>
      </c>
    </row>
    <row r="714" spans="1:6" x14ac:dyDescent="0.2">
      <c r="A714" s="49" t="s">
        <v>433</v>
      </c>
      <c r="B714" s="70" t="s">
        <v>6</v>
      </c>
      <c r="C714" s="71">
        <v>10</v>
      </c>
      <c r="D714" s="72">
        <v>1529211</v>
      </c>
      <c r="E714" s="72">
        <v>91753</v>
      </c>
      <c r="F714" s="73">
        <v>1.2441014510964181E-4</v>
      </c>
    </row>
    <row r="715" spans="1:6" x14ac:dyDescent="0.2">
      <c r="A715" s="49" t="s">
        <v>433</v>
      </c>
      <c r="B715" s="70" t="s">
        <v>10</v>
      </c>
      <c r="C715" s="71">
        <v>113</v>
      </c>
      <c r="D715" s="72">
        <v>7311715</v>
      </c>
      <c r="E715" s="72">
        <v>438703</v>
      </c>
      <c r="F715" s="73">
        <v>5.9484816725377033E-4</v>
      </c>
    </row>
    <row r="716" spans="1:6" x14ac:dyDescent="0.2">
      <c r="A716" s="49" t="s">
        <v>433</v>
      </c>
      <c r="B716" s="70" t="s">
        <v>4</v>
      </c>
      <c r="C716" s="71">
        <v>18</v>
      </c>
      <c r="D716" s="72">
        <v>4682643</v>
      </c>
      <c r="E716" s="72">
        <v>280959</v>
      </c>
      <c r="F716" s="73">
        <v>3.8095920525606632E-4</v>
      </c>
    </row>
    <row r="717" spans="1:6" x14ac:dyDescent="0.2">
      <c r="A717" s="49" t="s">
        <v>433</v>
      </c>
      <c r="B717" s="70" t="s">
        <v>739</v>
      </c>
      <c r="C717" s="71">
        <v>186</v>
      </c>
      <c r="D717" s="72">
        <v>6038996</v>
      </c>
      <c r="E717" s="72">
        <v>349598</v>
      </c>
      <c r="F717" s="73">
        <v>4.7402851034887751E-4</v>
      </c>
    </row>
    <row r="718" spans="1:6" x14ac:dyDescent="0.2">
      <c r="A718" s="49" t="s">
        <v>433</v>
      </c>
      <c r="B718" s="70" t="s">
        <v>8</v>
      </c>
      <c r="C718" s="71">
        <v>67</v>
      </c>
      <c r="D718" s="72">
        <v>5391314</v>
      </c>
      <c r="E718" s="72">
        <v>323479</v>
      </c>
      <c r="F718" s="73">
        <v>4.3861311706344013E-4</v>
      </c>
    </row>
    <row r="719" spans="1:6" x14ac:dyDescent="0.2">
      <c r="A719" s="49" t="s">
        <v>433</v>
      </c>
      <c r="B719" s="70" t="s">
        <v>740</v>
      </c>
      <c r="C719" s="71">
        <v>48</v>
      </c>
      <c r="D719" s="72">
        <v>3368154</v>
      </c>
      <c r="E719" s="72">
        <v>205203</v>
      </c>
      <c r="F719" s="73">
        <v>2.7823978515071799E-4</v>
      </c>
    </row>
    <row r="720" spans="1:6" x14ac:dyDescent="0.2">
      <c r="A720" s="49" t="s">
        <v>433</v>
      </c>
      <c r="B720" s="70" t="s">
        <v>25</v>
      </c>
      <c r="C720" s="71">
        <v>35</v>
      </c>
      <c r="D720" s="72">
        <v>10527963</v>
      </c>
      <c r="E720" s="72">
        <v>631678</v>
      </c>
      <c r="F720" s="73">
        <v>8.5650770702394823E-4</v>
      </c>
    </row>
    <row r="721" spans="1:6" x14ac:dyDescent="0.2">
      <c r="A721" s="49" t="s">
        <v>433</v>
      </c>
      <c r="B721" s="70" t="s">
        <v>53</v>
      </c>
      <c r="C721" s="71">
        <v>546</v>
      </c>
      <c r="D721" s="72">
        <v>46879905</v>
      </c>
      <c r="E721" s="72">
        <v>2803166</v>
      </c>
      <c r="F721" s="73">
        <v>3.8008815932603205E-3</v>
      </c>
    </row>
    <row r="722" spans="1:6" x14ac:dyDescent="0.2">
      <c r="A722" s="49" t="s">
        <v>445</v>
      </c>
      <c r="B722" s="70" t="s">
        <v>5</v>
      </c>
      <c r="C722" s="71">
        <v>12</v>
      </c>
      <c r="D722" s="72">
        <v>251812</v>
      </c>
      <c r="E722" s="72">
        <v>15109</v>
      </c>
      <c r="F722" s="73">
        <v>2.0486664005117851E-5</v>
      </c>
    </row>
    <row r="723" spans="1:6" x14ac:dyDescent="0.2">
      <c r="A723" s="49" t="s">
        <v>445</v>
      </c>
      <c r="B723" s="70" t="s">
        <v>1</v>
      </c>
      <c r="C723" s="71">
        <v>12</v>
      </c>
      <c r="D723" s="72">
        <v>3373135</v>
      </c>
      <c r="E723" s="72">
        <v>202388</v>
      </c>
      <c r="F723" s="73">
        <v>2.7442285754634928E-4</v>
      </c>
    </row>
    <row r="724" spans="1:6" x14ac:dyDescent="0.2">
      <c r="A724" s="49" t="s">
        <v>445</v>
      </c>
      <c r="B724" s="70" t="s">
        <v>738</v>
      </c>
      <c r="C724" s="71">
        <v>90</v>
      </c>
      <c r="D724" s="72">
        <v>10872014</v>
      </c>
      <c r="E724" s="72">
        <v>652321</v>
      </c>
      <c r="F724" s="73">
        <v>8.8449805748113579E-4</v>
      </c>
    </row>
    <row r="725" spans="1:6" x14ac:dyDescent="0.2">
      <c r="A725" s="49" t="s">
        <v>445</v>
      </c>
      <c r="B725" s="70" t="s">
        <v>3</v>
      </c>
      <c r="C725" s="71">
        <v>25</v>
      </c>
      <c r="D725" s="72">
        <v>5493774</v>
      </c>
      <c r="E725" s="72">
        <v>329626</v>
      </c>
      <c r="F725" s="73">
        <v>4.4694798526381471E-4</v>
      </c>
    </row>
    <row r="726" spans="1:6" x14ac:dyDescent="0.2">
      <c r="A726" s="49" t="s">
        <v>445</v>
      </c>
      <c r="B726" s="70" t="s">
        <v>2</v>
      </c>
      <c r="C726" s="71">
        <v>8</v>
      </c>
      <c r="D726" s="72">
        <v>12667822</v>
      </c>
      <c r="E726" s="72">
        <v>760069</v>
      </c>
      <c r="F726" s="73">
        <v>1.030596215745974E-3</v>
      </c>
    </row>
    <row r="727" spans="1:6" x14ac:dyDescent="0.2">
      <c r="A727" s="49" t="s">
        <v>445</v>
      </c>
      <c r="B727" s="70" t="s">
        <v>6</v>
      </c>
      <c r="C727" s="71">
        <v>14</v>
      </c>
      <c r="D727" s="72">
        <v>3555211</v>
      </c>
      <c r="E727" s="72">
        <v>213313</v>
      </c>
      <c r="F727" s="73">
        <v>2.89236333240036E-4</v>
      </c>
    </row>
    <row r="728" spans="1:6" x14ac:dyDescent="0.2">
      <c r="A728" s="49" t="s">
        <v>445</v>
      </c>
      <c r="B728" s="70" t="s">
        <v>10</v>
      </c>
      <c r="C728" s="71">
        <v>142</v>
      </c>
      <c r="D728" s="72">
        <v>26179357</v>
      </c>
      <c r="E728" s="72">
        <v>1570761</v>
      </c>
      <c r="F728" s="73">
        <v>2.1298333999167991E-3</v>
      </c>
    </row>
    <row r="729" spans="1:6" x14ac:dyDescent="0.2">
      <c r="A729" s="49" t="s">
        <v>445</v>
      </c>
      <c r="B729" s="70" t="s">
        <v>4</v>
      </c>
      <c r="C729" s="71">
        <v>25</v>
      </c>
      <c r="D729" s="72">
        <v>5517491</v>
      </c>
      <c r="E729" s="72">
        <v>331049</v>
      </c>
      <c r="F729" s="73">
        <v>4.4887746589650272E-4</v>
      </c>
    </row>
    <row r="730" spans="1:6" x14ac:dyDescent="0.2">
      <c r="A730" s="49" t="s">
        <v>445</v>
      </c>
      <c r="B730" s="70" t="s">
        <v>739</v>
      </c>
      <c r="C730" s="71">
        <v>289</v>
      </c>
      <c r="D730" s="72">
        <v>11364284</v>
      </c>
      <c r="E730" s="72">
        <v>687603</v>
      </c>
      <c r="F730" s="73">
        <v>9.3233778740558929E-4</v>
      </c>
    </row>
    <row r="731" spans="1:6" x14ac:dyDescent="0.2">
      <c r="A731" s="49" t="s">
        <v>445</v>
      </c>
      <c r="B731" s="70" t="s">
        <v>8</v>
      </c>
      <c r="C731" s="71">
        <v>106</v>
      </c>
      <c r="D731" s="72">
        <v>11472272</v>
      </c>
      <c r="E731" s="72">
        <v>688318</v>
      </c>
      <c r="F731" s="73">
        <v>9.3330727345785356E-4</v>
      </c>
    </row>
    <row r="732" spans="1:6" x14ac:dyDescent="0.2">
      <c r="A732" s="49" t="s">
        <v>445</v>
      </c>
      <c r="B732" s="70" t="s">
        <v>740</v>
      </c>
      <c r="C732" s="71">
        <v>38</v>
      </c>
      <c r="D732" s="72">
        <v>3703088</v>
      </c>
      <c r="E732" s="72">
        <v>222185</v>
      </c>
      <c r="F732" s="73">
        <v>3.0126609583540337E-4</v>
      </c>
    </row>
    <row r="733" spans="1:6" x14ac:dyDescent="0.2">
      <c r="A733" s="49" t="s">
        <v>445</v>
      </c>
      <c r="B733" s="70" t="s">
        <v>25</v>
      </c>
      <c r="C733" s="71">
        <v>27</v>
      </c>
      <c r="D733" s="72">
        <v>5467545</v>
      </c>
      <c r="E733" s="72">
        <v>328053</v>
      </c>
      <c r="F733" s="73">
        <v>4.4481511594883353E-4</v>
      </c>
    </row>
    <row r="734" spans="1:6" x14ac:dyDescent="0.2">
      <c r="A734" s="49" t="s">
        <v>445</v>
      </c>
      <c r="B734" s="70" t="s">
        <v>53</v>
      </c>
      <c r="C734" s="71">
        <v>788</v>
      </c>
      <c r="D734" s="72">
        <v>99917805</v>
      </c>
      <c r="E734" s="72">
        <v>6000796</v>
      </c>
      <c r="F734" s="73">
        <v>8.1366266076679586E-3</v>
      </c>
    </row>
    <row r="735" spans="1:6" x14ac:dyDescent="0.2">
      <c r="A735" s="49" t="s">
        <v>451</v>
      </c>
      <c r="B735" s="70" t="s">
        <v>5</v>
      </c>
      <c r="C735" s="71">
        <v>85</v>
      </c>
      <c r="D735" s="72">
        <v>18156384</v>
      </c>
      <c r="E735" s="72">
        <v>1089383</v>
      </c>
      <c r="F735" s="73">
        <v>1.4771211525506187E-3</v>
      </c>
    </row>
    <row r="736" spans="1:6" x14ac:dyDescent="0.2">
      <c r="A736" s="49" t="s">
        <v>451</v>
      </c>
      <c r="B736" s="70" t="s">
        <v>1</v>
      </c>
      <c r="C736" s="71">
        <v>61</v>
      </c>
      <c r="D736" s="72">
        <v>105757566</v>
      </c>
      <c r="E736" s="72">
        <v>6345454</v>
      </c>
      <c r="F736" s="73">
        <v>8.6039568507466462E-3</v>
      </c>
    </row>
    <row r="737" spans="1:6" x14ac:dyDescent="0.2">
      <c r="A737" s="49" t="s">
        <v>451</v>
      </c>
      <c r="B737" s="70" t="s">
        <v>738</v>
      </c>
      <c r="C737" s="71">
        <v>434</v>
      </c>
      <c r="D737" s="72">
        <v>86260066</v>
      </c>
      <c r="E737" s="72">
        <v>5175604</v>
      </c>
      <c r="F737" s="73">
        <v>7.0177285175421255E-3</v>
      </c>
    </row>
    <row r="738" spans="1:6" x14ac:dyDescent="0.2">
      <c r="A738" s="49" t="s">
        <v>451</v>
      </c>
      <c r="B738" s="70" t="s">
        <v>3</v>
      </c>
      <c r="C738" s="71">
        <v>113</v>
      </c>
      <c r="D738" s="72">
        <v>48671130</v>
      </c>
      <c r="E738" s="72">
        <v>2920268</v>
      </c>
      <c r="F738" s="73">
        <v>3.9596630697529616E-3</v>
      </c>
    </row>
    <row r="739" spans="1:6" x14ac:dyDescent="0.2">
      <c r="A739" s="49" t="s">
        <v>451</v>
      </c>
      <c r="B739" s="70" t="s">
        <v>2</v>
      </c>
      <c r="C739" s="71">
        <v>26</v>
      </c>
      <c r="D739" s="72">
        <v>82795649</v>
      </c>
      <c r="E739" s="72">
        <v>4967739</v>
      </c>
      <c r="F739" s="73">
        <v>6.7358792612429771E-3</v>
      </c>
    </row>
    <row r="740" spans="1:6" x14ac:dyDescent="0.2">
      <c r="A740" s="49" t="s">
        <v>451</v>
      </c>
      <c r="B740" s="70" t="s">
        <v>6</v>
      </c>
      <c r="C740" s="71">
        <v>73</v>
      </c>
      <c r="D740" s="72">
        <v>28206056</v>
      </c>
      <c r="E740" s="72">
        <v>1692363</v>
      </c>
      <c r="F740" s="73">
        <v>2.2947165368782355E-3</v>
      </c>
    </row>
    <row r="741" spans="1:6" x14ac:dyDescent="0.2">
      <c r="A741" s="49" t="s">
        <v>451</v>
      </c>
      <c r="B741" s="70" t="s">
        <v>10</v>
      </c>
      <c r="C741" s="71">
        <v>738</v>
      </c>
      <c r="D741" s="72">
        <v>113600380</v>
      </c>
      <c r="E741" s="72">
        <v>6816023</v>
      </c>
      <c r="F741" s="73">
        <v>9.2420129096667802E-3</v>
      </c>
    </row>
    <row r="742" spans="1:6" x14ac:dyDescent="0.2">
      <c r="A742" s="49" t="s">
        <v>451</v>
      </c>
      <c r="B742" s="70" t="s">
        <v>4</v>
      </c>
      <c r="C742" s="71">
        <v>96</v>
      </c>
      <c r="D742" s="72">
        <v>41732546</v>
      </c>
      <c r="E742" s="72">
        <v>2503953</v>
      </c>
      <c r="F742" s="73">
        <v>3.3951713412937227E-3</v>
      </c>
    </row>
    <row r="743" spans="1:6" x14ac:dyDescent="0.2">
      <c r="A743" s="49" t="s">
        <v>451</v>
      </c>
      <c r="B743" s="70" t="s">
        <v>739</v>
      </c>
      <c r="C743" s="71">
        <v>1768</v>
      </c>
      <c r="D743" s="72">
        <v>149763452</v>
      </c>
      <c r="E743" s="72">
        <v>8958125</v>
      </c>
      <c r="F743" s="73">
        <v>1.214654159711737E-2</v>
      </c>
    </row>
    <row r="744" spans="1:6" x14ac:dyDescent="0.2">
      <c r="A744" s="49" t="s">
        <v>451</v>
      </c>
      <c r="B744" s="70" t="s">
        <v>8</v>
      </c>
      <c r="C744" s="71">
        <v>668</v>
      </c>
      <c r="D744" s="72">
        <v>72259798</v>
      </c>
      <c r="E744" s="72">
        <v>4335588</v>
      </c>
      <c r="F744" s="73">
        <v>5.878730201907531E-3</v>
      </c>
    </row>
    <row r="745" spans="1:6" x14ac:dyDescent="0.2">
      <c r="A745" s="49" t="s">
        <v>451</v>
      </c>
      <c r="B745" s="70" t="s">
        <v>740</v>
      </c>
      <c r="C745" s="71">
        <v>162</v>
      </c>
      <c r="D745" s="72">
        <v>223035987</v>
      </c>
      <c r="E745" s="72">
        <v>13360197</v>
      </c>
      <c r="F745" s="73">
        <v>1.8115419086715434E-2</v>
      </c>
    </row>
    <row r="746" spans="1:6" x14ac:dyDescent="0.2">
      <c r="A746" s="49" t="s">
        <v>451</v>
      </c>
      <c r="B746" s="70" t="s">
        <v>25</v>
      </c>
      <c r="C746" s="71">
        <v>214</v>
      </c>
      <c r="D746" s="72">
        <v>155955458</v>
      </c>
      <c r="E746" s="72">
        <v>9357327</v>
      </c>
      <c r="F746" s="73">
        <v>1.2687829388776054E-2</v>
      </c>
    </row>
    <row r="747" spans="1:6" x14ac:dyDescent="0.2">
      <c r="A747" s="49" t="s">
        <v>451</v>
      </c>
      <c r="B747" s="70" t="s">
        <v>53</v>
      </c>
      <c r="C747" s="71">
        <v>4438</v>
      </c>
      <c r="D747" s="72">
        <v>1126194472</v>
      </c>
      <c r="E747" s="72">
        <v>67522024</v>
      </c>
      <c r="F747" s="73">
        <v>9.1554769914190454E-2</v>
      </c>
    </row>
    <row r="748" spans="1:6" x14ac:dyDescent="0.2">
      <c r="A748" s="49" t="s">
        <v>467</v>
      </c>
      <c r="B748" s="70" t="s">
        <v>5</v>
      </c>
      <c r="C748" s="71" t="s">
        <v>737</v>
      </c>
      <c r="D748" s="72" t="s">
        <v>737</v>
      </c>
      <c r="E748" s="72" t="s">
        <v>737</v>
      </c>
      <c r="F748" s="73" t="s">
        <v>737</v>
      </c>
    </row>
    <row r="749" spans="1:6" x14ac:dyDescent="0.2">
      <c r="A749" s="49" t="s">
        <v>467</v>
      </c>
      <c r="B749" s="70" t="s">
        <v>1</v>
      </c>
      <c r="C749" s="71" t="s">
        <v>737</v>
      </c>
      <c r="D749" s="72" t="s">
        <v>737</v>
      </c>
      <c r="E749" s="72" t="s">
        <v>737</v>
      </c>
      <c r="F749" s="73" t="s">
        <v>737</v>
      </c>
    </row>
    <row r="750" spans="1:6" x14ac:dyDescent="0.2">
      <c r="A750" s="49" t="s">
        <v>467</v>
      </c>
      <c r="B750" s="70" t="s">
        <v>738</v>
      </c>
      <c r="C750" s="71">
        <v>22</v>
      </c>
      <c r="D750" s="72">
        <v>1202824</v>
      </c>
      <c r="E750" s="72">
        <v>72169</v>
      </c>
      <c r="F750" s="73">
        <v>9.7855718749444054E-5</v>
      </c>
    </row>
    <row r="751" spans="1:6" x14ac:dyDescent="0.2">
      <c r="A751" s="49" t="s">
        <v>467</v>
      </c>
      <c r="B751" s="70" t="s">
        <v>3</v>
      </c>
      <c r="C751" s="71">
        <v>8</v>
      </c>
      <c r="D751" s="72">
        <v>799734</v>
      </c>
      <c r="E751" s="72">
        <v>47984</v>
      </c>
      <c r="F751" s="73">
        <v>6.5062683541040103E-5</v>
      </c>
    </row>
    <row r="752" spans="1:6" x14ac:dyDescent="0.2">
      <c r="A752" s="49" t="s">
        <v>467</v>
      </c>
      <c r="B752" s="70" t="s">
        <v>2</v>
      </c>
      <c r="C752" s="71" t="s">
        <v>737</v>
      </c>
      <c r="D752" s="72" t="s">
        <v>737</v>
      </c>
      <c r="E752" s="72" t="s">
        <v>737</v>
      </c>
      <c r="F752" s="73" t="s">
        <v>737</v>
      </c>
    </row>
    <row r="753" spans="1:6" x14ac:dyDescent="0.2">
      <c r="A753" s="49" t="s">
        <v>467</v>
      </c>
      <c r="B753" s="70" t="s">
        <v>6</v>
      </c>
      <c r="C753" s="71" t="s">
        <v>737</v>
      </c>
      <c r="D753" s="72" t="s">
        <v>737</v>
      </c>
      <c r="E753" s="72" t="s">
        <v>737</v>
      </c>
      <c r="F753" s="73" t="s">
        <v>737</v>
      </c>
    </row>
    <row r="754" spans="1:6" x14ac:dyDescent="0.2">
      <c r="A754" s="49" t="s">
        <v>467</v>
      </c>
      <c r="B754" s="70" t="s">
        <v>10</v>
      </c>
      <c r="C754" s="71">
        <v>41</v>
      </c>
      <c r="D754" s="72">
        <v>1144719</v>
      </c>
      <c r="E754" s="72">
        <v>68683</v>
      </c>
      <c r="F754" s="73">
        <v>9.312896577295051E-5</v>
      </c>
    </row>
    <row r="755" spans="1:6" x14ac:dyDescent="0.2">
      <c r="A755" s="49" t="s">
        <v>467</v>
      </c>
      <c r="B755" s="70" t="s">
        <v>4</v>
      </c>
      <c r="C755" s="71">
        <v>7</v>
      </c>
      <c r="D755" s="72">
        <v>994547</v>
      </c>
      <c r="E755" s="72">
        <v>59673</v>
      </c>
      <c r="F755" s="73">
        <v>8.0912085589873419E-5</v>
      </c>
    </row>
    <row r="756" spans="1:6" x14ac:dyDescent="0.2">
      <c r="A756" s="49" t="s">
        <v>467</v>
      </c>
      <c r="B756" s="70" t="s">
        <v>739</v>
      </c>
      <c r="C756" s="71">
        <v>86</v>
      </c>
      <c r="D756" s="72">
        <v>1684948</v>
      </c>
      <c r="E756" s="72">
        <v>102605</v>
      </c>
      <c r="F756" s="73">
        <v>1.3912463831127918E-4</v>
      </c>
    </row>
    <row r="757" spans="1:6" x14ac:dyDescent="0.2">
      <c r="A757" s="49" t="s">
        <v>467</v>
      </c>
      <c r="B757" s="70" t="s">
        <v>8</v>
      </c>
      <c r="C757" s="71">
        <v>23</v>
      </c>
      <c r="D757" s="72">
        <v>788372</v>
      </c>
      <c r="E757" s="72">
        <v>47302</v>
      </c>
      <c r="F757" s="73">
        <v>6.4137942998880438E-5</v>
      </c>
    </row>
    <row r="758" spans="1:6" x14ac:dyDescent="0.2">
      <c r="A758" s="49" t="s">
        <v>467</v>
      </c>
      <c r="B758" s="70" t="s">
        <v>740</v>
      </c>
      <c r="C758" s="71">
        <v>17</v>
      </c>
      <c r="D758" s="72">
        <v>684299</v>
      </c>
      <c r="E758" s="72">
        <v>41058</v>
      </c>
      <c r="F758" s="73">
        <v>5.5671550117289608E-5</v>
      </c>
    </row>
    <row r="759" spans="1:6" x14ac:dyDescent="0.2">
      <c r="A759" s="49" t="s">
        <v>467</v>
      </c>
      <c r="B759" s="70" t="s">
        <v>25</v>
      </c>
      <c r="C759" s="71">
        <v>10</v>
      </c>
      <c r="D759" s="72">
        <v>2912566</v>
      </c>
      <c r="E759" s="72">
        <v>174754</v>
      </c>
      <c r="F759" s="73">
        <v>2.3695323856975079E-4</v>
      </c>
    </row>
    <row r="760" spans="1:6" x14ac:dyDescent="0.2">
      <c r="A760" s="49" t="s">
        <v>467</v>
      </c>
      <c r="B760" s="70" t="s">
        <v>53</v>
      </c>
      <c r="C760" s="71">
        <v>223</v>
      </c>
      <c r="D760" s="72">
        <v>11126846</v>
      </c>
      <c r="E760" s="72">
        <v>669119</v>
      </c>
      <c r="F760" s="73">
        <v>9.0727487804887494E-4</v>
      </c>
    </row>
    <row r="761" spans="1:6" x14ac:dyDescent="0.2">
      <c r="A761" s="49" t="s">
        <v>471</v>
      </c>
      <c r="B761" s="70" t="s">
        <v>5</v>
      </c>
      <c r="C761" s="71">
        <v>5</v>
      </c>
      <c r="D761" s="72">
        <v>82112</v>
      </c>
      <c r="E761" s="72">
        <v>4927</v>
      </c>
      <c r="F761" s="73">
        <v>6.6806402510566983E-6</v>
      </c>
    </row>
    <row r="762" spans="1:6" x14ac:dyDescent="0.2">
      <c r="A762" s="49" t="s">
        <v>471</v>
      </c>
      <c r="B762" s="70" t="s">
        <v>1</v>
      </c>
      <c r="C762" s="71" t="s">
        <v>737</v>
      </c>
      <c r="D762" s="72" t="s">
        <v>737</v>
      </c>
      <c r="E762" s="72" t="s">
        <v>737</v>
      </c>
      <c r="F762" s="73" t="s">
        <v>737</v>
      </c>
    </row>
    <row r="763" spans="1:6" x14ac:dyDescent="0.2">
      <c r="A763" s="49" t="s">
        <v>471</v>
      </c>
      <c r="B763" s="70" t="s">
        <v>738</v>
      </c>
      <c r="C763" s="71">
        <v>10</v>
      </c>
      <c r="D763" s="72">
        <v>982518</v>
      </c>
      <c r="E763" s="72">
        <v>58951</v>
      </c>
      <c r="F763" s="73">
        <v>7.9933108065768907E-5</v>
      </c>
    </row>
    <row r="764" spans="1:6" x14ac:dyDescent="0.2">
      <c r="A764" s="49" t="s">
        <v>471</v>
      </c>
      <c r="B764" s="70" t="s">
        <v>3</v>
      </c>
      <c r="C764" s="71" t="s">
        <v>737</v>
      </c>
      <c r="D764" s="72" t="s">
        <v>737</v>
      </c>
      <c r="E764" s="72" t="s">
        <v>737</v>
      </c>
      <c r="F764" s="73" t="s">
        <v>737</v>
      </c>
    </row>
    <row r="765" spans="1:6" x14ac:dyDescent="0.2">
      <c r="A765" s="49" t="s">
        <v>471</v>
      </c>
      <c r="B765" s="70" t="s">
        <v>2</v>
      </c>
      <c r="C765" s="71" t="s">
        <v>737</v>
      </c>
      <c r="D765" s="72" t="s">
        <v>737</v>
      </c>
      <c r="E765" s="72" t="s">
        <v>737</v>
      </c>
      <c r="F765" s="73" t="s">
        <v>737</v>
      </c>
    </row>
    <row r="766" spans="1:6" x14ac:dyDescent="0.2">
      <c r="A766" s="49" t="s">
        <v>471</v>
      </c>
      <c r="B766" s="70" t="s">
        <v>6</v>
      </c>
      <c r="C766" s="71" t="s">
        <v>737</v>
      </c>
      <c r="D766" s="72" t="s">
        <v>737</v>
      </c>
      <c r="E766" s="72" t="s">
        <v>737</v>
      </c>
      <c r="F766" s="73" t="s">
        <v>737</v>
      </c>
    </row>
    <row r="767" spans="1:6" x14ac:dyDescent="0.2">
      <c r="A767" s="49" t="s">
        <v>471</v>
      </c>
      <c r="B767" s="70" t="s">
        <v>10</v>
      </c>
      <c r="C767" s="71">
        <v>35</v>
      </c>
      <c r="D767" s="72">
        <v>8192052</v>
      </c>
      <c r="E767" s="72">
        <v>500265</v>
      </c>
      <c r="F767" s="73">
        <v>6.7832159431598928E-4</v>
      </c>
    </row>
    <row r="768" spans="1:6" x14ac:dyDescent="0.2">
      <c r="A768" s="49" t="s">
        <v>471</v>
      </c>
      <c r="B768" s="70" t="s">
        <v>4</v>
      </c>
      <c r="C768" s="71">
        <v>9</v>
      </c>
      <c r="D768" s="72">
        <v>1824485</v>
      </c>
      <c r="E768" s="72">
        <v>109469</v>
      </c>
      <c r="F768" s="73">
        <v>1.4843170441301514E-4</v>
      </c>
    </row>
    <row r="769" spans="1:6" x14ac:dyDescent="0.2">
      <c r="A769" s="49" t="s">
        <v>471</v>
      </c>
      <c r="B769" s="70" t="s">
        <v>739</v>
      </c>
      <c r="C769" s="71">
        <v>87</v>
      </c>
      <c r="D769" s="72">
        <v>2760548</v>
      </c>
      <c r="E769" s="72">
        <v>162246</v>
      </c>
      <c r="F769" s="73">
        <v>2.1999333431559672E-4</v>
      </c>
    </row>
    <row r="770" spans="1:6" x14ac:dyDescent="0.2">
      <c r="A770" s="49" t="s">
        <v>471</v>
      </c>
      <c r="B770" s="70" t="s">
        <v>8</v>
      </c>
      <c r="C770" s="71">
        <v>29</v>
      </c>
      <c r="D770" s="72">
        <v>1258841</v>
      </c>
      <c r="E770" s="72">
        <v>75530</v>
      </c>
      <c r="F770" s="73">
        <v>1.0241298115735993E-4</v>
      </c>
    </row>
    <row r="771" spans="1:6" x14ac:dyDescent="0.2">
      <c r="A771" s="49" t="s">
        <v>471</v>
      </c>
      <c r="B771" s="70" t="s">
        <v>740</v>
      </c>
      <c r="C771" s="71">
        <v>8</v>
      </c>
      <c r="D771" s="72">
        <v>310486</v>
      </c>
      <c r="E771" s="72">
        <v>18629</v>
      </c>
      <c r="F771" s="73">
        <v>2.5259518416264506E-5</v>
      </c>
    </row>
    <row r="772" spans="1:6" x14ac:dyDescent="0.2">
      <c r="A772" s="49" t="s">
        <v>471</v>
      </c>
      <c r="B772" s="70" t="s">
        <v>25</v>
      </c>
      <c r="C772" s="71">
        <v>6</v>
      </c>
      <c r="D772" s="72">
        <v>2880435</v>
      </c>
      <c r="E772" s="72">
        <v>172826</v>
      </c>
      <c r="F772" s="73">
        <v>2.343390160400091E-4</v>
      </c>
    </row>
    <row r="773" spans="1:6" x14ac:dyDescent="0.2">
      <c r="A773" s="49" t="s">
        <v>471</v>
      </c>
      <c r="B773" s="70" t="s">
        <v>53</v>
      </c>
      <c r="C773" s="71">
        <v>204</v>
      </c>
      <c r="D773" s="72">
        <v>21451657</v>
      </c>
      <c r="E773" s="72">
        <v>1292454</v>
      </c>
      <c r="F773" s="73">
        <v>1.7524701065636764E-3</v>
      </c>
    </row>
    <row r="774" spans="1:6" x14ac:dyDescent="0.2">
      <c r="A774" s="49" t="s">
        <v>474</v>
      </c>
      <c r="B774" s="70" t="s">
        <v>5</v>
      </c>
      <c r="C774" s="71">
        <v>10</v>
      </c>
      <c r="D774" s="72">
        <v>103445</v>
      </c>
      <c r="E774" s="72">
        <v>6207</v>
      </c>
      <c r="F774" s="73">
        <v>8.416223673291845E-6</v>
      </c>
    </row>
    <row r="775" spans="1:6" x14ac:dyDescent="0.2">
      <c r="A775" s="49" t="s">
        <v>474</v>
      </c>
      <c r="B775" s="70" t="s">
        <v>1</v>
      </c>
      <c r="C775" s="71">
        <v>9</v>
      </c>
      <c r="D775" s="72">
        <v>2091138</v>
      </c>
      <c r="E775" s="72">
        <v>125468</v>
      </c>
      <c r="F775" s="73">
        <v>1.7012514126640588E-4</v>
      </c>
    </row>
    <row r="776" spans="1:6" x14ac:dyDescent="0.2">
      <c r="A776" s="49" t="s">
        <v>474</v>
      </c>
      <c r="B776" s="70" t="s">
        <v>738</v>
      </c>
      <c r="C776" s="71">
        <v>16</v>
      </c>
      <c r="D776" s="72">
        <v>780244</v>
      </c>
      <c r="E776" s="72">
        <v>46815</v>
      </c>
      <c r="F776" s="73">
        <v>6.347760774370191E-5</v>
      </c>
    </row>
    <row r="777" spans="1:6" x14ac:dyDescent="0.2">
      <c r="A777" s="49" t="s">
        <v>474</v>
      </c>
      <c r="B777" s="70" t="s">
        <v>3</v>
      </c>
      <c r="C777" s="71">
        <v>11</v>
      </c>
      <c r="D777" s="72">
        <v>2224647</v>
      </c>
      <c r="E777" s="72">
        <v>133479</v>
      </c>
      <c r="F777" s="73">
        <v>1.8098745282541038E-4</v>
      </c>
    </row>
    <row r="778" spans="1:6" x14ac:dyDescent="0.2">
      <c r="A778" s="49" t="s">
        <v>474</v>
      </c>
      <c r="B778" s="70" t="s">
        <v>2</v>
      </c>
      <c r="C778" s="71" t="s">
        <v>737</v>
      </c>
      <c r="D778" s="72" t="s">
        <v>737</v>
      </c>
      <c r="E778" s="72" t="s">
        <v>737</v>
      </c>
      <c r="F778" s="73" t="s">
        <v>737</v>
      </c>
    </row>
    <row r="779" spans="1:6" x14ac:dyDescent="0.2">
      <c r="A779" s="49" t="s">
        <v>474</v>
      </c>
      <c r="B779" s="70" t="s">
        <v>6</v>
      </c>
      <c r="C779" s="71">
        <v>7</v>
      </c>
      <c r="D779" s="72">
        <v>950000</v>
      </c>
      <c r="E779" s="72">
        <v>57000</v>
      </c>
      <c r="F779" s="73">
        <v>7.7287699271408932E-5</v>
      </c>
    </row>
    <row r="780" spans="1:6" x14ac:dyDescent="0.2">
      <c r="A780" s="49" t="s">
        <v>474</v>
      </c>
      <c r="B780" s="70" t="s">
        <v>10</v>
      </c>
      <c r="C780" s="71">
        <v>74</v>
      </c>
      <c r="D780" s="72">
        <v>4896557</v>
      </c>
      <c r="E780" s="72">
        <v>293791</v>
      </c>
      <c r="F780" s="73">
        <v>3.9835842906397366E-4</v>
      </c>
    </row>
    <row r="781" spans="1:6" x14ac:dyDescent="0.2">
      <c r="A781" s="49" t="s">
        <v>474</v>
      </c>
      <c r="B781" s="70" t="s">
        <v>4</v>
      </c>
      <c r="C781" s="71" t="s">
        <v>737</v>
      </c>
      <c r="D781" s="72" t="s">
        <v>737</v>
      </c>
      <c r="E781" s="72" t="s">
        <v>737</v>
      </c>
      <c r="F781" s="73" t="s">
        <v>737</v>
      </c>
    </row>
    <row r="782" spans="1:6" x14ac:dyDescent="0.2">
      <c r="A782" s="49" t="s">
        <v>474</v>
      </c>
      <c r="B782" s="70" t="s">
        <v>739</v>
      </c>
      <c r="C782" s="71">
        <v>129</v>
      </c>
      <c r="D782" s="72">
        <v>7924288</v>
      </c>
      <c r="E782" s="72">
        <v>489444</v>
      </c>
      <c r="F782" s="73">
        <v>6.6364913477535916E-4</v>
      </c>
    </row>
    <row r="783" spans="1:6" x14ac:dyDescent="0.2">
      <c r="A783" s="49" t="s">
        <v>474</v>
      </c>
      <c r="B783" s="70" t="s">
        <v>8</v>
      </c>
      <c r="C783" s="71">
        <v>43</v>
      </c>
      <c r="D783" s="72">
        <v>1647473</v>
      </c>
      <c r="E783" s="72">
        <v>98848</v>
      </c>
      <c r="F783" s="73">
        <v>1.340304297821093E-4</v>
      </c>
    </row>
    <row r="784" spans="1:6" x14ac:dyDescent="0.2">
      <c r="A784" s="49" t="s">
        <v>474</v>
      </c>
      <c r="B784" s="70" t="s">
        <v>740</v>
      </c>
      <c r="C784" s="71">
        <v>30</v>
      </c>
      <c r="D784" s="72">
        <v>3733082</v>
      </c>
      <c r="E784" s="72">
        <v>223985</v>
      </c>
      <c r="F784" s="73">
        <v>3.0370676002292155E-4</v>
      </c>
    </row>
    <row r="785" spans="1:6" x14ac:dyDescent="0.2">
      <c r="A785" s="49" t="s">
        <v>474</v>
      </c>
      <c r="B785" s="70" t="s">
        <v>25</v>
      </c>
      <c r="C785" s="71">
        <v>16</v>
      </c>
      <c r="D785" s="72">
        <v>2101541</v>
      </c>
      <c r="E785" s="72">
        <v>126092</v>
      </c>
      <c r="F785" s="73">
        <v>1.7097123818474551E-4</v>
      </c>
    </row>
    <row r="786" spans="1:6" x14ac:dyDescent="0.2">
      <c r="A786" s="49" t="s">
        <v>474</v>
      </c>
      <c r="B786" s="70" t="s">
        <v>53</v>
      </c>
      <c r="C786" s="71">
        <v>351</v>
      </c>
      <c r="D786" s="72">
        <v>27247044</v>
      </c>
      <c r="E786" s="72">
        <v>1648808</v>
      </c>
      <c r="F786" s="73">
        <v>2.2356592431630388E-3</v>
      </c>
    </row>
    <row r="787" spans="1:6" x14ac:dyDescent="0.2">
      <c r="A787" s="49" t="s">
        <v>483</v>
      </c>
      <c r="B787" s="70" t="s">
        <v>5</v>
      </c>
      <c r="C787" s="71" t="s">
        <v>737</v>
      </c>
      <c r="D787" s="72" t="s">
        <v>737</v>
      </c>
      <c r="E787" s="72" t="s">
        <v>737</v>
      </c>
      <c r="F787" s="73" t="s">
        <v>737</v>
      </c>
    </row>
    <row r="788" spans="1:6" x14ac:dyDescent="0.2">
      <c r="A788" s="49" t="s">
        <v>483</v>
      </c>
      <c r="B788" s="70" t="s">
        <v>1</v>
      </c>
      <c r="C788" s="71">
        <v>9</v>
      </c>
      <c r="D788" s="72">
        <v>2944611</v>
      </c>
      <c r="E788" s="72">
        <v>176677</v>
      </c>
      <c r="F788" s="73">
        <v>2.395606814767494E-4</v>
      </c>
    </row>
    <row r="789" spans="1:6" x14ac:dyDescent="0.2">
      <c r="A789" s="49" t="s">
        <v>483</v>
      </c>
      <c r="B789" s="70" t="s">
        <v>738</v>
      </c>
      <c r="C789" s="71">
        <v>23</v>
      </c>
      <c r="D789" s="72">
        <v>2170400</v>
      </c>
      <c r="E789" s="72">
        <v>130224</v>
      </c>
      <c r="F789" s="73">
        <v>1.7657391841964835E-4</v>
      </c>
    </row>
    <row r="790" spans="1:6" x14ac:dyDescent="0.2">
      <c r="A790" s="49" t="s">
        <v>483</v>
      </c>
      <c r="B790" s="70" t="s">
        <v>3</v>
      </c>
      <c r="C790" s="71">
        <v>7</v>
      </c>
      <c r="D790" s="72">
        <v>1852753</v>
      </c>
      <c r="E790" s="72">
        <v>111165</v>
      </c>
      <c r="F790" s="73">
        <v>1.5073135244747673E-4</v>
      </c>
    </row>
    <row r="791" spans="1:6" x14ac:dyDescent="0.2">
      <c r="A791" s="49" t="s">
        <v>483</v>
      </c>
      <c r="B791" s="70" t="s">
        <v>2</v>
      </c>
      <c r="C791" s="71" t="s">
        <v>737</v>
      </c>
      <c r="D791" s="72" t="s">
        <v>737</v>
      </c>
      <c r="E791" s="72" t="s">
        <v>737</v>
      </c>
      <c r="F791" s="73" t="s">
        <v>737</v>
      </c>
    </row>
    <row r="792" spans="1:6" x14ac:dyDescent="0.2">
      <c r="A792" s="49" t="s">
        <v>483</v>
      </c>
      <c r="B792" s="70" t="s">
        <v>6</v>
      </c>
      <c r="C792" s="71">
        <v>5</v>
      </c>
      <c r="D792" s="72">
        <v>876752</v>
      </c>
      <c r="E792" s="72">
        <v>52605</v>
      </c>
      <c r="F792" s="73">
        <v>7.1328410880218716E-5</v>
      </c>
    </row>
    <row r="793" spans="1:6" x14ac:dyDescent="0.2">
      <c r="A793" s="49" t="s">
        <v>483</v>
      </c>
      <c r="B793" s="70" t="s">
        <v>10</v>
      </c>
      <c r="C793" s="71">
        <v>97</v>
      </c>
      <c r="D793" s="72">
        <v>6570213</v>
      </c>
      <c r="E793" s="72">
        <v>394213</v>
      </c>
      <c r="F793" s="73">
        <v>5.3452308408561279E-4</v>
      </c>
    </row>
    <row r="794" spans="1:6" x14ac:dyDescent="0.2">
      <c r="A794" s="49" t="s">
        <v>483</v>
      </c>
      <c r="B794" s="70" t="s">
        <v>4</v>
      </c>
      <c r="C794" s="71">
        <v>8</v>
      </c>
      <c r="D794" s="72">
        <v>1223102</v>
      </c>
      <c r="E794" s="72">
        <v>73386</v>
      </c>
      <c r="F794" s="73">
        <v>9.9505878925116055E-5</v>
      </c>
    </row>
    <row r="795" spans="1:6" x14ac:dyDescent="0.2">
      <c r="A795" s="49" t="s">
        <v>483</v>
      </c>
      <c r="B795" s="70" t="s">
        <v>739</v>
      </c>
      <c r="C795" s="71">
        <v>111</v>
      </c>
      <c r="D795" s="72">
        <v>6246177</v>
      </c>
      <c r="E795" s="72">
        <v>386394</v>
      </c>
      <c r="F795" s="73">
        <v>5.2392111003994352E-4</v>
      </c>
    </row>
    <row r="796" spans="1:6" x14ac:dyDescent="0.2">
      <c r="A796" s="49" t="s">
        <v>483</v>
      </c>
      <c r="B796" s="70" t="s">
        <v>8</v>
      </c>
      <c r="C796" s="71">
        <v>67</v>
      </c>
      <c r="D796" s="72">
        <v>1934407</v>
      </c>
      <c r="E796" s="72">
        <v>116064</v>
      </c>
      <c r="F796" s="73">
        <v>1.5737402681117202E-4</v>
      </c>
    </row>
    <row r="797" spans="1:6" x14ac:dyDescent="0.2">
      <c r="A797" s="49" t="s">
        <v>483</v>
      </c>
      <c r="B797" s="70" t="s">
        <v>740</v>
      </c>
      <c r="C797" s="71">
        <v>22</v>
      </c>
      <c r="D797" s="72">
        <v>1961796</v>
      </c>
      <c r="E797" s="72">
        <v>117708</v>
      </c>
      <c r="F797" s="73">
        <v>1.596031667691053E-4</v>
      </c>
    </row>
    <row r="798" spans="1:6" x14ac:dyDescent="0.2">
      <c r="A798" s="49" t="s">
        <v>483</v>
      </c>
      <c r="B798" s="70" t="s">
        <v>25</v>
      </c>
      <c r="C798" s="71">
        <v>16</v>
      </c>
      <c r="D798" s="72">
        <v>8844765</v>
      </c>
      <c r="E798" s="72">
        <v>530686</v>
      </c>
      <c r="F798" s="73">
        <v>7.1957017500959503E-4</v>
      </c>
    </row>
    <row r="799" spans="1:6" x14ac:dyDescent="0.2">
      <c r="A799" s="49" t="s">
        <v>483</v>
      </c>
      <c r="B799" s="70" t="s">
        <v>53</v>
      </c>
      <c r="C799" s="71">
        <v>374</v>
      </c>
      <c r="D799" s="72">
        <v>34799448</v>
      </c>
      <c r="E799" s="72">
        <v>2099590</v>
      </c>
      <c r="F799" s="73">
        <v>2.8468856230396047E-3</v>
      </c>
    </row>
    <row r="800" spans="1:6" x14ac:dyDescent="0.2">
      <c r="A800" s="49" t="s">
        <v>487</v>
      </c>
      <c r="B800" s="70" t="s">
        <v>5</v>
      </c>
      <c r="C800" s="71">
        <v>6</v>
      </c>
      <c r="D800" s="72">
        <v>996407</v>
      </c>
      <c r="E800" s="72">
        <v>59784</v>
      </c>
      <c r="F800" s="73">
        <v>8.1062593214770374E-5</v>
      </c>
    </row>
    <row r="801" spans="1:6" x14ac:dyDescent="0.2">
      <c r="A801" s="49" t="s">
        <v>487</v>
      </c>
      <c r="B801" s="70" t="s">
        <v>1</v>
      </c>
      <c r="C801" s="71" t="s">
        <v>737</v>
      </c>
      <c r="D801" s="72" t="s">
        <v>737</v>
      </c>
      <c r="E801" s="72" t="s">
        <v>737</v>
      </c>
      <c r="F801" s="73" t="s">
        <v>737</v>
      </c>
    </row>
    <row r="802" spans="1:6" x14ac:dyDescent="0.2">
      <c r="A802" s="49" t="s">
        <v>487</v>
      </c>
      <c r="B802" s="70" t="s">
        <v>738</v>
      </c>
      <c r="C802" s="71">
        <v>46</v>
      </c>
      <c r="D802" s="72">
        <v>8134170</v>
      </c>
      <c r="E802" s="72">
        <v>488050</v>
      </c>
      <c r="F802" s="73">
        <v>6.6175897595458118E-4</v>
      </c>
    </row>
    <row r="803" spans="1:6" x14ac:dyDescent="0.2">
      <c r="A803" s="49" t="s">
        <v>487</v>
      </c>
      <c r="B803" s="70" t="s">
        <v>3</v>
      </c>
      <c r="C803" s="71">
        <v>11</v>
      </c>
      <c r="D803" s="72">
        <v>1918414</v>
      </c>
      <c r="E803" s="72">
        <v>115105</v>
      </c>
      <c r="F803" s="73">
        <v>1.560736951690443E-4</v>
      </c>
    </row>
    <row r="804" spans="1:6" x14ac:dyDescent="0.2">
      <c r="A804" s="49" t="s">
        <v>487</v>
      </c>
      <c r="B804" s="70" t="s">
        <v>2</v>
      </c>
      <c r="C804" s="71" t="s">
        <v>737</v>
      </c>
      <c r="D804" s="72" t="s">
        <v>737</v>
      </c>
      <c r="E804" s="72" t="s">
        <v>737</v>
      </c>
      <c r="F804" s="73" t="s">
        <v>737</v>
      </c>
    </row>
    <row r="805" spans="1:6" x14ac:dyDescent="0.2">
      <c r="A805" s="49" t="s">
        <v>487</v>
      </c>
      <c r="B805" s="70" t="s">
        <v>6</v>
      </c>
      <c r="C805" s="71">
        <v>9</v>
      </c>
      <c r="D805" s="72">
        <v>1994136</v>
      </c>
      <c r="E805" s="72">
        <v>119648</v>
      </c>
      <c r="F805" s="73">
        <v>1.6223366039343044E-4</v>
      </c>
    </row>
    <row r="806" spans="1:6" x14ac:dyDescent="0.2">
      <c r="A806" s="49" t="s">
        <v>487</v>
      </c>
      <c r="B806" s="70" t="s">
        <v>10</v>
      </c>
      <c r="C806" s="71">
        <v>94</v>
      </c>
      <c r="D806" s="72">
        <v>10908110</v>
      </c>
      <c r="E806" s="72">
        <v>654487</v>
      </c>
      <c r="F806" s="73">
        <v>8.8743499005344937E-4</v>
      </c>
    </row>
    <row r="807" spans="1:6" x14ac:dyDescent="0.2">
      <c r="A807" s="49" t="s">
        <v>487</v>
      </c>
      <c r="B807" s="70" t="s">
        <v>4</v>
      </c>
      <c r="C807" s="71">
        <v>11</v>
      </c>
      <c r="D807" s="72">
        <v>1311178</v>
      </c>
      <c r="E807" s="72">
        <v>78671</v>
      </c>
      <c r="F807" s="73">
        <v>1.0667194016457915E-4</v>
      </c>
    </row>
    <row r="808" spans="1:6" x14ac:dyDescent="0.2">
      <c r="A808" s="49" t="s">
        <v>487</v>
      </c>
      <c r="B808" s="70" t="s">
        <v>739</v>
      </c>
      <c r="C808" s="71">
        <v>189</v>
      </c>
      <c r="D808" s="72">
        <v>9302220</v>
      </c>
      <c r="E808" s="72">
        <v>561290</v>
      </c>
      <c r="F808" s="73">
        <v>7.6106688989559853E-4</v>
      </c>
    </row>
    <row r="809" spans="1:6" x14ac:dyDescent="0.2">
      <c r="A809" s="49" t="s">
        <v>487</v>
      </c>
      <c r="B809" s="70" t="s">
        <v>8</v>
      </c>
      <c r="C809" s="71">
        <v>79</v>
      </c>
      <c r="D809" s="72">
        <v>4696959</v>
      </c>
      <c r="E809" s="72">
        <v>281818</v>
      </c>
      <c r="F809" s="73">
        <v>3.8212394444333197E-4</v>
      </c>
    </row>
    <row r="810" spans="1:6" x14ac:dyDescent="0.2">
      <c r="A810" s="49" t="s">
        <v>487</v>
      </c>
      <c r="B810" s="70" t="s">
        <v>740</v>
      </c>
      <c r="C810" s="71">
        <v>25</v>
      </c>
      <c r="D810" s="72">
        <v>4448451</v>
      </c>
      <c r="E810" s="72">
        <v>266907</v>
      </c>
      <c r="F810" s="73">
        <v>3.6190575349884111E-4</v>
      </c>
    </row>
    <row r="811" spans="1:6" x14ac:dyDescent="0.2">
      <c r="A811" s="49" t="s">
        <v>487</v>
      </c>
      <c r="B811" s="70" t="s">
        <v>25</v>
      </c>
      <c r="C811" s="71">
        <v>26</v>
      </c>
      <c r="D811" s="72">
        <v>6879738</v>
      </c>
      <c r="E811" s="72">
        <v>412784</v>
      </c>
      <c r="F811" s="73">
        <v>5.5970395887805719E-4</v>
      </c>
    </row>
    <row r="812" spans="1:6" x14ac:dyDescent="0.2">
      <c r="A812" s="49" t="s">
        <v>487</v>
      </c>
      <c r="B812" s="70" t="s">
        <v>53</v>
      </c>
      <c r="C812" s="71">
        <v>504</v>
      </c>
      <c r="D812" s="72">
        <v>62414154</v>
      </c>
      <c r="E812" s="72">
        <v>3748006</v>
      </c>
      <c r="F812" s="73">
        <v>5.0820133437795836E-3</v>
      </c>
    </row>
    <row r="813" spans="1:6" x14ac:dyDescent="0.2">
      <c r="A813" s="49" t="s">
        <v>453</v>
      </c>
      <c r="B813" s="70" t="s">
        <v>5</v>
      </c>
      <c r="C813" s="71">
        <v>18</v>
      </c>
      <c r="D813" s="72">
        <v>1571303</v>
      </c>
      <c r="E813" s="72">
        <v>94278</v>
      </c>
      <c r="F813" s="73">
        <v>1.2783385459491038E-4</v>
      </c>
    </row>
    <row r="814" spans="1:6" x14ac:dyDescent="0.2">
      <c r="A814" s="49" t="s">
        <v>453</v>
      </c>
      <c r="B814" s="70" t="s">
        <v>1</v>
      </c>
      <c r="C814" s="71">
        <v>15</v>
      </c>
      <c r="D814" s="72">
        <v>5644517</v>
      </c>
      <c r="E814" s="72">
        <v>338671</v>
      </c>
      <c r="F814" s="73">
        <v>4.5921232280609356E-4</v>
      </c>
    </row>
    <row r="815" spans="1:6" x14ac:dyDescent="0.2">
      <c r="A815" s="49" t="s">
        <v>453</v>
      </c>
      <c r="B815" s="70" t="s">
        <v>738</v>
      </c>
      <c r="C815" s="71">
        <v>64</v>
      </c>
      <c r="D815" s="72">
        <v>11114601</v>
      </c>
      <c r="E815" s="72">
        <v>666876</v>
      </c>
      <c r="F815" s="73">
        <v>9.0423353928631748E-4</v>
      </c>
    </row>
    <row r="816" spans="1:6" x14ac:dyDescent="0.2">
      <c r="A816" s="49" t="s">
        <v>453</v>
      </c>
      <c r="B816" s="70" t="s">
        <v>3</v>
      </c>
      <c r="C816" s="71">
        <v>14</v>
      </c>
      <c r="D816" s="72">
        <v>2234783</v>
      </c>
      <c r="E816" s="72">
        <v>134087</v>
      </c>
      <c r="F816" s="73">
        <v>1.8181185495097209E-4</v>
      </c>
    </row>
    <row r="817" spans="1:6" x14ac:dyDescent="0.2">
      <c r="A817" s="49" t="s">
        <v>453</v>
      </c>
      <c r="B817" s="70" t="s">
        <v>2</v>
      </c>
      <c r="C817" s="71">
        <v>7</v>
      </c>
      <c r="D817" s="72">
        <v>14487748</v>
      </c>
      <c r="E817" s="72">
        <v>869265</v>
      </c>
      <c r="F817" s="73">
        <v>1.1786577527572156E-3</v>
      </c>
    </row>
    <row r="818" spans="1:6" x14ac:dyDescent="0.2">
      <c r="A818" s="49" t="s">
        <v>453</v>
      </c>
      <c r="B818" s="70" t="s">
        <v>6</v>
      </c>
      <c r="C818" s="71">
        <v>12</v>
      </c>
      <c r="D818" s="72">
        <v>3482314</v>
      </c>
      <c r="E818" s="72">
        <v>208939</v>
      </c>
      <c r="F818" s="73">
        <v>2.8330551926436683E-4</v>
      </c>
    </row>
    <row r="819" spans="1:6" x14ac:dyDescent="0.2">
      <c r="A819" s="49" t="s">
        <v>453</v>
      </c>
      <c r="B819" s="70" t="s">
        <v>10</v>
      </c>
      <c r="C819" s="71">
        <v>153</v>
      </c>
      <c r="D819" s="72">
        <v>10664714</v>
      </c>
      <c r="E819" s="72">
        <v>639883</v>
      </c>
      <c r="F819" s="73">
        <v>8.6763306794538524E-4</v>
      </c>
    </row>
    <row r="820" spans="1:6" x14ac:dyDescent="0.2">
      <c r="A820" s="49" t="s">
        <v>453</v>
      </c>
      <c r="B820" s="70" t="s">
        <v>4</v>
      </c>
      <c r="C820" s="71">
        <v>19</v>
      </c>
      <c r="D820" s="72">
        <v>5123112</v>
      </c>
      <c r="E820" s="72">
        <v>307387</v>
      </c>
      <c r="F820" s="73">
        <v>4.1679357922702766E-4</v>
      </c>
    </row>
    <row r="821" spans="1:6" x14ac:dyDescent="0.2">
      <c r="A821" s="49" t="s">
        <v>453</v>
      </c>
      <c r="B821" s="70" t="s">
        <v>739</v>
      </c>
      <c r="C821" s="71">
        <v>325</v>
      </c>
      <c r="D821" s="72">
        <v>14005452</v>
      </c>
      <c r="E821" s="72">
        <v>837034</v>
      </c>
      <c r="F821" s="73">
        <v>1.1349549486306054E-3</v>
      </c>
    </row>
    <row r="822" spans="1:6" x14ac:dyDescent="0.2">
      <c r="A822" s="49" t="s">
        <v>453</v>
      </c>
      <c r="B822" s="70" t="s">
        <v>8</v>
      </c>
      <c r="C822" s="71">
        <v>93</v>
      </c>
      <c r="D822" s="72">
        <v>3745454</v>
      </c>
      <c r="E822" s="72">
        <v>224727</v>
      </c>
      <c r="F822" s="73">
        <v>3.0471285603799847E-4</v>
      </c>
    </row>
    <row r="823" spans="1:6" x14ac:dyDescent="0.2">
      <c r="A823" s="49" t="s">
        <v>453</v>
      </c>
      <c r="B823" s="70" t="s">
        <v>740</v>
      </c>
      <c r="C823" s="71">
        <v>46</v>
      </c>
      <c r="D823" s="72">
        <v>9582301</v>
      </c>
      <c r="E823" s="72">
        <v>574938</v>
      </c>
      <c r="F823" s="73">
        <v>7.7957254813518077E-4</v>
      </c>
    </row>
    <row r="824" spans="1:6" x14ac:dyDescent="0.2">
      <c r="A824" s="49" t="s">
        <v>453</v>
      </c>
      <c r="B824" s="70" t="s">
        <v>25</v>
      </c>
      <c r="C824" s="71">
        <v>42</v>
      </c>
      <c r="D824" s="72">
        <v>20587019</v>
      </c>
      <c r="E824" s="72">
        <v>1235221</v>
      </c>
      <c r="F824" s="73">
        <v>1.6748664768724388E-3</v>
      </c>
    </row>
    <row r="825" spans="1:6" x14ac:dyDescent="0.2">
      <c r="A825" s="49" t="s">
        <v>453</v>
      </c>
      <c r="B825" s="70" t="s">
        <v>53</v>
      </c>
      <c r="C825" s="71">
        <v>808</v>
      </c>
      <c r="D825" s="72">
        <v>102243317</v>
      </c>
      <c r="E825" s="72">
        <v>6131306</v>
      </c>
      <c r="F825" s="73">
        <v>8.3135883205085123E-3</v>
      </c>
    </row>
    <row r="826" spans="1:6" x14ac:dyDescent="0.2">
      <c r="A826" s="49" t="s">
        <v>497</v>
      </c>
      <c r="B826" s="70" t="s">
        <v>5</v>
      </c>
      <c r="C826" s="71">
        <v>12</v>
      </c>
      <c r="D826" s="72">
        <v>878190</v>
      </c>
      <c r="E826" s="72">
        <v>52691</v>
      </c>
      <c r="F826" s="73">
        <v>7.1445020391400134E-5</v>
      </c>
    </row>
    <row r="827" spans="1:6" x14ac:dyDescent="0.2">
      <c r="A827" s="49" t="s">
        <v>497</v>
      </c>
      <c r="B827" s="70" t="s">
        <v>1</v>
      </c>
      <c r="C827" s="71">
        <v>9</v>
      </c>
      <c r="D827" s="72">
        <v>16076282</v>
      </c>
      <c r="E827" s="72">
        <v>964577</v>
      </c>
      <c r="F827" s="73">
        <v>1.3078936333354E-3</v>
      </c>
    </row>
    <row r="828" spans="1:6" x14ac:dyDescent="0.2">
      <c r="A828" s="49" t="s">
        <v>497</v>
      </c>
      <c r="B828" s="70" t="s">
        <v>738</v>
      </c>
      <c r="C828" s="71">
        <v>68</v>
      </c>
      <c r="D828" s="72">
        <v>9819230</v>
      </c>
      <c r="E828" s="72">
        <v>589154</v>
      </c>
      <c r="F828" s="73">
        <v>7.9884837151837987E-4</v>
      </c>
    </row>
    <row r="829" spans="1:6" x14ac:dyDescent="0.2">
      <c r="A829" s="49" t="s">
        <v>497</v>
      </c>
      <c r="B829" s="70" t="s">
        <v>3</v>
      </c>
      <c r="C829" s="71">
        <v>24</v>
      </c>
      <c r="D829" s="72">
        <v>4623884</v>
      </c>
      <c r="E829" s="72">
        <v>277433</v>
      </c>
      <c r="F829" s="73">
        <v>3.7617821529762794E-4</v>
      </c>
    </row>
    <row r="830" spans="1:6" x14ac:dyDescent="0.2">
      <c r="A830" s="49" t="s">
        <v>497</v>
      </c>
      <c r="B830" s="70" t="s">
        <v>2</v>
      </c>
      <c r="C830" s="71">
        <v>7</v>
      </c>
      <c r="D830" s="72">
        <v>14820355</v>
      </c>
      <c r="E830" s="72">
        <v>889221</v>
      </c>
      <c r="F830" s="73">
        <v>1.2057165830495003E-3</v>
      </c>
    </row>
    <row r="831" spans="1:6" x14ac:dyDescent="0.2">
      <c r="A831" s="49" t="s">
        <v>497</v>
      </c>
      <c r="B831" s="70" t="s">
        <v>6</v>
      </c>
      <c r="C831" s="71">
        <v>13</v>
      </c>
      <c r="D831" s="72">
        <v>2682713</v>
      </c>
      <c r="E831" s="72">
        <v>160963</v>
      </c>
      <c r="F831" s="73">
        <v>2.182536831197157E-4</v>
      </c>
    </row>
    <row r="832" spans="1:6" x14ac:dyDescent="0.2">
      <c r="A832" s="49" t="s">
        <v>497</v>
      </c>
      <c r="B832" s="70" t="s">
        <v>10</v>
      </c>
      <c r="C832" s="71">
        <v>141</v>
      </c>
      <c r="D832" s="72">
        <v>16287430</v>
      </c>
      <c r="E832" s="72">
        <v>996326</v>
      </c>
      <c r="F832" s="73">
        <v>1.350942881829575E-3</v>
      </c>
    </row>
    <row r="833" spans="1:6" x14ac:dyDescent="0.2">
      <c r="A833" s="49" t="s">
        <v>497</v>
      </c>
      <c r="B833" s="70" t="s">
        <v>4</v>
      </c>
      <c r="C833" s="71">
        <v>15</v>
      </c>
      <c r="D833" s="72">
        <v>3546654</v>
      </c>
      <c r="E833" s="72">
        <v>212799</v>
      </c>
      <c r="F833" s="73">
        <v>2.8853938802204471E-4</v>
      </c>
    </row>
    <row r="834" spans="1:6" x14ac:dyDescent="0.2">
      <c r="A834" s="49" t="s">
        <v>497</v>
      </c>
      <c r="B834" s="70" t="s">
        <v>739</v>
      </c>
      <c r="C834" s="71">
        <v>280</v>
      </c>
      <c r="D834" s="72">
        <v>13562053</v>
      </c>
      <c r="E834" s="72">
        <v>793612</v>
      </c>
      <c r="F834" s="73">
        <v>1.0760779928803751E-3</v>
      </c>
    </row>
    <row r="835" spans="1:6" x14ac:dyDescent="0.2">
      <c r="A835" s="49" t="s">
        <v>497</v>
      </c>
      <c r="B835" s="70" t="s">
        <v>8</v>
      </c>
      <c r="C835" s="71">
        <v>85</v>
      </c>
      <c r="D835" s="72">
        <v>7699905</v>
      </c>
      <c r="E835" s="72">
        <v>461994</v>
      </c>
      <c r="F835" s="73">
        <v>6.264290059157069E-4</v>
      </c>
    </row>
    <row r="836" spans="1:6" x14ac:dyDescent="0.2">
      <c r="A836" s="49" t="s">
        <v>497</v>
      </c>
      <c r="B836" s="70" t="s">
        <v>740</v>
      </c>
      <c r="C836" s="71">
        <v>42</v>
      </c>
      <c r="D836" s="72">
        <v>5482726</v>
      </c>
      <c r="E836" s="72">
        <v>328964</v>
      </c>
      <c r="F836" s="73">
        <v>4.4605036321262748E-4</v>
      </c>
    </row>
    <row r="837" spans="1:6" x14ac:dyDescent="0.2">
      <c r="A837" s="49" t="s">
        <v>497</v>
      </c>
      <c r="B837" s="70" t="s">
        <v>25</v>
      </c>
      <c r="C837" s="71">
        <v>28</v>
      </c>
      <c r="D837" s="72">
        <v>10442687</v>
      </c>
      <c r="E837" s="72">
        <v>626561</v>
      </c>
      <c r="F837" s="73">
        <v>8.4956944110865351E-4</v>
      </c>
    </row>
    <row r="838" spans="1:6" x14ac:dyDescent="0.2">
      <c r="A838" s="49" t="s">
        <v>497</v>
      </c>
      <c r="B838" s="70" t="s">
        <v>53</v>
      </c>
      <c r="C838" s="71">
        <v>724</v>
      </c>
      <c r="D838" s="72">
        <v>105922109</v>
      </c>
      <c r="E838" s="72">
        <v>6354295</v>
      </c>
      <c r="F838" s="73">
        <v>8.6159445796810067E-3</v>
      </c>
    </row>
    <row r="839" spans="1:6" x14ac:dyDescent="0.2">
      <c r="A839" s="49" t="s">
        <v>504</v>
      </c>
      <c r="B839" s="70" t="s">
        <v>5</v>
      </c>
      <c r="C839" s="71" t="s">
        <v>737</v>
      </c>
      <c r="D839" s="72" t="s">
        <v>737</v>
      </c>
      <c r="E839" s="72" t="s">
        <v>737</v>
      </c>
      <c r="F839" s="73" t="s">
        <v>737</v>
      </c>
    </row>
    <row r="840" spans="1:6" x14ac:dyDescent="0.2">
      <c r="A840" s="49" t="s">
        <v>504</v>
      </c>
      <c r="B840" s="70" t="s">
        <v>1</v>
      </c>
      <c r="C840" s="71">
        <v>6</v>
      </c>
      <c r="D840" s="72">
        <v>559166</v>
      </c>
      <c r="E840" s="72">
        <v>33550</v>
      </c>
      <c r="F840" s="73">
        <v>4.5491268606241567E-5</v>
      </c>
    </row>
    <row r="841" spans="1:6" x14ac:dyDescent="0.2">
      <c r="A841" s="49" t="s">
        <v>504</v>
      </c>
      <c r="B841" s="70" t="s">
        <v>738</v>
      </c>
      <c r="C841" s="71">
        <v>20</v>
      </c>
      <c r="D841" s="72">
        <v>2897509</v>
      </c>
      <c r="E841" s="72">
        <v>173851</v>
      </c>
      <c r="F841" s="73">
        <v>2.3572883870234584E-4</v>
      </c>
    </row>
    <row r="842" spans="1:6" x14ac:dyDescent="0.2">
      <c r="A842" s="49" t="s">
        <v>504</v>
      </c>
      <c r="B842" s="70" t="s">
        <v>3</v>
      </c>
      <c r="C842" s="71">
        <v>14</v>
      </c>
      <c r="D842" s="72">
        <v>4571756</v>
      </c>
      <c r="E842" s="72">
        <v>274305</v>
      </c>
      <c r="F842" s="73">
        <v>3.7193688330954081E-4</v>
      </c>
    </row>
    <row r="843" spans="1:6" x14ac:dyDescent="0.2">
      <c r="A843" s="49" t="s">
        <v>504</v>
      </c>
      <c r="B843" s="70" t="s">
        <v>2</v>
      </c>
      <c r="C843" s="71" t="s">
        <v>737</v>
      </c>
      <c r="D843" s="72" t="s">
        <v>737</v>
      </c>
      <c r="E843" s="72" t="s">
        <v>737</v>
      </c>
      <c r="F843" s="73" t="s">
        <v>737</v>
      </c>
    </row>
    <row r="844" spans="1:6" x14ac:dyDescent="0.2">
      <c r="A844" s="49" t="s">
        <v>504</v>
      </c>
      <c r="B844" s="70" t="s">
        <v>6</v>
      </c>
      <c r="C844" s="71">
        <v>12</v>
      </c>
      <c r="D844" s="72">
        <v>3876456</v>
      </c>
      <c r="E844" s="72">
        <v>232587</v>
      </c>
      <c r="F844" s="73">
        <v>3.1537042299016122E-4</v>
      </c>
    </row>
    <row r="845" spans="1:6" x14ac:dyDescent="0.2">
      <c r="A845" s="49" t="s">
        <v>504</v>
      </c>
      <c r="B845" s="70" t="s">
        <v>10</v>
      </c>
      <c r="C845" s="71">
        <v>58</v>
      </c>
      <c r="D845" s="72">
        <v>3283954</v>
      </c>
      <c r="E845" s="72">
        <v>218826</v>
      </c>
      <c r="F845" s="73">
        <v>2.9671154527658475E-4</v>
      </c>
    </row>
    <row r="846" spans="1:6" x14ac:dyDescent="0.2">
      <c r="A846" s="49" t="s">
        <v>504</v>
      </c>
      <c r="B846" s="70" t="s">
        <v>4</v>
      </c>
      <c r="C846" s="71">
        <v>5</v>
      </c>
      <c r="D846" s="72">
        <v>1686166</v>
      </c>
      <c r="E846" s="72">
        <v>101170</v>
      </c>
      <c r="F846" s="73">
        <v>1.3717888658400774E-4</v>
      </c>
    </row>
    <row r="847" spans="1:6" x14ac:dyDescent="0.2">
      <c r="A847" s="49" t="s">
        <v>504</v>
      </c>
      <c r="B847" s="70" t="s">
        <v>739</v>
      </c>
      <c r="C847" s="71">
        <v>92</v>
      </c>
      <c r="D847" s="72">
        <v>4806270</v>
      </c>
      <c r="E847" s="72">
        <v>288376</v>
      </c>
      <c r="F847" s="73">
        <v>3.9101609763318983E-4</v>
      </c>
    </row>
    <row r="848" spans="1:6" x14ac:dyDescent="0.2">
      <c r="A848" s="49" t="s">
        <v>504</v>
      </c>
      <c r="B848" s="70" t="s">
        <v>8</v>
      </c>
      <c r="C848" s="71">
        <v>33</v>
      </c>
      <c r="D848" s="72">
        <v>1173353</v>
      </c>
      <c r="E848" s="72">
        <v>70401</v>
      </c>
      <c r="F848" s="73">
        <v>9.5458444147481753E-5</v>
      </c>
    </row>
    <row r="849" spans="1:6" x14ac:dyDescent="0.2">
      <c r="A849" s="49" t="s">
        <v>504</v>
      </c>
      <c r="B849" s="70" t="s">
        <v>740</v>
      </c>
      <c r="C849" s="71">
        <v>25</v>
      </c>
      <c r="D849" s="72">
        <v>1388796</v>
      </c>
      <c r="E849" s="72">
        <v>83328</v>
      </c>
      <c r="F849" s="73">
        <v>1.1298648078750812E-4</v>
      </c>
    </row>
    <row r="850" spans="1:6" x14ac:dyDescent="0.2">
      <c r="A850" s="49" t="s">
        <v>504</v>
      </c>
      <c r="B850" s="70" t="s">
        <v>25</v>
      </c>
      <c r="C850" s="71">
        <v>15</v>
      </c>
      <c r="D850" s="72">
        <v>4577849</v>
      </c>
      <c r="E850" s="72">
        <v>274671</v>
      </c>
      <c r="F850" s="73">
        <v>3.7243315169433616E-4</v>
      </c>
    </row>
    <row r="851" spans="1:6" x14ac:dyDescent="0.2">
      <c r="A851" s="49" t="s">
        <v>504</v>
      </c>
      <c r="B851" s="70" t="s">
        <v>53</v>
      </c>
      <c r="C851" s="71">
        <v>285</v>
      </c>
      <c r="D851" s="72">
        <v>28865236</v>
      </c>
      <c r="E851" s="72">
        <v>1753703</v>
      </c>
      <c r="F851" s="73">
        <v>2.3778889486906606E-3</v>
      </c>
    </row>
    <row r="852" spans="1:6" x14ac:dyDescent="0.2">
      <c r="A852" s="49" t="s">
        <v>509</v>
      </c>
      <c r="B852" s="70" t="s">
        <v>5</v>
      </c>
      <c r="C852" s="71" t="s">
        <v>737</v>
      </c>
      <c r="D852" s="72" t="s">
        <v>737</v>
      </c>
      <c r="E852" s="72" t="s">
        <v>737</v>
      </c>
      <c r="F852" s="73" t="s">
        <v>737</v>
      </c>
    </row>
    <row r="853" spans="1:6" x14ac:dyDescent="0.2">
      <c r="A853" s="49" t="s">
        <v>509</v>
      </c>
      <c r="B853" s="70" t="s">
        <v>1</v>
      </c>
      <c r="C853" s="71">
        <v>9</v>
      </c>
      <c r="D853" s="72">
        <v>3233583</v>
      </c>
      <c r="E853" s="72">
        <v>194015</v>
      </c>
      <c r="F853" s="73">
        <v>2.6306970130074393E-4</v>
      </c>
    </row>
    <row r="854" spans="1:6" x14ac:dyDescent="0.2">
      <c r="A854" s="49" t="s">
        <v>509</v>
      </c>
      <c r="B854" s="70" t="s">
        <v>738</v>
      </c>
      <c r="C854" s="71">
        <v>25</v>
      </c>
      <c r="D854" s="72">
        <v>1755836</v>
      </c>
      <c r="E854" s="72">
        <v>105307</v>
      </c>
      <c r="F854" s="73">
        <v>1.4278834644165369E-4</v>
      </c>
    </row>
    <row r="855" spans="1:6" x14ac:dyDescent="0.2">
      <c r="A855" s="49" t="s">
        <v>509</v>
      </c>
      <c r="B855" s="70" t="s">
        <v>3</v>
      </c>
      <c r="C855" s="71">
        <v>5</v>
      </c>
      <c r="D855" s="72">
        <v>931885</v>
      </c>
      <c r="E855" s="72">
        <v>55913</v>
      </c>
      <c r="F855" s="73">
        <v>7.5813809287057671E-5</v>
      </c>
    </row>
    <row r="856" spans="1:6" x14ac:dyDescent="0.2">
      <c r="A856" s="49" t="s">
        <v>509</v>
      </c>
      <c r="B856" s="70" t="s">
        <v>2</v>
      </c>
      <c r="C856" s="71" t="s">
        <v>737</v>
      </c>
      <c r="D856" s="72" t="s">
        <v>737</v>
      </c>
      <c r="E856" s="72" t="s">
        <v>737</v>
      </c>
      <c r="F856" s="73" t="s">
        <v>737</v>
      </c>
    </row>
    <row r="857" spans="1:6" x14ac:dyDescent="0.2">
      <c r="A857" s="49" t="s">
        <v>509</v>
      </c>
      <c r="B857" s="70" t="s">
        <v>6</v>
      </c>
      <c r="C857" s="71">
        <v>7</v>
      </c>
      <c r="D857" s="72">
        <v>1383301</v>
      </c>
      <c r="E857" s="72">
        <v>82998</v>
      </c>
      <c r="F857" s="73">
        <v>1.1253902568646313E-4</v>
      </c>
    </row>
    <row r="858" spans="1:6" x14ac:dyDescent="0.2">
      <c r="A858" s="49" t="s">
        <v>509</v>
      </c>
      <c r="B858" s="70" t="s">
        <v>10</v>
      </c>
      <c r="C858" s="71">
        <v>85</v>
      </c>
      <c r="D858" s="72">
        <v>4330114</v>
      </c>
      <c r="E858" s="72">
        <v>271561</v>
      </c>
      <c r="F858" s="73">
        <v>3.682162263481242E-4</v>
      </c>
    </row>
    <row r="859" spans="1:6" x14ac:dyDescent="0.2">
      <c r="A859" s="49" t="s">
        <v>509</v>
      </c>
      <c r="B859" s="70" t="s">
        <v>4</v>
      </c>
      <c r="C859" s="71">
        <v>9</v>
      </c>
      <c r="D859" s="72">
        <v>1161426</v>
      </c>
      <c r="E859" s="72">
        <v>69686</v>
      </c>
      <c r="F859" s="73">
        <v>9.448895809521759E-5</v>
      </c>
    </row>
    <row r="860" spans="1:6" x14ac:dyDescent="0.2">
      <c r="A860" s="49" t="s">
        <v>509</v>
      </c>
      <c r="B860" s="70" t="s">
        <v>739</v>
      </c>
      <c r="C860" s="71">
        <v>114</v>
      </c>
      <c r="D860" s="72">
        <v>4165833</v>
      </c>
      <c r="E860" s="72">
        <v>244113</v>
      </c>
      <c r="F860" s="73">
        <v>3.3099880933756923E-4</v>
      </c>
    </row>
    <row r="861" spans="1:6" x14ac:dyDescent="0.2">
      <c r="A861" s="49" t="s">
        <v>509</v>
      </c>
      <c r="B861" s="70" t="s">
        <v>8</v>
      </c>
      <c r="C861" s="71">
        <v>48</v>
      </c>
      <c r="D861" s="72">
        <v>1550257</v>
      </c>
      <c r="E861" s="72">
        <v>92885</v>
      </c>
      <c r="F861" s="73">
        <v>1.2594505169868101E-4</v>
      </c>
    </row>
    <row r="862" spans="1:6" x14ac:dyDescent="0.2">
      <c r="A862" s="49" t="s">
        <v>509</v>
      </c>
      <c r="B862" s="70" t="s">
        <v>740</v>
      </c>
      <c r="C862" s="71">
        <v>15</v>
      </c>
      <c r="D862" s="72">
        <v>1137388</v>
      </c>
      <c r="E862" s="72">
        <v>68243</v>
      </c>
      <c r="F862" s="73">
        <v>9.2532358971557179E-5</v>
      </c>
    </row>
    <row r="863" spans="1:6" x14ac:dyDescent="0.2">
      <c r="A863" s="49" t="s">
        <v>509</v>
      </c>
      <c r="B863" s="70" t="s">
        <v>25</v>
      </c>
      <c r="C863" s="71">
        <v>15</v>
      </c>
      <c r="D863" s="72">
        <v>2654411</v>
      </c>
      <c r="E863" s="72">
        <v>159265</v>
      </c>
      <c r="F863" s="73">
        <v>2.159513232361569E-4</v>
      </c>
    </row>
    <row r="864" spans="1:6" x14ac:dyDescent="0.2">
      <c r="A864" s="49" t="s">
        <v>509</v>
      </c>
      <c r="B864" s="70" t="s">
        <v>53</v>
      </c>
      <c r="C864" s="71">
        <v>338</v>
      </c>
      <c r="D864" s="72">
        <v>22732215</v>
      </c>
      <c r="E864" s="72">
        <v>1369677</v>
      </c>
      <c r="F864" s="73">
        <v>1.857178667981852E-3</v>
      </c>
    </row>
    <row r="865" spans="1:6" x14ac:dyDescent="0.2">
      <c r="A865" s="49" t="s">
        <v>193</v>
      </c>
      <c r="B865" s="70" t="s">
        <v>5</v>
      </c>
      <c r="C865" s="71" t="s">
        <v>737</v>
      </c>
      <c r="D865" s="72" t="s">
        <v>737</v>
      </c>
      <c r="E865" s="72" t="s">
        <v>737</v>
      </c>
      <c r="F865" s="73" t="s">
        <v>737</v>
      </c>
    </row>
    <row r="866" spans="1:6" x14ac:dyDescent="0.2">
      <c r="A866" s="49" t="s">
        <v>193</v>
      </c>
      <c r="B866" s="70" t="s">
        <v>1</v>
      </c>
      <c r="C866" s="71" t="s">
        <v>737</v>
      </c>
      <c r="D866" s="72" t="s">
        <v>737</v>
      </c>
      <c r="E866" s="72" t="s">
        <v>737</v>
      </c>
      <c r="F866" s="73" t="s">
        <v>737</v>
      </c>
    </row>
    <row r="867" spans="1:6" x14ac:dyDescent="0.2">
      <c r="A867" s="49" t="s">
        <v>193</v>
      </c>
      <c r="B867" s="70" t="s">
        <v>738</v>
      </c>
      <c r="C867" s="71">
        <v>23</v>
      </c>
      <c r="D867" s="72">
        <v>1476874</v>
      </c>
      <c r="E867" s="72">
        <v>88612</v>
      </c>
      <c r="F867" s="73">
        <v>1.201511861024226E-4</v>
      </c>
    </row>
    <row r="868" spans="1:6" x14ac:dyDescent="0.2">
      <c r="A868" s="49" t="s">
        <v>193</v>
      </c>
      <c r="B868" s="70" t="s">
        <v>3</v>
      </c>
      <c r="C868" s="71">
        <v>9</v>
      </c>
      <c r="D868" s="72">
        <v>1621731</v>
      </c>
      <c r="E868" s="72">
        <v>97304</v>
      </c>
      <c r="F868" s="73">
        <v>1.3193688227903814E-4</v>
      </c>
    </row>
    <row r="869" spans="1:6" x14ac:dyDescent="0.2">
      <c r="A869" s="49" t="s">
        <v>193</v>
      </c>
      <c r="B869" s="70" t="s">
        <v>2</v>
      </c>
      <c r="C869" s="71" t="s">
        <v>737</v>
      </c>
      <c r="D869" s="72" t="s">
        <v>737</v>
      </c>
      <c r="E869" s="72" t="s">
        <v>737</v>
      </c>
      <c r="F869" s="73" t="s">
        <v>737</v>
      </c>
    </row>
    <row r="870" spans="1:6" x14ac:dyDescent="0.2">
      <c r="A870" s="49" t="s">
        <v>193</v>
      </c>
      <c r="B870" s="70" t="s">
        <v>6</v>
      </c>
      <c r="C870" s="71">
        <v>6</v>
      </c>
      <c r="D870" s="72">
        <v>958699</v>
      </c>
      <c r="E870" s="72">
        <v>57522</v>
      </c>
      <c r="F870" s="73">
        <v>7.7995491885789195E-5</v>
      </c>
    </row>
    <row r="871" spans="1:6" x14ac:dyDescent="0.2">
      <c r="A871" s="49" t="s">
        <v>193</v>
      </c>
      <c r="B871" s="70" t="s">
        <v>10</v>
      </c>
      <c r="C871" s="71">
        <v>27</v>
      </c>
      <c r="D871" s="72">
        <v>1700409</v>
      </c>
      <c r="E871" s="72">
        <v>102025</v>
      </c>
      <c r="F871" s="73">
        <v>1.3833820207307887E-4</v>
      </c>
    </row>
    <row r="872" spans="1:6" x14ac:dyDescent="0.2">
      <c r="A872" s="49" t="s">
        <v>193</v>
      </c>
      <c r="B872" s="70" t="s">
        <v>4</v>
      </c>
      <c r="C872" s="71">
        <v>6</v>
      </c>
      <c r="D872" s="72">
        <v>1048800</v>
      </c>
      <c r="E872" s="72">
        <v>62928</v>
      </c>
      <c r="F872" s="73">
        <v>8.5325619995635452E-5</v>
      </c>
    </row>
    <row r="873" spans="1:6" x14ac:dyDescent="0.2">
      <c r="A873" s="49" t="s">
        <v>193</v>
      </c>
      <c r="B873" s="70" t="s">
        <v>739</v>
      </c>
      <c r="C873" s="71">
        <v>91</v>
      </c>
      <c r="D873" s="72">
        <v>1808012</v>
      </c>
      <c r="E873" s="72">
        <v>106174</v>
      </c>
      <c r="F873" s="73">
        <v>1.4396393302530826E-4</v>
      </c>
    </row>
    <row r="874" spans="1:6" x14ac:dyDescent="0.2">
      <c r="A874" s="49" t="s">
        <v>193</v>
      </c>
      <c r="B874" s="70" t="s">
        <v>8</v>
      </c>
      <c r="C874" s="71">
        <v>33</v>
      </c>
      <c r="D874" s="72">
        <v>1071171</v>
      </c>
      <c r="E874" s="72">
        <v>64270</v>
      </c>
      <c r="F874" s="73">
        <v>8.7145270739885121E-5</v>
      </c>
    </row>
    <row r="875" spans="1:6" x14ac:dyDescent="0.2">
      <c r="A875" s="49" t="s">
        <v>193</v>
      </c>
      <c r="B875" s="70" t="s">
        <v>740</v>
      </c>
      <c r="C875" s="71">
        <v>21</v>
      </c>
      <c r="D875" s="72">
        <v>1256002</v>
      </c>
      <c r="E875" s="72">
        <v>75360</v>
      </c>
      <c r="F875" s="73">
        <v>1.0218247398409433E-4</v>
      </c>
    </row>
    <row r="876" spans="1:6" x14ac:dyDescent="0.2">
      <c r="A876" s="49" t="s">
        <v>193</v>
      </c>
      <c r="B876" s="70" t="s">
        <v>25</v>
      </c>
      <c r="C876" s="71">
        <v>13</v>
      </c>
      <c r="D876" s="72">
        <v>3792726</v>
      </c>
      <c r="E876" s="72">
        <v>242802</v>
      </c>
      <c r="F876" s="73">
        <v>3.2922119225432686E-4</v>
      </c>
    </row>
    <row r="877" spans="1:6" x14ac:dyDescent="0.2">
      <c r="A877" s="49" t="s">
        <v>193</v>
      </c>
      <c r="B877" s="70" t="s">
        <v>53</v>
      </c>
      <c r="C877" s="71">
        <v>236</v>
      </c>
      <c r="D877" s="72">
        <v>15281336</v>
      </c>
      <c r="E877" s="72">
        <v>929812</v>
      </c>
      <c r="F877" s="73">
        <v>1.2607549164025838E-3</v>
      </c>
    </row>
    <row r="878" spans="1:6" x14ac:dyDescent="0.2">
      <c r="A878" s="49" t="s">
        <v>395</v>
      </c>
      <c r="B878" s="70" t="s">
        <v>5</v>
      </c>
      <c r="C878" s="71" t="s">
        <v>737</v>
      </c>
      <c r="D878" s="72" t="s">
        <v>737</v>
      </c>
      <c r="E878" s="72" t="s">
        <v>737</v>
      </c>
      <c r="F878" s="73" t="s">
        <v>737</v>
      </c>
    </row>
    <row r="879" spans="1:6" x14ac:dyDescent="0.2">
      <c r="A879" s="49" t="s">
        <v>395</v>
      </c>
      <c r="B879" s="70" t="s">
        <v>1</v>
      </c>
      <c r="C879" s="71" t="s">
        <v>737</v>
      </c>
      <c r="D879" s="72" t="s">
        <v>737</v>
      </c>
      <c r="E879" s="72" t="s">
        <v>737</v>
      </c>
      <c r="F879" s="73" t="s">
        <v>737</v>
      </c>
    </row>
    <row r="880" spans="1:6" x14ac:dyDescent="0.2">
      <c r="A880" s="49" t="s">
        <v>395</v>
      </c>
      <c r="B880" s="70" t="s">
        <v>738</v>
      </c>
      <c r="C880" s="71">
        <v>20</v>
      </c>
      <c r="D880" s="72">
        <v>1712009</v>
      </c>
      <c r="E880" s="72">
        <v>102721</v>
      </c>
      <c r="F880" s="73">
        <v>1.3928192555891924E-4</v>
      </c>
    </row>
    <row r="881" spans="1:6" x14ac:dyDescent="0.2">
      <c r="A881" s="49" t="s">
        <v>395</v>
      </c>
      <c r="B881" s="70" t="s">
        <v>3</v>
      </c>
      <c r="C881" s="71" t="s">
        <v>737</v>
      </c>
      <c r="D881" s="72" t="s">
        <v>737</v>
      </c>
      <c r="E881" s="72" t="s">
        <v>737</v>
      </c>
      <c r="F881" s="73" t="s">
        <v>737</v>
      </c>
    </row>
    <row r="882" spans="1:6" x14ac:dyDescent="0.2">
      <c r="A882" s="49" t="s">
        <v>395</v>
      </c>
      <c r="B882" s="70" t="s">
        <v>2</v>
      </c>
      <c r="C882" s="71" t="s">
        <v>737</v>
      </c>
      <c r="D882" s="72" t="s">
        <v>737</v>
      </c>
      <c r="E882" s="72" t="s">
        <v>737</v>
      </c>
      <c r="F882" s="73" t="s">
        <v>737</v>
      </c>
    </row>
    <row r="883" spans="1:6" x14ac:dyDescent="0.2">
      <c r="A883" s="49" t="s">
        <v>395</v>
      </c>
      <c r="B883" s="70" t="s">
        <v>6</v>
      </c>
      <c r="C883" s="71" t="s">
        <v>737</v>
      </c>
      <c r="D883" s="72" t="s">
        <v>737</v>
      </c>
      <c r="E883" s="72" t="s">
        <v>737</v>
      </c>
      <c r="F883" s="73" t="s">
        <v>737</v>
      </c>
    </row>
    <row r="884" spans="1:6" x14ac:dyDescent="0.2">
      <c r="A884" s="49" t="s">
        <v>395</v>
      </c>
      <c r="B884" s="70" t="s">
        <v>10</v>
      </c>
      <c r="C884" s="71">
        <v>34</v>
      </c>
      <c r="D884" s="72">
        <v>2563041</v>
      </c>
      <c r="E884" s="72">
        <v>153782</v>
      </c>
      <c r="F884" s="73">
        <v>2.0851678893606679E-4</v>
      </c>
    </row>
    <row r="885" spans="1:6" x14ac:dyDescent="0.2">
      <c r="A885" s="49" t="s">
        <v>395</v>
      </c>
      <c r="B885" s="70" t="s">
        <v>4</v>
      </c>
      <c r="C885" s="71">
        <v>8</v>
      </c>
      <c r="D885" s="72">
        <v>579645</v>
      </c>
      <c r="E885" s="72">
        <v>34779</v>
      </c>
      <c r="F885" s="73">
        <v>4.7157699876497037E-5</v>
      </c>
    </row>
    <row r="886" spans="1:6" x14ac:dyDescent="0.2">
      <c r="A886" s="49" t="s">
        <v>395</v>
      </c>
      <c r="B886" s="70" t="s">
        <v>739</v>
      </c>
      <c r="C886" s="71">
        <v>60</v>
      </c>
      <c r="D886" s="72">
        <v>1678196</v>
      </c>
      <c r="E886" s="72">
        <v>106643</v>
      </c>
      <c r="F886" s="73">
        <v>1.4459986163861162E-4</v>
      </c>
    </row>
    <row r="887" spans="1:6" x14ac:dyDescent="0.2">
      <c r="A887" s="49" t="s">
        <v>395</v>
      </c>
      <c r="B887" s="70" t="s">
        <v>8</v>
      </c>
      <c r="C887" s="71">
        <v>26</v>
      </c>
      <c r="D887" s="72">
        <v>919625</v>
      </c>
      <c r="E887" s="72">
        <v>55178</v>
      </c>
      <c r="F887" s="73">
        <v>7.4817204743821085E-5</v>
      </c>
    </row>
    <row r="888" spans="1:6" x14ac:dyDescent="0.2">
      <c r="A888" s="49" t="s">
        <v>395</v>
      </c>
      <c r="B888" s="70" t="s">
        <v>740</v>
      </c>
      <c r="C888" s="71">
        <v>8</v>
      </c>
      <c r="D888" s="72">
        <v>3466081</v>
      </c>
      <c r="E888" s="72">
        <v>207965</v>
      </c>
      <c r="F888" s="73">
        <v>2.8198484875400977E-4</v>
      </c>
    </row>
    <row r="889" spans="1:6" x14ac:dyDescent="0.2">
      <c r="A889" s="49" t="s">
        <v>395</v>
      </c>
      <c r="B889" s="70" t="s">
        <v>25</v>
      </c>
      <c r="C889" s="71">
        <v>10</v>
      </c>
      <c r="D889" s="72">
        <v>1444690</v>
      </c>
      <c r="E889" s="72">
        <v>86681</v>
      </c>
      <c r="F889" s="73">
        <v>1.1753289579903503E-4</v>
      </c>
    </row>
    <row r="890" spans="1:6" x14ac:dyDescent="0.2">
      <c r="A890" s="49" t="s">
        <v>395</v>
      </c>
      <c r="B890" s="70" t="s">
        <v>53</v>
      </c>
      <c r="C890" s="71">
        <v>181</v>
      </c>
      <c r="D890" s="72">
        <v>14669553</v>
      </c>
      <c r="E890" s="72">
        <v>886124</v>
      </c>
      <c r="F890" s="73">
        <v>1.2015172847224204E-3</v>
      </c>
    </row>
    <row r="891" spans="1:6" x14ac:dyDescent="0.2">
      <c r="A891" s="49" t="s">
        <v>521</v>
      </c>
      <c r="B891" s="70" t="s">
        <v>5</v>
      </c>
      <c r="C891" s="71" t="s">
        <v>737</v>
      </c>
      <c r="D891" s="72" t="s">
        <v>737</v>
      </c>
      <c r="E891" s="72" t="s">
        <v>737</v>
      </c>
      <c r="F891" s="73" t="s">
        <v>737</v>
      </c>
    </row>
    <row r="892" spans="1:6" x14ac:dyDescent="0.2">
      <c r="A892" s="49" t="s">
        <v>521</v>
      </c>
      <c r="B892" s="70" t="s">
        <v>1</v>
      </c>
      <c r="C892" s="71">
        <v>7</v>
      </c>
      <c r="D892" s="72">
        <v>2630426</v>
      </c>
      <c r="E892" s="72">
        <v>157826</v>
      </c>
      <c r="F892" s="73">
        <v>2.1400014781069096E-4</v>
      </c>
    </row>
    <row r="893" spans="1:6" x14ac:dyDescent="0.2">
      <c r="A893" s="49" t="s">
        <v>521</v>
      </c>
      <c r="B893" s="70" t="s">
        <v>738</v>
      </c>
      <c r="C893" s="71">
        <v>24</v>
      </c>
      <c r="D893" s="72">
        <v>2621267</v>
      </c>
      <c r="E893" s="72">
        <v>157276</v>
      </c>
      <c r="F893" s="73">
        <v>2.132543893089493E-4</v>
      </c>
    </row>
    <row r="894" spans="1:6" x14ac:dyDescent="0.2">
      <c r="A894" s="49" t="s">
        <v>521</v>
      </c>
      <c r="B894" s="70" t="s">
        <v>3</v>
      </c>
      <c r="C894" s="71" t="s">
        <v>737</v>
      </c>
      <c r="D894" s="72" t="s">
        <v>737</v>
      </c>
      <c r="E894" s="72" t="s">
        <v>737</v>
      </c>
      <c r="F894" s="73" t="s">
        <v>737</v>
      </c>
    </row>
    <row r="895" spans="1:6" x14ac:dyDescent="0.2">
      <c r="A895" s="49" t="s">
        <v>521</v>
      </c>
      <c r="B895" s="70" t="s">
        <v>2</v>
      </c>
      <c r="C895" s="71" t="s">
        <v>737</v>
      </c>
      <c r="D895" s="72" t="s">
        <v>737</v>
      </c>
      <c r="E895" s="72" t="s">
        <v>737</v>
      </c>
      <c r="F895" s="73" t="s">
        <v>737</v>
      </c>
    </row>
    <row r="896" spans="1:6" x14ac:dyDescent="0.2">
      <c r="A896" s="49" t="s">
        <v>521</v>
      </c>
      <c r="B896" s="70" t="s">
        <v>6</v>
      </c>
      <c r="C896" s="71">
        <v>5</v>
      </c>
      <c r="D896" s="72">
        <v>1599765</v>
      </c>
      <c r="E896" s="72">
        <v>95986</v>
      </c>
      <c r="F896" s="73">
        <v>1.3014977372395538E-4</v>
      </c>
    </row>
    <row r="897" spans="1:6" x14ac:dyDescent="0.2">
      <c r="A897" s="49" t="s">
        <v>521</v>
      </c>
      <c r="B897" s="70" t="s">
        <v>10</v>
      </c>
      <c r="C897" s="71">
        <v>47</v>
      </c>
      <c r="D897" s="72">
        <v>5742255</v>
      </c>
      <c r="E897" s="72">
        <v>348661</v>
      </c>
      <c r="F897" s="73">
        <v>4.7275800904681943E-4</v>
      </c>
    </row>
    <row r="898" spans="1:6" x14ac:dyDescent="0.2">
      <c r="A898" s="49" t="s">
        <v>521</v>
      </c>
      <c r="B898" s="70" t="s">
        <v>4</v>
      </c>
      <c r="C898" s="71">
        <v>13</v>
      </c>
      <c r="D898" s="72">
        <v>2201098</v>
      </c>
      <c r="E898" s="72">
        <v>132066</v>
      </c>
      <c r="F898" s="73">
        <v>1.7907153143820862E-4</v>
      </c>
    </row>
    <row r="899" spans="1:6" x14ac:dyDescent="0.2">
      <c r="A899" s="49" t="s">
        <v>521</v>
      </c>
      <c r="B899" s="70" t="s">
        <v>739</v>
      </c>
      <c r="C899" s="71">
        <v>99</v>
      </c>
      <c r="D899" s="72">
        <v>3796659</v>
      </c>
      <c r="E899" s="72">
        <v>222406</v>
      </c>
      <c r="F899" s="73">
        <v>3.0156575516064864E-4</v>
      </c>
    </row>
    <row r="900" spans="1:6" x14ac:dyDescent="0.2">
      <c r="A900" s="49" t="s">
        <v>521</v>
      </c>
      <c r="B900" s="70" t="s">
        <v>8</v>
      </c>
      <c r="C900" s="71">
        <v>42</v>
      </c>
      <c r="D900" s="72">
        <v>1428815</v>
      </c>
      <c r="E900" s="72">
        <v>85729</v>
      </c>
      <c r="F900" s="73">
        <v>1.1624205562874765E-4</v>
      </c>
    </row>
    <row r="901" spans="1:6" x14ac:dyDescent="0.2">
      <c r="A901" s="49" t="s">
        <v>521</v>
      </c>
      <c r="B901" s="70" t="s">
        <v>740</v>
      </c>
      <c r="C901" s="71">
        <v>15</v>
      </c>
      <c r="D901" s="72">
        <v>1795138</v>
      </c>
      <c r="E901" s="72">
        <v>107708</v>
      </c>
      <c r="F901" s="73">
        <v>1.4604392128289321E-4</v>
      </c>
    </row>
    <row r="902" spans="1:6" x14ac:dyDescent="0.2">
      <c r="A902" s="49" t="s">
        <v>521</v>
      </c>
      <c r="B902" s="70" t="s">
        <v>25</v>
      </c>
      <c r="C902" s="71">
        <v>16</v>
      </c>
      <c r="D902" s="72">
        <v>2645777</v>
      </c>
      <c r="E902" s="72">
        <v>158747</v>
      </c>
      <c r="F902" s="73">
        <v>2.1524895431997111E-4</v>
      </c>
    </row>
    <row r="903" spans="1:6" x14ac:dyDescent="0.2">
      <c r="A903" s="49" t="s">
        <v>521</v>
      </c>
      <c r="B903" s="70" t="s">
        <v>53</v>
      </c>
      <c r="C903" s="71">
        <v>274</v>
      </c>
      <c r="D903" s="72">
        <v>25781196</v>
      </c>
      <c r="E903" s="72">
        <v>1545604</v>
      </c>
      <c r="F903" s="73">
        <v>2.0957224060471355E-3</v>
      </c>
    </row>
    <row r="904" spans="1:6" x14ac:dyDescent="0.2">
      <c r="A904" s="49" t="s">
        <v>525</v>
      </c>
      <c r="B904" s="70" t="s">
        <v>5</v>
      </c>
      <c r="C904" s="71">
        <v>15</v>
      </c>
      <c r="D904" s="72">
        <v>705961</v>
      </c>
      <c r="E904" s="72">
        <v>42358</v>
      </c>
      <c r="F904" s="73">
        <v>5.7434252030497179E-5</v>
      </c>
    </row>
    <row r="905" spans="1:6" x14ac:dyDescent="0.2">
      <c r="A905" s="49" t="s">
        <v>525</v>
      </c>
      <c r="B905" s="70" t="s">
        <v>1</v>
      </c>
      <c r="C905" s="71">
        <v>15</v>
      </c>
      <c r="D905" s="72">
        <v>24959674</v>
      </c>
      <c r="E905" s="72">
        <v>1497580</v>
      </c>
      <c r="F905" s="73">
        <v>2.0306054855241504E-3</v>
      </c>
    </row>
    <row r="906" spans="1:6" x14ac:dyDescent="0.2">
      <c r="A906" s="49" t="s">
        <v>525</v>
      </c>
      <c r="B906" s="70" t="s">
        <v>738</v>
      </c>
      <c r="C906" s="71">
        <v>82</v>
      </c>
      <c r="D906" s="72">
        <v>11568623</v>
      </c>
      <c r="E906" s="72">
        <v>694117</v>
      </c>
      <c r="F906" s="73">
        <v>9.4117027991530791E-4</v>
      </c>
    </row>
    <row r="907" spans="1:6" x14ac:dyDescent="0.2">
      <c r="A907" s="49" t="s">
        <v>525</v>
      </c>
      <c r="B907" s="70" t="s">
        <v>3</v>
      </c>
      <c r="C907" s="71">
        <v>25</v>
      </c>
      <c r="D907" s="72">
        <v>5923633</v>
      </c>
      <c r="E907" s="72">
        <v>355418</v>
      </c>
      <c r="F907" s="73">
        <v>4.8191999122185295E-4</v>
      </c>
    </row>
    <row r="908" spans="1:6" x14ac:dyDescent="0.2">
      <c r="A908" s="49" t="s">
        <v>525</v>
      </c>
      <c r="B908" s="70" t="s">
        <v>2</v>
      </c>
      <c r="C908" s="71">
        <v>8</v>
      </c>
      <c r="D908" s="72">
        <v>15059253</v>
      </c>
      <c r="E908" s="72">
        <v>903555</v>
      </c>
      <c r="F908" s="73">
        <v>1.2251524055294368E-3</v>
      </c>
    </row>
    <row r="909" spans="1:6" x14ac:dyDescent="0.2">
      <c r="A909" s="49" t="s">
        <v>525</v>
      </c>
      <c r="B909" s="70" t="s">
        <v>6</v>
      </c>
      <c r="C909" s="71">
        <v>16</v>
      </c>
      <c r="D909" s="72">
        <v>3832172</v>
      </c>
      <c r="E909" s="72">
        <v>229930</v>
      </c>
      <c r="F909" s="73">
        <v>3.1176773146447461E-4</v>
      </c>
    </row>
    <row r="910" spans="1:6" x14ac:dyDescent="0.2">
      <c r="A910" s="49" t="s">
        <v>525</v>
      </c>
      <c r="B910" s="70" t="s">
        <v>10</v>
      </c>
      <c r="C910" s="71">
        <v>159</v>
      </c>
      <c r="D910" s="72">
        <v>16049675</v>
      </c>
      <c r="E910" s="72">
        <v>972692</v>
      </c>
      <c r="F910" s="73">
        <v>1.3188969610474612E-3</v>
      </c>
    </row>
    <row r="911" spans="1:6" x14ac:dyDescent="0.2">
      <c r="A911" s="49" t="s">
        <v>525</v>
      </c>
      <c r="B911" s="70" t="s">
        <v>4</v>
      </c>
      <c r="C911" s="71">
        <v>28</v>
      </c>
      <c r="D911" s="72">
        <v>3568213</v>
      </c>
      <c r="E911" s="72">
        <v>214093</v>
      </c>
      <c r="F911" s="73">
        <v>2.9029395438796054E-4</v>
      </c>
    </row>
    <row r="912" spans="1:6" x14ac:dyDescent="0.2">
      <c r="A912" s="49" t="s">
        <v>525</v>
      </c>
      <c r="B912" s="70" t="s">
        <v>739</v>
      </c>
      <c r="C912" s="71">
        <v>284</v>
      </c>
      <c r="D912" s="72">
        <v>18494477</v>
      </c>
      <c r="E912" s="72">
        <v>1090387</v>
      </c>
      <c r="F912" s="73">
        <v>1.4784825007974345E-3</v>
      </c>
    </row>
    <row r="913" spans="1:6" x14ac:dyDescent="0.2">
      <c r="A913" s="49" t="s">
        <v>525</v>
      </c>
      <c r="B913" s="70" t="s">
        <v>8</v>
      </c>
      <c r="C913" s="71">
        <v>112</v>
      </c>
      <c r="D913" s="72">
        <v>7847580</v>
      </c>
      <c r="E913" s="72">
        <v>470855</v>
      </c>
      <c r="F913" s="73">
        <v>6.3844385334103947E-4</v>
      </c>
    </row>
    <row r="914" spans="1:6" x14ac:dyDescent="0.2">
      <c r="A914" s="49" t="s">
        <v>525</v>
      </c>
      <c r="B914" s="70" t="s">
        <v>740</v>
      </c>
      <c r="C914" s="71">
        <v>45</v>
      </c>
      <c r="D914" s="72">
        <v>14727333</v>
      </c>
      <c r="E914" s="72">
        <v>883640</v>
      </c>
      <c r="F914" s="73">
        <v>1.1981491681436454E-3</v>
      </c>
    </row>
    <row r="915" spans="1:6" x14ac:dyDescent="0.2">
      <c r="A915" s="49" t="s">
        <v>525</v>
      </c>
      <c r="B915" s="70" t="s">
        <v>25</v>
      </c>
      <c r="C915" s="71">
        <v>35</v>
      </c>
      <c r="D915" s="72">
        <v>8559014</v>
      </c>
      <c r="E915" s="72">
        <v>513541</v>
      </c>
      <c r="F915" s="73">
        <v>6.963228486234844E-4</v>
      </c>
    </row>
    <row r="916" spans="1:6" x14ac:dyDescent="0.2">
      <c r="A916" s="49" t="s">
        <v>525</v>
      </c>
      <c r="B916" s="70" t="s">
        <v>53</v>
      </c>
      <c r="C916" s="71">
        <v>824</v>
      </c>
      <c r="D916" s="72">
        <v>131295608</v>
      </c>
      <c r="E916" s="72">
        <v>7868167</v>
      </c>
      <c r="F916" s="73">
        <v>1.0668640787951295E-2</v>
      </c>
    </row>
    <row r="917" spans="1:6" x14ac:dyDescent="0.2">
      <c r="A917" s="49" t="s">
        <v>529</v>
      </c>
      <c r="B917" s="70" t="s">
        <v>5</v>
      </c>
      <c r="C917" s="71" t="s">
        <v>737</v>
      </c>
      <c r="D917" s="72" t="s">
        <v>737</v>
      </c>
      <c r="E917" s="72" t="s">
        <v>737</v>
      </c>
      <c r="F917" s="73" t="s">
        <v>737</v>
      </c>
    </row>
    <row r="918" spans="1:6" x14ac:dyDescent="0.2">
      <c r="A918" s="49" t="s">
        <v>529</v>
      </c>
      <c r="B918" s="70" t="s">
        <v>1</v>
      </c>
      <c r="C918" s="71">
        <v>10</v>
      </c>
      <c r="D918" s="72">
        <v>4233890</v>
      </c>
      <c r="E918" s="72">
        <v>254033</v>
      </c>
      <c r="F918" s="73">
        <v>3.4444958085989163E-4</v>
      </c>
    </row>
    <row r="919" spans="1:6" x14ac:dyDescent="0.2">
      <c r="A919" s="49" t="s">
        <v>529</v>
      </c>
      <c r="B919" s="70" t="s">
        <v>738</v>
      </c>
      <c r="C919" s="71">
        <v>27</v>
      </c>
      <c r="D919" s="72">
        <v>2126184</v>
      </c>
      <c r="E919" s="72">
        <v>127571</v>
      </c>
      <c r="F919" s="73">
        <v>1.7297665059215627E-4</v>
      </c>
    </row>
    <row r="920" spans="1:6" x14ac:dyDescent="0.2">
      <c r="A920" s="49" t="s">
        <v>529</v>
      </c>
      <c r="B920" s="70" t="s">
        <v>3</v>
      </c>
      <c r="C920" s="71">
        <v>16</v>
      </c>
      <c r="D920" s="72">
        <v>3029389</v>
      </c>
      <c r="E920" s="72">
        <v>181763</v>
      </c>
      <c r="F920" s="73">
        <v>2.4645691373103684E-4</v>
      </c>
    </row>
    <row r="921" spans="1:6" x14ac:dyDescent="0.2">
      <c r="A921" s="49" t="s">
        <v>529</v>
      </c>
      <c r="B921" s="70" t="s">
        <v>2</v>
      </c>
      <c r="C921" s="71" t="s">
        <v>737</v>
      </c>
      <c r="D921" s="72" t="s">
        <v>737</v>
      </c>
      <c r="E921" s="72" t="s">
        <v>737</v>
      </c>
      <c r="F921" s="73" t="s">
        <v>737</v>
      </c>
    </row>
    <row r="922" spans="1:6" x14ac:dyDescent="0.2">
      <c r="A922" s="49" t="s">
        <v>529</v>
      </c>
      <c r="B922" s="70" t="s">
        <v>6</v>
      </c>
      <c r="C922" s="71">
        <v>11</v>
      </c>
      <c r="D922" s="72">
        <v>1740245</v>
      </c>
      <c r="E922" s="72">
        <v>104415</v>
      </c>
      <c r="F922" s="73">
        <v>1.4157886174428358E-4</v>
      </c>
    </row>
    <row r="923" spans="1:6" x14ac:dyDescent="0.2">
      <c r="A923" s="49" t="s">
        <v>529</v>
      </c>
      <c r="B923" s="70" t="s">
        <v>10</v>
      </c>
      <c r="C923" s="71">
        <v>93</v>
      </c>
      <c r="D923" s="72">
        <v>11593630</v>
      </c>
      <c r="E923" s="72">
        <v>695618</v>
      </c>
      <c r="F923" s="73">
        <v>9.4320552266278829E-4</v>
      </c>
    </row>
    <row r="924" spans="1:6" x14ac:dyDescent="0.2">
      <c r="A924" s="49" t="s">
        <v>529</v>
      </c>
      <c r="B924" s="70" t="s">
        <v>4</v>
      </c>
      <c r="C924" s="71">
        <v>10</v>
      </c>
      <c r="D924" s="72">
        <v>852108</v>
      </c>
      <c r="E924" s="72">
        <v>51126</v>
      </c>
      <c r="F924" s="73">
        <v>6.9322998472807945E-5</v>
      </c>
    </row>
    <row r="925" spans="1:6" x14ac:dyDescent="0.2">
      <c r="A925" s="49" t="s">
        <v>529</v>
      </c>
      <c r="B925" s="70" t="s">
        <v>739</v>
      </c>
      <c r="C925" s="71">
        <v>147</v>
      </c>
      <c r="D925" s="72">
        <v>6029835</v>
      </c>
      <c r="E925" s="72">
        <v>366869</v>
      </c>
      <c r="F925" s="73">
        <v>4.974466832281144E-4</v>
      </c>
    </row>
    <row r="926" spans="1:6" x14ac:dyDescent="0.2">
      <c r="A926" s="49" t="s">
        <v>529</v>
      </c>
      <c r="B926" s="70" t="s">
        <v>8</v>
      </c>
      <c r="C926" s="71">
        <v>52</v>
      </c>
      <c r="D926" s="72">
        <v>2666993</v>
      </c>
      <c r="E926" s="72">
        <v>160016</v>
      </c>
      <c r="F926" s="73">
        <v>2.1696962257217143E-4</v>
      </c>
    </row>
    <row r="927" spans="1:6" x14ac:dyDescent="0.2">
      <c r="A927" s="49" t="s">
        <v>529</v>
      </c>
      <c r="B927" s="70" t="s">
        <v>740</v>
      </c>
      <c r="C927" s="71">
        <v>25</v>
      </c>
      <c r="D927" s="72">
        <v>3755170</v>
      </c>
      <c r="E927" s="72">
        <v>225310</v>
      </c>
      <c r="F927" s="73">
        <v>3.0550336004984464E-4</v>
      </c>
    </row>
    <row r="928" spans="1:6" x14ac:dyDescent="0.2">
      <c r="A928" s="49" t="s">
        <v>529</v>
      </c>
      <c r="B928" s="70" t="s">
        <v>25</v>
      </c>
      <c r="C928" s="71">
        <v>25</v>
      </c>
      <c r="D928" s="72">
        <v>5851274</v>
      </c>
      <c r="E928" s="72">
        <v>351076</v>
      </c>
      <c r="F928" s="73">
        <v>4.7603256683173968E-4</v>
      </c>
    </row>
    <row r="929" spans="1:6" x14ac:dyDescent="0.2">
      <c r="A929" s="49" t="s">
        <v>529</v>
      </c>
      <c r="B929" s="70" t="s">
        <v>53</v>
      </c>
      <c r="C929" s="71">
        <v>427</v>
      </c>
      <c r="D929" s="72">
        <v>42514509</v>
      </c>
      <c r="E929" s="72">
        <v>2555946</v>
      </c>
      <c r="F929" s="73">
        <v>3.4656699263501851E-3</v>
      </c>
    </row>
    <row r="930" spans="1:6" x14ac:dyDescent="0.2">
      <c r="A930" s="49" t="s">
        <v>181</v>
      </c>
      <c r="B930" s="70" t="s">
        <v>5</v>
      </c>
      <c r="C930" s="71" t="s">
        <v>737</v>
      </c>
      <c r="D930" s="72" t="s">
        <v>737</v>
      </c>
      <c r="E930" s="72" t="s">
        <v>737</v>
      </c>
      <c r="F930" s="73" t="s">
        <v>737</v>
      </c>
    </row>
    <row r="931" spans="1:6" x14ac:dyDescent="0.2">
      <c r="A931" s="49" t="s">
        <v>181</v>
      </c>
      <c r="B931" s="70" t="s">
        <v>1</v>
      </c>
      <c r="C931" s="71">
        <v>5</v>
      </c>
      <c r="D931" s="72">
        <v>2158196</v>
      </c>
      <c r="E931" s="72">
        <v>129492</v>
      </c>
      <c r="F931" s="73">
        <v>1.7558138165005762E-4</v>
      </c>
    </row>
    <row r="932" spans="1:6" x14ac:dyDescent="0.2">
      <c r="A932" s="49" t="s">
        <v>181</v>
      </c>
      <c r="B932" s="70" t="s">
        <v>738</v>
      </c>
      <c r="C932" s="71">
        <v>5</v>
      </c>
      <c r="D932" s="72">
        <v>599169</v>
      </c>
      <c r="E932" s="72">
        <v>35950</v>
      </c>
      <c r="F932" s="73">
        <v>4.8745487522932474E-5</v>
      </c>
    </row>
    <row r="933" spans="1:6" x14ac:dyDescent="0.2">
      <c r="A933" s="49" t="s">
        <v>181</v>
      </c>
      <c r="B933" s="70" t="s">
        <v>3</v>
      </c>
      <c r="C933" s="71">
        <v>5</v>
      </c>
      <c r="D933" s="72">
        <v>3882633</v>
      </c>
      <c r="E933" s="72">
        <v>232958</v>
      </c>
      <c r="F933" s="73">
        <v>3.1587347099769965E-4</v>
      </c>
    </row>
    <row r="934" spans="1:6" x14ac:dyDescent="0.2">
      <c r="A934" s="49" t="s">
        <v>181</v>
      </c>
      <c r="B934" s="70" t="s">
        <v>2</v>
      </c>
      <c r="C934" s="71" t="s">
        <v>737</v>
      </c>
      <c r="D934" s="72" t="s">
        <v>737</v>
      </c>
      <c r="E934" s="72" t="s">
        <v>737</v>
      </c>
      <c r="F934" s="73" t="s">
        <v>737</v>
      </c>
    </row>
    <row r="935" spans="1:6" x14ac:dyDescent="0.2">
      <c r="A935" s="49" t="s">
        <v>181</v>
      </c>
      <c r="B935" s="70" t="s">
        <v>6</v>
      </c>
      <c r="C935" s="71" t="s">
        <v>737</v>
      </c>
      <c r="D935" s="72" t="s">
        <v>737</v>
      </c>
      <c r="E935" s="72" t="s">
        <v>737</v>
      </c>
      <c r="F935" s="73" t="s">
        <v>737</v>
      </c>
    </row>
    <row r="936" spans="1:6" x14ac:dyDescent="0.2">
      <c r="A936" s="49" t="s">
        <v>181</v>
      </c>
      <c r="B936" s="70" t="s">
        <v>10</v>
      </c>
      <c r="C936" s="71">
        <v>39</v>
      </c>
      <c r="D936" s="72">
        <v>925789</v>
      </c>
      <c r="E936" s="72">
        <v>72870</v>
      </c>
      <c r="F936" s="73">
        <v>9.8806221858027516E-5</v>
      </c>
    </row>
    <row r="937" spans="1:6" x14ac:dyDescent="0.2">
      <c r="A937" s="49" t="s">
        <v>181</v>
      </c>
      <c r="B937" s="70" t="s">
        <v>4</v>
      </c>
      <c r="C937" s="71" t="s">
        <v>737</v>
      </c>
      <c r="D937" s="72" t="s">
        <v>737</v>
      </c>
      <c r="E937" s="72" t="s">
        <v>737</v>
      </c>
      <c r="F937" s="73" t="s">
        <v>737</v>
      </c>
    </row>
    <row r="938" spans="1:6" x14ac:dyDescent="0.2">
      <c r="A938" s="49" t="s">
        <v>181</v>
      </c>
      <c r="B938" s="70" t="s">
        <v>739</v>
      </c>
      <c r="C938" s="71">
        <v>57</v>
      </c>
      <c r="D938" s="72">
        <v>1477243</v>
      </c>
      <c r="E938" s="72">
        <v>87344</v>
      </c>
      <c r="F938" s="73">
        <v>1.184318737747709E-4</v>
      </c>
    </row>
    <row r="939" spans="1:6" x14ac:dyDescent="0.2">
      <c r="A939" s="49" t="s">
        <v>181</v>
      </c>
      <c r="B939" s="70" t="s">
        <v>8</v>
      </c>
      <c r="C939" s="71">
        <v>15</v>
      </c>
      <c r="D939" s="72">
        <v>1945370</v>
      </c>
      <c r="E939" s="72">
        <v>116722</v>
      </c>
      <c r="F939" s="73">
        <v>1.582662251641648E-4</v>
      </c>
    </row>
    <row r="940" spans="1:6" x14ac:dyDescent="0.2">
      <c r="A940" s="49" t="s">
        <v>181</v>
      </c>
      <c r="B940" s="70" t="s">
        <v>740</v>
      </c>
      <c r="C940" s="71">
        <v>21</v>
      </c>
      <c r="D940" s="72">
        <v>2428660</v>
      </c>
      <c r="E940" s="72">
        <v>145720</v>
      </c>
      <c r="F940" s="73">
        <v>1.9758532522508261E-4</v>
      </c>
    </row>
    <row r="941" spans="1:6" x14ac:dyDescent="0.2">
      <c r="A941" s="49" t="s">
        <v>181</v>
      </c>
      <c r="B941" s="70" t="s">
        <v>25</v>
      </c>
      <c r="C941" s="71">
        <v>6</v>
      </c>
      <c r="D941" s="72">
        <v>1131740</v>
      </c>
      <c r="E941" s="72">
        <v>67904</v>
      </c>
      <c r="F941" s="73">
        <v>9.207270054957459E-5</v>
      </c>
    </row>
    <row r="942" spans="1:6" x14ac:dyDescent="0.2">
      <c r="A942" s="49" t="s">
        <v>181</v>
      </c>
      <c r="B942" s="70" t="s">
        <v>53</v>
      </c>
      <c r="C942" s="71">
        <v>160</v>
      </c>
      <c r="D942" s="72">
        <v>15522784</v>
      </c>
      <c r="E942" s="72">
        <v>947399</v>
      </c>
      <c r="F942" s="73">
        <v>1.2846015614391851E-3</v>
      </c>
    </row>
    <row r="943" spans="1:6" x14ac:dyDescent="0.2">
      <c r="A943" s="49" t="s">
        <v>540</v>
      </c>
      <c r="B943" s="70" t="s">
        <v>5</v>
      </c>
      <c r="C943" s="71">
        <v>9</v>
      </c>
      <c r="D943" s="72">
        <v>1382197</v>
      </c>
      <c r="E943" s="72">
        <v>82932</v>
      </c>
      <c r="F943" s="73">
        <v>1.1244953466625412E-4</v>
      </c>
    </row>
    <row r="944" spans="1:6" x14ac:dyDescent="0.2">
      <c r="A944" s="49" t="s">
        <v>540</v>
      </c>
      <c r="B944" s="70" t="s">
        <v>1</v>
      </c>
      <c r="C944" s="71">
        <v>13</v>
      </c>
      <c r="D944" s="72">
        <v>4056880</v>
      </c>
      <c r="E944" s="72">
        <v>243413</v>
      </c>
      <c r="F944" s="73">
        <v>3.3004966215353438E-4</v>
      </c>
    </row>
    <row r="945" spans="1:6" x14ac:dyDescent="0.2">
      <c r="A945" s="49" t="s">
        <v>540</v>
      </c>
      <c r="B945" s="70" t="s">
        <v>738</v>
      </c>
      <c r="C945" s="71">
        <v>30</v>
      </c>
      <c r="D945" s="72">
        <v>2848626</v>
      </c>
      <c r="E945" s="72">
        <v>170918</v>
      </c>
      <c r="F945" s="73">
        <v>2.3175191200123984E-4</v>
      </c>
    </row>
    <row r="946" spans="1:6" x14ac:dyDescent="0.2">
      <c r="A946" s="49" t="s">
        <v>540</v>
      </c>
      <c r="B946" s="70" t="s">
        <v>3</v>
      </c>
      <c r="C946" s="71">
        <v>5</v>
      </c>
      <c r="D946" s="72">
        <v>1166661</v>
      </c>
      <c r="E946" s="72">
        <v>70000</v>
      </c>
      <c r="F946" s="73">
        <v>9.4914718403484643E-5</v>
      </c>
    </row>
    <row r="947" spans="1:6" x14ac:dyDescent="0.2">
      <c r="A947" s="49" t="s">
        <v>540</v>
      </c>
      <c r="B947" s="70" t="s">
        <v>2</v>
      </c>
      <c r="C947" s="71" t="s">
        <v>737</v>
      </c>
      <c r="D947" s="72" t="s">
        <v>737</v>
      </c>
      <c r="E947" s="72" t="s">
        <v>737</v>
      </c>
      <c r="F947" s="73" t="s">
        <v>737</v>
      </c>
    </row>
    <row r="948" spans="1:6" x14ac:dyDescent="0.2">
      <c r="A948" s="49" t="s">
        <v>540</v>
      </c>
      <c r="B948" s="70" t="s">
        <v>6</v>
      </c>
      <c r="C948" s="71" t="s">
        <v>737</v>
      </c>
      <c r="D948" s="72" t="s">
        <v>737</v>
      </c>
      <c r="E948" s="72" t="s">
        <v>737</v>
      </c>
      <c r="F948" s="73" t="s">
        <v>737</v>
      </c>
    </row>
    <row r="949" spans="1:6" x14ac:dyDescent="0.2">
      <c r="A949" s="49" t="s">
        <v>540</v>
      </c>
      <c r="B949" s="70" t="s">
        <v>10</v>
      </c>
      <c r="C949" s="71">
        <v>71</v>
      </c>
      <c r="D949" s="72">
        <v>6711334</v>
      </c>
      <c r="E949" s="72">
        <v>406547</v>
      </c>
      <c r="F949" s="73">
        <v>5.5124705746830674E-4</v>
      </c>
    </row>
    <row r="950" spans="1:6" x14ac:dyDescent="0.2">
      <c r="A950" s="49" t="s">
        <v>540</v>
      </c>
      <c r="B950" s="70" t="s">
        <v>4</v>
      </c>
      <c r="C950" s="71">
        <v>15</v>
      </c>
      <c r="D950" s="72">
        <v>2729708</v>
      </c>
      <c r="E950" s="72">
        <v>162469</v>
      </c>
      <c r="F950" s="73">
        <v>2.2029570548993924E-4</v>
      </c>
    </row>
    <row r="951" spans="1:6" x14ac:dyDescent="0.2">
      <c r="A951" s="49" t="s">
        <v>540</v>
      </c>
      <c r="B951" s="70" t="s">
        <v>739</v>
      </c>
      <c r="C951" s="71">
        <v>111</v>
      </c>
      <c r="D951" s="72">
        <v>2788599</v>
      </c>
      <c r="E951" s="72">
        <v>165364</v>
      </c>
      <c r="F951" s="73">
        <v>2.2422110705819765E-4</v>
      </c>
    </row>
    <row r="952" spans="1:6" x14ac:dyDescent="0.2">
      <c r="A952" s="49" t="s">
        <v>540</v>
      </c>
      <c r="B952" s="70" t="s">
        <v>8</v>
      </c>
      <c r="C952" s="71">
        <v>48</v>
      </c>
      <c r="D952" s="72">
        <v>2249676</v>
      </c>
      <c r="E952" s="72">
        <v>134981</v>
      </c>
      <c r="F952" s="73">
        <v>1.8302405149743945E-4</v>
      </c>
    </row>
    <row r="953" spans="1:6" x14ac:dyDescent="0.2">
      <c r="A953" s="49" t="s">
        <v>540</v>
      </c>
      <c r="B953" s="70" t="s">
        <v>740</v>
      </c>
      <c r="C953" s="71">
        <v>28</v>
      </c>
      <c r="D953" s="72">
        <v>2803381</v>
      </c>
      <c r="E953" s="72">
        <v>168203</v>
      </c>
      <c r="F953" s="73">
        <v>2.2807057685173327E-4</v>
      </c>
    </row>
    <row r="954" spans="1:6" x14ac:dyDescent="0.2">
      <c r="A954" s="49" t="s">
        <v>540</v>
      </c>
      <c r="B954" s="70" t="s">
        <v>25</v>
      </c>
      <c r="C954" s="71">
        <v>17</v>
      </c>
      <c r="D954" s="72">
        <v>3242947</v>
      </c>
      <c r="E954" s="72">
        <v>194577</v>
      </c>
      <c r="F954" s="73">
        <v>2.6383173089706901E-4</v>
      </c>
    </row>
    <row r="955" spans="1:6" x14ac:dyDescent="0.2">
      <c r="A955" s="49" t="s">
        <v>540</v>
      </c>
      <c r="B955" s="70" t="s">
        <v>53</v>
      </c>
      <c r="C955" s="71">
        <v>355</v>
      </c>
      <c r="D955" s="72">
        <v>37891064</v>
      </c>
      <c r="E955" s="72">
        <v>2274065</v>
      </c>
      <c r="F955" s="73">
        <v>3.08346055866029E-3</v>
      </c>
    </row>
    <row r="956" spans="1:6" x14ac:dyDescent="0.2">
      <c r="A956" s="49" t="s">
        <v>544</v>
      </c>
      <c r="B956" s="70" t="s">
        <v>5</v>
      </c>
      <c r="C956" s="71" t="s">
        <v>737</v>
      </c>
      <c r="D956" s="72" t="s">
        <v>737</v>
      </c>
      <c r="E956" s="72" t="s">
        <v>737</v>
      </c>
      <c r="F956" s="73" t="s">
        <v>737</v>
      </c>
    </row>
    <row r="957" spans="1:6" x14ac:dyDescent="0.2">
      <c r="A957" s="49" t="s">
        <v>544</v>
      </c>
      <c r="B957" s="70" t="s">
        <v>1</v>
      </c>
      <c r="C957" s="71">
        <v>10</v>
      </c>
      <c r="D957" s="72">
        <v>3877199</v>
      </c>
      <c r="E957" s="72">
        <v>232632</v>
      </c>
      <c r="F957" s="73">
        <v>3.1543143959484915E-4</v>
      </c>
    </row>
    <row r="958" spans="1:6" x14ac:dyDescent="0.2">
      <c r="A958" s="49" t="s">
        <v>544</v>
      </c>
      <c r="B958" s="70" t="s">
        <v>738</v>
      </c>
      <c r="C958" s="71">
        <v>21</v>
      </c>
      <c r="D958" s="72">
        <v>2162988</v>
      </c>
      <c r="E958" s="72">
        <v>129779</v>
      </c>
      <c r="F958" s="73">
        <v>1.7597053199551192E-4</v>
      </c>
    </row>
    <row r="959" spans="1:6" x14ac:dyDescent="0.2">
      <c r="A959" s="49" t="s">
        <v>544</v>
      </c>
      <c r="B959" s="70" t="s">
        <v>3</v>
      </c>
      <c r="C959" s="71">
        <v>8</v>
      </c>
      <c r="D959" s="72">
        <v>2084812</v>
      </c>
      <c r="E959" s="72">
        <v>125089</v>
      </c>
      <c r="F959" s="73">
        <v>1.6961124586247845E-4</v>
      </c>
    </row>
    <row r="960" spans="1:6" x14ac:dyDescent="0.2">
      <c r="A960" s="49" t="s">
        <v>544</v>
      </c>
      <c r="B960" s="70" t="s">
        <v>2</v>
      </c>
      <c r="C960" s="71" t="s">
        <v>737</v>
      </c>
      <c r="D960" s="72" t="s">
        <v>737</v>
      </c>
      <c r="E960" s="72" t="s">
        <v>737</v>
      </c>
      <c r="F960" s="73" t="s">
        <v>737</v>
      </c>
    </row>
    <row r="961" spans="1:6" x14ac:dyDescent="0.2">
      <c r="A961" s="49" t="s">
        <v>544</v>
      </c>
      <c r="B961" s="70" t="s">
        <v>6</v>
      </c>
      <c r="C961" s="71">
        <v>7</v>
      </c>
      <c r="D961" s="72">
        <v>821413</v>
      </c>
      <c r="E961" s="72">
        <v>49285</v>
      </c>
      <c r="F961" s="73">
        <v>6.6826741378796299E-5</v>
      </c>
    </row>
    <row r="962" spans="1:6" x14ac:dyDescent="0.2">
      <c r="A962" s="49" t="s">
        <v>544</v>
      </c>
      <c r="B962" s="70" t="s">
        <v>10</v>
      </c>
      <c r="C962" s="71">
        <v>48</v>
      </c>
      <c r="D962" s="72">
        <v>19296519</v>
      </c>
      <c r="E962" s="72">
        <v>1157791</v>
      </c>
      <c r="F962" s="73">
        <v>1.5698772390726984E-3</v>
      </c>
    </row>
    <row r="963" spans="1:6" x14ac:dyDescent="0.2">
      <c r="A963" s="49" t="s">
        <v>544</v>
      </c>
      <c r="B963" s="70" t="s">
        <v>4</v>
      </c>
      <c r="C963" s="71">
        <v>8</v>
      </c>
      <c r="D963" s="72">
        <v>1580556</v>
      </c>
      <c r="E963" s="72">
        <v>94833</v>
      </c>
      <c r="F963" s="73">
        <v>1.2858639271939515E-4</v>
      </c>
    </row>
    <row r="964" spans="1:6" x14ac:dyDescent="0.2">
      <c r="A964" s="49" t="s">
        <v>544</v>
      </c>
      <c r="B964" s="70" t="s">
        <v>739</v>
      </c>
      <c r="C964" s="71">
        <v>94</v>
      </c>
      <c r="D964" s="72">
        <v>2994433</v>
      </c>
      <c r="E964" s="72">
        <v>174559</v>
      </c>
      <c r="F964" s="73">
        <v>2.3668883328276967E-4</v>
      </c>
    </row>
    <row r="965" spans="1:6" x14ac:dyDescent="0.2">
      <c r="A965" s="49" t="s">
        <v>544</v>
      </c>
      <c r="B965" s="70" t="s">
        <v>8</v>
      </c>
      <c r="C965" s="71">
        <v>38</v>
      </c>
      <c r="D965" s="72">
        <v>929514</v>
      </c>
      <c r="E965" s="72">
        <v>55771</v>
      </c>
      <c r="F965" s="73">
        <v>7.5621268001153455E-5</v>
      </c>
    </row>
    <row r="966" spans="1:6" x14ac:dyDescent="0.2">
      <c r="A966" s="49" t="s">
        <v>544</v>
      </c>
      <c r="B966" s="70" t="s">
        <v>740</v>
      </c>
      <c r="C966" s="71">
        <v>25</v>
      </c>
      <c r="D966" s="72">
        <v>1828804</v>
      </c>
      <c r="E966" s="72">
        <v>117534</v>
      </c>
      <c r="F966" s="73">
        <v>1.5936723589764522E-4</v>
      </c>
    </row>
    <row r="967" spans="1:6" x14ac:dyDescent="0.2">
      <c r="A967" s="49" t="s">
        <v>544</v>
      </c>
      <c r="B967" s="70" t="s">
        <v>25</v>
      </c>
      <c r="C967" s="71">
        <v>8</v>
      </c>
      <c r="D967" s="72">
        <v>1314315</v>
      </c>
      <c r="E967" s="72">
        <v>78859</v>
      </c>
      <c r="F967" s="73">
        <v>1.0692685397971995E-4</v>
      </c>
    </row>
    <row r="968" spans="1:6" x14ac:dyDescent="0.2">
      <c r="A968" s="49" t="s">
        <v>544</v>
      </c>
      <c r="B968" s="70" t="s">
        <v>53</v>
      </c>
      <c r="C968" s="71">
        <v>268</v>
      </c>
      <c r="D968" s="72">
        <v>36890553</v>
      </c>
      <c r="E968" s="72">
        <v>2216132</v>
      </c>
      <c r="F968" s="73">
        <v>3.0049077817850176E-3</v>
      </c>
    </row>
    <row r="969" spans="1:6" x14ac:dyDescent="0.2">
      <c r="A969" s="49" t="s">
        <v>167</v>
      </c>
      <c r="B969" s="70" t="s">
        <v>5</v>
      </c>
      <c r="C969" s="71" t="s">
        <v>737</v>
      </c>
      <c r="D969" s="72" t="s">
        <v>737</v>
      </c>
      <c r="E969" s="72" t="s">
        <v>737</v>
      </c>
      <c r="F969" s="73" t="s">
        <v>737</v>
      </c>
    </row>
    <row r="970" spans="1:6" x14ac:dyDescent="0.2">
      <c r="A970" s="49" t="s">
        <v>167</v>
      </c>
      <c r="B970" s="70" t="s">
        <v>1</v>
      </c>
      <c r="C970" s="71">
        <v>11</v>
      </c>
      <c r="D970" s="72">
        <v>1595545</v>
      </c>
      <c r="E970" s="72">
        <v>95733</v>
      </c>
      <c r="F970" s="73">
        <v>1.2980672481315424E-4</v>
      </c>
    </row>
    <row r="971" spans="1:6" x14ac:dyDescent="0.2">
      <c r="A971" s="49" t="s">
        <v>167</v>
      </c>
      <c r="B971" s="70" t="s">
        <v>738</v>
      </c>
      <c r="C971" s="71">
        <v>46</v>
      </c>
      <c r="D971" s="72">
        <v>5995477</v>
      </c>
      <c r="E971" s="72">
        <v>359729</v>
      </c>
      <c r="F971" s="73">
        <v>4.8776538195095896E-4</v>
      </c>
    </row>
    <row r="972" spans="1:6" x14ac:dyDescent="0.2">
      <c r="A972" s="49" t="s">
        <v>167</v>
      </c>
      <c r="B972" s="70" t="s">
        <v>3</v>
      </c>
      <c r="C972" s="71">
        <v>16</v>
      </c>
      <c r="D972" s="72">
        <v>3519105</v>
      </c>
      <c r="E972" s="72">
        <v>211146</v>
      </c>
      <c r="F972" s="73">
        <v>2.8629804474317384E-4</v>
      </c>
    </row>
    <row r="973" spans="1:6" x14ac:dyDescent="0.2">
      <c r="A973" s="49" t="s">
        <v>167</v>
      </c>
      <c r="B973" s="70" t="s">
        <v>2</v>
      </c>
      <c r="C973" s="71" t="s">
        <v>737</v>
      </c>
      <c r="D973" s="72" t="s">
        <v>737</v>
      </c>
      <c r="E973" s="72" t="s">
        <v>737</v>
      </c>
      <c r="F973" s="73" t="s">
        <v>737</v>
      </c>
    </row>
    <row r="974" spans="1:6" x14ac:dyDescent="0.2">
      <c r="A974" s="49" t="s">
        <v>167</v>
      </c>
      <c r="B974" s="70" t="s">
        <v>6</v>
      </c>
      <c r="C974" s="71">
        <v>12</v>
      </c>
      <c r="D974" s="72">
        <v>1241371</v>
      </c>
      <c r="E974" s="72">
        <v>74482</v>
      </c>
      <c r="F974" s="73">
        <v>1.009919722304049E-4</v>
      </c>
    </row>
    <row r="975" spans="1:6" x14ac:dyDescent="0.2">
      <c r="A975" s="49" t="s">
        <v>167</v>
      </c>
      <c r="B975" s="70" t="s">
        <v>10</v>
      </c>
      <c r="C975" s="71">
        <v>154</v>
      </c>
      <c r="D975" s="72">
        <v>10859770</v>
      </c>
      <c r="E975" s="72">
        <v>651586</v>
      </c>
      <c r="F975" s="73">
        <v>8.8350145293789929E-4</v>
      </c>
    </row>
    <row r="976" spans="1:6" x14ac:dyDescent="0.2">
      <c r="A976" s="49" t="s">
        <v>167</v>
      </c>
      <c r="B976" s="70" t="s">
        <v>4</v>
      </c>
      <c r="C976" s="71">
        <v>13</v>
      </c>
      <c r="D976" s="72">
        <v>2742585</v>
      </c>
      <c r="E976" s="72">
        <v>164555</v>
      </c>
      <c r="F976" s="73">
        <v>2.231241640983631E-4</v>
      </c>
    </row>
    <row r="977" spans="1:6" x14ac:dyDescent="0.2">
      <c r="A977" s="49" t="s">
        <v>167</v>
      </c>
      <c r="B977" s="70" t="s">
        <v>739</v>
      </c>
      <c r="C977" s="71">
        <v>241</v>
      </c>
      <c r="D977" s="72">
        <v>9351386</v>
      </c>
      <c r="E977" s="72">
        <v>585243</v>
      </c>
      <c r="F977" s="73">
        <v>7.9354535060872239E-4</v>
      </c>
    </row>
    <row r="978" spans="1:6" x14ac:dyDescent="0.2">
      <c r="A978" s="49" t="s">
        <v>167</v>
      </c>
      <c r="B978" s="70" t="s">
        <v>8</v>
      </c>
      <c r="C978" s="71">
        <v>76</v>
      </c>
      <c r="D978" s="72">
        <v>3522712</v>
      </c>
      <c r="E978" s="72">
        <v>211363</v>
      </c>
      <c r="F978" s="73">
        <v>2.8659228037022466E-4</v>
      </c>
    </row>
    <row r="979" spans="1:6" x14ac:dyDescent="0.2">
      <c r="A979" s="49" t="s">
        <v>167</v>
      </c>
      <c r="B979" s="70" t="s">
        <v>740</v>
      </c>
      <c r="C979" s="71">
        <v>39</v>
      </c>
      <c r="D979" s="72">
        <v>5136407</v>
      </c>
      <c r="E979" s="72">
        <v>308184</v>
      </c>
      <c r="F979" s="73">
        <v>4.1787425109227874E-4</v>
      </c>
    </row>
    <row r="980" spans="1:6" x14ac:dyDescent="0.2">
      <c r="A980" s="49" t="s">
        <v>167</v>
      </c>
      <c r="B980" s="70" t="s">
        <v>25</v>
      </c>
      <c r="C980" s="71">
        <v>25</v>
      </c>
      <c r="D980" s="72">
        <v>10712945</v>
      </c>
      <c r="E980" s="72">
        <v>642777</v>
      </c>
      <c r="F980" s="73">
        <v>8.7155711358909496E-4</v>
      </c>
    </row>
    <row r="981" spans="1:6" x14ac:dyDescent="0.2">
      <c r="A981" s="49" t="s">
        <v>167</v>
      </c>
      <c r="B981" s="70" t="s">
        <v>53</v>
      </c>
      <c r="C981" s="71">
        <v>643</v>
      </c>
      <c r="D981" s="72">
        <v>64696638</v>
      </c>
      <c r="E981" s="72">
        <v>3905958</v>
      </c>
      <c r="F981" s="73">
        <v>5.2961843380834013E-3</v>
      </c>
    </row>
    <row r="982" spans="1:6" x14ac:dyDescent="0.2">
      <c r="A982" s="49" t="s">
        <v>558</v>
      </c>
      <c r="B982" s="70" t="s">
        <v>5</v>
      </c>
      <c r="C982" s="71">
        <v>5</v>
      </c>
      <c r="D982" s="72">
        <v>47079</v>
      </c>
      <c r="E982" s="72">
        <v>2825</v>
      </c>
      <c r="F982" s="73">
        <v>3.8304868498549163E-6</v>
      </c>
    </row>
    <row r="983" spans="1:6" x14ac:dyDescent="0.2">
      <c r="A983" s="49" t="s">
        <v>558</v>
      </c>
      <c r="B983" s="70" t="s">
        <v>1</v>
      </c>
      <c r="C983" s="71" t="s">
        <v>737</v>
      </c>
      <c r="D983" s="72" t="s">
        <v>737</v>
      </c>
      <c r="E983" s="72" t="s">
        <v>737</v>
      </c>
      <c r="F983" s="73" t="s">
        <v>737</v>
      </c>
    </row>
    <row r="984" spans="1:6" x14ac:dyDescent="0.2">
      <c r="A984" s="49" t="s">
        <v>558</v>
      </c>
      <c r="B984" s="70" t="s">
        <v>738</v>
      </c>
      <c r="C984" s="71">
        <v>10</v>
      </c>
      <c r="D984" s="72">
        <v>231778</v>
      </c>
      <c r="E984" s="72">
        <v>13907</v>
      </c>
      <c r="F984" s="73">
        <v>1.8856842697675157E-5</v>
      </c>
    </row>
    <row r="985" spans="1:6" x14ac:dyDescent="0.2">
      <c r="A985" s="49" t="s">
        <v>558</v>
      </c>
      <c r="B985" s="70" t="s">
        <v>3</v>
      </c>
      <c r="C985" s="71">
        <v>6</v>
      </c>
      <c r="D985" s="72">
        <v>1021724</v>
      </c>
      <c r="E985" s="72">
        <v>61303</v>
      </c>
      <c r="F985" s="73">
        <v>8.3122242604125992E-5</v>
      </c>
    </row>
    <row r="986" spans="1:6" x14ac:dyDescent="0.2">
      <c r="A986" s="49" t="s">
        <v>558</v>
      </c>
      <c r="B986" s="70" t="s">
        <v>2</v>
      </c>
      <c r="C986" s="71" t="s">
        <v>737</v>
      </c>
      <c r="D986" s="72" t="s">
        <v>737</v>
      </c>
      <c r="E986" s="72" t="s">
        <v>737</v>
      </c>
      <c r="F986" s="73" t="s">
        <v>737</v>
      </c>
    </row>
    <row r="987" spans="1:6" x14ac:dyDescent="0.2">
      <c r="A987" s="49" t="s">
        <v>558</v>
      </c>
      <c r="B987" s="70" t="s">
        <v>6</v>
      </c>
      <c r="C987" s="71" t="s">
        <v>737</v>
      </c>
      <c r="D987" s="72" t="s">
        <v>737</v>
      </c>
      <c r="E987" s="72" t="s">
        <v>737</v>
      </c>
      <c r="F987" s="73" t="s">
        <v>737</v>
      </c>
    </row>
    <row r="988" spans="1:6" x14ac:dyDescent="0.2">
      <c r="A988" s="49" t="s">
        <v>558</v>
      </c>
      <c r="B988" s="70" t="s">
        <v>10</v>
      </c>
      <c r="C988" s="71">
        <v>37</v>
      </c>
      <c r="D988" s="72">
        <v>1323194</v>
      </c>
      <c r="E988" s="72">
        <v>79392</v>
      </c>
      <c r="F988" s="73">
        <v>1.0764956176413505E-4</v>
      </c>
    </row>
    <row r="989" spans="1:6" x14ac:dyDescent="0.2">
      <c r="A989" s="49" t="s">
        <v>558</v>
      </c>
      <c r="B989" s="70" t="s">
        <v>4</v>
      </c>
      <c r="C989" s="71">
        <v>5</v>
      </c>
      <c r="D989" s="72">
        <v>238212</v>
      </c>
      <c r="E989" s="72">
        <v>14293</v>
      </c>
      <c r="F989" s="73">
        <v>1.9380229573442942E-5</v>
      </c>
    </row>
    <row r="990" spans="1:6" x14ac:dyDescent="0.2">
      <c r="A990" s="49" t="s">
        <v>558</v>
      </c>
      <c r="B990" s="70" t="s">
        <v>739</v>
      </c>
      <c r="C990" s="71">
        <v>59</v>
      </c>
      <c r="D990" s="72">
        <v>1348487</v>
      </c>
      <c r="E990" s="72">
        <v>79740</v>
      </c>
      <c r="F990" s="73">
        <v>1.0812142350705522E-4</v>
      </c>
    </row>
    <row r="991" spans="1:6" x14ac:dyDescent="0.2">
      <c r="A991" s="49" t="s">
        <v>558</v>
      </c>
      <c r="B991" s="70" t="s">
        <v>8</v>
      </c>
      <c r="C991" s="71">
        <v>15</v>
      </c>
      <c r="D991" s="72">
        <v>1019631</v>
      </c>
      <c r="E991" s="72">
        <v>61178</v>
      </c>
      <c r="F991" s="73">
        <v>8.2952752035548338E-5</v>
      </c>
    </row>
    <row r="992" spans="1:6" x14ac:dyDescent="0.2">
      <c r="A992" s="49" t="s">
        <v>558</v>
      </c>
      <c r="B992" s="70" t="s">
        <v>740</v>
      </c>
      <c r="C992" s="71">
        <v>31</v>
      </c>
      <c r="D992" s="72">
        <v>1757689</v>
      </c>
      <c r="E992" s="72">
        <v>105461</v>
      </c>
      <c r="F992" s="73">
        <v>1.4299715882214135E-4</v>
      </c>
    </row>
    <row r="993" spans="1:6" x14ac:dyDescent="0.2">
      <c r="A993" s="49" t="s">
        <v>558</v>
      </c>
      <c r="B993" s="70" t="s">
        <v>25</v>
      </c>
      <c r="C993" s="71">
        <v>8</v>
      </c>
      <c r="D993" s="72">
        <v>1874002</v>
      </c>
      <c r="E993" s="72">
        <v>112440</v>
      </c>
      <c r="F993" s="73">
        <v>1.5246015624696877E-4</v>
      </c>
    </row>
    <row r="994" spans="1:6" x14ac:dyDescent="0.2">
      <c r="A994" s="49" t="s">
        <v>558</v>
      </c>
      <c r="B994" s="70" t="s">
        <v>53</v>
      </c>
      <c r="C994" s="71">
        <v>184</v>
      </c>
      <c r="D994" s="72">
        <v>10922451</v>
      </c>
      <c r="E994" s="72">
        <v>654178</v>
      </c>
      <c r="F994" s="73">
        <v>8.870160093679254E-4</v>
      </c>
    </row>
    <row r="995" spans="1:6" x14ac:dyDescent="0.2">
      <c r="A995" s="49" t="s">
        <v>562</v>
      </c>
      <c r="B995" s="70" t="s">
        <v>5</v>
      </c>
      <c r="C995" s="71">
        <v>252</v>
      </c>
      <c r="D995" s="72">
        <v>64039339</v>
      </c>
      <c r="E995" s="72">
        <v>3842360</v>
      </c>
      <c r="F995" s="73">
        <v>5.2099502486401897E-3</v>
      </c>
    </row>
    <row r="996" spans="1:6" x14ac:dyDescent="0.2">
      <c r="A996" s="49" t="s">
        <v>562</v>
      </c>
      <c r="B996" s="70" t="s">
        <v>1</v>
      </c>
      <c r="C996" s="71">
        <v>107</v>
      </c>
      <c r="D996" s="72">
        <v>264200654</v>
      </c>
      <c r="E996" s="72">
        <v>15852039</v>
      </c>
      <c r="F996" s="73">
        <v>2.1494168825800804E-2</v>
      </c>
    </row>
    <row r="997" spans="1:6" x14ac:dyDescent="0.2">
      <c r="A997" s="49" t="s">
        <v>562</v>
      </c>
      <c r="B997" s="70" t="s">
        <v>738</v>
      </c>
      <c r="C997" s="71">
        <v>1185</v>
      </c>
      <c r="D997" s="72">
        <v>280937068</v>
      </c>
      <c r="E997" s="72">
        <v>16856224</v>
      </c>
      <c r="F997" s="73">
        <v>2.2855767918657992E-2</v>
      </c>
    </row>
    <row r="998" spans="1:6" x14ac:dyDescent="0.2">
      <c r="A998" s="49" t="s">
        <v>562</v>
      </c>
      <c r="B998" s="70" t="s">
        <v>3</v>
      </c>
      <c r="C998" s="71">
        <v>297</v>
      </c>
      <c r="D998" s="72">
        <v>126990112</v>
      </c>
      <c r="E998" s="72">
        <v>7619394</v>
      </c>
      <c r="F998" s="73">
        <v>1.033132337021715E-2</v>
      </c>
    </row>
    <row r="999" spans="1:6" x14ac:dyDescent="0.2">
      <c r="A999" s="49" t="s">
        <v>562</v>
      </c>
      <c r="B999" s="70" t="s">
        <v>2</v>
      </c>
      <c r="C999" s="71">
        <v>68</v>
      </c>
      <c r="D999" s="72">
        <v>171197075</v>
      </c>
      <c r="E999" s="72">
        <v>10271824</v>
      </c>
      <c r="F999" s="73">
        <v>1.3927818320716503E-2</v>
      </c>
    </row>
    <row r="1000" spans="1:6" x14ac:dyDescent="0.2">
      <c r="A1000" s="49" t="s">
        <v>562</v>
      </c>
      <c r="B1000" s="70" t="s">
        <v>6</v>
      </c>
      <c r="C1000" s="71">
        <v>190</v>
      </c>
      <c r="D1000" s="72">
        <v>121738976</v>
      </c>
      <c r="E1000" s="72">
        <v>7304339</v>
      </c>
      <c r="F1000" s="73">
        <v>9.9041325615512946E-3</v>
      </c>
    </row>
    <row r="1001" spans="1:6" x14ac:dyDescent="0.2">
      <c r="A1001" s="49" t="s">
        <v>562</v>
      </c>
      <c r="B1001" s="70" t="s">
        <v>10</v>
      </c>
      <c r="C1001" s="71">
        <v>1484</v>
      </c>
      <c r="D1001" s="72">
        <v>342132489</v>
      </c>
      <c r="E1001" s="72">
        <v>20527795</v>
      </c>
      <c r="F1001" s="73">
        <v>2.7834141169563717E-2</v>
      </c>
    </row>
    <row r="1002" spans="1:6" x14ac:dyDescent="0.2">
      <c r="A1002" s="49" t="s">
        <v>562</v>
      </c>
      <c r="B1002" s="70" t="s">
        <v>4</v>
      </c>
      <c r="C1002" s="71">
        <v>197</v>
      </c>
      <c r="D1002" s="72">
        <v>134033996</v>
      </c>
      <c r="E1002" s="72">
        <v>8042040</v>
      </c>
      <c r="F1002" s="73">
        <v>1.0904399456993709E-2</v>
      </c>
    </row>
    <row r="1003" spans="1:6" x14ac:dyDescent="0.2">
      <c r="A1003" s="49" t="s">
        <v>562</v>
      </c>
      <c r="B1003" s="70" t="s">
        <v>739</v>
      </c>
      <c r="C1003" s="71">
        <v>4307</v>
      </c>
      <c r="D1003" s="72">
        <v>463309504</v>
      </c>
      <c r="E1003" s="72">
        <v>27101334</v>
      </c>
      <c r="F1003" s="73">
        <v>3.6747364070982634E-2</v>
      </c>
    </row>
    <row r="1004" spans="1:6" x14ac:dyDescent="0.2">
      <c r="A1004" s="49" t="s">
        <v>562</v>
      </c>
      <c r="B1004" s="70" t="s">
        <v>8</v>
      </c>
      <c r="C1004" s="71">
        <v>1425</v>
      </c>
      <c r="D1004" s="72">
        <v>298958778</v>
      </c>
      <c r="E1004" s="72">
        <v>17937436</v>
      </c>
      <c r="F1004" s="73">
        <v>2.4321809811721828E-2</v>
      </c>
    </row>
    <row r="1005" spans="1:6" x14ac:dyDescent="0.2">
      <c r="A1005" s="49" t="s">
        <v>562</v>
      </c>
      <c r="B1005" s="70" t="s">
        <v>740</v>
      </c>
      <c r="C1005" s="71">
        <v>259</v>
      </c>
      <c r="D1005" s="72">
        <v>149017284</v>
      </c>
      <c r="E1005" s="72">
        <v>9167039</v>
      </c>
      <c r="F1005" s="73">
        <v>1.2429813218268021E-2</v>
      </c>
    </row>
    <row r="1006" spans="1:6" x14ac:dyDescent="0.2">
      <c r="A1006" s="49" t="s">
        <v>562</v>
      </c>
      <c r="B1006" s="70" t="s">
        <v>25</v>
      </c>
      <c r="C1006" s="71">
        <v>466</v>
      </c>
      <c r="D1006" s="72">
        <v>393936756</v>
      </c>
      <c r="E1006" s="72">
        <v>23636205</v>
      </c>
      <c r="F1006" s="73">
        <v>3.2048910595743371E-2</v>
      </c>
    </row>
    <row r="1007" spans="1:6" x14ac:dyDescent="0.2">
      <c r="A1007" s="49" t="s">
        <v>562</v>
      </c>
      <c r="B1007" s="70" t="s">
        <v>53</v>
      </c>
      <c r="C1007" s="71">
        <v>10237</v>
      </c>
      <c r="D1007" s="72">
        <v>2810492030</v>
      </c>
      <c r="E1007" s="72">
        <v>168158030</v>
      </c>
      <c r="F1007" s="73">
        <v>0.22800960092478176</v>
      </c>
    </row>
    <row r="1008" spans="1:6" x14ac:dyDescent="0.2">
      <c r="A1008" s="49" t="s">
        <v>574</v>
      </c>
      <c r="B1008" s="70" t="s">
        <v>5</v>
      </c>
      <c r="C1008" s="71">
        <v>36</v>
      </c>
      <c r="D1008" s="72">
        <v>6788399</v>
      </c>
      <c r="E1008" s="72">
        <v>407304</v>
      </c>
      <c r="F1008" s="73">
        <v>5.5227349235161297E-4</v>
      </c>
    </row>
    <row r="1009" spans="1:6" x14ac:dyDescent="0.2">
      <c r="A1009" s="49" t="s">
        <v>574</v>
      </c>
      <c r="B1009" s="70" t="s">
        <v>1</v>
      </c>
      <c r="C1009" s="71">
        <v>15</v>
      </c>
      <c r="D1009" s="72">
        <v>42198037</v>
      </c>
      <c r="E1009" s="72">
        <v>2531882</v>
      </c>
      <c r="F1009" s="73">
        <v>3.4330409580121644E-3</v>
      </c>
    </row>
    <row r="1010" spans="1:6" x14ac:dyDescent="0.2">
      <c r="A1010" s="49" t="s">
        <v>574</v>
      </c>
      <c r="B1010" s="70" t="s">
        <v>738</v>
      </c>
      <c r="C1010" s="71">
        <v>155</v>
      </c>
      <c r="D1010" s="72">
        <v>43039612</v>
      </c>
      <c r="E1010" s="72">
        <v>2582377</v>
      </c>
      <c r="F1010" s="73">
        <v>3.5015083680947925E-3</v>
      </c>
    </row>
    <row r="1011" spans="1:6" x14ac:dyDescent="0.2">
      <c r="A1011" s="49" t="s">
        <v>574</v>
      </c>
      <c r="B1011" s="70" t="s">
        <v>3</v>
      </c>
      <c r="C1011" s="71">
        <v>62</v>
      </c>
      <c r="D1011" s="72">
        <v>34169398</v>
      </c>
      <c r="E1011" s="72">
        <v>2050164</v>
      </c>
      <c r="F1011" s="73">
        <v>2.7798676962994527E-3</v>
      </c>
    </row>
    <row r="1012" spans="1:6" x14ac:dyDescent="0.2">
      <c r="A1012" s="49" t="s">
        <v>574</v>
      </c>
      <c r="B1012" s="70" t="s">
        <v>2</v>
      </c>
      <c r="C1012" s="71">
        <v>12</v>
      </c>
      <c r="D1012" s="72">
        <v>41077047</v>
      </c>
      <c r="E1012" s="72">
        <v>2464623</v>
      </c>
      <c r="F1012" s="73">
        <v>3.3418428287964506E-3</v>
      </c>
    </row>
    <row r="1013" spans="1:6" x14ac:dyDescent="0.2">
      <c r="A1013" s="49" t="s">
        <v>574</v>
      </c>
      <c r="B1013" s="70" t="s">
        <v>6</v>
      </c>
      <c r="C1013" s="71">
        <v>24</v>
      </c>
      <c r="D1013" s="72">
        <v>4430269</v>
      </c>
      <c r="E1013" s="72">
        <v>265816</v>
      </c>
      <c r="F1013" s="73">
        <v>3.6042643981629537E-4</v>
      </c>
    </row>
    <row r="1014" spans="1:6" x14ac:dyDescent="0.2">
      <c r="A1014" s="49" t="s">
        <v>574</v>
      </c>
      <c r="B1014" s="70" t="s">
        <v>10</v>
      </c>
      <c r="C1014" s="71">
        <v>249</v>
      </c>
      <c r="D1014" s="72">
        <v>24184337</v>
      </c>
      <c r="E1014" s="72">
        <v>1451060</v>
      </c>
      <c r="F1014" s="73">
        <v>1.967527875522292E-3</v>
      </c>
    </row>
    <row r="1015" spans="1:6" x14ac:dyDescent="0.2">
      <c r="A1015" s="49" t="s">
        <v>574</v>
      </c>
      <c r="B1015" s="70" t="s">
        <v>4</v>
      </c>
      <c r="C1015" s="71">
        <v>46</v>
      </c>
      <c r="D1015" s="72">
        <v>25894762</v>
      </c>
      <c r="E1015" s="72">
        <v>1553686</v>
      </c>
      <c r="F1015" s="73">
        <v>2.106680988249092E-3</v>
      </c>
    </row>
    <row r="1016" spans="1:6" x14ac:dyDescent="0.2">
      <c r="A1016" s="49" t="s">
        <v>574</v>
      </c>
      <c r="B1016" s="70" t="s">
        <v>739</v>
      </c>
      <c r="C1016" s="71">
        <v>569</v>
      </c>
      <c r="D1016" s="72">
        <v>77385228</v>
      </c>
      <c r="E1016" s="72">
        <v>4493712</v>
      </c>
      <c r="F1016" s="73">
        <v>6.0931344152337112E-3</v>
      </c>
    </row>
    <row r="1017" spans="1:6" x14ac:dyDescent="0.2">
      <c r="A1017" s="49" t="s">
        <v>574</v>
      </c>
      <c r="B1017" s="70" t="s">
        <v>8</v>
      </c>
      <c r="C1017" s="71">
        <v>232</v>
      </c>
      <c r="D1017" s="72">
        <v>36421766</v>
      </c>
      <c r="E1017" s="72">
        <v>2180612</v>
      </c>
      <c r="F1017" s="73">
        <v>2.9567453418179925E-3</v>
      </c>
    </row>
    <row r="1018" spans="1:6" x14ac:dyDescent="0.2">
      <c r="A1018" s="49" t="s">
        <v>574</v>
      </c>
      <c r="B1018" s="70" t="s">
        <v>740</v>
      </c>
      <c r="C1018" s="71">
        <v>93</v>
      </c>
      <c r="D1018" s="72">
        <v>18585973</v>
      </c>
      <c r="E1018" s="72">
        <v>1200546</v>
      </c>
      <c r="F1018" s="73">
        <v>1.6278497931489983E-3</v>
      </c>
    </row>
    <row r="1019" spans="1:6" x14ac:dyDescent="0.2">
      <c r="A1019" s="49" t="s">
        <v>574</v>
      </c>
      <c r="B1019" s="70" t="s">
        <v>25</v>
      </c>
      <c r="C1019" s="71">
        <v>63</v>
      </c>
      <c r="D1019" s="72">
        <v>22318382</v>
      </c>
      <c r="E1019" s="72">
        <v>1339103</v>
      </c>
      <c r="F1019" s="73">
        <v>1.8157226308323073E-3</v>
      </c>
    </row>
    <row r="1020" spans="1:6" x14ac:dyDescent="0.2">
      <c r="A1020" s="49" t="s">
        <v>574</v>
      </c>
      <c r="B1020" s="70" t="s">
        <v>53</v>
      </c>
      <c r="C1020" s="71">
        <v>1556</v>
      </c>
      <c r="D1020" s="72">
        <v>376493210</v>
      </c>
      <c r="E1020" s="72">
        <v>22520884</v>
      </c>
      <c r="F1020" s="73">
        <v>3.0536619472250615E-2</v>
      </c>
    </row>
    <row r="1021" spans="1:6" x14ac:dyDescent="0.2">
      <c r="A1021" s="49" t="s">
        <v>586</v>
      </c>
      <c r="B1021" s="70" t="s">
        <v>5</v>
      </c>
      <c r="C1021" s="71">
        <v>10</v>
      </c>
      <c r="D1021" s="72">
        <v>858522</v>
      </c>
      <c r="E1021" s="72">
        <v>51511</v>
      </c>
      <c r="F1021" s="73">
        <v>6.9845029424027105E-5</v>
      </c>
    </row>
    <row r="1022" spans="1:6" x14ac:dyDescent="0.2">
      <c r="A1022" s="49" t="s">
        <v>586</v>
      </c>
      <c r="B1022" s="70" t="s">
        <v>1</v>
      </c>
      <c r="C1022" s="71">
        <v>12</v>
      </c>
      <c r="D1022" s="72">
        <v>2152748</v>
      </c>
      <c r="E1022" s="72">
        <v>129165</v>
      </c>
      <c r="F1022" s="73">
        <v>1.7513799432265848E-4</v>
      </c>
    </row>
    <row r="1023" spans="1:6" x14ac:dyDescent="0.2">
      <c r="A1023" s="49" t="s">
        <v>586</v>
      </c>
      <c r="B1023" s="70" t="s">
        <v>738</v>
      </c>
      <c r="C1023" s="71">
        <v>43</v>
      </c>
      <c r="D1023" s="72">
        <v>5944002</v>
      </c>
      <c r="E1023" s="72">
        <v>356640</v>
      </c>
      <c r="F1023" s="73">
        <v>4.8357693102026809E-4</v>
      </c>
    </row>
    <row r="1024" spans="1:6" x14ac:dyDescent="0.2">
      <c r="A1024" s="49" t="s">
        <v>586</v>
      </c>
      <c r="B1024" s="70" t="s">
        <v>3</v>
      </c>
      <c r="C1024" s="71">
        <v>13</v>
      </c>
      <c r="D1024" s="72">
        <v>5830283</v>
      </c>
      <c r="E1024" s="72">
        <v>349817</v>
      </c>
      <c r="F1024" s="73">
        <v>4.7432545782502555E-4</v>
      </c>
    </row>
    <row r="1025" spans="1:6" x14ac:dyDescent="0.2">
      <c r="A1025" s="49" t="s">
        <v>586</v>
      </c>
      <c r="B1025" s="70" t="s">
        <v>2</v>
      </c>
      <c r="C1025" s="71">
        <v>5</v>
      </c>
      <c r="D1025" s="72">
        <v>6769799</v>
      </c>
      <c r="E1025" s="72">
        <v>406188</v>
      </c>
      <c r="F1025" s="73">
        <v>5.507602805553517E-4</v>
      </c>
    </row>
    <row r="1026" spans="1:6" x14ac:dyDescent="0.2">
      <c r="A1026" s="49" t="s">
        <v>586</v>
      </c>
      <c r="B1026" s="70" t="s">
        <v>6</v>
      </c>
      <c r="C1026" s="71">
        <v>10</v>
      </c>
      <c r="D1026" s="72">
        <v>962418</v>
      </c>
      <c r="E1026" s="72">
        <v>57745</v>
      </c>
      <c r="F1026" s="73">
        <v>7.829786306013173E-5</v>
      </c>
    </row>
    <row r="1027" spans="1:6" x14ac:dyDescent="0.2">
      <c r="A1027" s="49" t="s">
        <v>586</v>
      </c>
      <c r="B1027" s="70" t="s">
        <v>10</v>
      </c>
      <c r="C1027" s="71">
        <v>105</v>
      </c>
      <c r="D1027" s="72">
        <v>3944113</v>
      </c>
      <c r="E1027" s="72">
        <v>241385</v>
      </c>
      <c r="F1027" s="73">
        <v>3.2729984716893057E-4</v>
      </c>
    </row>
    <row r="1028" spans="1:6" x14ac:dyDescent="0.2">
      <c r="A1028" s="49" t="s">
        <v>586</v>
      </c>
      <c r="B1028" s="70" t="s">
        <v>4</v>
      </c>
      <c r="C1028" s="71">
        <v>14</v>
      </c>
      <c r="D1028" s="72">
        <v>1650551</v>
      </c>
      <c r="E1028" s="72">
        <v>99033</v>
      </c>
      <c r="F1028" s="73">
        <v>1.342812758236042E-4</v>
      </c>
    </row>
    <row r="1029" spans="1:6" x14ac:dyDescent="0.2">
      <c r="A1029" s="49" t="s">
        <v>586</v>
      </c>
      <c r="B1029" s="70" t="s">
        <v>739</v>
      </c>
      <c r="C1029" s="71">
        <v>196</v>
      </c>
      <c r="D1029" s="72">
        <v>7092336</v>
      </c>
      <c r="E1029" s="72">
        <v>412199</v>
      </c>
      <c r="F1029" s="73">
        <v>5.5891074301711379E-4</v>
      </c>
    </row>
    <row r="1030" spans="1:6" x14ac:dyDescent="0.2">
      <c r="A1030" s="49" t="s">
        <v>586</v>
      </c>
      <c r="B1030" s="70" t="s">
        <v>8</v>
      </c>
      <c r="C1030" s="71">
        <v>71</v>
      </c>
      <c r="D1030" s="72">
        <v>5715870</v>
      </c>
      <c r="E1030" s="72">
        <v>342914</v>
      </c>
      <c r="F1030" s="73">
        <v>4.6496551066589332E-4</v>
      </c>
    </row>
    <row r="1031" spans="1:6" x14ac:dyDescent="0.2">
      <c r="A1031" s="49" t="s">
        <v>586</v>
      </c>
      <c r="B1031" s="70" t="s">
        <v>740</v>
      </c>
      <c r="C1031" s="71">
        <v>34</v>
      </c>
      <c r="D1031" s="72">
        <v>3907149</v>
      </c>
      <c r="E1031" s="72">
        <v>234429</v>
      </c>
      <c r="F1031" s="73">
        <v>3.1786803600872146E-4</v>
      </c>
    </row>
    <row r="1032" spans="1:6" x14ac:dyDescent="0.2">
      <c r="A1032" s="49" t="s">
        <v>586</v>
      </c>
      <c r="B1032" s="70" t="s">
        <v>25</v>
      </c>
      <c r="C1032" s="71">
        <v>20</v>
      </c>
      <c r="D1032" s="72">
        <v>6318108</v>
      </c>
      <c r="E1032" s="72">
        <v>379086</v>
      </c>
      <c r="F1032" s="73">
        <v>5.1401201343861968E-4</v>
      </c>
    </row>
    <row r="1033" spans="1:6" x14ac:dyDescent="0.2">
      <c r="A1033" s="49" t="s">
        <v>586</v>
      </c>
      <c r="B1033" s="70" t="s">
        <v>53</v>
      </c>
      <c r="C1033" s="71">
        <v>533</v>
      </c>
      <c r="D1033" s="72">
        <v>51145899</v>
      </c>
      <c r="E1033" s="72">
        <v>3060112</v>
      </c>
      <c r="F1033" s="73">
        <v>4.1492809823303455E-3</v>
      </c>
    </row>
    <row r="1034" spans="1:6" x14ac:dyDescent="0.2">
      <c r="A1034" s="49" t="s">
        <v>592</v>
      </c>
      <c r="B1034" s="70" t="s">
        <v>5</v>
      </c>
      <c r="C1034" s="71" t="s">
        <v>737</v>
      </c>
      <c r="D1034" s="72" t="s">
        <v>737</v>
      </c>
      <c r="E1034" s="72" t="s">
        <v>737</v>
      </c>
      <c r="F1034" s="73" t="s">
        <v>737</v>
      </c>
    </row>
    <row r="1035" spans="1:6" x14ac:dyDescent="0.2">
      <c r="A1035" s="49" t="s">
        <v>592</v>
      </c>
      <c r="B1035" s="70" t="s">
        <v>1</v>
      </c>
      <c r="C1035" s="71">
        <v>6</v>
      </c>
      <c r="D1035" s="72">
        <v>454876</v>
      </c>
      <c r="E1035" s="72">
        <v>27293</v>
      </c>
      <c r="F1035" s="73">
        <v>3.7007248705518663E-5</v>
      </c>
    </row>
    <row r="1036" spans="1:6" x14ac:dyDescent="0.2">
      <c r="A1036" s="49" t="s">
        <v>592</v>
      </c>
      <c r="B1036" s="70" t="s">
        <v>738</v>
      </c>
      <c r="C1036" s="71">
        <v>10</v>
      </c>
      <c r="D1036" s="72">
        <v>405672</v>
      </c>
      <c r="E1036" s="72">
        <v>24340</v>
      </c>
      <c r="F1036" s="73">
        <v>3.3003203513440233E-5</v>
      </c>
    </row>
    <row r="1037" spans="1:6" x14ac:dyDescent="0.2">
      <c r="A1037" s="49" t="s">
        <v>592</v>
      </c>
      <c r="B1037" s="70" t="s">
        <v>3</v>
      </c>
      <c r="C1037" s="71" t="s">
        <v>737</v>
      </c>
      <c r="D1037" s="72" t="s">
        <v>737</v>
      </c>
      <c r="E1037" s="72" t="s">
        <v>737</v>
      </c>
      <c r="F1037" s="73" t="s">
        <v>737</v>
      </c>
    </row>
    <row r="1038" spans="1:6" x14ac:dyDescent="0.2">
      <c r="A1038" s="49" t="s">
        <v>592</v>
      </c>
      <c r="B1038" s="70" t="s">
        <v>2</v>
      </c>
      <c r="C1038" s="71" t="s">
        <v>737</v>
      </c>
      <c r="D1038" s="72" t="s">
        <v>737</v>
      </c>
      <c r="E1038" s="72" t="s">
        <v>737</v>
      </c>
      <c r="F1038" s="73" t="s">
        <v>737</v>
      </c>
    </row>
    <row r="1039" spans="1:6" x14ac:dyDescent="0.2">
      <c r="A1039" s="49" t="s">
        <v>592</v>
      </c>
      <c r="B1039" s="70" t="s">
        <v>6</v>
      </c>
      <c r="C1039" s="71" t="s">
        <v>737</v>
      </c>
      <c r="D1039" s="72" t="s">
        <v>737</v>
      </c>
      <c r="E1039" s="72" t="s">
        <v>737</v>
      </c>
      <c r="F1039" s="73" t="s">
        <v>737</v>
      </c>
    </row>
    <row r="1040" spans="1:6" x14ac:dyDescent="0.2">
      <c r="A1040" s="49" t="s">
        <v>592</v>
      </c>
      <c r="B1040" s="70" t="s">
        <v>10</v>
      </c>
      <c r="C1040" s="71">
        <v>31</v>
      </c>
      <c r="D1040" s="72">
        <v>975312</v>
      </c>
      <c r="E1040" s="72">
        <v>77957</v>
      </c>
      <c r="F1040" s="73">
        <v>1.0570381003686361E-4</v>
      </c>
    </row>
    <row r="1041" spans="1:6" x14ac:dyDescent="0.2">
      <c r="A1041" s="49" t="s">
        <v>592</v>
      </c>
      <c r="B1041" s="70" t="s">
        <v>4</v>
      </c>
      <c r="C1041" s="71">
        <v>8</v>
      </c>
      <c r="D1041" s="72">
        <v>893010</v>
      </c>
      <c r="E1041" s="72">
        <v>53581</v>
      </c>
      <c r="F1041" s="73">
        <v>7.2651793239673009E-5</v>
      </c>
    </row>
    <row r="1042" spans="1:6" x14ac:dyDescent="0.2">
      <c r="A1042" s="49" t="s">
        <v>592</v>
      </c>
      <c r="B1042" s="70" t="s">
        <v>739</v>
      </c>
      <c r="C1042" s="71">
        <v>62</v>
      </c>
      <c r="D1042" s="72">
        <v>1174533</v>
      </c>
      <c r="E1042" s="72">
        <v>69422</v>
      </c>
      <c r="F1042" s="73">
        <v>9.4130994014381583E-5</v>
      </c>
    </row>
    <row r="1043" spans="1:6" x14ac:dyDescent="0.2">
      <c r="A1043" s="49" t="s">
        <v>592</v>
      </c>
      <c r="B1043" s="70" t="s">
        <v>8</v>
      </c>
      <c r="C1043" s="71">
        <v>25</v>
      </c>
      <c r="D1043" s="72">
        <v>658939</v>
      </c>
      <c r="E1043" s="72">
        <v>39536</v>
      </c>
      <c r="F1043" s="73">
        <v>5.3607832954288128E-5</v>
      </c>
    </row>
    <row r="1044" spans="1:6" x14ac:dyDescent="0.2">
      <c r="A1044" s="49" t="s">
        <v>592</v>
      </c>
      <c r="B1044" s="70" t="s">
        <v>740</v>
      </c>
      <c r="C1044" s="71">
        <v>12</v>
      </c>
      <c r="D1044" s="72">
        <v>661307</v>
      </c>
      <c r="E1044" s="72">
        <v>39616</v>
      </c>
      <c r="F1044" s="73">
        <v>5.3716306918177822E-5</v>
      </c>
    </row>
    <row r="1045" spans="1:6" x14ac:dyDescent="0.2">
      <c r="A1045" s="49" t="s">
        <v>592</v>
      </c>
      <c r="B1045" s="70" t="s">
        <v>25</v>
      </c>
      <c r="C1045" s="71">
        <v>10</v>
      </c>
      <c r="D1045" s="72">
        <v>2586548</v>
      </c>
      <c r="E1045" s="72">
        <v>155193</v>
      </c>
      <c r="F1045" s="73">
        <v>2.1042999847417133E-4</v>
      </c>
    </row>
    <row r="1046" spans="1:6" x14ac:dyDescent="0.2">
      <c r="A1046" s="49" t="s">
        <v>592</v>
      </c>
      <c r="B1046" s="70" t="s">
        <v>53</v>
      </c>
      <c r="C1046" s="71">
        <v>171</v>
      </c>
      <c r="D1046" s="72">
        <v>8720906</v>
      </c>
      <c r="E1046" s="72">
        <v>541580</v>
      </c>
      <c r="F1046" s="73">
        <v>7.3434161704227449E-4</v>
      </c>
    </row>
    <row r="1047" spans="1:6" x14ac:dyDescent="0.2">
      <c r="A1047" s="49" t="s">
        <v>595</v>
      </c>
      <c r="B1047" s="70" t="s">
        <v>5</v>
      </c>
      <c r="C1047" s="71" t="s">
        <v>737</v>
      </c>
      <c r="D1047" s="72" t="s">
        <v>737</v>
      </c>
      <c r="E1047" s="72" t="s">
        <v>737</v>
      </c>
      <c r="F1047" s="73" t="s">
        <v>737</v>
      </c>
    </row>
    <row r="1048" spans="1:6" x14ac:dyDescent="0.2">
      <c r="A1048" s="49" t="s">
        <v>595</v>
      </c>
      <c r="B1048" s="70" t="s">
        <v>1</v>
      </c>
      <c r="C1048" s="71">
        <v>7</v>
      </c>
      <c r="D1048" s="72">
        <v>971493</v>
      </c>
      <c r="E1048" s="72">
        <v>58290</v>
      </c>
      <c r="F1048" s="73">
        <v>7.9036841939130291E-5</v>
      </c>
    </row>
    <row r="1049" spans="1:6" x14ac:dyDescent="0.2">
      <c r="A1049" s="49" t="s">
        <v>595</v>
      </c>
      <c r="B1049" s="70" t="s">
        <v>738</v>
      </c>
      <c r="C1049" s="71">
        <v>21</v>
      </c>
      <c r="D1049" s="72">
        <v>860074</v>
      </c>
      <c r="E1049" s="72">
        <v>51604</v>
      </c>
      <c r="F1049" s="73">
        <v>6.9971130407048886E-5</v>
      </c>
    </row>
    <row r="1050" spans="1:6" x14ac:dyDescent="0.2">
      <c r="A1050" s="49" t="s">
        <v>595</v>
      </c>
      <c r="B1050" s="70" t="s">
        <v>3</v>
      </c>
      <c r="C1050" s="71">
        <v>12</v>
      </c>
      <c r="D1050" s="72">
        <v>2420606</v>
      </c>
      <c r="E1050" s="72">
        <v>145236</v>
      </c>
      <c r="F1050" s="73">
        <v>1.9692905774354994E-4</v>
      </c>
    </row>
    <row r="1051" spans="1:6" x14ac:dyDescent="0.2">
      <c r="A1051" s="49" t="s">
        <v>595</v>
      </c>
      <c r="B1051" s="70" t="s">
        <v>2</v>
      </c>
      <c r="C1051" s="71" t="s">
        <v>737</v>
      </c>
      <c r="D1051" s="72" t="s">
        <v>737</v>
      </c>
      <c r="E1051" s="72" t="s">
        <v>737</v>
      </c>
      <c r="F1051" s="73" t="s">
        <v>737</v>
      </c>
    </row>
    <row r="1052" spans="1:6" x14ac:dyDescent="0.2">
      <c r="A1052" s="49" t="s">
        <v>595</v>
      </c>
      <c r="B1052" s="70" t="s">
        <v>6</v>
      </c>
      <c r="C1052" s="71">
        <v>6</v>
      </c>
      <c r="D1052" s="72">
        <v>818045</v>
      </c>
      <c r="E1052" s="72">
        <v>49083</v>
      </c>
      <c r="F1052" s="73">
        <v>6.6552844619974813E-5</v>
      </c>
    </row>
    <row r="1053" spans="1:6" x14ac:dyDescent="0.2">
      <c r="A1053" s="49" t="s">
        <v>595</v>
      </c>
      <c r="B1053" s="70" t="s">
        <v>10</v>
      </c>
      <c r="C1053" s="71">
        <v>75</v>
      </c>
      <c r="D1053" s="72">
        <v>4547778</v>
      </c>
      <c r="E1053" s="72">
        <v>276557</v>
      </c>
      <c r="F1053" s="73">
        <v>3.7499042539303575E-4</v>
      </c>
    </row>
    <row r="1054" spans="1:6" x14ac:dyDescent="0.2">
      <c r="A1054" s="49" t="s">
        <v>595</v>
      </c>
      <c r="B1054" s="70" t="s">
        <v>4</v>
      </c>
      <c r="C1054" s="71">
        <v>12</v>
      </c>
      <c r="D1054" s="72">
        <v>3211676</v>
      </c>
      <c r="E1054" s="72">
        <v>192701</v>
      </c>
      <c r="F1054" s="73">
        <v>2.6128801644385565E-4</v>
      </c>
    </row>
    <row r="1055" spans="1:6" x14ac:dyDescent="0.2">
      <c r="A1055" s="49" t="s">
        <v>595</v>
      </c>
      <c r="B1055" s="70" t="s">
        <v>739</v>
      </c>
      <c r="C1055" s="71">
        <v>106</v>
      </c>
      <c r="D1055" s="72">
        <v>4031033</v>
      </c>
      <c r="E1055" s="72">
        <v>222863</v>
      </c>
      <c r="F1055" s="73">
        <v>3.0218541267936855E-4</v>
      </c>
    </row>
    <row r="1056" spans="1:6" x14ac:dyDescent="0.2">
      <c r="A1056" s="49" t="s">
        <v>595</v>
      </c>
      <c r="B1056" s="70" t="s">
        <v>8</v>
      </c>
      <c r="C1056" s="71">
        <v>30</v>
      </c>
      <c r="D1056" s="72">
        <v>818569</v>
      </c>
      <c r="E1056" s="72">
        <v>49114</v>
      </c>
      <c r="F1056" s="73">
        <v>6.6594878280982074E-5</v>
      </c>
    </row>
    <row r="1057" spans="1:6" x14ac:dyDescent="0.2">
      <c r="A1057" s="49" t="s">
        <v>595</v>
      </c>
      <c r="B1057" s="70" t="s">
        <v>740</v>
      </c>
      <c r="C1057" s="71">
        <v>26</v>
      </c>
      <c r="D1057" s="72">
        <v>2322932</v>
      </c>
      <c r="E1057" s="72">
        <v>139353</v>
      </c>
      <c r="F1057" s="73">
        <v>1.8895215362401137E-4</v>
      </c>
    </row>
    <row r="1058" spans="1:6" x14ac:dyDescent="0.2">
      <c r="A1058" s="49" t="s">
        <v>595</v>
      </c>
      <c r="B1058" s="70" t="s">
        <v>25</v>
      </c>
      <c r="C1058" s="71">
        <v>12</v>
      </c>
      <c r="D1058" s="72">
        <v>2090896</v>
      </c>
      <c r="E1058" s="72">
        <v>125454</v>
      </c>
      <c r="F1058" s="73">
        <v>1.7010615832272518E-4</v>
      </c>
    </row>
    <row r="1059" spans="1:6" x14ac:dyDescent="0.2">
      <c r="A1059" s="49" t="s">
        <v>595</v>
      </c>
      <c r="B1059" s="70" t="s">
        <v>53</v>
      </c>
      <c r="C1059" s="71">
        <v>309</v>
      </c>
      <c r="D1059" s="72">
        <v>22093100</v>
      </c>
      <c r="E1059" s="72">
        <v>1310254</v>
      </c>
      <c r="F1059" s="73">
        <v>1.7766055635291338E-3</v>
      </c>
    </row>
    <row r="1060" spans="1:6" x14ac:dyDescent="0.2">
      <c r="A1060" s="49" t="s">
        <v>603</v>
      </c>
      <c r="B1060" s="70" t="s">
        <v>5</v>
      </c>
      <c r="C1060" s="71">
        <v>88</v>
      </c>
      <c r="D1060" s="72">
        <v>25630495</v>
      </c>
      <c r="E1060" s="72">
        <v>1537830</v>
      </c>
      <c r="F1060" s="73">
        <v>2.0851814486061541E-3</v>
      </c>
    </row>
    <row r="1061" spans="1:6" x14ac:dyDescent="0.2">
      <c r="A1061" s="49" t="s">
        <v>603</v>
      </c>
      <c r="B1061" s="70" t="s">
        <v>1</v>
      </c>
      <c r="C1061" s="71">
        <v>54</v>
      </c>
      <c r="D1061" s="72">
        <v>78088897</v>
      </c>
      <c r="E1061" s="72">
        <v>4685334</v>
      </c>
      <c r="F1061" s="73">
        <v>6.3529593890896052E-3</v>
      </c>
    </row>
    <row r="1062" spans="1:6" x14ac:dyDescent="0.2">
      <c r="A1062" s="49" t="s">
        <v>603</v>
      </c>
      <c r="B1062" s="70" t="s">
        <v>738</v>
      </c>
      <c r="C1062" s="71">
        <v>450</v>
      </c>
      <c r="D1062" s="72">
        <v>98561043</v>
      </c>
      <c r="E1062" s="72">
        <v>5902851</v>
      </c>
      <c r="F1062" s="73">
        <v>8.0038205777532533E-3</v>
      </c>
    </row>
    <row r="1063" spans="1:6" x14ac:dyDescent="0.2">
      <c r="A1063" s="49" t="s">
        <v>603</v>
      </c>
      <c r="B1063" s="70" t="s">
        <v>3</v>
      </c>
      <c r="C1063" s="71">
        <v>159</v>
      </c>
      <c r="D1063" s="72">
        <v>63985772</v>
      </c>
      <c r="E1063" s="72">
        <v>3839146</v>
      </c>
      <c r="F1063" s="73">
        <v>5.2055923071409205E-3</v>
      </c>
    </row>
    <row r="1064" spans="1:6" x14ac:dyDescent="0.2">
      <c r="A1064" s="49" t="s">
        <v>603</v>
      </c>
      <c r="B1064" s="70" t="s">
        <v>2</v>
      </c>
      <c r="C1064" s="71">
        <v>23</v>
      </c>
      <c r="D1064" s="72">
        <v>67916771</v>
      </c>
      <c r="E1064" s="72">
        <v>4075006</v>
      </c>
      <c r="F1064" s="73">
        <v>5.5254006711787191E-3</v>
      </c>
    </row>
    <row r="1065" spans="1:6" x14ac:dyDescent="0.2">
      <c r="A1065" s="49" t="s">
        <v>603</v>
      </c>
      <c r="B1065" s="70" t="s">
        <v>6</v>
      </c>
      <c r="C1065" s="71">
        <v>80</v>
      </c>
      <c r="D1065" s="72">
        <v>27498506</v>
      </c>
      <c r="E1065" s="72">
        <v>1649910</v>
      </c>
      <c r="F1065" s="73">
        <v>2.2371534720156193E-3</v>
      </c>
    </row>
    <row r="1066" spans="1:6" x14ac:dyDescent="0.2">
      <c r="A1066" s="49" t="s">
        <v>603</v>
      </c>
      <c r="B1066" s="70" t="s">
        <v>10</v>
      </c>
      <c r="C1066" s="71">
        <v>516</v>
      </c>
      <c r="D1066" s="72">
        <v>101677519</v>
      </c>
      <c r="E1066" s="72">
        <v>6100651</v>
      </c>
      <c r="F1066" s="73">
        <v>8.2720224534705289E-3</v>
      </c>
    </row>
    <row r="1067" spans="1:6" x14ac:dyDescent="0.2">
      <c r="A1067" s="49" t="s">
        <v>603</v>
      </c>
      <c r="B1067" s="70" t="s">
        <v>4</v>
      </c>
      <c r="C1067" s="71">
        <v>78</v>
      </c>
      <c r="D1067" s="72">
        <v>52326716</v>
      </c>
      <c r="E1067" s="72">
        <v>3139603</v>
      </c>
      <c r="F1067" s="73">
        <v>4.2570647806247945E-3</v>
      </c>
    </row>
    <row r="1068" spans="1:6" x14ac:dyDescent="0.2">
      <c r="A1068" s="49" t="s">
        <v>603</v>
      </c>
      <c r="B1068" s="70" t="s">
        <v>739</v>
      </c>
      <c r="C1068" s="71">
        <v>1249</v>
      </c>
      <c r="D1068" s="72">
        <v>106227784</v>
      </c>
      <c r="E1068" s="72">
        <v>6217407</v>
      </c>
      <c r="F1068" s="73">
        <v>8.4303347800693471E-3</v>
      </c>
    </row>
    <row r="1069" spans="1:6" x14ac:dyDescent="0.2">
      <c r="A1069" s="49" t="s">
        <v>603</v>
      </c>
      <c r="B1069" s="70" t="s">
        <v>8</v>
      </c>
      <c r="C1069" s="71">
        <v>479</v>
      </c>
      <c r="D1069" s="72">
        <v>78300195</v>
      </c>
      <c r="E1069" s="72">
        <v>4774827</v>
      </c>
      <c r="F1069" s="73">
        <v>6.4743051447193629E-3</v>
      </c>
    </row>
    <row r="1070" spans="1:6" x14ac:dyDescent="0.2">
      <c r="A1070" s="49" t="s">
        <v>603</v>
      </c>
      <c r="B1070" s="70" t="s">
        <v>740</v>
      </c>
      <c r="C1070" s="71">
        <v>110</v>
      </c>
      <c r="D1070" s="72">
        <v>89717915</v>
      </c>
      <c r="E1070" s="72">
        <v>5383075</v>
      </c>
      <c r="F1070" s="73">
        <v>7.2990435395691158E-3</v>
      </c>
    </row>
    <row r="1071" spans="1:6" x14ac:dyDescent="0.2">
      <c r="A1071" s="49" t="s">
        <v>603</v>
      </c>
      <c r="B1071" s="70" t="s">
        <v>25</v>
      </c>
      <c r="C1071" s="71">
        <v>181</v>
      </c>
      <c r="D1071" s="72">
        <v>72855531</v>
      </c>
      <c r="E1071" s="72">
        <v>4371332</v>
      </c>
      <c r="F1071" s="73">
        <v>5.9271963689734482E-3</v>
      </c>
    </row>
    <row r="1072" spans="1:6" x14ac:dyDescent="0.2">
      <c r="A1072" s="49" t="s">
        <v>603</v>
      </c>
      <c r="B1072" s="70" t="s">
        <v>53</v>
      </c>
      <c r="C1072" s="71">
        <v>3467</v>
      </c>
      <c r="D1072" s="72">
        <v>862787145</v>
      </c>
      <c r="E1072" s="72">
        <v>51676973</v>
      </c>
      <c r="F1072" s="73">
        <v>7.0070076289135419E-2</v>
      </c>
    </row>
    <row r="1073" spans="1:6" x14ac:dyDescent="0.2">
      <c r="A1073" s="49" t="s">
        <v>615</v>
      </c>
      <c r="B1073" s="70" t="s">
        <v>5</v>
      </c>
      <c r="C1073" s="71" t="s">
        <v>737</v>
      </c>
      <c r="D1073" s="72" t="s">
        <v>737</v>
      </c>
      <c r="E1073" s="72" t="s">
        <v>737</v>
      </c>
      <c r="F1073" s="73" t="s">
        <v>737</v>
      </c>
    </row>
    <row r="1074" spans="1:6" x14ac:dyDescent="0.2">
      <c r="A1074" s="49" t="s">
        <v>615</v>
      </c>
      <c r="B1074" s="70" t="s">
        <v>1</v>
      </c>
      <c r="C1074" s="71">
        <v>7</v>
      </c>
      <c r="D1074" s="72">
        <v>1488600</v>
      </c>
      <c r="E1074" s="72">
        <v>89316</v>
      </c>
      <c r="F1074" s="73">
        <v>1.2110575698465192E-4</v>
      </c>
    </row>
    <row r="1075" spans="1:6" x14ac:dyDescent="0.2">
      <c r="A1075" s="49" t="s">
        <v>615</v>
      </c>
      <c r="B1075" s="70" t="s">
        <v>738</v>
      </c>
      <c r="C1075" s="71">
        <v>33</v>
      </c>
      <c r="D1075" s="72">
        <v>2832757</v>
      </c>
      <c r="E1075" s="72">
        <v>169965</v>
      </c>
      <c r="F1075" s="73">
        <v>2.3045971590640382E-4</v>
      </c>
    </row>
    <row r="1076" spans="1:6" x14ac:dyDescent="0.2">
      <c r="A1076" s="49" t="s">
        <v>615</v>
      </c>
      <c r="B1076" s="70" t="s">
        <v>3</v>
      </c>
      <c r="C1076" s="71">
        <v>12</v>
      </c>
      <c r="D1076" s="72">
        <v>2509200</v>
      </c>
      <c r="E1076" s="72">
        <v>150552</v>
      </c>
      <c r="F1076" s="73">
        <v>2.0413715264402029E-4</v>
      </c>
    </row>
    <row r="1077" spans="1:6" x14ac:dyDescent="0.2">
      <c r="A1077" s="49" t="s">
        <v>615</v>
      </c>
      <c r="B1077" s="70" t="s">
        <v>2</v>
      </c>
      <c r="C1077" s="71" t="s">
        <v>737</v>
      </c>
      <c r="D1077" s="72" t="s">
        <v>737</v>
      </c>
      <c r="E1077" s="72" t="s">
        <v>737</v>
      </c>
      <c r="F1077" s="73" t="s">
        <v>737</v>
      </c>
    </row>
    <row r="1078" spans="1:6" x14ac:dyDescent="0.2">
      <c r="A1078" s="49" t="s">
        <v>615</v>
      </c>
      <c r="B1078" s="70" t="s">
        <v>6</v>
      </c>
      <c r="C1078" s="71">
        <v>6</v>
      </c>
      <c r="D1078" s="72">
        <v>891265</v>
      </c>
      <c r="E1078" s="72">
        <v>53476</v>
      </c>
      <c r="F1078" s="73">
        <v>7.2509421162067779E-5</v>
      </c>
    </row>
    <row r="1079" spans="1:6" x14ac:dyDescent="0.2">
      <c r="A1079" s="49" t="s">
        <v>615</v>
      </c>
      <c r="B1079" s="70" t="s">
        <v>10</v>
      </c>
      <c r="C1079" s="71">
        <v>72</v>
      </c>
      <c r="D1079" s="72">
        <v>4050565</v>
      </c>
      <c r="E1079" s="72">
        <v>243034</v>
      </c>
      <c r="F1079" s="73">
        <v>3.2953576674960694E-4</v>
      </c>
    </row>
    <row r="1080" spans="1:6" x14ac:dyDescent="0.2">
      <c r="A1080" s="49" t="s">
        <v>615</v>
      </c>
      <c r="B1080" s="70" t="s">
        <v>4</v>
      </c>
      <c r="C1080" s="71">
        <v>7</v>
      </c>
      <c r="D1080" s="72">
        <v>1669266</v>
      </c>
      <c r="E1080" s="72">
        <v>100156</v>
      </c>
      <c r="F1080" s="73">
        <v>1.3580397909170584E-4</v>
      </c>
    </row>
    <row r="1081" spans="1:6" x14ac:dyDescent="0.2">
      <c r="A1081" s="49" t="s">
        <v>615</v>
      </c>
      <c r="B1081" s="70" t="s">
        <v>739</v>
      </c>
      <c r="C1081" s="71">
        <v>129</v>
      </c>
      <c r="D1081" s="72">
        <v>4652707</v>
      </c>
      <c r="E1081" s="72">
        <v>276715</v>
      </c>
      <c r="F1081" s="73">
        <v>3.7520466147171792E-4</v>
      </c>
    </row>
    <row r="1082" spans="1:6" x14ac:dyDescent="0.2">
      <c r="A1082" s="49" t="s">
        <v>615</v>
      </c>
      <c r="B1082" s="70" t="s">
        <v>8</v>
      </c>
      <c r="C1082" s="71">
        <v>32</v>
      </c>
      <c r="D1082" s="72">
        <v>1003423</v>
      </c>
      <c r="E1082" s="72">
        <v>60205</v>
      </c>
      <c r="F1082" s="73">
        <v>8.1633437449739907E-5</v>
      </c>
    </row>
    <row r="1083" spans="1:6" x14ac:dyDescent="0.2">
      <c r="A1083" s="49" t="s">
        <v>615</v>
      </c>
      <c r="B1083" s="70" t="s">
        <v>740</v>
      </c>
      <c r="C1083" s="71">
        <v>32</v>
      </c>
      <c r="D1083" s="72">
        <v>4059886</v>
      </c>
      <c r="E1083" s="72">
        <v>254487</v>
      </c>
      <c r="F1083" s="73">
        <v>3.4506517060496568E-4</v>
      </c>
    </row>
    <row r="1084" spans="1:6" x14ac:dyDescent="0.2">
      <c r="A1084" s="49" t="s">
        <v>615</v>
      </c>
      <c r="B1084" s="70" t="s">
        <v>25</v>
      </c>
      <c r="C1084" s="71">
        <v>25</v>
      </c>
      <c r="D1084" s="72">
        <v>4137195</v>
      </c>
      <c r="E1084" s="72">
        <v>248232</v>
      </c>
      <c r="F1084" s="73">
        <v>3.3658386255334E-4</v>
      </c>
    </row>
    <row r="1085" spans="1:6" x14ac:dyDescent="0.2">
      <c r="A1085" s="49" t="s">
        <v>615</v>
      </c>
      <c r="B1085" s="70" t="s">
        <v>53</v>
      </c>
      <c r="C1085" s="71">
        <v>363</v>
      </c>
      <c r="D1085" s="72">
        <v>27767409</v>
      </c>
      <c r="E1085" s="72">
        <v>1674491</v>
      </c>
      <c r="F1085" s="73">
        <v>2.2704834533452773E-3</v>
      </c>
    </row>
    <row r="1086" spans="1:6" x14ac:dyDescent="0.2">
      <c r="A1086" s="49" t="s">
        <v>623</v>
      </c>
      <c r="B1086" s="70" t="s">
        <v>5</v>
      </c>
      <c r="C1086" s="71" t="s">
        <v>737</v>
      </c>
      <c r="D1086" s="72" t="s">
        <v>737</v>
      </c>
      <c r="E1086" s="72" t="s">
        <v>737</v>
      </c>
      <c r="F1086" s="73" t="s">
        <v>737</v>
      </c>
    </row>
    <row r="1087" spans="1:6" x14ac:dyDescent="0.2">
      <c r="A1087" s="49" t="s">
        <v>623</v>
      </c>
      <c r="B1087" s="70" t="s">
        <v>1</v>
      </c>
      <c r="C1087" s="71">
        <v>15</v>
      </c>
      <c r="D1087" s="72">
        <v>9267152</v>
      </c>
      <c r="E1087" s="72">
        <v>556029</v>
      </c>
      <c r="F1087" s="73">
        <v>7.5393337084530231E-4</v>
      </c>
    </row>
    <row r="1088" spans="1:6" x14ac:dyDescent="0.2">
      <c r="A1088" s="49" t="s">
        <v>623</v>
      </c>
      <c r="B1088" s="70" t="s">
        <v>738</v>
      </c>
      <c r="C1088" s="71">
        <v>143</v>
      </c>
      <c r="D1088" s="72">
        <v>30872976</v>
      </c>
      <c r="E1088" s="72">
        <v>1852379</v>
      </c>
      <c r="F1088" s="73">
        <v>2.5116861594504068E-3</v>
      </c>
    </row>
    <row r="1089" spans="1:6" x14ac:dyDescent="0.2">
      <c r="A1089" s="49" t="s">
        <v>623</v>
      </c>
      <c r="B1089" s="70" t="s">
        <v>3</v>
      </c>
      <c r="C1089" s="71">
        <v>34</v>
      </c>
      <c r="D1089" s="72">
        <v>7414507</v>
      </c>
      <c r="E1089" s="72">
        <v>444870</v>
      </c>
      <c r="F1089" s="73">
        <v>6.0321015394511736E-4</v>
      </c>
    </row>
    <row r="1090" spans="1:6" x14ac:dyDescent="0.2">
      <c r="A1090" s="49" t="s">
        <v>623</v>
      </c>
      <c r="B1090" s="70" t="s">
        <v>2</v>
      </c>
      <c r="C1090" s="71" t="s">
        <v>737</v>
      </c>
      <c r="D1090" s="72" t="s">
        <v>737</v>
      </c>
      <c r="E1090" s="72" t="s">
        <v>737</v>
      </c>
      <c r="F1090" s="73" t="s">
        <v>737</v>
      </c>
    </row>
    <row r="1091" spans="1:6" x14ac:dyDescent="0.2">
      <c r="A1091" s="49" t="s">
        <v>623</v>
      </c>
      <c r="B1091" s="70" t="s">
        <v>6</v>
      </c>
      <c r="C1091" s="71">
        <v>31</v>
      </c>
      <c r="D1091" s="72">
        <v>5425720</v>
      </c>
      <c r="E1091" s="72">
        <v>325543</v>
      </c>
      <c r="F1091" s="73">
        <v>4.4141174533179434E-4</v>
      </c>
    </row>
    <row r="1092" spans="1:6" x14ac:dyDescent="0.2">
      <c r="A1092" s="49" t="s">
        <v>623</v>
      </c>
      <c r="B1092" s="70" t="s">
        <v>10</v>
      </c>
      <c r="C1092" s="71">
        <v>270</v>
      </c>
      <c r="D1092" s="72">
        <v>28266564</v>
      </c>
      <c r="E1092" s="72">
        <v>1772731</v>
      </c>
      <c r="F1092" s="73">
        <v>2.4036894810018248E-3</v>
      </c>
    </row>
    <row r="1093" spans="1:6" x14ac:dyDescent="0.2">
      <c r="A1093" s="49" t="s">
        <v>623</v>
      </c>
      <c r="B1093" s="70" t="s">
        <v>4</v>
      </c>
      <c r="C1093" s="71">
        <v>26</v>
      </c>
      <c r="D1093" s="72">
        <v>4407513</v>
      </c>
      <c r="E1093" s="72">
        <v>264451</v>
      </c>
      <c r="F1093" s="73">
        <v>3.5857560280742743E-4</v>
      </c>
    </row>
    <row r="1094" spans="1:6" x14ac:dyDescent="0.2">
      <c r="A1094" s="49" t="s">
        <v>623</v>
      </c>
      <c r="B1094" s="70" t="s">
        <v>739</v>
      </c>
      <c r="C1094" s="71">
        <v>405</v>
      </c>
      <c r="D1094" s="72">
        <v>22690585</v>
      </c>
      <c r="E1094" s="72">
        <v>1316558</v>
      </c>
      <c r="F1094" s="73">
        <v>1.785153311883642E-3</v>
      </c>
    </row>
    <row r="1095" spans="1:6" x14ac:dyDescent="0.2">
      <c r="A1095" s="49" t="s">
        <v>623</v>
      </c>
      <c r="B1095" s="70" t="s">
        <v>8</v>
      </c>
      <c r="C1095" s="71">
        <v>123</v>
      </c>
      <c r="D1095" s="72">
        <v>6880321</v>
      </c>
      <c r="E1095" s="72">
        <v>412819</v>
      </c>
      <c r="F1095" s="73">
        <v>5.59751416237259E-4</v>
      </c>
    </row>
    <row r="1096" spans="1:6" x14ac:dyDescent="0.2">
      <c r="A1096" s="49" t="s">
        <v>623</v>
      </c>
      <c r="B1096" s="70" t="s">
        <v>740</v>
      </c>
      <c r="C1096" s="71">
        <v>72</v>
      </c>
      <c r="D1096" s="72">
        <v>13575196</v>
      </c>
      <c r="E1096" s="72">
        <v>814512</v>
      </c>
      <c r="F1096" s="73">
        <v>1.1044168159465584E-3</v>
      </c>
    </row>
    <row r="1097" spans="1:6" x14ac:dyDescent="0.2">
      <c r="A1097" s="49" t="s">
        <v>623</v>
      </c>
      <c r="B1097" s="70" t="s">
        <v>25</v>
      </c>
      <c r="C1097" s="71">
        <v>53</v>
      </c>
      <c r="D1097" s="72">
        <v>19879896</v>
      </c>
      <c r="E1097" s="72">
        <v>1192794</v>
      </c>
      <c r="F1097" s="73">
        <v>1.6173386660480868E-3</v>
      </c>
    </row>
    <row r="1098" spans="1:6" x14ac:dyDescent="0.2">
      <c r="A1098" s="49" t="s">
        <v>623</v>
      </c>
      <c r="B1098" s="70" t="s">
        <v>53</v>
      </c>
      <c r="C1098" s="71">
        <v>1196</v>
      </c>
      <c r="D1098" s="72">
        <v>159600611</v>
      </c>
      <c r="E1098" s="72">
        <v>9607896</v>
      </c>
      <c r="F1098" s="73">
        <v>1.3027582046999522E-2</v>
      </c>
    </row>
    <row r="1099" spans="1:6" x14ac:dyDescent="0.2">
      <c r="A1099" s="49" t="s">
        <v>635</v>
      </c>
      <c r="B1099" s="70" t="s">
        <v>5</v>
      </c>
      <c r="C1099" s="71">
        <v>48</v>
      </c>
      <c r="D1099" s="72">
        <v>6360165</v>
      </c>
      <c r="E1099" s="72">
        <v>381610</v>
      </c>
      <c r="F1099" s="73">
        <v>5.1743436699933966E-4</v>
      </c>
    </row>
    <row r="1100" spans="1:6" x14ac:dyDescent="0.2">
      <c r="A1100" s="49" t="s">
        <v>635</v>
      </c>
      <c r="B1100" s="70" t="s">
        <v>1</v>
      </c>
      <c r="C1100" s="71">
        <v>25</v>
      </c>
      <c r="D1100" s="72">
        <v>46592420</v>
      </c>
      <c r="E1100" s="72">
        <v>2795545</v>
      </c>
      <c r="F1100" s="73">
        <v>3.7905480922752785E-3</v>
      </c>
    </row>
    <row r="1101" spans="1:6" x14ac:dyDescent="0.2">
      <c r="A1101" s="49" t="s">
        <v>635</v>
      </c>
      <c r="B1101" s="70" t="s">
        <v>738</v>
      </c>
      <c r="C1101" s="71">
        <v>194</v>
      </c>
      <c r="D1101" s="72">
        <v>50281329</v>
      </c>
      <c r="E1101" s="72">
        <v>3016880</v>
      </c>
      <c r="F1101" s="73">
        <v>4.0906616522443538E-3</v>
      </c>
    </row>
    <row r="1102" spans="1:6" x14ac:dyDescent="0.2">
      <c r="A1102" s="49" t="s">
        <v>635</v>
      </c>
      <c r="B1102" s="70" t="s">
        <v>3</v>
      </c>
      <c r="C1102" s="71">
        <v>59</v>
      </c>
      <c r="D1102" s="72">
        <v>21727460</v>
      </c>
      <c r="E1102" s="72">
        <v>1303648</v>
      </c>
      <c r="F1102" s="73">
        <v>1.7676483259609422E-3</v>
      </c>
    </row>
    <row r="1103" spans="1:6" x14ac:dyDescent="0.2">
      <c r="A1103" s="49" t="s">
        <v>635</v>
      </c>
      <c r="B1103" s="70" t="s">
        <v>2</v>
      </c>
      <c r="C1103" s="71">
        <v>11</v>
      </c>
      <c r="D1103" s="72">
        <v>32769950</v>
      </c>
      <c r="E1103" s="72">
        <v>1966197</v>
      </c>
      <c r="F1103" s="73">
        <v>2.6660147797253758E-3</v>
      </c>
    </row>
    <row r="1104" spans="1:6" x14ac:dyDescent="0.2">
      <c r="A1104" s="49" t="s">
        <v>635</v>
      </c>
      <c r="B1104" s="70" t="s">
        <v>6</v>
      </c>
      <c r="C1104" s="71">
        <v>29</v>
      </c>
      <c r="D1104" s="72">
        <v>7065963</v>
      </c>
      <c r="E1104" s="72">
        <v>423958</v>
      </c>
      <c r="F1104" s="73">
        <v>5.7485505978435063E-4</v>
      </c>
    </row>
    <row r="1105" spans="1:6" x14ac:dyDescent="0.2">
      <c r="A1105" s="49" t="s">
        <v>635</v>
      </c>
      <c r="B1105" s="70" t="s">
        <v>10</v>
      </c>
      <c r="C1105" s="71">
        <v>314</v>
      </c>
      <c r="D1105" s="72">
        <v>49969150</v>
      </c>
      <c r="E1105" s="72">
        <v>3024233</v>
      </c>
      <c r="F1105" s="73">
        <v>4.1006317654503658E-3</v>
      </c>
    </row>
    <row r="1106" spans="1:6" x14ac:dyDescent="0.2">
      <c r="A1106" s="49" t="s">
        <v>635</v>
      </c>
      <c r="B1106" s="70" t="s">
        <v>4</v>
      </c>
      <c r="C1106" s="71">
        <v>36</v>
      </c>
      <c r="D1106" s="72">
        <v>11817762</v>
      </c>
      <c r="E1106" s="72">
        <v>709066</v>
      </c>
      <c r="F1106" s="73">
        <v>9.6143999599264634E-4</v>
      </c>
    </row>
    <row r="1107" spans="1:6" x14ac:dyDescent="0.2">
      <c r="A1107" s="49" t="s">
        <v>635</v>
      </c>
      <c r="B1107" s="70" t="s">
        <v>739</v>
      </c>
      <c r="C1107" s="71">
        <v>643</v>
      </c>
      <c r="D1107" s="72">
        <v>49101291</v>
      </c>
      <c r="E1107" s="72">
        <v>2891622</v>
      </c>
      <c r="F1107" s="73">
        <v>3.9208212551331582E-3</v>
      </c>
    </row>
    <row r="1108" spans="1:6" x14ac:dyDescent="0.2">
      <c r="A1108" s="49" t="s">
        <v>635</v>
      </c>
      <c r="B1108" s="70" t="s">
        <v>8</v>
      </c>
      <c r="C1108" s="71">
        <v>285</v>
      </c>
      <c r="D1108" s="72">
        <v>23270658</v>
      </c>
      <c r="E1108" s="72">
        <v>1395415</v>
      </c>
      <c r="F1108" s="73">
        <v>1.8920774540142646E-3</v>
      </c>
    </row>
    <row r="1109" spans="1:6" x14ac:dyDescent="0.2">
      <c r="A1109" s="49" t="s">
        <v>635</v>
      </c>
      <c r="B1109" s="70" t="s">
        <v>740</v>
      </c>
      <c r="C1109" s="71">
        <v>75</v>
      </c>
      <c r="D1109" s="72">
        <v>14988029</v>
      </c>
      <c r="E1109" s="72">
        <v>899282</v>
      </c>
      <c r="F1109" s="73">
        <v>1.2193585399331783E-3</v>
      </c>
    </row>
    <row r="1110" spans="1:6" x14ac:dyDescent="0.2">
      <c r="A1110" s="49" t="s">
        <v>635</v>
      </c>
      <c r="B1110" s="70" t="s">
        <v>25</v>
      </c>
      <c r="C1110" s="71">
        <v>76</v>
      </c>
      <c r="D1110" s="72">
        <v>27678387</v>
      </c>
      <c r="E1110" s="72">
        <v>1660703</v>
      </c>
      <c r="F1110" s="73">
        <v>2.2517879656688881E-3</v>
      </c>
    </row>
    <row r="1111" spans="1:6" x14ac:dyDescent="0.2">
      <c r="A1111" s="49" t="s">
        <v>635</v>
      </c>
      <c r="B1111" s="70" t="s">
        <v>53</v>
      </c>
      <c r="C1111" s="71">
        <v>1795</v>
      </c>
      <c r="D1111" s="72">
        <v>341622566</v>
      </c>
      <c r="E1111" s="72">
        <v>20468157</v>
      </c>
      <c r="F1111" s="73">
        <v>2.7753276541333045E-2</v>
      </c>
    </row>
    <row r="1112" spans="1:6" x14ac:dyDescent="0.2">
      <c r="A1112" s="49" t="s">
        <v>649</v>
      </c>
      <c r="B1112" s="70" t="s">
        <v>5</v>
      </c>
      <c r="C1112" s="71" t="s">
        <v>737</v>
      </c>
      <c r="D1112" s="72" t="s">
        <v>737</v>
      </c>
      <c r="E1112" s="72" t="s">
        <v>737</v>
      </c>
      <c r="F1112" s="73" t="s">
        <v>737</v>
      </c>
    </row>
    <row r="1113" spans="1:6" x14ac:dyDescent="0.2">
      <c r="A1113" s="49" t="s">
        <v>649</v>
      </c>
      <c r="B1113" s="70" t="s">
        <v>1</v>
      </c>
      <c r="C1113" s="71">
        <v>8</v>
      </c>
      <c r="D1113" s="72">
        <v>1682890</v>
      </c>
      <c r="E1113" s="72">
        <v>100973</v>
      </c>
      <c r="F1113" s="73">
        <v>1.3691176944792937E-4</v>
      </c>
    </row>
    <row r="1114" spans="1:6" x14ac:dyDescent="0.2">
      <c r="A1114" s="49" t="s">
        <v>649</v>
      </c>
      <c r="B1114" s="70" t="s">
        <v>738</v>
      </c>
      <c r="C1114" s="71">
        <v>27</v>
      </c>
      <c r="D1114" s="72">
        <v>2080180</v>
      </c>
      <c r="E1114" s="72">
        <v>124734</v>
      </c>
      <c r="F1114" s="73">
        <v>1.6912989264771791E-4</v>
      </c>
    </row>
    <row r="1115" spans="1:6" x14ac:dyDescent="0.2">
      <c r="A1115" s="49" t="s">
        <v>649</v>
      </c>
      <c r="B1115" s="70" t="s">
        <v>3</v>
      </c>
      <c r="C1115" s="71">
        <v>13</v>
      </c>
      <c r="D1115" s="72">
        <v>2599799</v>
      </c>
      <c r="E1115" s="72">
        <v>155988</v>
      </c>
      <c r="F1115" s="73">
        <v>2.1150795849032519E-4</v>
      </c>
    </row>
    <row r="1116" spans="1:6" x14ac:dyDescent="0.2">
      <c r="A1116" s="49" t="s">
        <v>649</v>
      </c>
      <c r="B1116" s="70" t="s">
        <v>2</v>
      </c>
      <c r="C1116" s="71" t="s">
        <v>737</v>
      </c>
      <c r="D1116" s="72" t="s">
        <v>737</v>
      </c>
      <c r="E1116" s="72" t="s">
        <v>737</v>
      </c>
      <c r="F1116" s="73" t="s">
        <v>737</v>
      </c>
    </row>
    <row r="1117" spans="1:6" x14ac:dyDescent="0.2">
      <c r="A1117" s="49" t="s">
        <v>649</v>
      </c>
      <c r="B1117" s="70" t="s">
        <v>6</v>
      </c>
      <c r="C1117" s="71">
        <v>5</v>
      </c>
      <c r="D1117" s="72">
        <v>768225</v>
      </c>
      <c r="E1117" s="72">
        <v>46094</v>
      </c>
      <c r="F1117" s="73">
        <v>6.2499986144146024E-5</v>
      </c>
    </row>
    <row r="1118" spans="1:6" x14ac:dyDescent="0.2">
      <c r="A1118" s="49" t="s">
        <v>649</v>
      </c>
      <c r="B1118" s="70" t="s">
        <v>10</v>
      </c>
      <c r="C1118" s="71">
        <v>73</v>
      </c>
      <c r="D1118" s="72">
        <v>4691324</v>
      </c>
      <c r="E1118" s="72">
        <v>288227</v>
      </c>
      <c r="F1118" s="73">
        <v>3.9081406487544526E-4</v>
      </c>
    </row>
    <row r="1119" spans="1:6" x14ac:dyDescent="0.2">
      <c r="A1119" s="49" t="s">
        <v>649</v>
      </c>
      <c r="B1119" s="70" t="s">
        <v>4</v>
      </c>
      <c r="C1119" s="71">
        <v>15</v>
      </c>
      <c r="D1119" s="72">
        <v>2344049</v>
      </c>
      <c r="E1119" s="72">
        <v>140643</v>
      </c>
      <c r="F1119" s="73">
        <v>1.9070129629173273E-4</v>
      </c>
    </row>
    <row r="1120" spans="1:6" x14ac:dyDescent="0.2">
      <c r="A1120" s="49" t="s">
        <v>649</v>
      </c>
      <c r="B1120" s="70" t="s">
        <v>739</v>
      </c>
      <c r="C1120" s="71">
        <v>125</v>
      </c>
      <c r="D1120" s="72">
        <v>2597069</v>
      </c>
      <c r="E1120" s="72">
        <v>152900</v>
      </c>
      <c r="F1120" s="73">
        <v>2.0732086348418291E-4</v>
      </c>
    </row>
    <row r="1121" spans="1:6" x14ac:dyDescent="0.2">
      <c r="A1121" s="49" t="s">
        <v>649</v>
      </c>
      <c r="B1121" s="70" t="s">
        <v>8</v>
      </c>
      <c r="C1121" s="71">
        <v>51</v>
      </c>
      <c r="D1121" s="72">
        <v>1694136</v>
      </c>
      <c r="E1121" s="72">
        <v>101648</v>
      </c>
      <c r="F1121" s="73">
        <v>1.3782701851824868E-4</v>
      </c>
    </row>
    <row r="1122" spans="1:6" x14ac:dyDescent="0.2">
      <c r="A1122" s="49" t="s">
        <v>649</v>
      </c>
      <c r="B1122" s="70" t="s">
        <v>740</v>
      </c>
      <c r="C1122" s="71">
        <v>24</v>
      </c>
      <c r="D1122" s="72">
        <v>1409189</v>
      </c>
      <c r="E1122" s="72">
        <v>84551</v>
      </c>
      <c r="F1122" s="73">
        <v>1.1464477651047186E-4</v>
      </c>
    </row>
    <row r="1123" spans="1:6" x14ac:dyDescent="0.2">
      <c r="A1123" s="49" t="s">
        <v>649</v>
      </c>
      <c r="B1123" s="70" t="s">
        <v>25</v>
      </c>
      <c r="C1123" s="71">
        <v>21</v>
      </c>
      <c r="D1123" s="72">
        <v>3634537</v>
      </c>
      <c r="E1123" s="72">
        <v>218072</v>
      </c>
      <c r="F1123" s="73">
        <v>2.9568917816692432E-4</v>
      </c>
    </row>
    <row r="1124" spans="1:6" x14ac:dyDescent="0.2">
      <c r="A1124" s="49" t="s">
        <v>649</v>
      </c>
      <c r="B1124" s="70" t="s">
        <v>53</v>
      </c>
      <c r="C1124" s="71">
        <v>370</v>
      </c>
      <c r="D1124" s="72">
        <v>23728638</v>
      </c>
      <c r="E1124" s="72">
        <v>1427465</v>
      </c>
      <c r="F1124" s="73">
        <v>1.9355348357975744E-3</v>
      </c>
    </row>
    <row r="1125" spans="1:6" x14ac:dyDescent="0.2">
      <c r="A1125" s="49" t="s">
        <v>656</v>
      </c>
      <c r="B1125" s="70" t="s">
        <v>5</v>
      </c>
      <c r="C1125" s="71" t="s">
        <v>737</v>
      </c>
      <c r="D1125" s="72" t="s">
        <v>737</v>
      </c>
      <c r="E1125" s="72" t="s">
        <v>737</v>
      </c>
      <c r="F1125" s="73" t="s">
        <v>737</v>
      </c>
    </row>
    <row r="1126" spans="1:6" x14ac:dyDescent="0.2">
      <c r="A1126" s="49" t="s">
        <v>656</v>
      </c>
      <c r="B1126" s="70" t="s">
        <v>1</v>
      </c>
      <c r="C1126" s="71">
        <v>7</v>
      </c>
      <c r="D1126" s="72">
        <v>608659</v>
      </c>
      <c r="E1126" s="72">
        <v>36520</v>
      </c>
      <c r="F1126" s="73">
        <v>4.9518364515646558E-5</v>
      </c>
    </row>
    <row r="1127" spans="1:6" x14ac:dyDescent="0.2">
      <c r="A1127" s="49" t="s">
        <v>656</v>
      </c>
      <c r="B1127" s="70" t="s">
        <v>738</v>
      </c>
      <c r="C1127" s="71">
        <v>11</v>
      </c>
      <c r="D1127" s="72">
        <v>607429</v>
      </c>
      <c r="E1127" s="72">
        <v>36446</v>
      </c>
      <c r="F1127" s="73">
        <v>4.9418026099048595E-5</v>
      </c>
    </row>
    <row r="1128" spans="1:6" x14ac:dyDescent="0.2">
      <c r="A1128" s="49" t="s">
        <v>656</v>
      </c>
      <c r="B1128" s="70" t="s">
        <v>3</v>
      </c>
      <c r="C1128" s="71">
        <v>5</v>
      </c>
      <c r="D1128" s="72">
        <v>413089</v>
      </c>
      <c r="E1128" s="72">
        <v>24785</v>
      </c>
      <c r="F1128" s="73">
        <v>3.3606589937576671E-5</v>
      </c>
    </row>
    <row r="1129" spans="1:6" x14ac:dyDescent="0.2">
      <c r="A1129" s="49" t="s">
        <v>656</v>
      </c>
      <c r="B1129" s="70" t="s">
        <v>2</v>
      </c>
      <c r="C1129" s="71" t="s">
        <v>737</v>
      </c>
      <c r="D1129" s="72" t="s">
        <v>737</v>
      </c>
      <c r="E1129" s="72" t="s">
        <v>737</v>
      </c>
      <c r="F1129" s="73" t="s">
        <v>737</v>
      </c>
    </row>
    <row r="1130" spans="1:6" x14ac:dyDescent="0.2">
      <c r="A1130" s="49" t="s">
        <v>656</v>
      </c>
      <c r="B1130" s="70" t="s">
        <v>6</v>
      </c>
      <c r="C1130" s="71">
        <v>6</v>
      </c>
      <c r="D1130" s="72">
        <v>560696</v>
      </c>
      <c r="E1130" s="72">
        <v>33642</v>
      </c>
      <c r="F1130" s="73">
        <v>4.5616013664714723E-5</v>
      </c>
    </row>
    <row r="1131" spans="1:6" x14ac:dyDescent="0.2">
      <c r="A1131" s="49" t="s">
        <v>656</v>
      </c>
      <c r="B1131" s="70" t="s">
        <v>10</v>
      </c>
      <c r="C1131" s="71">
        <v>27</v>
      </c>
      <c r="D1131" s="72">
        <v>1209654</v>
      </c>
      <c r="E1131" s="72">
        <v>77742</v>
      </c>
      <c r="F1131" s="73">
        <v>1.0541228625891005E-4</v>
      </c>
    </row>
    <row r="1132" spans="1:6" x14ac:dyDescent="0.2">
      <c r="A1132" s="49" t="s">
        <v>656</v>
      </c>
      <c r="B1132" s="70" t="s">
        <v>4</v>
      </c>
      <c r="C1132" s="71" t="s">
        <v>737</v>
      </c>
      <c r="D1132" s="72" t="s">
        <v>737</v>
      </c>
      <c r="E1132" s="72" t="s">
        <v>737</v>
      </c>
      <c r="F1132" s="73" t="s">
        <v>737</v>
      </c>
    </row>
    <row r="1133" spans="1:6" x14ac:dyDescent="0.2">
      <c r="A1133" s="49" t="s">
        <v>656</v>
      </c>
      <c r="B1133" s="70" t="s">
        <v>739</v>
      </c>
      <c r="C1133" s="71">
        <v>78</v>
      </c>
      <c r="D1133" s="72">
        <v>2319388</v>
      </c>
      <c r="E1133" s="72">
        <v>138883</v>
      </c>
      <c r="F1133" s="73">
        <v>1.883148690861594E-4</v>
      </c>
    </row>
    <row r="1134" spans="1:6" x14ac:dyDescent="0.2">
      <c r="A1134" s="49" t="s">
        <v>656</v>
      </c>
      <c r="B1134" s="70" t="s">
        <v>8</v>
      </c>
      <c r="C1134" s="71">
        <v>19</v>
      </c>
      <c r="D1134" s="72">
        <v>234046</v>
      </c>
      <c r="E1134" s="72">
        <v>14043</v>
      </c>
      <c r="F1134" s="73">
        <v>1.9041248436287641E-5</v>
      </c>
    </row>
    <row r="1135" spans="1:6" x14ac:dyDescent="0.2">
      <c r="A1135" s="49" t="s">
        <v>656</v>
      </c>
      <c r="B1135" s="70" t="s">
        <v>740</v>
      </c>
      <c r="C1135" s="71">
        <v>19</v>
      </c>
      <c r="D1135" s="72">
        <v>1146723</v>
      </c>
      <c r="E1135" s="72">
        <v>68803</v>
      </c>
      <c r="F1135" s="73">
        <v>9.3291676718785065E-5</v>
      </c>
    </row>
    <row r="1136" spans="1:6" x14ac:dyDescent="0.2">
      <c r="A1136" s="49" t="s">
        <v>656</v>
      </c>
      <c r="B1136" s="70" t="s">
        <v>25</v>
      </c>
      <c r="C1136" s="71">
        <v>11</v>
      </c>
      <c r="D1136" s="72">
        <v>1111583</v>
      </c>
      <c r="E1136" s="72">
        <v>66695</v>
      </c>
      <c r="F1136" s="73">
        <v>9.043338777029155E-5</v>
      </c>
    </row>
    <row r="1137" spans="1:6" x14ac:dyDescent="0.2">
      <c r="A1137" s="49" t="s">
        <v>656</v>
      </c>
      <c r="B1137" s="70" t="s">
        <v>53</v>
      </c>
      <c r="C1137" s="71">
        <v>185</v>
      </c>
      <c r="D1137" s="72">
        <v>8366402</v>
      </c>
      <c r="E1137" s="72">
        <v>506867</v>
      </c>
      <c r="F1137" s="73">
        <v>6.8727340818598649E-4</v>
      </c>
    </row>
    <row r="1138" spans="1:6" x14ac:dyDescent="0.2">
      <c r="A1138" s="49" t="s">
        <v>347</v>
      </c>
      <c r="B1138" s="70" t="s">
        <v>5</v>
      </c>
      <c r="C1138" s="71">
        <v>7</v>
      </c>
      <c r="D1138" s="72">
        <v>275299</v>
      </c>
      <c r="E1138" s="72">
        <v>16518</v>
      </c>
      <c r="F1138" s="73">
        <v>2.2397161694125133E-5</v>
      </c>
    </row>
    <row r="1139" spans="1:6" x14ac:dyDescent="0.2">
      <c r="A1139" s="49" t="s">
        <v>347</v>
      </c>
      <c r="B1139" s="70" t="s">
        <v>1</v>
      </c>
      <c r="C1139" s="71">
        <v>8</v>
      </c>
      <c r="D1139" s="72">
        <v>2710277</v>
      </c>
      <c r="E1139" s="72">
        <v>162617</v>
      </c>
      <c r="F1139" s="73">
        <v>2.2049638232313518E-4</v>
      </c>
    </row>
    <row r="1140" spans="1:6" x14ac:dyDescent="0.2">
      <c r="A1140" s="49" t="s">
        <v>347</v>
      </c>
      <c r="B1140" s="70" t="s">
        <v>738</v>
      </c>
      <c r="C1140" s="71">
        <v>41</v>
      </c>
      <c r="D1140" s="72">
        <v>4786983</v>
      </c>
      <c r="E1140" s="72">
        <v>287219</v>
      </c>
      <c r="F1140" s="73">
        <v>3.8944729293043508E-4</v>
      </c>
    </row>
    <row r="1141" spans="1:6" x14ac:dyDescent="0.2">
      <c r="A1141" s="49" t="s">
        <v>347</v>
      </c>
      <c r="B1141" s="70" t="s">
        <v>3</v>
      </c>
      <c r="C1141" s="71">
        <v>6</v>
      </c>
      <c r="D1141" s="72">
        <v>1253886</v>
      </c>
      <c r="E1141" s="72">
        <v>75233</v>
      </c>
      <c r="F1141" s="73">
        <v>1.0201027156641944E-4</v>
      </c>
    </row>
    <row r="1142" spans="1:6" x14ac:dyDescent="0.2">
      <c r="A1142" s="49" t="s">
        <v>347</v>
      </c>
      <c r="B1142" s="70" t="s">
        <v>2</v>
      </c>
      <c r="C1142" s="71">
        <v>6</v>
      </c>
      <c r="D1142" s="72">
        <v>10702856</v>
      </c>
      <c r="E1142" s="72">
        <v>642171</v>
      </c>
      <c r="F1142" s="73">
        <v>8.7073542331263059E-4</v>
      </c>
    </row>
    <row r="1143" spans="1:6" x14ac:dyDescent="0.2">
      <c r="A1143" s="49" t="s">
        <v>347</v>
      </c>
      <c r="B1143" s="70" t="s">
        <v>6</v>
      </c>
      <c r="C1143" s="71">
        <v>5</v>
      </c>
      <c r="D1143" s="72">
        <v>972580</v>
      </c>
      <c r="E1143" s="72">
        <v>58355</v>
      </c>
      <c r="F1143" s="73">
        <v>7.9124977034790661E-5</v>
      </c>
    </row>
    <row r="1144" spans="1:6" x14ac:dyDescent="0.2">
      <c r="A1144" s="49" t="s">
        <v>347</v>
      </c>
      <c r="B1144" s="70" t="s">
        <v>10</v>
      </c>
      <c r="C1144" s="71">
        <v>51</v>
      </c>
      <c r="D1144" s="72">
        <v>2905015</v>
      </c>
      <c r="E1144" s="72">
        <v>174301</v>
      </c>
      <c r="F1144" s="73">
        <v>2.3633900474922539E-4</v>
      </c>
    </row>
    <row r="1145" spans="1:6" x14ac:dyDescent="0.2">
      <c r="A1145" s="49" t="s">
        <v>347</v>
      </c>
      <c r="B1145" s="70" t="s">
        <v>4</v>
      </c>
      <c r="C1145" s="71">
        <v>8</v>
      </c>
      <c r="D1145" s="72">
        <v>2380468</v>
      </c>
      <c r="E1145" s="72">
        <v>142828</v>
      </c>
      <c r="F1145" s="73">
        <v>1.9366399143047006E-4</v>
      </c>
    </row>
    <row r="1146" spans="1:6" x14ac:dyDescent="0.2">
      <c r="A1146" s="49" t="s">
        <v>347</v>
      </c>
      <c r="B1146" s="70" t="s">
        <v>739</v>
      </c>
      <c r="C1146" s="71">
        <v>99</v>
      </c>
      <c r="D1146" s="72">
        <v>3717441</v>
      </c>
      <c r="E1146" s="72">
        <v>220063</v>
      </c>
      <c r="F1146" s="73">
        <v>2.9838882394322915E-4</v>
      </c>
    </row>
    <row r="1147" spans="1:6" x14ac:dyDescent="0.2">
      <c r="A1147" s="49" t="s">
        <v>347</v>
      </c>
      <c r="B1147" s="70" t="s">
        <v>8</v>
      </c>
      <c r="C1147" s="71">
        <v>38</v>
      </c>
      <c r="D1147" s="72">
        <v>1189152</v>
      </c>
      <c r="E1147" s="72">
        <v>71349</v>
      </c>
      <c r="F1147" s="73">
        <v>9.6743860619574661E-5</v>
      </c>
    </row>
    <row r="1148" spans="1:6" x14ac:dyDescent="0.2">
      <c r="A1148" s="49" t="s">
        <v>347</v>
      </c>
      <c r="B1148" s="70" t="s">
        <v>740</v>
      </c>
      <c r="C1148" s="71">
        <v>20</v>
      </c>
      <c r="D1148" s="72">
        <v>2332445</v>
      </c>
      <c r="E1148" s="72">
        <v>150301</v>
      </c>
      <c r="F1148" s="73">
        <v>2.0379681558231638E-4</v>
      </c>
    </row>
    <row r="1149" spans="1:6" x14ac:dyDescent="0.2">
      <c r="A1149" s="49" t="s">
        <v>347</v>
      </c>
      <c r="B1149" s="70" t="s">
        <v>25</v>
      </c>
      <c r="C1149" s="71">
        <v>16</v>
      </c>
      <c r="D1149" s="72">
        <v>6534313</v>
      </c>
      <c r="E1149" s="72">
        <v>392059</v>
      </c>
      <c r="F1149" s="73">
        <v>5.3160242260788266E-4</v>
      </c>
    </row>
    <row r="1150" spans="1:6" x14ac:dyDescent="0.2">
      <c r="A1150" s="49" t="s">
        <v>347</v>
      </c>
      <c r="B1150" s="70" t="s">
        <v>53</v>
      </c>
      <c r="C1150" s="71">
        <v>305</v>
      </c>
      <c r="D1150" s="72">
        <v>39760715</v>
      </c>
      <c r="E1150" s="72">
        <v>2393013</v>
      </c>
      <c r="F1150" s="73">
        <v>3.2447450718696858E-3</v>
      </c>
    </row>
    <row r="1151" spans="1:6" x14ac:dyDescent="0.2">
      <c r="A1151" s="49" t="s">
        <v>662</v>
      </c>
      <c r="B1151" s="70" t="s">
        <v>5</v>
      </c>
      <c r="C1151" s="71" t="s">
        <v>737</v>
      </c>
      <c r="D1151" s="72" t="s">
        <v>737</v>
      </c>
      <c r="E1151" s="72" t="s">
        <v>737</v>
      </c>
      <c r="F1151" s="73" t="s">
        <v>737</v>
      </c>
    </row>
    <row r="1152" spans="1:6" x14ac:dyDescent="0.2">
      <c r="A1152" s="49" t="s">
        <v>662</v>
      </c>
      <c r="B1152" s="70" t="s">
        <v>1</v>
      </c>
      <c r="C1152" s="71">
        <v>8</v>
      </c>
      <c r="D1152" s="72">
        <v>3218844</v>
      </c>
      <c r="E1152" s="72">
        <v>193131</v>
      </c>
      <c r="F1152" s="73">
        <v>2.6187106399976274E-4</v>
      </c>
    </row>
    <row r="1153" spans="1:6" x14ac:dyDescent="0.2">
      <c r="A1153" s="49" t="s">
        <v>662</v>
      </c>
      <c r="B1153" s="70" t="s">
        <v>738</v>
      </c>
      <c r="C1153" s="71">
        <v>9</v>
      </c>
      <c r="D1153" s="72">
        <v>534432</v>
      </c>
      <c r="E1153" s="72">
        <v>32066</v>
      </c>
      <c r="F1153" s="73">
        <v>4.3479076576087697E-5</v>
      </c>
    </row>
    <row r="1154" spans="1:6" x14ac:dyDescent="0.2">
      <c r="A1154" s="49" t="s">
        <v>662</v>
      </c>
      <c r="B1154" s="70" t="s">
        <v>3</v>
      </c>
      <c r="C1154" s="71">
        <v>9</v>
      </c>
      <c r="D1154" s="72">
        <v>1916479</v>
      </c>
      <c r="E1154" s="72">
        <v>114989</v>
      </c>
      <c r="F1154" s="73">
        <v>1.5591640792140423E-4</v>
      </c>
    </row>
    <row r="1155" spans="1:6" x14ac:dyDescent="0.2">
      <c r="A1155" s="49" t="s">
        <v>662</v>
      </c>
      <c r="B1155" s="70" t="s">
        <v>2</v>
      </c>
      <c r="C1155" s="71" t="s">
        <v>737</v>
      </c>
      <c r="D1155" s="72" t="s">
        <v>737</v>
      </c>
      <c r="E1155" s="72" t="s">
        <v>737</v>
      </c>
      <c r="F1155" s="73" t="s">
        <v>737</v>
      </c>
    </row>
    <row r="1156" spans="1:6" x14ac:dyDescent="0.2">
      <c r="A1156" s="49" t="s">
        <v>662</v>
      </c>
      <c r="B1156" s="70" t="s">
        <v>6</v>
      </c>
      <c r="C1156" s="71">
        <v>5</v>
      </c>
      <c r="D1156" s="72">
        <v>711559</v>
      </c>
      <c r="E1156" s="72">
        <v>42694</v>
      </c>
      <c r="F1156" s="73">
        <v>5.7889842678833906E-5</v>
      </c>
    </row>
    <row r="1157" spans="1:6" x14ac:dyDescent="0.2">
      <c r="A1157" s="49" t="s">
        <v>662</v>
      </c>
      <c r="B1157" s="70" t="s">
        <v>10</v>
      </c>
      <c r="C1157" s="71">
        <v>52</v>
      </c>
      <c r="D1157" s="72">
        <v>1410034</v>
      </c>
      <c r="E1157" s="72">
        <v>91774</v>
      </c>
      <c r="F1157" s="73">
        <v>1.2443861952516285E-4</v>
      </c>
    </row>
    <row r="1158" spans="1:6" x14ac:dyDescent="0.2">
      <c r="A1158" s="49" t="s">
        <v>662</v>
      </c>
      <c r="B1158" s="70" t="s">
        <v>4</v>
      </c>
      <c r="C1158" s="71">
        <v>8</v>
      </c>
      <c r="D1158" s="72">
        <v>417182</v>
      </c>
      <c r="E1158" s="72">
        <v>25031</v>
      </c>
      <c r="F1158" s="73">
        <v>3.3940147376537491E-5</v>
      </c>
    </row>
    <row r="1159" spans="1:6" x14ac:dyDescent="0.2">
      <c r="A1159" s="49" t="s">
        <v>662</v>
      </c>
      <c r="B1159" s="70" t="s">
        <v>739</v>
      </c>
      <c r="C1159" s="71">
        <v>75</v>
      </c>
      <c r="D1159" s="72">
        <v>1921698</v>
      </c>
      <c r="E1159" s="72">
        <v>113083</v>
      </c>
      <c r="F1159" s="73">
        <v>1.5333201573173222E-4</v>
      </c>
    </row>
    <row r="1160" spans="1:6" x14ac:dyDescent="0.2">
      <c r="A1160" s="49" t="s">
        <v>662</v>
      </c>
      <c r="B1160" s="70" t="s">
        <v>8</v>
      </c>
      <c r="C1160" s="71">
        <v>40</v>
      </c>
      <c r="D1160" s="72">
        <v>875077</v>
      </c>
      <c r="E1160" s="72">
        <v>52498</v>
      </c>
      <c r="F1160" s="73">
        <v>7.1183326953516249E-5</v>
      </c>
    </row>
    <row r="1161" spans="1:6" x14ac:dyDescent="0.2">
      <c r="A1161" s="49" t="s">
        <v>662</v>
      </c>
      <c r="B1161" s="70" t="s">
        <v>740</v>
      </c>
      <c r="C1161" s="71">
        <v>21</v>
      </c>
      <c r="D1161" s="72">
        <v>501290</v>
      </c>
      <c r="E1161" s="72">
        <v>29860</v>
      </c>
      <c r="F1161" s="73">
        <v>4.0487907021829308E-5</v>
      </c>
    </row>
    <row r="1162" spans="1:6" x14ac:dyDescent="0.2">
      <c r="A1162" s="49" t="s">
        <v>662</v>
      </c>
      <c r="B1162" s="70" t="s">
        <v>25</v>
      </c>
      <c r="C1162" s="71">
        <v>8</v>
      </c>
      <c r="D1162" s="72">
        <v>3323479</v>
      </c>
      <c r="E1162" s="72">
        <v>199409</v>
      </c>
      <c r="F1162" s="73">
        <v>2.7038355831600672E-4</v>
      </c>
    </row>
    <row r="1163" spans="1:6" x14ac:dyDescent="0.2">
      <c r="A1163" s="49" t="s">
        <v>662</v>
      </c>
      <c r="B1163" s="70" t="s">
        <v>53</v>
      </c>
      <c r="C1163" s="71">
        <v>241</v>
      </c>
      <c r="D1163" s="72">
        <v>14852026</v>
      </c>
      <c r="E1163" s="72">
        <v>895851</v>
      </c>
      <c r="F1163" s="73">
        <v>1.2147063628068589E-3</v>
      </c>
    </row>
    <row r="1164" spans="1:6" x14ac:dyDescent="0.2">
      <c r="A1164" s="49" t="s">
        <v>468</v>
      </c>
      <c r="B1164" s="70" t="s">
        <v>5</v>
      </c>
      <c r="C1164" s="71">
        <v>15</v>
      </c>
      <c r="D1164" s="72">
        <v>2162351</v>
      </c>
      <c r="E1164" s="72">
        <v>129741</v>
      </c>
      <c r="F1164" s="73">
        <v>1.7591900686266432E-4</v>
      </c>
    </row>
    <row r="1165" spans="1:6" x14ac:dyDescent="0.2">
      <c r="A1165" s="49" t="s">
        <v>468</v>
      </c>
      <c r="B1165" s="70" t="s">
        <v>1</v>
      </c>
      <c r="C1165" s="71">
        <v>11</v>
      </c>
      <c r="D1165" s="72">
        <v>20039289</v>
      </c>
      <c r="E1165" s="72">
        <v>1202357</v>
      </c>
      <c r="F1165" s="73">
        <v>1.6303053725065513E-3</v>
      </c>
    </row>
    <row r="1166" spans="1:6" x14ac:dyDescent="0.2">
      <c r="A1166" s="49" t="s">
        <v>468</v>
      </c>
      <c r="B1166" s="70" t="s">
        <v>738</v>
      </c>
      <c r="C1166" s="71">
        <v>70</v>
      </c>
      <c r="D1166" s="72">
        <v>15248237</v>
      </c>
      <c r="E1166" s="72">
        <v>932578</v>
      </c>
      <c r="F1166" s="73">
        <v>1.2645054037040701E-3</v>
      </c>
    </row>
    <row r="1167" spans="1:6" x14ac:dyDescent="0.2">
      <c r="A1167" s="49" t="s">
        <v>468</v>
      </c>
      <c r="B1167" s="70" t="s">
        <v>3</v>
      </c>
      <c r="C1167" s="71">
        <v>31</v>
      </c>
      <c r="D1167" s="72">
        <v>6799562</v>
      </c>
      <c r="E1167" s="72">
        <v>407974</v>
      </c>
      <c r="F1167" s="73">
        <v>5.5318196179918926E-4</v>
      </c>
    </row>
    <row r="1168" spans="1:6" x14ac:dyDescent="0.2">
      <c r="A1168" s="49" t="s">
        <v>468</v>
      </c>
      <c r="B1168" s="70" t="s">
        <v>2</v>
      </c>
      <c r="C1168" s="71">
        <v>8</v>
      </c>
      <c r="D1168" s="72">
        <v>16850266</v>
      </c>
      <c r="E1168" s="72">
        <v>1011016</v>
      </c>
      <c r="F1168" s="73">
        <v>1.3708614134488204E-3</v>
      </c>
    </row>
    <row r="1169" spans="1:6" x14ac:dyDescent="0.2">
      <c r="A1169" s="49" t="s">
        <v>468</v>
      </c>
      <c r="B1169" s="70" t="s">
        <v>6</v>
      </c>
      <c r="C1169" s="71">
        <v>10</v>
      </c>
      <c r="D1169" s="72">
        <v>2095011</v>
      </c>
      <c r="E1169" s="72">
        <v>125701</v>
      </c>
      <c r="F1169" s="73">
        <v>1.7044107168623463E-4</v>
      </c>
    </row>
    <row r="1170" spans="1:6" x14ac:dyDescent="0.2">
      <c r="A1170" s="49" t="s">
        <v>468</v>
      </c>
      <c r="B1170" s="70" t="s">
        <v>10</v>
      </c>
      <c r="C1170" s="71">
        <v>117</v>
      </c>
      <c r="D1170" s="72">
        <v>14271616</v>
      </c>
      <c r="E1170" s="72">
        <v>856297</v>
      </c>
      <c r="F1170" s="73">
        <v>1.1610741232106956E-3</v>
      </c>
    </row>
    <row r="1171" spans="1:6" x14ac:dyDescent="0.2">
      <c r="A1171" s="49" t="s">
        <v>468</v>
      </c>
      <c r="B1171" s="70" t="s">
        <v>4</v>
      </c>
      <c r="C1171" s="71">
        <v>29</v>
      </c>
      <c r="D1171" s="72">
        <v>4262965</v>
      </c>
      <c r="E1171" s="72">
        <v>255778</v>
      </c>
      <c r="F1171" s="73">
        <v>3.4681566919723565E-4</v>
      </c>
    </row>
    <row r="1172" spans="1:6" x14ac:dyDescent="0.2">
      <c r="A1172" s="49" t="s">
        <v>468</v>
      </c>
      <c r="B1172" s="70" t="s">
        <v>739</v>
      </c>
      <c r="C1172" s="71">
        <v>221</v>
      </c>
      <c r="D1172" s="72">
        <v>9436518</v>
      </c>
      <c r="E1172" s="72">
        <v>557963</v>
      </c>
      <c r="F1172" s="73">
        <v>7.565557289223358E-4</v>
      </c>
    </row>
    <row r="1173" spans="1:6" x14ac:dyDescent="0.2">
      <c r="A1173" s="49" t="s">
        <v>468</v>
      </c>
      <c r="B1173" s="70" t="s">
        <v>8</v>
      </c>
      <c r="C1173" s="71">
        <v>97</v>
      </c>
      <c r="D1173" s="72">
        <v>7714278</v>
      </c>
      <c r="E1173" s="72">
        <v>462844</v>
      </c>
      <c r="F1173" s="73">
        <v>6.2758154178203492E-4</v>
      </c>
    </row>
    <row r="1174" spans="1:6" x14ac:dyDescent="0.2">
      <c r="A1174" s="49" t="s">
        <v>468</v>
      </c>
      <c r="B1174" s="70" t="s">
        <v>740</v>
      </c>
      <c r="C1174" s="71">
        <v>30</v>
      </c>
      <c r="D1174" s="72">
        <v>5170341</v>
      </c>
      <c r="E1174" s="72">
        <v>310220</v>
      </c>
      <c r="F1174" s="73">
        <v>4.2063491347327155E-4</v>
      </c>
    </row>
    <row r="1175" spans="1:6" x14ac:dyDescent="0.2">
      <c r="A1175" s="49" t="s">
        <v>468</v>
      </c>
      <c r="B1175" s="70" t="s">
        <v>25</v>
      </c>
      <c r="C1175" s="71">
        <v>29</v>
      </c>
      <c r="D1175" s="72">
        <v>10736376</v>
      </c>
      <c r="E1175" s="72">
        <v>644183</v>
      </c>
      <c r="F1175" s="73">
        <v>8.7346354350445639E-4</v>
      </c>
    </row>
    <row r="1176" spans="1:6" x14ac:dyDescent="0.2">
      <c r="A1176" s="49" t="s">
        <v>468</v>
      </c>
      <c r="B1176" s="70" t="s">
        <v>53</v>
      </c>
      <c r="C1176" s="71">
        <v>668</v>
      </c>
      <c r="D1176" s="72">
        <v>114786811</v>
      </c>
      <c r="E1176" s="72">
        <v>6896652</v>
      </c>
      <c r="F1176" s="73">
        <v>9.3513397500975606E-3</v>
      </c>
    </row>
    <row r="1177" spans="1:6" x14ac:dyDescent="0.2">
      <c r="A1177" s="49" t="s">
        <v>674</v>
      </c>
      <c r="B1177" s="70" t="s">
        <v>5</v>
      </c>
      <c r="C1177" s="71" t="s">
        <v>737</v>
      </c>
      <c r="D1177" s="72" t="s">
        <v>737</v>
      </c>
      <c r="E1177" s="72" t="s">
        <v>737</v>
      </c>
      <c r="F1177" s="73" t="s">
        <v>737</v>
      </c>
    </row>
    <row r="1178" spans="1:6" x14ac:dyDescent="0.2">
      <c r="A1178" s="49" t="s">
        <v>674</v>
      </c>
      <c r="B1178" s="70" t="s">
        <v>1</v>
      </c>
      <c r="C1178" s="71">
        <v>21</v>
      </c>
      <c r="D1178" s="72">
        <v>6691757</v>
      </c>
      <c r="E1178" s="72">
        <v>401505</v>
      </c>
      <c r="F1178" s="73">
        <v>5.4441048589415862E-4</v>
      </c>
    </row>
    <row r="1179" spans="1:6" x14ac:dyDescent="0.2">
      <c r="A1179" s="49" t="s">
        <v>674</v>
      </c>
      <c r="B1179" s="70" t="s">
        <v>738</v>
      </c>
      <c r="C1179" s="71">
        <v>82</v>
      </c>
      <c r="D1179" s="72">
        <v>11955444</v>
      </c>
      <c r="E1179" s="72">
        <v>717327</v>
      </c>
      <c r="F1179" s="73">
        <v>9.7264128868880615E-4</v>
      </c>
    </row>
    <row r="1180" spans="1:6" x14ac:dyDescent="0.2">
      <c r="A1180" s="49" t="s">
        <v>674</v>
      </c>
      <c r="B1180" s="70" t="s">
        <v>3</v>
      </c>
      <c r="C1180" s="71">
        <v>25</v>
      </c>
      <c r="D1180" s="72">
        <v>7444960</v>
      </c>
      <c r="E1180" s="72">
        <v>446698</v>
      </c>
      <c r="F1180" s="73">
        <v>6.0568878401999688E-4</v>
      </c>
    </row>
    <row r="1181" spans="1:6" x14ac:dyDescent="0.2">
      <c r="A1181" s="49" t="s">
        <v>674</v>
      </c>
      <c r="B1181" s="70" t="s">
        <v>2</v>
      </c>
      <c r="C1181" s="71" t="s">
        <v>737</v>
      </c>
      <c r="D1181" s="72" t="s">
        <v>737</v>
      </c>
      <c r="E1181" s="72" t="s">
        <v>737</v>
      </c>
      <c r="F1181" s="73" t="s">
        <v>737</v>
      </c>
    </row>
    <row r="1182" spans="1:6" x14ac:dyDescent="0.2">
      <c r="A1182" s="49" t="s">
        <v>674</v>
      </c>
      <c r="B1182" s="70" t="s">
        <v>6</v>
      </c>
      <c r="C1182" s="71">
        <v>21</v>
      </c>
      <c r="D1182" s="72">
        <v>3906574</v>
      </c>
      <c r="E1182" s="72">
        <v>234394</v>
      </c>
      <c r="F1182" s="73">
        <v>3.178205786495197E-4</v>
      </c>
    </row>
    <row r="1183" spans="1:6" x14ac:dyDescent="0.2">
      <c r="A1183" s="49" t="s">
        <v>674</v>
      </c>
      <c r="B1183" s="70" t="s">
        <v>10</v>
      </c>
      <c r="C1183" s="71">
        <v>172</v>
      </c>
      <c r="D1183" s="72">
        <v>25415159</v>
      </c>
      <c r="E1183" s="72">
        <v>1542961</v>
      </c>
      <c r="F1183" s="73">
        <v>2.0921386974651298E-3</v>
      </c>
    </row>
    <row r="1184" spans="1:6" x14ac:dyDescent="0.2">
      <c r="A1184" s="49" t="s">
        <v>674</v>
      </c>
      <c r="B1184" s="70" t="s">
        <v>4</v>
      </c>
      <c r="C1184" s="71">
        <v>25</v>
      </c>
      <c r="D1184" s="72">
        <v>7617274</v>
      </c>
      <c r="E1184" s="72">
        <v>457036</v>
      </c>
      <c r="F1184" s="73">
        <v>6.1970633200364304E-4</v>
      </c>
    </row>
    <row r="1185" spans="1:6" x14ac:dyDescent="0.2">
      <c r="A1185" s="49" t="s">
        <v>674</v>
      </c>
      <c r="B1185" s="70" t="s">
        <v>739</v>
      </c>
      <c r="C1185" s="71">
        <v>351</v>
      </c>
      <c r="D1185" s="72">
        <v>17544557</v>
      </c>
      <c r="E1185" s="72">
        <v>1046005</v>
      </c>
      <c r="F1185" s="73">
        <v>1.4183038574805279E-3</v>
      </c>
    </row>
    <row r="1186" spans="1:6" x14ac:dyDescent="0.2">
      <c r="A1186" s="49" t="s">
        <v>674</v>
      </c>
      <c r="B1186" s="70" t="s">
        <v>8</v>
      </c>
      <c r="C1186" s="71">
        <v>137</v>
      </c>
      <c r="D1186" s="72">
        <v>6270729</v>
      </c>
      <c r="E1186" s="72">
        <v>376244</v>
      </c>
      <c r="F1186" s="73">
        <v>5.1015847587143821E-4</v>
      </c>
    </row>
    <row r="1187" spans="1:6" x14ac:dyDescent="0.2">
      <c r="A1187" s="49" t="s">
        <v>674</v>
      </c>
      <c r="B1187" s="70" t="s">
        <v>740</v>
      </c>
      <c r="C1187" s="71">
        <v>41</v>
      </c>
      <c r="D1187" s="72">
        <v>6876577</v>
      </c>
      <c r="E1187" s="72">
        <v>412595</v>
      </c>
      <c r="F1187" s="73">
        <v>5.5944768913836782E-4</v>
      </c>
    </row>
    <row r="1188" spans="1:6" x14ac:dyDescent="0.2">
      <c r="A1188" s="49" t="s">
        <v>674</v>
      </c>
      <c r="B1188" s="70" t="s">
        <v>25</v>
      </c>
      <c r="C1188" s="71">
        <v>28</v>
      </c>
      <c r="D1188" s="72">
        <v>11503607</v>
      </c>
      <c r="E1188" s="72">
        <v>690216</v>
      </c>
      <c r="F1188" s="73">
        <v>9.358808182511366E-4</v>
      </c>
    </row>
    <row r="1189" spans="1:6" x14ac:dyDescent="0.2">
      <c r="A1189" s="49" t="s">
        <v>674</v>
      </c>
      <c r="B1189" s="70" t="s">
        <v>53</v>
      </c>
      <c r="C1189" s="71">
        <v>927</v>
      </c>
      <c r="D1189" s="72">
        <v>118419839</v>
      </c>
      <c r="E1189" s="72">
        <v>7116573</v>
      </c>
      <c r="F1189" s="73">
        <v>9.6495360327548841E-3</v>
      </c>
    </row>
    <row r="1190" spans="1:6" x14ac:dyDescent="0.2">
      <c r="A1190" s="49" t="s">
        <v>682</v>
      </c>
      <c r="B1190" s="70" t="s">
        <v>5</v>
      </c>
      <c r="C1190" s="71">
        <v>6</v>
      </c>
      <c r="D1190" s="72">
        <v>243074</v>
      </c>
      <c r="E1190" s="72">
        <v>14584</v>
      </c>
      <c r="F1190" s="73">
        <v>1.9774803617091716E-5</v>
      </c>
    </row>
    <row r="1191" spans="1:6" x14ac:dyDescent="0.2">
      <c r="A1191" s="49" t="s">
        <v>682</v>
      </c>
      <c r="B1191" s="70" t="s">
        <v>1</v>
      </c>
      <c r="C1191" s="71">
        <v>11</v>
      </c>
      <c r="D1191" s="72">
        <v>8535577</v>
      </c>
      <c r="E1191" s="72">
        <v>512135</v>
      </c>
      <c r="F1191" s="73">
        <v>6.9441641870812297E-4</v>
      </c>
    </row>
    <row r="1192" spans="1:6" x14ac:dyDescent="0.2">
      <c r="A1192" s="49" t="s">
        <v>682</v>
      </c>
      <c r="B1192" s="70" t="s">
        <v>738</v>
      </c>
      <c r="C1192" s="71">
        <v>38</v>
      </c>
      <c r="D1192" s="72">
        <v>3297584</v>
      </c>
      <c r="E1192" s="72">
        <v>197628</v>
      </c>
      <c r="F1192" s="73">
        <v>2.6796865669491236E-4</v>
      </c>
    </row>
    <row r="1193" spans="1:6" x14ac:dyDescent="0.2">
      <c r="A1193" s="49" t="s">
        <v>682</v>
      </c>
      <c r="B1193" s="70" t="s">
        <v>3</v>
      </c>
      <c r="C1193" s="71">
        <v>31</v>
      </c>
      <c r="D1193" s="72">
        <v>5758434</v>
      </c>
      <c r="E1193" s="72">
        <v>345506</v>
      </c>
      <c r="F1193" s="73">
        <v>4.6848006709591955E-4</v>
      </c>
    </row>
    <row r="1194" spans="1:6" x14ac:dyDescent="0.2">
      <c r="A1194" s="49" t="s">
        <v>682</v>
      </c>
      <c r="B1194" s="70" t="s">
        <v>2</v>
      </c>
      <c r="C1194" s="71">
        <v>5</v>
      </c>
      <c r="D1194" s="72">
        <v>6384181</v>
      </c>
      <c r="E1194" s="72">
        <v>383051</v>
      </c>
      <c r="F1194" s="73">
        <v>5.1938825427390279E-4</v>
      </c>
    </row>
    <row r="1195" spans="1:6" x14ac:dyDescent="0.2">
      <c r="A1195" s="49" t="s">
        <v>682</v>
      </c>
      <c r="B1195" s="70" t="s">
        <v>6</v>
      </c>
      <c r="C1195" s="71">
        <v>13</v>
      </c>
      <c r="D1195" s="72">
        <v>6047099</v>
      </c>
      <c r="E1195" s="72">
        <v>362826</v>
      </c>
      <c r="F1195" s="73">
        <v>4.9196468027803888E-4</v>
      </c>
    </row>
    <row r="1196" spans="1:6" x14ac:dyDescent="0.2">
      <c r="A1196" s="49" t="s">
        <v>682</v>
      </c>
      <c r="B1196" s="70" t="s">
        <v>10</v>
      </c>
      <c r="C1196" s="71">
        <v>153</v>
      </c>
      <c r="D1196" s="72">
        <v>12818288</v>
      </c>
      <c r="E1196" s="72">
        <v>786408</v>
      </c>
      <c r="F1196" s="73">
        <v>1.0663099124321078E-3</v>
      </c>
    </row>
    <row r="1197" spans="1:6" x14ac:dyDescent="0.2">
      <c r="A1197" s="49" t="s">
        <v>682</v>
      </c>
      <c r="B1197" s="70" t="s">
        <v>4</v>
      </c>
      <c r="C1197" s="71">
        <v>9</v>
      </c>
      <c r="D1197" s="72">
        <v>1056073</v>
      </c>
      <c r="E1197" s="72">
        <v>63364</v>
      </c>
      <c r="F1197" s="73">
        <v>8.5916803098834297E-5</v>
      </c>
    </row>
    <row r="1198" spans="1:6" x14ac:dyDescent="0.2">
      <c r="A1198" s="49" t="s">
        <v>682</v>
      </c>
      <c r="B1198" s="70" t="s">
        <v>739</v>
      </c>
      <c r="C1198" s="71">
        <v>250</v>
      </c>
      <c r="D1198" s="72">
        <v>16386828</v>
      </c>
      <c r="E1198" s="72">
        <v>971396</v>
      </c>
      <c r="F1198" s="73">
        <v>1.3171396828324481E-3</v>
      </c>
    </row>
    <row r="1199" spans="1:6" x14ac:dyDescent="0.2">
      <c r="A1199" s="49" t="s">
        <v>682</v>
      </c>
      <c r="B1199" s="70" t="s">
        <v>8</v>
      </c>
      <c r="C1199" s="71">
        <v>96</v>
      </c>
      <c r="D1199" s="72">
        <v>3353063</v>
      </c>
      <c r="E1199" s="72">
        <v>201184</v>
      </c>
      <c r="F1199" s="73">
        <v>2.7279032438980936E-4</v>
      </c>
    </row>
    <row r="1200" spans="1:6" x14ac:dyDescent="0.2">
      <c r="A1200" s="49" t="s">
        <v>682</v>
      </c>
      <c r="B1200" s="70" t="s">
        <v>740</v>
      </c>
      <c r="C1200" s="71">
        <v>26</v>
      </c>
      <c r="D1200" s="72">
        <v>2038596</v>
      </c>
      <c r="E1200" s="72">
        <v>122316</v>
      </c>
      <c r="F1200" s="73">
        <v>1.6585126708915183E-4</v>
      </c>
    </row>
    <row r="1201" spans="1:6" x14ac:dyDescent="0.2">
      <c r="A1201" s="49" t="s">
        <v>682</v>
      </c>
      <c r="B1201" s="70" t="s">
        <v>25</v>
      </c>
      <c r="C1201" s="71">
        <v>33</v>
      </c>
      <c r="D1201" s="72">
        <v>6860658</v>
      </c>
      <c r="E1201" s="72">
        <v>411639</v>
      </c>
      <c r="F1201" s="73">
        <v>5.5815142526988593E-4</v>
      </c>
    </row>
    <row r="1202" spans="1:6" x14ac:dyDescent="0.2">
      <c r="A1202" s="49" t="s">
        <v>682</v>
      </c>
      <c r="B1202" s="70" t="s">
        <v>53</v>
      </c>
      <c r="C1202" s="71">
        <v>671</v>
      </c>
      <c r="D1202" s="72">
        <v>72779456</v>
      </c>
      <c r="E1202" s="72">
        <v>4372038</v>
      </c>
      <c r="F1202" s="73">
        <v>5.9281536517047746E-3</v>
      </c>
    </row>
    <row r="1203" spans="1:6" x14ac:dyDescent="0.2">
      <c r="A1203" s="49" t="s">
        <v>688</v>
      </c>
      <c r="B1203" s="70" t="s">
        <v>5</v>
      </c>
      <c r="C1203" s="71" t="s">
        <v>737</v>
      </c>
      <c r="D1203" s="72" t="s">
        <v>737</v>
      </c>
      <c r="E1203" s="72" t="s">
        <v>737</v>
      </c>
      <c r="F1203" s="73" t="s">
        <v>737</v>
      </c>
    </row>
    <row r="1204" spans="1:6" x14ac:dyDescent="0.2">
      <c r="A1204" s="49" t="s">
        <v>688</v>
      </c>
      <c r="B1204" s="70" t="s">
        <v>1</v>
      </c>
      <c r="C1204" s="71">
        <v>10</v>
      </c>
      <c r="D1204" s="72">
        <v>4032919</v>
      </c>
      <c r="E1204" s="72">
        <v>241975</v>
      </c>
      <c r="F1204" s="73">
        <v>3.2809984265261711E-4</v>
      </c>
    </row>
    <row r="1205" spans="1:6" x14ac:dyDescent="0.2">
      <c r="A1205" s="49" t="s">
        <v>688</v>
      </c>
      <c r="B1205" s="70" t="s">
        <v>738</v>
      </c>
      <c r="C1205" s="71">
        <v>8</v>
      </c>
      <c r="D1205" s="72">
        <v>407257</v>
      </c>
      <c r="E1205" s="72">
        <v>24435</v>
      </c>
      <c r="F1205" s="73">
        <v>3.3132016345559245E-5</v>
      </c>
    </row>
    <row r="1206" spans="1:6" x14ac:dyDescent="0.2">
      <c r="A1206" s="49" t="s">
        <v>688</v>
      </c>
      <c r="B1206" s="70" t="s">
        <v>3</v>
      </c>
      <c r="C1206" s="71">
        <v>5</v>
      </c>
      <c r="D1206" s="72">
        <v>442007</v>
      </c>
      <c r="E1206" s="72">
        <v>26520</v>
      </c>
      <c r="F1206" s="73">
        <v>3.5959119029434467E-5</v>
      </c>
    </row>
    <row r="1207" spans="1:6" x14ac:dyDescent="0.2">
      <c r="A1207" s="49" t="s">
        <v>688</v>
      </c>
      <c r="B1207" s="70" t="s">
        <v>2</v>
      </c>
      <c r="C1207" s="71" t="s">
        <v>737</v>
      </c>
      <c r="D1207" s="72" t="s">
        <v>737</v>
      </c>
      <c r="E1207" s="72" t="s">
        <v>737</v>
      </c>
      <c r="F1207" s="73" t="s">
        <v>737</v>
      </c>
    </row>
    <row r="1208" spans="1:6" x14ac:dyDescent="0.2">
      <c r="A1208" s="49" t="s">
        <v>688</v>
      </c>
      <c r="B1208" s="70" t="s">
        <v>6</v>
      </c>
      <c r="C1208" s="71" t="s">
        <v>737</v>
      </c>
      <c r="D1208" s="72" t="s">
        <v>737</v>
      </c>
      <c r="E1208" s="72" t="s">
        <v>737</v>
      </c>
      <c r="F1208" s="73" t="s">
        <v>737</v>
      </c>
    </row>
    <row r="1209" spans="1:6" x14ac:dyDescent="0.2">
      <c r="A1209" s="49" t="s">
        <v>688</v>
      </c>
      <c r="B1209" s="70" t="s">
        <v>10</v>
      </c>
      <c r="C1209" s="71">
        <v>52</v>
      </c>
      <c r="D1209" s="72">
        <v>3227241</v>
      </c>
      <c r="E1209" s="72">
        <v>199686</v>
      </c>
      <c r="F1209" s="73">
        <v>2.7075914941597479E-4</v>
      </c>
    </row>
    <row r="1210" spans="1:6" x14ac:dyDescent="0.2">
      <c r="A1210" s="49" t="s">
        <v>688</v>
      </c>
      <c r="B1210" s="70" t="s">
        <v>4</v>
      </c>
      <c r="C1210" s="71" t="s">
        <v>737</v>
      </c>
      <c r="D1210" s="72" t="s">
        <v>737</v>
      </c>
      <c r="E1210" s="72" t="s">
        <v>737</v>
      </c>
      <c r="F1210" s="73" t="s">
        <v>737</v>
      </c>
    </row>
    <row r="1211" spans="1:6" x14ac:dyDescent="0.2">
      <c r="A1211" s="49" t="s">
        <v>688</v>
      </c>
      <c r="B1211" s="70" t="s">
        <v>739</v>
      </c>
      <c r="C1211" s="71">
        <v>66</v>
      </c>
      <c r="D1211" s="72">
        <v>988716</v>
      </c>
      <c r="E1211" s="72">
        <v>58517</v>
      </c>
      <c r="F1211" s="73">
        <v>7.93446368116673E-5</v>
      </c>
    </row>
    <row r="1212" spans="1:6" x14ac:dyDescent="0.2">
      <c r="A1212" s="49" t="s">
        <v>688</v>
      </c>
      <c r="B1212" s="70" t="s">
        <v>8</v>
      </c>
      <c r="C1212" s="71">
        <v>28</v>
      </c>
      <c r="D1212" s="72">
        <v>961600</v>
      </c>
      <c r="E1212" s="72">
        <v>57696</v>
      </c>
      <c r="F1212" s="73">
        <v>7.8231422757249282E-5</v>
      </c>
    </row>
    <row r="1213" spans="1:6" x14ac:dyDescent="0.2">
      <c r="A1213" s="49" t="s">
        <v>688</v>
      </c>
      <c r="B1213" s="70" t="s">
        <v>740</v>
      </c>
      <c r="C1213" s="71">
        <v>14</v>
      </c>
      <c r="D1213" s="72">
        <v>296156</v>
      </c>
      <c r="E1213" s="72">
        <v>17769</v>
      </c>
      <c r="F1213" s="73">
        <v>2.4093423304450267E-5</v>
      </c>
    </row>
    <row r="1214" spans="1:6" x14ac:dyDescent="0.2">
      <c r="A1214" s="49" t="s">
        <v>688</v>
      </c>
      <c r="B1214" s="70" t="s">
        <v>25</v>
      </c>
      <c r="C1214" s="71">
        <v>12</v>
      </c>
      <c r="D1214" s="72">
        <v>2465722</v>
      </c>
      <c r="E1214" s="72">
        <v>147943</v>
      </c>
      <c r="F1214" s="73">
        <v>2.0059954549666757E-4</v>
      </c>
    </row>
    <row r="1215" spans="1:6" x14ac:dyDescent="0.2">
      <c r="A1215" s="49" t="s">
        <v>688</v>
      </c>
      <c r="B1215" s="70" t="s">
        <v>53</v>
      </c>
      <c r="C1215" s="71">
        <v>207</v>
      </c>
      <c r="D1215" s="72">
        <v>13507620</v>
      </c>
      <c r="E1215" s="72">
        <v>815702</v>
      </c>
      <c r="F1215" s="73">
        <v>1.1060303661594177E-3</v>
      </c>
    </row>
    <row r="1216" spans="1:6" x14ac:dyDescent="0.2">
      <c r="A1216" s="49" t="s">
        <v>694</v>
      </c>
      <c r="B1216" s="70" t="s">
        <v>5</v>
      </c>
      <c r="C1216" s="71">
        <v>22</v>
      </c>
      <c r="D1216" s="72">
        <v>5429905</v>
      </c>
      <c r="E1216" s="72">
        <v>325794</v>
      </c>
      <c r="F1216" s="73">
        <v>4.4175208239349823E-4</v>
      </c>
    </row>
    <row r="1217" spans="1:6" x14ac:dyDescent="0.2">
      <c r="A1217" s="49" t="s">
        <v>694</v>
      </c>
      <c r="B1217" s="70" t="s">
        <v>1</v>
      </c>
      <c r="C1217" s="71">
        <v>14</v>
      </c>
      <c r="D1217" s="72">
        <v>22115811</v>
      </c>
      <c r="E1217" s="72">
        <v>1326949</v>
      </c>
      <c r="F1217" s="73">
        <v>1.7992427238683649E-3</v>
      </c>
    </row>
    <row r="1218" spans="1:6" x14ac:dyDescent="0.2">
      <c r="A1218" s="49" t="s">
        <v>694</v>
      </c>
      <c r="B1218" s="70" t="s">
        <v>738</v>
      </c>
      <c r="C1218" s="71">
        <v>65</v>
      </c>
      <c r="D1218" s="72">
        <v>12518421</v>
      </c>
      <c r="E1218" s="72">
        <v>751105</v>
      </c>
      <c r="F1218" s="73">
        <v>1.0184417080921335E-3</v>
      </c>
    </row>
    <row r="1219" spans="1:6" x14ac:dyDescent="0.2">
      <c r="A1219" s="49" t="s">
        <v>694</v>
      </c>
      <c r="B1219" s="70" t="s">
        <v>3</v>
      </c>
      <c r="C1219" s="71">
        <v>33</v>
      </c>
      <c r="D1219" s="72">
        <v>7638354</v>
      </c>
      <c r="E1219" s="72">
        <v>458301</v>
      </c>
      <c r="F1219" s="73">
        <v>6.2142157655764878E-4</v>
      </c>
    </row>
    <row r="1220" spans="1:6" x14ac:dyDescent="0.2">
      <c r="A1220" s="49" t="s">
        <v>694</v>
      </c>
      <c r="B1220" s="70" t="s">
        <v>2</v>
      </c>
      <c r="C1220" s="71">
        <v>7</v>
      </c>
      <c r="D1220" s="72">
        <v>21622270</v>
      </c>
      <c r="E1220" s="72">
        <v>1297336</v>
      </c>
      <c r="F1220" s="73">
        <v>1.7590897302100451E-3</v>
      </c>
    </row>
    <row r="1221" spans="1:6" x14ac:dyDescent="0.2">
      <c r="A1221" s="49" t="s">
        <v>694</v>
      </c>
      <c r="B1221" s="70" t="s">
        <v>6</v>
      </c>
      <c r="C1221" s="71">
        <v>17</v>
      </c>
      <c r="D1221" s="72">
        <v>5504972</v>
      </c>
      <c r="E1221" s="72">
        <v>330298</v>
      </c>
      <c r="F1221" s="73">
        <v>4.4785916656048816E-4</v>
      </c>
    </row>
    <row r="1222" spans="1:6" x14ac:dyDescent="0.2">
      <c r="A1222" s="49" t="s">
        <v>694</v>
      </c>
      <c r="B1222" s="70" t="s">
        <v>10</v>
      </c>
      <c r="C1222" s="71">
        <v>159</v>
      </c>
      <c r="D1222" s="72">
        <v>13716896</v>
      </c>
      <c r="E1222" s="72">
        <v>823014</v>
      </c>
      <c r="F1222" s="73">
        <v>1.115944886458936E-3</v>
      </c>
    </row>
    <row r="1223" spans="1:6" x14ac:dyDescent="0.2">
      <c r="A1223" s="49" t="s">
        <v>694</v>
      </c>
      <c r="B1223" s="70" t="s">
        <v>4</v>
      </c>
      <c r="C1223" s="71">
        <v>23</v>
      </c>
      <c r="D1223" s="72">
        <v>5618822</v>
      </c>
      <c r="E1223" s="72">
        <v>337129</v>
      </c>
      <c r="F1223" s="73">
        <v>4.5712148715211964E-4</v>
      </c>
    </row>
    <row r="1224" spans="1:6" x14ac:dyDescent="0.2">
      <c r="A1224" s="49" t="s">
        <v>694</v>
      </c>
      <c r="B1224" s="70" t="s">
        <v>739</v>
      </c>
      <c r="C1224" s="71">
        <v>318</v>
      </c>
      <c r="D1224" s="72">
        <v>16693201</v>
      </c>
      <c r="E1224" s="72">
        <v>984949</v>
      </c>
      <c r="F1224" s="73">
        <v>1.3355165282399114E-3</v>
      </c>
    </row>
    <row r="1225" spans="1:6" x14ac:dyDescent="0.2">
      <c r="A1225" s="49" t="s">
        <v>694</v>
      </c>
      <c r="B1225" s="70" t="s">
        <v>8</v>
      </c>
      <c r="C1225" s="71">
        <v>119</v>
      </c>
      <c r="D1225" s="72">
        <v>12111233</v>
      </c>
      <c r="E1225" s="72">
        <v>726632</v>
      </c>
      <c r="F1225" s="73">
        <v>9.8525816661372643E-4</v>
      </c>
    </row>
    <row r="1226" spans="1:6" x14ac:dyDescent="0.2">
      <c r="A1226" s="49" t="s">
        <v>694</v>
      </c>
      <c r="B1226" s="70" t="s">
        <v>740</v>
      </c>
      <c r="C1226" s="71">
        <v>50</v>
      </c>
      <c r="D1226" s="72">
        <v>12691810</v>
      </c>
      <c r="E1226" s="72">
        <v>761509</v>
      </c>
      <c r="F1226" s="73">
        <v>1.0325487470959885E-3</v>
      </c>
    </row>
    <row r="1227" spans="1:6" x14ac:dyDescent="0.2">
      <c r="A1227" s="49" t="s">
        <v>694</v>
      </c>
      <c r="B1227" s="70" t="s">
        <v>25</v>
      </c>
      <c r="C1227" s="71">
        <v>39</v>
      </c>
      <c r="D1227" s="72">
        <v>16690190</v>
      </c>
      <c r="E1227" s="72">
        <v>1001411</v>
      </c>
      <c r="F1227" s="73">
        <v>1.3578377581593137E-3</v>
      </c>
    </row>
    <row r="1228" spans="1:6" x14ac:dyDescent="0.2">
      <c r="A1228" s="49" t="s">
        <v>694</v>
      </c>
      <c r="B1228" s="70" t="s">
        <v>53</v>
      </c>
      <c r="C1228" s="71">
        <v>866</v>
      </c>
      <c r="D1228" s="72">
        <v>152351884</v>
      </c>
      <c r="E1228" s="72">
        <v>9124429</v>
      </c>
      <c r="F1228" s="73">
        <v>1.2372037273251271E-2</v>
      </c>
    </row>
    <row r="1229" spans="1:6" x14ac:dyDescent="0.2">
      <c r="A1229" s="49" t="s">
        <v>701</v>
      </c>
      <c r="B1229" s="70" t="s">
        <v>5</v>
      </c>
      <c r="C1229" s="71" t="s">
        <v>737</v>
      </c>
      <c r="D1229" s="72" t="s">
        <v>737</v>
      </c>
      <c r="E1229" s="72" t="s">
        <v>737</v>
      </c>
      <c r="F1229" s="73" t="s">
        <v>737</v>
      </c>
    </row>
    <row r="1230" spans="1:6" x14ac:dyDescent="0.2">
      <c r="A1230" s="49" t="s">
        <v>701</v>
      </c>
      <c r="B1230" s="70" t="s">
        <v>1</v>
      </c>
      <c r="C1230" s="71">
        <v>9</v>
      </c>
      <c r="D1230" s="72">
        <v>2018966</v>
      </c>
      <c r="E1230" s="72">
        <v>121138</v>
      </c>
      <c r="F1230" s="73">
        <v>1.6425398797087604E-4</v>
      </c>
    </row>
    <row r="1231" spans="1:6" x14ac:dyDescent="0.2">
      <c r="A1231" s="49" t="s">
        <v>701</v>
      </c>
      <c r="B1231" s="70" t="s">
        <v>738</v>
      </c>
      <c r="C1231" s="71">
        <v>18</v>
      </c>
      <c r="D1231" s="72">
        <v>1465999</v>
      </c>
      <c r="E1231" s="72">
        <v>87960</v>
      </c>
      <c r="F1231" s="73">
        <v>1.1926712329672157E-4</v>
      </c>
    </row>
    <row r="1232" spans="1:6" x14ac:dyDescent="0.2">
      <c r="A1232" s="49" t="s">
        <v>701</v>
      </c>
      <c r="B1232" s="70" t="s">
        <v>3</v>
      </c>
      <c r="C1232" s="71">
        <v>15</v>
      </c>
      <c r="D1232" s="72">
        <v>2834825</v>
      </c>
      <c r="E1232" s="72">
        <v>170089</v>
      </c>
      <c r="F1232" s="73">
        <v>2.3062785055043286E-4</v>
      </c>
    </row>
    <row r="1233" spans="1:6" x14ac:dyDescent="0.2">
      <c r="A1233" s="49" t="s">
        <v>701</v>
      </c>
      <c r="B1233" s="70" t="s">
        <v>2</v>
      </c>
      <c r="C1233" s="71" t="s">
        <v>737</v>
      </c>
      <c r="D1233" s="72" t="s">
        <v>737</v>
      </c>
      <c r="E1233" s="72" t="s">
        <v>737</v>
      </c>
      <c r="F1233" s="73" t="s">
        <v>737</v>
      </c>
    </row>
    <row r="1234" spans="1:6" x14ac:dyDescent="0.2">
      <c r="A1234" s="49" t="s">
        <v>701</v>
      </c>
      <c r="B1234" s="70" t="s">
        <v>6</v>
      </c>
      <c r="C1234" s="71">
        <v>13</v>
      </c>
      <c r="D1234" s="72">
        <v>1674162</v>
      </c>
      <c r="E1234" s="72">
        <v>100450</v>
      </c>
      <c r="F1234" s="73">
        <v>1.3620262090900047E-4</v>
      </c>
    </row>
    <row r="1235" spans="1:6" x14ac:dyDescent="0.2">
      <c r="A1235" s="49" t="s">
        <v>701</v>
      </c>
      <c r="B1235" s="70" t="s">
        <v>10</v>
      </c>
      <c r="C1235" s="71">
        <v>57</v>
      </c>
      <c r="D1235" s="72">
        <v>3668076</v>
      </c>
      <c r="E1235" s="72">
        <v>220085</v>
      </c>
      <c r="F1235" s="73">
        <v>2.9841865428329882E-4</v>
      </c>
    </row>
    <row r="1236" spans="1:6" x14ac:dyDescent="0.2">
      <c r="A1236" s="49" t="s">
        <v>701</v>
      </c>
      <c r="B1236" s="70" t="s">
        <v>4</v>
      </c>
      <c r="C1236" s="71">
        <v>11</v>
      </c>
      <c r="D1236" s="72">
        <v>2842846</v>
      </c>
      <c r="E1236" s="72">
        <v>170571</v>
      </c>
      <c r="F1236" s="73">
        <v>2.3128140618286827E-4</v>
      </c>
    </row>
    <row r="1237" spans="1:6" x14ac:dyDescent="0.2">
      <c r="A1237" s="49" t="s">
        <v>701</v>
      </c>
      <c r="B1237" s="70" t="s">
        <v>739</v>
      </c>
      <c r="C1237" s="71">
        <v>96</v>
      </c>
      <c r="D1237" s="72">
        <v>4909807</v>
      </c>
      <c r="E1237" s="72">
        <v>299916</v>
      </c>
      <c r="F1237" s="73">
        <v>4.0666346692427857E-4</v>
      </c>
    </row>
    <row r="1238" spans="1:6" x14ac:dyDescent="0.2">
      <c r="A1238" s="49" t="s">
        <v>701</v>
      </c>
      <c r="B1238" s="70" t="s">
        <v>8</v>
      </c>
      <c r="C1238" s="71">
        <v>39</v>
      </c>
      <c r="D1238" s="72">
        <v>1144728</v>
      </c>
      <c r="E1238" s="72">
        <v>68684</v>
      </c>
      <c r="F1238" s="73">
        <v>9.3130321697499136E-5</v>
      </c>
    </row>
    <row r="1239" spans="1:6" x14ac:dyDescent="0.2">
      <c r="A1239" s="49" t="s">
        <v>701</v>
      </c>
      <c r="B1239" s="70" t="s">
        <v>740</v>
      </c>
      <c r="C1239" s="71">
        <v>17</v>
      </c>
      <c r="D1239" s="72">
        <v>4036794</v>
      </c>
      <c r="E1239" s="72">
        <v>242208</v>
      </c>
      <c r="F1239" s="73">
        <v>3.2841577307244583E-4</v>
      </c>
    </row>
    <row r="1240" spans="1:6" x14ac:dyDescent="0.2">
      <c r="A1240" s="49" t="s">
        <v>701</v>
      </c>
      <c r="B1240" s="70" t="s">
        <v>25</v>
      </c>
      <c r="C1240" s="71">
        <v>19</v>
      </c>
      <c r="D1240" s="72">
        <v>3457733</v>
      </c>
      <c r="E1240" s="72">
        <v>207464</v>
      </c>
      <c r="F1240" s="73">
        <v>2.8130553055515057E-4</v>
      </c>
    </row>
    <row r="1241" spans="1:6" x14ac:dyDescent="0.2">
      <c r="A1241" s="49" t="s">
        <v>701</v>
      </c>
      <c r="B1241" s="70" t="s">
        <v>53</v>
      </c>
      <c r="C1241" s="71">
        <v>297</v>
      </c>
      <c r="D1241" s="72">
        <v>28322935</v>
      </c>
      <c r="E1241" s="72">
        <v>1704703</v>
      </c>
      <c r="F1241" s="73">
        <v>2.3114486458082214E-3</v>
      </c>
    </row>
    <row r="1242" spans="1:6" x14ac:dyDescent="0.2">
      <c r="A1242" s="49" t="s">
        <v>706</v>
      </c>
      <c r="B1242" s="70" t="s">
        <v>5</v>
      </c>
      <c r="C1242" s="71">
        <v>10</v>
      </c>
      <c r="D1242" s="72">
        <v>680106</v>
      </c>
      <c r="E1242" s="72">
        <v>40806</v>
      </c>
      <c r="F1242" s="73">
        <v>5.5329857131037063E-5</v>
      </c>
    </row>
    <row r="1243" spans="1:6" x14ac:dyDescent="0.2">
      <c r="A1243" s="49" t="s">
        <v>706</v>
      </c>
      <c r="B1243" s="70" t="s">
        <v>1</v>
      </c>
      <c r="C1243" s="71">
        <v>10</v>
      </c>
      <c r="D1243" s="72">
        <v>6261997</v>
      </c>
      <c r="E1243" s="72">
        <v>375720</v>
      </c>
      <c r="F1243" s="73">
        <v>5.0944797140796069E-4</v>
      </c>
    </row>
    <row r="1244" spans="1:6" x14ac:dyDescent="0.2">
      <c r="A1244" s="49" t="s">
        <v>706</v>
      </c>
      <c r="B1244" s="70" t="s">
        <v>738</v>
      </c>
      <c r="C1244" s="71">
        <v>41</v>
      </c>
      <c r="D1244" s="72">
        <v>6125733</v>
      </c>
      <c r="E1244" s="72">
        <v>367544</v>
      </c>
      <c r="F1244" s="73">
        <v>4.9836193229843377E-4</v>
      </c>
    </row>
    <row r="1245" spans="1:6" x14ac:dyDescent="0.2">
      <c r="A1245" s="49" t="s">
        <v>706</v>
      </c>
      <c r="B1245" s="70" t="s">
        <v>3</v>
      </c>
      <c r="C1245" s="71">
        <v>18</v>
      </c>
      <c r="D1245" s="72">
        <v>4502573</v>
      </c>
      <c r="E1245" s="72">
        <v>270154</v>
      </c>
      <c r="F1245" s="73">
        <v>3.6630844050821414E-4</v>
      </c>
    </row>
    <row r="1246" spans="1:6" x14ac:dyDescent="0.2">
      <c r="A1246" s="49" t="s">
        <v>706</v>
      </c>
      <c r="B1246" s="70" t="s">
        <v>2</v>
      </c>
      <c r="C1246" s="71">
        <v>6</v>
      </c>
      <c r="D1246" s="72">
        <v>14035995</v>
      </c>
      <c r="E1246" s="72">
        <v>842160</v>
      </c>
      <c r="F1246" s="73">
        <v>1.1419054178668376E-3</v>
      </c>
    </row>
    <row r="1247" spans="1:6" x14ac:dyDescent="0.2">
      <c r="A1247" s="49" t="s">
        <v>706</v>
      </c>
      <c r="B1247" s="70" t="s">
        <v>6</v>
      </c>
      <c r="C1247" s="71">
        <v>13</v>
      </c>
      <c r="D1247" s="72">
        <v>3268364</v>
      </c>
      <c r="E1247" s="72">
        <v>196102</v>
      </c>
      <c r="F1247" s="73">
        <v>2.658995158337164E-4</v>
      </c>
    </row>
    <row r="1248" spans="1:6" x14ac:dyDescent="0.2">
      <c r="A1248" s="49" t="s">
        <v>706</v>
      </c>
      <c r="B1248" s="70" t="s">
        <v>10</v>
      </c>
      <c r="C1248" s="71">
        <v>121</v>
      </c>
      <c r="D1248" s="72">
        <v>13916729</v>
      </c>
      <c r="E1248" s="72">
        <v>846170</v>
      </c>
      <c r="F1248" s="73">
        <v>1.1473426753068087E-3</v>
      </c>
    </row>
    <row r="1249" spans="1:6" x14ac:dyDescent="0.2">
      <c r="A1249" s="49" t="s">
        <v>706</v>
      </c>
      <c r="B1249" s="70" t="s">
        <v>4</v>
      </c>
      <c r="C1249" s="71">
        <v>21</v>
      </c>
      <c r="D1249" s="72">
        <v>5286231</v>
      </c>
      <c r="E1249" s="72">
        <v>317174</v>
      </c>
      <c r="F1249" s="73">
        <v>4.3006401278438344E-4</v>
      </c>
    </row>
    <row r="1250" spans="1:6" x14ac:dyDescent="0.2">
      <c r="A1250" s="49" t="s">
        <v>706</v>
      </c>
      <c r="B1250" s="70" t="s">
        <v>739</v>
      </c>
      <c r="C1250" s="71">
        <v>243</v>
      </c>
      <c r="D1250" s="72">
        <v>9020971</v>
      </c>
      <c r="E1250" s="72">
        <v>522807</v>
      </c>
      <c r="F1250" s="73">
        <v>7.0888684549100852E-4</v>
      </c>
    </row>
    <row r="1251" spans="1:6" x14ac:dyDescent="0.2">
      <c r="A1251" s="49" t="s">
        <v>706</v>
      </c>
      <c r="B1251" s="70" t="s">
        <v>8</v>
      </c>
      <c r="C1251" s="71">
        <v>98</v>
      </c>
      <c r="D1251" s="72">
        <v>5650391</v>
      </c>
      <c r="E1251" s="72">
        <v>339006</v>
      </c>
      <c r="F1251" s="73">
        <v>4.5966655752988165E-4</v>
      </c>
    </row>
    <row r="1252" spans="1:6" x14ac:dyDescent="0.2">
      <c r="A1252" s="49" t="s">
        <v>706</v>
      </c>
      <c r="B1252" s="70" t="s">
        <v>740</v>
      </c>
      <c r="C1252" s="71">
        <v>32</v>
      </c>
      <c r="D1252" s="72">
        <v>3176109</v>
      </c>
      <c r="E1252" s="72">
        <v>190567</v>
      </c>
      <c r="F1252" s="73">
        <v>2.5839447345709797E-4</v>
      </c>
    </row>
    <row r="1253" spans="1:6" x14ac:dyDescent="0.2">
      <c r="A1253" s="49" t="s">
        <v>706</v>
      </c>
      <c r="B1253" s="70" t="s">
        <v>25</v>
      </c>
      <c r="C1253" s="71">
        <v>26</v>
      </c>
      <c r="D1253" s="72">
        <v>5087401</v>
      </c>
      <c r="E1253" s="72">
        <v>305244</v>
      </c>
      <c r="F1253" s="73">
        <v>4.138878329193324E-4</v>
      </c>
    </row>
    <row r="1254" spans="1:6" x14ac:dyDescent="0.2">
      <c r="A1254" s="49" t="s">
        <v>706</v>
      </c>
      <c r="B1254" s="70" t="s">
        <v>53</v>
      </c>
      <c r="C1254" s="71">
        <v>639</v>
      </c>
      <c r="D1254" s="72">
        <v>77012600</v>
      </c>
      <c r="E1254" s="72">
        <v>4613454</v>
      </c>
      <c r="F1254" s="73">
        <v>6.2554955325347123E-3</v>
      </c>
    </row>
    <row r="1255" spans="1:6" x14ac:dyDescent="0.2">
      <c r="A1255" s="49" t="s">
        <v>713</v>
      </c>
      <c r="B1255" s="70" t="s">
        <v>5</v>
      </c>
      <c r="C1255" s="71">
        <v>65</v>
      </c>
      <c r="D1255" s="72">
        <v>18895710</v>
      </c>
      <c r="E1255" s="72">
        <v>1133743</v>
      </c>
      <c r="F1255" s="73">
        <v>1.5372699655274557E-3</v>
      </c>
    </row>
    <row r="1256" spans="1:6" x14ac:dyDescent="0.2">
      <c r="A1256" s="49" t="s">
        <v>713</v>
      </c>
      <c r="B1256" s="70" t="s">
        <v>1</v>
      </c>
      <c r="C1256" s="71">
        <v>28</v>
      </c>
      <c r="D1256" s="72">
        <v>51613185</v>
      </c>
      <c r="E1256" s="72">
        <v>3096791</v>
      </c>
      <c r="F1256" s="73">
        <v>4.1990149388492232E-3</v>
      </c>
    </row>
    <row r="1257" spans="1:6" x14ac:dyDescent="0.2">
      <c r="A1257" s="49" t="s">
        <v>713</v>
      </c>
      <c r="B1257" s="70" t="s">
        <v>738</v>
      </c>
      <c r="C1257" s="71">
        <v>259</v>
      </c>
      <c r="D1257" s="72">
        <v>56069884</v>
      </c>
      <c r="E1257" s="72">
        <v>3364193</v>
      </c>
      <c r="F1257" s="73">
        <v>4.561591874999632E-3</v>
      </c>
    </row>
    <row r="1258" spans="1:6" x14ac:dyDescent="0.2">
      <c r="A1258" s="49" t="s">
        <v>713</v>
      </c>
      <c r="B1258" s="70" t="s">
        <v>3</v>
      </c>
      <c r="C1258" s="71">
        <v>88</v>
      </c>
      <c r="D1258" s="72">
        <v>31363796</v>
      </c>
      <c r="E1258" s="72">
        <v>1881828</v>
      </c>
      <c r="F1258" s="73">
        <v>2.5516167814827531E-3</v>
      </c>
    </row>
    <row r="1259" spans="1:6" x14ac:dyDescent="0.2">
      <c r="A1259" s="49" t="s">
        <v>713</v>
      </c>
      <c r="B1259" s="70" t="s">
        <v>2</v>
      </c>
      <c r="C1259" s="71">
        <v>15</v>
      </c>
      <c r="D1259" s="72">
        <v>49224529</v>
      </c>
      <c r="E1259" s="72">
        <v>2953472</v>
      </c>
      <c r="F1259" s="73">
        <v>4.0046851884653805E-3</v>
      </c>
    </row>
    <row r="1260" spans="1:6" x14ac:dyDescent="0.2">
      <c r="A1260" s="49" t="s">
        <v>713</v>
      </c>
      <c r="B1260" s="70" t="s">
        <v>6</v>
      </c>
      <c r="C1260" s="71">
        <v>66</v>
      </c>
      <c r="D1260" s="72">
        <v>26319075</v>
      </c>
      <c r="E1260" s="72">
        <v>1579145</v>
      </c>
      <c r="F1260" s="73">
        <v>2.1412014713324394E-3</v>
      </c>
    </row>
    <row r="1261" spans="1:6" x14ac:dyDescent="0.2">
      <c r="A1261" s="49" t="s">
        <v>713</v>
      </c>
      <c r="B1261" s="70" t="s">
        <v>10</v>
      </c>
      <c r="C1261" s="71">
        <v>362</v>
      </c>
      <c r="D1261" s="72">
        <v>38946387</v>
      </c>
      <c r="E1261" s="72">
        <v>2335199</v>
      </c>
      <c r="F1261" s="73">
        <v>3.166353650015699E-3</v>
      </c>
    </row>
    <row r="1262" spans="1:6" x14ac:dyDescent="0.2">
      <c r="A1262" s="49" t="s">
        <v>713</v>
      </c>
      <c r="B1262" s="70" t="s">
        <v>4</v>
      </c>
      <c r="C1262" s="71">
        <v>62</v>
      </c>
      <c r="D1262" s="72">
        <v>29221037</v>
      </c>
      <c r="E1262" s="72">
        <v>1753262</v>
      </c>
      <c r="F1262" s="73">
        <v>2.3772909859647185E-3</v>
      </c>
    </row>
    <row r="1263" spans="1:6" x14ac:dyDescent="0.2">
      <c r="A1263" s="49" t="s">
        <v>713</v>
      </c>
      <c r="B1263" s="70" t="s">
        <v>739</v>
      </c>
      <c r="C1263" s="71">
        <v>815</v>
      </c>
      <c r="D1263" s="72">
        <v>63271408</v>
      </c>
      <c r="E1263" s="72">
        <v>3802905</v>
      </c>
      <c r="F1263" s="73">
        <v>5.1564522455743401E-3</v>
      </c>
    </row>
    <row r="1264" spans="1:6" x14ac:dyDescent="0.2">
      <c r="A1264" s="49" t="s">
        <v>713</v>
      </c>
      <c r="B1264" s="70" t="s">
        <v>8</v>
      </c>
      <c r="C1264" s="71">
        <v>289</v>
      </c>
      <c r="D1264" s="72">
        <v>44591815</v>
      </c>
      <c r="E1264" s="72">
        <v>2675441</v>
      </c>
      <c r="F1264" s="73">
        <v>3.6276961302876766E-3</v>
      </c>
    </row>
    <row r="1265" spans="1:6" x14ac:dyDescent="0.2">
      <c r="A1265" s="49" t="s">
        <v>713</v>
      </c>
      <c r="B1265" s="70" t="s">
        <v>740</v>
      </c>
      <c r="C1265" s="71">
        <v>81</v>
      </c>
      <c r="D1265" s="72">
        <v>27515899</v>
      </c>
      <c r="E1265" s="72">
        <v>1650954</v>
      </c>
      <c r="F1265" s="73">
        <v>2.23856905724438E-3</v>
      </c>
    </row>
    <row r="1266" spans="1:6" x14ac:dyDescent="0.2">
      <c r="A1266" s="49" t="s">
        <v>713</v>
      </c>
      <c r="B1266" s="70" t="s">
        <v>25</v>
      </c>
      <c r="C1266" s="71">
        <v>103</v>
      </c>
      <c r="D1266" s="72">
        <v>56881307</v>
      </c>
      <c r="E1266" s="72">
        <v>3412878</v>
      </c>
      <c r="F1266" s="73">
        <v>4.6276050616492551E-3</v>
      </c>
    </row>
    <row r="1267" spans="1:6" x14ac:dyDescent="0.2">
      <c r="A1267" s="49" t="s">
        <v>713</v>
      </c>
      <c r="B1267" s="70" t="s">
        <v>53</v>
      </c>
      <c r="C1267" s="71">
        <v>2233</v>
      </c>
      <c r="D1267" s="72">
        <v>493914032</v>
      </c>
      <c r="E1267" s="72">
        <v>29639810</v>
      </c>
      <c r="F1267" s="73">
        <v>4.0189345995468403E-2</v>
      </c>
    </row>
    <row r="1268" spans="1:6" x14ac:dyDescent="0.2">
      <c r="A1268" s="49" t="s">
        <v>724</v>
      </c>
      <c r="B1268" s="70" t="s">
        <v>5</v>
      </c>
      <c r="C1268" s="71" t="s">
        <v>737</v>
      </c>
      <c r="D1268" s="72" t="s">
        <v>737</v>
      </c>
      <c r="E1268" s="72" t="s">
        <v>737</v>
      </c>
      <c r="F1268" s="73" t="s">
        <v>737</v>
      </c>
    </row>
    <row r="1269" spans="1:6" x14ac:dyDescent="0.2">
      <c r="A1269" s="49" t="s">
        <v>724</v>
      </c>
      <c r="B1269" s="70" t="s">
        <v>1</v>
      </c>
      <c r="C1269" s="71" t="s">
        <v>737</v>
      </c>
      <c r="D1269" s="72" t="s">
        <v>737</v>
      </c>
      <c r="E1269" s="72" t="s">
        <v>737</v>
      </c>
      <c r="F1269" s="73" t="s">
        <v>737</v>
      </c>
    </row>
    <row r="1270" spans="1:6" x14ac:dyDescent="0.2">
      <c r="A1270" s="49" t="s">
        <v>724</v>
      </c>
      <c r="B1270" s="70" t="s">
        <v>738</v>
      </c>
      <c r="C1270" s="71">
        <v>13</v>
      </c>
      <c r="D1270" s="72">
        <v>938675</v>
      </c>
      <c r="E1270" s="72">
        <v>56320</v>
      </c>
      <c r="F1270" s="73">
        <v>7.6365670578346505E-5</v>
      </c>
    </row>
    <row r="1271" spans="1:6" x14ac:dyDescent="0.2">
      <c r="A1271" s="49" t="s">
        <v>724</v>
      </c>
      <c r="B1271" s="70" t="s">
        <v>3</v>
      </c>
      <c r="C1271" s="71">
        <v>5</v>
      </c>
      <c r="D1271" s="72">
        <v>2631893</v>
      </c>
      <c r="E1271" s="72">
        <v>157914</v>
      </c>
      <c r="F1271" s="73">
        <v>2.1411946917096963E-4</v>
      </c>
    </row>
    <row r="1272" spans="1:6" x14ac:dyDescent="0.2">
      <c r="A1272" s="49" t="s">
        <v>724</v>
      </c>
      <c r="B1272" s="70" t="s">
        <v>2</v>
      </c>
      <c r="C1272" s="71" t="s">
        <v>737</v>
      </c>
      <c r="D1272" s="72" t="s">
        <v>737</v>
      </c>
      <c r="E1272" s="72" t="s">
        <v>737</v>
      </c>
      <c r="F1272" s="73" t="s">
        <v>737</v>
      </c>
    </row>
    <row r="1273" spans="1:6" x14ac:dyDescent="0.2">
      <c r="A1273" s="49" t="s">
        <v>724</v>
      </c>
      <c r="B1273" s="70" t="s">
        <v>6</v>
      </c>
      <c r="C1273" s="71" t="s">
        <v>737</v>
      </c>
      <c r="D1273" s="72" t="s">
        <v>737</v>
      </c>
      <c r="E1273" s="72" t="s">
        <v>737</v>
      </c>
      <c r="F1273" s="73" t="s">
        <v>737</v>
      </c>
    </row>
    <row r="1274" spans="1:6" x14ac:dyDescent="0.2">
      <c r="A1274" s="49" t="s">
        <v>724</v>
      </c>
      <c r="B1274" s="70" t="s">
        <v>10</v>
      </c>
      <c r="C1274" s="71">
        <v>37</v>
      </c>
      <c r="D1274" s="72">
        <v>874386</v>
      </c>
      <c r="E1274" s="72">
        <v>52463</v>
      </c>
      <c r="F1274" s="73">
        <v>7.1135869594314501E-5</v>
      </c>
    </row>
    <row r="1275" spans="1:6" x14ac:dyDescent="0.2">
      <c r="A1275" s="49" t="s">
        <v>724</v>
      </c>
      <c r="B1275" s="70" t="s">
        <v>4</v>
      </c>
      <c r="C1275" s="71">
        <v>7</v>
      </c>
      <c r="D1275" s="72">
        <v>356678</v>
      </c>
      <c r="E1275" s="72">
        <v>21401</v>
      </c>
      <c r="F1275" s="73">
        <v>2.9018141265042499E-5</v>
      </c>
    </row>
    <row r="1276" spans="1:6" x14ac:dyDescent="0.2">
      <c r="A1276" s="49" t="s">
        <v>724</v>
      </c>
      <c r="B1276" s="70" t="s">
        <v>739</v>
      </c>
      <c r="C1276" s="71">
        <v>68</v>
      </c>
      <c r="D1276" s="72">
        <v>3061477</v>
      </c>
      <c r="E1276" s="72">
        <v>183598</v>
      </c>
      <c r="F1276" s="73">
        <v>2.4894503527775677E-4</v>
      </c>
    </row>
    <row r="1277" spans="1:6" x14ac:dyDescent="0.2">
      <c r="A1277" s="49" t="s">
        <v>724</v>
      </c>
      <c r="B1277" s="70" t="s">
        <v>8</v>
      </c>
      <c r="C1277" s="71">
        <v>16</v>
      </c>
      <c r="D1277" s="72">
        <v>751446</v>
      </c>
      <c r="E1277" s="72">
        <v>45087</v>
      </c>
      <c r="F1277" s="73">
        <v>6.1134570123684456E-5</v>
      </c>
    </row>
    <row r="1278" spans="1:6" x14ac:dyDescent="0.2">
      <c r="A1278" s="49" t="s">
        <v>724</v>
      </c>
      <c r="B1278" s="70" t="s">
        <v>740</v>
      </c>
      <c r="C1278" s="71">
        <v>19</v>
      </c>
      <c r="D1278" s="72">
        <v>1142824</v>
      </c>
      <c r="E1278" s="72">
        <v>68569</v>
      </c>
      <c r="F1278" s="73">
        <v>9.2974390374407694E-5</v>
      </c>
    </row>
    <row r="1279" spans="1:6" x14ac:dyDescent="0.2">
      <c r="A1279" s="49" t="s">
        <v>724</v>
      </c>
      <c r="B1279" s="70" t="s">
        <v>25</v>
      </c>
      <c r="C1279" s="71">
        <v>12</v>
      </c>
      <c r="D1279" s="72">
        <v>1542491</v>
      </c>
      <c r="E1279" s="72">
        <v>92549</v>
      </c>
      <c r="F1279" s="73">
        <v>1.2548946105034428E-4</v>
      </c>
    </row>
    <row r="1280" spans="1:6" x14ac:dyDescent="0.2">
      <c r="A1280" s="49" t="s">
        <v>724</v>
      </c>
      <c r="B1280" s="70" t="s">
        <v>53</v>
      </c>
      <c r="C1280" s="71">
        <v>188</v>
      </c>
      <c r="D1280" s="72">
        <v>12586475</v>
      </c>
      <c r="E1280" s="72">
        <v>755098</v>
      </c>
      <c r="F1280" s="73">
        <v>1.0238559148147779E-3</v>
      </c>
    </row>
    <row r="1281" spans="1:6" x14ac:dyDescent="0.2">
      <c r="A1281" s="49" t="s">
        <v>730</v>
      </c>
      <c r="B1281" s="70" t="s">
        <v>5</v>
      </c>
      <c r="C1281" s="71" t="s">
        <v>737</v>
      </c>
      <c r="D1281" s="72" t="s">
        <v>737</v>
      </c>
      <c r="E1281" s="72" t="s">
        <v>737</v>
      </c>
      <c r="F1281" s="73" t="s">
        <v>737</v>
      </c>
    </row>
    <row r="1282" spans="1:6" x14ac:dyDescent="0.2">
      <c r="A1282" s="49" t="s">
        <v>730</v>
      </c>
      <c r="B1282" s="70" t="s">
        <v>1</v>
      </c>
      <c r="C1282" s="71">
        <v>7</v>
      </c>
      <c r="D1282" s="72">
        <v>1436597</v>
      </c>
      <c r="E1282" s="72">
        <v>86196</v>
      </c>
      <c r="F1282" s="73">
        <v>1.1687527239295376E-4</v>
      </c>
    </row>
    <row r="1283" spans="1:6" x14ac:dyDescent="0.2">
      <c r="A1283" s="49" t="s">
        <v>730</v>
      </c>
      <c r="B1283" s="70" t="s">
        <v>738</v>
      </c>
      <c r="C1283" s="71">
        <v>26</v>
      </c>
      <c r="D1283" s="72">
        <v>2007398</v>
      </c>
      <c r="E1283" s="72">
        <v>120444</v>
      </c>
      <c r="F1283" s="73">
        <v>1.6331297633413294E-4</v>
      </c>
    </row>
    <row r="1284" spans="1:6" x14ac:dyDescent="0.2">
      <c r="A1284" s="49" t="s">
        <v>730</v>
      </c>
      <c r="B1284" s="70" t="s">
        <v>3</v>
      </c>
      <c r="C1284" s="71">
        <v>13</v>
      </c>
      <c r="D1284" s="72">
        <v>2723195</v>
      </c>
      <c r="E1284" s="72">
        <v>163392</v>
      </c>
      <c r="F1284" s="73">
        <v>2.2154722384831662E-4</v>
      </c>
    </row>
    <row r="1285" spans="1:6" x14ac:dyDescent="0.2">
      <c r="A1285" s="49" t="s">
        <v>730</v>
      </c>
      <c r="B1285" s="70" t="s">
        <v>2</v>
      </c>
      <c r="C1285" s="71" t="s">
        <v>737</v>
      </c>
      <c r="D1285" s="72" t="s">
        <v>737</v>
      </c>
      <c r="E1285" s="72" t="s">
        <v>737</v>
      </c>
      <c r="F1285" s="73" t="s">
        <v>737</v>
      </c>
    </row>
    <row r="1286" spans="1:6" x14ac:dyDescent="0.2">
      <c r="A1286" s="49" t="s">
        <v>730</v>
      </c>
      <c r="B1286" s="70" t="s">
        <v>6</v>
      </c>
      <c r="C1286" s="71">
        <v>8</v>
      </c>
      <c r="D1286" s="72">
        <v>1693334</v>
      </c>
      <c r="E1286" s="72">
        <v>101600</v>
      </c>
      <c r="F1286" s="73">
        <v>1.3776193413991486E-4</v>
      </c>
    </row>
    <row r="1287" spans="1:6" x14ac:dyDescent="0.2">
      <c r="A1287" s="49" t="s">
        <v>730</v>
      </c>
      <c r="B1287" s="70" t="s">
        <v>10</v>
      </c>
      <c r="C1287" s="71">
        <v>74</v>
      </c>
      <c r="D1287" s="72">
        <v>3922177</v>
      </c>
      <c r="E1287" s="72">
        <v>237827</v>
      </c>
      <c r="F1287" s="73">
        <v>3.2247546762493635E-4</v>
      </c>
    </row>
    <row r="1288" spans="1:6" x14ac:dyDescent="0.2">
      <c r="A1288" s="49" t="s">
        <v>730</v>
      </c>
      <c r="B1288" s="70" t="s">
        <v>4</v>
      </c>
      <c r="C1288" s="71">
        <v>11</v>
      </c>
      <c r="D1288" s="72">
        <v>841307</v>
      </c>
      <c r="E1288" s="72">
        <v>50478</v>
      </c>
      <c r="F1288" s="73">
        <v>6.8444359365301403E-5</v>
      </c>
    </row>
    <row r="1289" spans="1:6" x14ac:dyDescent="0.2">
      <c r="A1289" s="49" t="s">
        <v>730</v>
      </c>
      <c r="B1289" s="70" t="s">
        <v>739</v>
      </c>
      <c r="C1289" s="71">
        <v>121</v>
      </c>
      <c r="D1289" s="72">
        <v>4020445</v>
      </c>
      <c r="E1289" s="72">
        <v>237766</v>
      </c>
      <c r="F1289" s="73">
        <v>3.2239275622747041E-4</v>
      </c>
    </row>
    <row r="1290" spans="1:6" x14ac:dyDescent="0.2">
      <c r="A1290" s="49" t="s">
        <v>730</v>
      </c>
      <c r="B1290" s="70" t="s">
        <v>8</v>
      </c>
      <c r="C1290" s="71">
        <v>49</v>
      </c>
      <c r="D1290" s="72">
        <v>1799420</v>
      </c>
      <c r="E1290" s="72">
        <v>107965</v>
      </c>
      <c r="F1290" s="73">
        <v>1.4639239389188885E-4</v>
      </c>
    </row>
    <row r="1291" spans="1:6" x14ac:dyDescent="0.2">
      <c r="A1291" s="49" t="s">
        <v>730</v>
      </c>
      <c r="B1291" s="70" t="s">
        <v>740</v>
      </c>
      <c r="C1291" s="71">
        <v>36</v>
      </c>
      <c r="D1291" s="72">
        <v>5901238</v>
      </c>
      <c r="E1291" s="72">
        <v>354074</v>
      </c>
      <c r="F1291" s="73">
        <v>4.8009762862850604E-4</v>
      </c>
    </row>
    <row r="1292" spans="1:6" x14ac:dyDescent="0.2">
      <c r="A1292" s="49" t="s">
        <v>730</v>
      </c>
      <c r="B1292" s="70" t="s">
        <v>25</v>
      </c>
      <c r="C1292" s="71">
        <v>18</v>
      </c>
      <c r="D1292" s="72">
        <v>4756546</v>
      </c>
      <c r="E1292" s="72">
        <v>285393</v>
      </c>
      <c r="F1292" s="73">
        <v>3.8697137470465278E-4</v>
      </c>
    </row>
    <row r="1293" spans="1:6" x14ac:dyDescent="0.2">
      <c r="A1293" s="49" t="s">
        <v>730</v>
      </c>
      <c r="B1293" s="70" t="s">
        <v>53</v>
      </c>
      <c r="C1293" s="71">
        <v>366</v>
      </c>
      <c r="D1293" s="72">
        <v>29171608</v>
      </c>
      <c r="E1293" s="72">
        <v>1749332</v>
      </c>
      <c r="F1293" s="73">
        <v>2.371962202488637E-3</v>
      </c>
    </row>
    <row r="1294" spans="1:6" x14ac:dyDescent="0.2">
      <c r="A1294" s="49" t="s">
        <v>21</v>
      </c>
      <c r="B1294" s="70" t="s">
        <v>21</v>
      </c>
      <c r="C1294" s="71">
        <v>72605</v>
      </c>
      <c r="D1294" s="72">
        <v>12307118476.5</v>
      </c>
      <c r="E1294" s="72">
        <v>737504163.5</v>
      </c>
      <c r="F1294" s="73">
        <v>1</v>
      </c>
    </row>
    <row r="1296" spans="1:6" x14ac:dyDescent="0.2">
      <c r="A1296" s="49" t="s">
        <v>741</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June 2022 Report Cover</vt:lpstr>
      <vt:lpstr>Table 1. Retail Sales Tax</vt:lpstr>
      <vt:lpstr>Table 1A. Retail and Retail Use</vt:lpstr>
      <vt:lpstr>Table 2. Retail Use Tax</vt:lpstr>
      <vt:lpstr>Table 2A. Retail Use Tax</vt:lpstr>
      <vt:lpstr>Table 3. County and City</vt:lpstr>
      <vt:lpstr>Table 4. County and Business</vt:lpstr>
      <vt:lpstr>'Table 1. Retail Sales Tax'!Print_Area</vt:lpstr>
      <vt:lpstr>'Table 1A. Retail and Retail Use'!Print_Area</vt:lpstr>
      <vt:lpstr>'Table 2. Retail Use Tax'!Print_Area</vt:lpstr>
      <vt:lpstr>'Table 2A.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2022-12-30T15:57:10Z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