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7"/>
  <workbookPr defaultThemeVersion="124226"/>
  <mc:AlternateContent xmlns:mc="http://schemas.openxmlformats.org/markup-compatibility/2006">
    <mc:Choice Requires="x15">
      <x15ac:absPath xmlns:x15ac="http://schemas.microsoft.com/office/spreadsheetml/2010/11/ac" url="\\iowa.gov.state.ia.us\Data\IDRShared\RPD\Research\Tax Research\Stat Reports\SALES-USE\FY22\Annual\Web FY 2021\"/>
    </mc:Choice>
  </mc:AlternateContent>
  <xr:revisionPtr revIDLastSave="0" documentId="13_ncr:1_{C3FEA57C-EDF6-4A53-BF6B-99D1319452D8}" xr6:coauthVersionLast="36" xr6:coauthVersionMax="36" xr10:uidLastSave="{00000000-0000-0000-0000-000000000000}"/>
  <bookViews>
    <workbookView xWindow="0" yWindow="60" windowWidth="19200" windowHeight="6885" tabRatio="815" activeTab="7" xr2:uid="{00000000-000D-0000-FFFF-FFFF00000000}"/>
  </bookViews>
  <sheets>
    <sheet name="Retail Sales by County" sheetId="102" r:id="rId1"/>
    <sheet name="Retail Sales by County and City" sheetId="129" r:id="rId2"/>
    <sheet name="Retail Sales County and Group" sheetId="128" r:id="rId3"/>
    <sheet name="Retail Sales by Business Class" sheetId="123" r:id="rId4"/>
    <sheet name="Retailer's Use Business Class" sheetId="124" r:id="rId5"/>
    <sheet name="Consumer's Use Business Class" sheetId="107" r:id="rId6"/>
    <sheet name="Consumer Use by County" sheetId="127" r:id="rId7"/>
    <sheet name="Local Hotel Motel Tax Receipts" sheetId="120" r:id="rId8"/>
  </sheets>
  <externalReferences>
    <externalReference r:id="rId9"/>
  </externalReferences>
  <definedNames>
    <definedName name="\A" localSheetId="7">#REF!</definedName>
    <definedName name="\A" localSheetId="1">#REF!</definedName>
    <definedName name="\A" localSheetId="2">#REF!</definedName>
    <definedName name="\A">#REF!</definedName>
    <definedName name="_xlnm._FilterDatabase" localSheetId="6" hidden="1">'Consumer Use by County'!$A$5:$K$104</definedName>
    <definedName name="_xlnm._FilterDatabase" localSheetId="7" hidden="1">'Local Hotel Motel Tax Receipts'!$A$13:$G$13</definedName>
    <definedName name="_xlnm._FilterDatabase" localSheetId="0" hidden="1">'Retail Sales by County'!$A$7:$K$7</definedName>
    <definedName name="_xlnm._FilterDatabase" localSheetId="1" hidden="1">'Retail Sales by County and City'!$A$7:$H$818</definedName>
    <definedName name="_xlnm._FilterDatabase" localSheetId="2" hidden="1">'Retail Sales County and Group'!$A$7:$H$1294</definedName>
    <definedName name="Fiscal_Year_2008" localSheetId="7">[1]Data!#REF!</definedName>
    <definedName name="Fiscal_Year_2008" localSheetId="1">[1]Data!#REF!</definedName>
    <definedName name="Fiscal_Year_2008">[1]Data!#REF!</definedName>
    <definedName name="FY2009_2011" localSheetId="7">[1]Data!#REF!</definedName>
    <definedName name="FY2009_2011" localSheetId="1">[1]Data!#REF!</definedName>
    <definedName name="FY2009_2011">[1]Data!#REF!</definedName>
    <definedName name="Groups" localSheetId="7">#REF!</definedName>
    <definedName name="Groups" localSheetId="1">#REF!</definedName>
    <definedName name="Groups">#REF!</definedName>
    <definedName name="IDX" localSheetId="1">'Retail Sales by County and City'!#REF!</definedName>
    <definedName name="IDX" localSheetId="2">'Retail Sales County and Group'!$A$1</definedName>
    <definedName name="_xlnm.Print_Area" localSheetId="6">'Consumer Use by County'!$A$1:$K$106</definedName>
    <definedName name="_xlnm.Print_Area" localSheetId="5">'Consumer''s Use Business Class'!$A$1:$F$126</definedName>
    <definedName name="_xlnm.Print_Area" localSheetId="7">'Local Hotel Motel Tax Receipts'!$A$1:$G$214</definedName>
    <definedName name="_xlnm.Print_Area" localSheetId="3">'Retail Sales by Business Class'!$A$1:$H$127</definedName>
    <definedName name="_xlnm.Print_Area" localSheetId="0">'Retail Sales by County'!$A$1:$K$108</definedName>
    <definedName name="_xlnm.Print_Area" localSheetId="1">'Retail Sales by County and City'!$A$1:$H$818</definedName>
    <definedName name="_xlnm.Print_Area" localSheetId="4">'Retailer''s Use Business Class'!$A$1:$H$128</definedName>
    <definedName name="_xlnm.Print_Titles" localSheetId="6">'Consumer Use by County'!$1:$5</definedName>
    <definedName name="_xlnm.Print_Titles" localSheetId="5">'Consumer''s Use Business Class'!$1:$5</definedName>
    <definedName name="_xlnm.Print_Titles" localSheetId="7">'Local Hotel Motel Tax Receipts'!$1:$13</definedName>
    <definedName name="_xlnm.Print_Titles" localSheetId="3">'Retail Sales by Business Class'!$1:$5</definedName>
    <definedName name="_xlnm.Print_Titles" localSheetId="0">'Retail Sales by County'!$1:$7</definedName>
    <definedName name="_xlnm.Print_Titles" localSheetId="1">'Retail Sales by County and City'!$1:$7</definedName>
    <definedName name="_xlnm.Print_Titles" localSheetId="4">'Retailer''s Use Business Class'!$1:$5</definedName>
  </definedNames>
  <calcPr calcId="191029"/>
</workbook>
</file>

<file path=xl/calcChain.xml><?xml version="1.0" encoding="utf-8"?>
<calcChain xmlns="http://schemas.openxmlformats.org/spreadsheetml/2006/main">
  <c r="G125" i="124" l="1"/>
  <c r="F125" i="124"/>
  <c r="C125" i="124"/>
  <c r="B125" i="124"/>
  <c r="D125" i="124" s="1"/>
  <c r="G820" i="129" l="1"/>
  <c r="H820" i="129" s="1"/>
  <c r="F820" i="129"/>
  <c r="D820" i="129"/>
  <c r="C820" i="129"/>
  <c r="E818" i="129"/>
  <c r="E817" i="129"/>
  <c r="H816" i="129"/>
  <c r="E816" i="129"/>
  <c r="H815" i="129"/>
  <c r="E815" i="129"/>
  <c r="E814" i="129"/>
  <c r="E813" i="129"/>
  <c r="H812" i="129"/>
  <c r="E812" i="129"/>
  <c r="H811" i="129"/>
  <c r="E811" i="129"/>
  <c r="E810" i="129"/>
  <c r="E809" i="129"/>
  <c r="H808" i="129"/>
  <c r="E808" i="129"/>
  <c r="H807" i="129"/>
  <c r="E807" i="129"/>
  <c r="E806" i="129"/>
  <c r="E805" i="129"/>
  <c r="H804" i="129"/>
  <c r="E804" i="129"/>
  <c r="H803" i="129"/>
  <c r="E803" i="129"/>
  <c r="E802" i="129"/>
  <c r="E801" i="129"/>
  <c r="H800" i="129"/>
  <c r="E800" i="129"/>
  <c r="H799" i="129"/>
  <c r="E799" i="129"/>
  <c r="E798" i="129"/>
  <c r="E797" i="129"/>
  <c r="H796" i="129"/>
  <c r="E796" i="129"/>
  <c r="H795" i="129"/>
  <c r="E795" i="129"/>
  <c r="E794" i="129"/>
  <c r="E793" i="129"/>
  <c r="H792" i="129"/>
  <c r="E792" i="129"/>
  <c r="H791" i="129"/>
  <c r="E791" i="129"/>
  <c r="E790" i="129"/>
  <c r="E789" i="129"/>
  <c r="H788" i="129"/>
  <c r="E788" i="129"/>
  <c r="H787" i="129"/>
  <c r="E787" i="129"/>
  <c r="E786" i="129"/>
  <c r="E785" i="129"/>
  <c r="H784" i="129"/>
  <c r="E784" i="129"/>
  <c r="H783" i="129"/>
  <c r="E783" i="129"/>
  <c r="E782" i="129"/>
  <c r="E781" i="129"/>
  <c r="H780" i="129"/>
  <c r="E780" i="129"/>
  <c r="H779" i="129"/>
  <c r="E779" i="129"/>
  <c r="E778" i="129"/>
  <c r="E777" i="129"/>
  <c r="H776" i="129"/>
  <c r="E776" i="129"/>
  <c r="H775" i="129"/>
  <c r="E775" i="129"/>
  <c r="E774" i="129"/>
  <c r="E773" i="129"/>
  <c r="H772" i="129"/>
  <c r="E772" i="129"/>
  <c r="H771" i="129"/>
  <c r="E771" i="129"/>
  <c r="E770" i="129"/>
  <c r="E769" i="129"/>
  <c r="H768" i="129"/>
  <c r="E768" i="129"/>
  <c r="H767" i="129"/>
  <c r="E767" i="129"/>
  <c r="E766" i="129"/>
  <c r="E765" i="129"/>
  <c r="H764" i="129"/>
  <c r="E764" i="129"/>
  <c r="H763" i="129"/>
  <c r="E763" i="129"/>
  <c r="E762" i="129"/>
  <c r="E761" i="129"/>
  <c r="H760" i="129"/>
  <c r="E760" i="129"/>
  <c r="H759" i="129"/>
  <c r="E759" i="129"/>
  <c r="E758" i="129"/>
  <c r="E757" i="129"/>
  <c r="H756" i="129"/>
  <c r="E756" i="129"/>
  <c r="H755" i="129"/>
  <c r="E755" i="129"/>
  <c r="E754" i="129"/>
  <c r="E753" i="129"/>
  <c r="H752" i="129"/>
  <c r="E752" i="129"/>
  <c r="H751" i="129"/>
  <c r="E751" i="129"/>
  <c r="E750" i="129"/>
  <c r="E749" i="129"/>
  <c r="H748" i="129"/>
  <c r="E748" i="129"/>
  <c r="H747" i="129"/>
  <c r="E747" i="129"/>
  <c r="E746" i="129"/>
  <c r="E745" i="129"/>
  <c r="H744" i="129"/>
  <c r="E744" i="129"/>
  <c r="H743" i="129"/>
  <c r="E743" i="129"/>
  <c r="E742" i="129"/>
  <c r="E741" i="129"/>
  <c r="H740" i="129"/>
  <c r="E740" i="129"/>
  <c r="H739" i="129"/>
  <c r="E739" i="129"/>
  <c r="E738" i="129"/>
  <c r="E737" i="129"/>
  <c r="H736" i="129"/>
  <c r="E736" i="129"/>
  <c r="H735" i="129"/>
  <c r="E735" i="129"/>
  <c r="E734" i="129"/>
  <c r="E733" i="129"/>
  <c r="H732" i="129"/>
  <c r="E732" i="129"/>
  <c r="H731" i="129"/>
  <c r="E731" i="129"/>
  <c r="E730" i="129"/>
  <c r="E729" i="129"/>
  <c r="H728" i="129"/>
  <c r="E728" i="129"/>
  <c r="H727" i="129"/>
  <c r="E727" i="129"/>
  <c r="E726" i="129"/>
  <c r="E725" i="129"/>
  <c r="H724" i="129"/>
  <c r="E724" i="129"/>
  <c r="H723" i="129"/>
  <c r="E723" i="129"/>
  <c r="E722" i="129"/>
  <c r="E721" i="129"/>
  <c r="H720" i="129"/>
  <c r="E720" i="129"/>
  <c r="H719" i="129"/>
  <c r="E719" i="129"/>
  <c r="E718" i="129"/>
  <c r="E717" i="129"/>
  <c r="H716" i="129"/>
  <c r="E716" i="129"/>
  <c r="H715" i="129"/>
  <c r="E715" i="129"/>
  <c r="E714" i="129"/>
  <c r="E713" i="129"/>
  <c r="H712" i="129"/>
  <c r="E712" i="129"/>
  <c r="H711" i="129"/>
  <c r="E711" i="129"/>
  <c r="E710" i="129"/>
  <c r="E709" i="129"/>
  <c r="H708" i="129"/>
  <c r="E708" i="129"/>
  <c r="H707" i="129"/>
  <c r="E707" i="129"/>
  <c r="E706" i="129"/>
  <c r="E705" i="129"/>
  <c r="H704" i="129"/>
  <c r="E704" i="129"/>
  <c r="H703" i="129"/>
  <c r="E703" i="129"/>
  <c r="E702" i="129"/>
  <c r="E701" i="129"/>
  <c r="H700" i="129"/>
  <c r="E700" i="129"/>
  <c r="H699" i="129"/>
  <c r="E699" i="129"/>
  <c r="E698" i="129"/>
  <c r="E697" i="129"/>
  <c r="H696" i="129"/>
  <c r="E696" i="129"/>
  <c r="H695" i="129"/>
  <c r="E695" i="129"/>
  <c r="E694" i="129"/>
  <c r="E693" i="129"/>
  <c r="H692" i="129"/>
  <c r="E692" i="129"/>
  <c r="H691" i="129"/>
  <c r="E691" i="129"/>
  <c r="E690" i="129"/>
  <c r="E689" i="129"/>
  <c r="H688" i="129"/>
  <c r="E688" i="129"/>
  <c r="H687" i="129"/>
  <c r="E687" i="129"/>
  <c r="E686" i="129"/>
  <c r="E685" i="129"/>
  <c r="H684" i="129"/>
  <c r="E684" i="129"/>
  <c r="H683" i="129"/>
  <c r="E683" i="129"/>
  <c r="E682" i="129"/>
  <c r="E681" i="129"/>
  <c r="H680" i="129"/>
  <c r="E680" i="129"/>
  <c r="H679" i="129"/>
  <c r="E679" i="129"/>
  <c r="E678" i="129"/>
  <c r="E677" i="129"/>
  <c r="H676" i="129"/>
  <c r="E676" i="129"/>
  <c r="H675" i="129"/>
  <c r="E675" i="129"/>
  <c r="E674" i="129"/>
  <c r="E673" i="129"/>
  <c r="H672" i="129"/>
  <c r="E672" i="129"/>
  <c r="H671" i="129"/>
  <c r="E671" i="129"/>
  <c r="E670" i="129"/>
  <c r="E669" i="129"/>
  <c r="H668" i="129"/>
  <c r="E668" i="129"/>
  <c r="H667" i="129"/>
  <c r="E667" i="129"/>
  <c r="E666" i="129"/>
  <c r="E665" i="129"/>
  <c r="H664" i="129"/>
  <c r="E664" i="129"/>
  <c r="H663" i="129"/>
  <c r="E663" i="129"/>
  <c r="E662" i="129"/>
  <c r="E661" i="129"/>
  <c r="H660" i="129"/>
  <c r="E660" i="129"/>
  <c r="H659" i="129"/>
  <c r="E659" i="129"/>
  <c r="E658" i="129"/>
  <c r="E657" i="129"/>
  <c r="H656" i="129"/>
  <c r="E656" i="129"/>
  <c r="H655" i="129"/>
  <c r="E655" i="129"/>
  <c r="E654" i="129"/>
  <c r="E653" i="129"/>
  <c r="H652" i="129"/>
  <c r="E652" i="129"/>
  <c r="H651" i="129"/>
  <c r="E651" i="129"/>
  <c r="E650" i="129"/>
  <c r="E649" i="129"/>
  <c r="H648" i="129"/>
  <c r="E648" i="129"/>
  <c r="H647" i="129"/>
  <c r="E647" i="129"/>
  <c r="H646" i="129"/>
  <c r="E646" i="129"/>
  <c r="E645" i="129"/>
  <c r="H644" i="129"/>
  <c r="E644" i="129"/>
  <c r="H643" i="129"/>
  <c r="E643" i="129"/>
  <c r="H642" i="129"/>
  <c r="E642" i="129"/>
  <c r="H641" i="129"/>
  <c r="E641" i="129"/>
  <c r="H640" i="129"/>
  <c r="E640" i="129"/>
  <c r="H639" i="129"/>
  <c r="E639" i="129"/>
  <c r="H638" i="129"/>
  <c r="E638" i="129"/>
  <c r="H637" i="129"/>
  <c r="E637" i="129"/>
  <c r="H636" i="129"/>
  <c r="E636" i="129"/>
  <c r="H635" i="129"/>
  <c r="E635" i="129"/>
  <c r="H634" i="129"/>
  <c r="E634" i="129"/>
  <c r="H633" i="129"/>
  <c r="E633" i="129"/>
  <c r="H632" i="129"/>
  <c r="E632" i="129"/>
  <c r="H631" i="129"/>
  <c r="E631" i="129"/>
  <c r="H630" i="129"/>
  <c r="E630" i="129"/>
  <c r="H629" i="129"/>
  <c r="E629" i="129"/>
  <c r="H628" i="129"/>
  <c r="E628" i="129"/>
  <c r="H627" i="129"/>
  <c r="E627" i="129"/>
  <c r="H626" i="129"/>
  <c r="E626" i="129"/>
  <c r="H625" i="129"/>
  <c r="E625" i="129"/>
  <c r="H624" i="129"/>
  <c r="E624" i="129"/>
  <c r="H623" i="129"/>
  <c r="E623" i="129"/>
  <c r="H622" i="129"/>
  <c r="E622" i="129"/>
  <c r="H621" i="129"/>
  <c r="E621" i="129"/>
  <c r="H620" i="129"/>
  <c r="E620" i="129"/>
  <c r="H619" i="129"/>
  <c r="E619" i="129"/>
  <c r="H618" i="129"/>
  <c r="E618" i="129"/>
  <c r="H617" i="129"/>
  <c r="E617" i="129"/>
  <c r="H616" i="129"/>
  <c r="E616" i="129"/>
  <c r="H615" i="129"/>
  <c r="E615" i="129"/>
  <c r="H614" i="129"/>
  <c r="E614" i="129"/>
  <c r="H613" i="129"/>
  <c r="E613" i="129"/>
  <c r="H612" i="129"/>
  <c r="E612" i="129"/>
  <c r="H611" i="129"/>
  <c r="E611" i="129"/>
  <c r="H610" i="129"/>
  <c r="E610" i="129"/>
  <c r="H609" i="129"/>
  <c r="E609" i="129"/>
  <c r="H608" i="129"/>
  <c r="E608" i="129"/>
  <c r="H607" i="129"/>
  <c r="E607" i="129"/>
  <c r="H606" i="129"/>
  <c r="E606" i="129"/>
  <c r="H605" i="129"/>
  <c r="E605" i="129"/>
  <c r="H604" i="129"/>
  <c r="E604" i="129"/>
  <c r="H603" i="129"/>
  <c r="E603" i="129"/>
  <c r="H602" i="129"/>
  <c r="E602" i="129"/>
  <c r="H601" i="129"/>
  <c r="E601" i="129"/>
  <c r="H600" i="129"/>
  <c r="E600" i="129"/>
  <c r="H599" i="129"/>
  <c r="E599" i="129"/>
  <c r="H598" i="129"/>
  <c r="E598" i="129"/>
  <c r="H597" i="129"/>
  <c r="E597" i="129"/>
  <c r="H596" i="129"/>
  <c r="E596" i="129"/>
  <c r="H595" i="129"/>
  <c r="E595" i="129"/>
  <c r="H594" i="129"/>
  <c r="E594" i="129"/>
  <c r="H593" i="129"/>
  <c r="E593" i="129"/>
  <c r="H592" i="129"/>
  <c r="E592" i="129"/>
  <c r="H591" i="129"/>
  <c r="E591" i="129"/>
  <c r="H590" i="129"/>
  <c r="E590" i="129"/>
  <c r="H589" i="129"/>
  <c r="E589" i="129"/>
  <c r="H588" i="129"/>
  <c r="E588" i="129"/>
  <c r="H587" i="129"/>
  <c r="E587" i="129"/>
  <c r="H586" i="129"/>
  <c r="E586" i="129"/>
  <c r="H585" i="129"/>
  <c r="E585" i="129"/>
  <c r="H584" i="129"/>
  <c r="E584" i="129"/>
  <c r="H583" i="129"/>
  <c r="E583" i="129"/>
  <c r="H582" i="129"/>
  <c r="E582" i="129"/>
  <c r="H581" i="129"/>
  <c r="E581" i="129"/>
  <c r="H580" i="129"/>
  <c r="E580" i="129"/>
  <c r="H579" i="129"/>
  <c r="E579" i="129"/>
  <c r="H578" i="129"/>
  <c r="E578" i="129"/>
  <c r="H577" i="129"/>
  <c r="E577" i="129"/>
  <c r="H576" i="129"/>
  <c r="E576" i="129"/>
  <c r="H575" i="129"/>
  <c r="E575" i="129"/>
  <c r="H574" i="129"/>
  <c r="E574" i="129"/>
  <c r="H573" i="129"/>
  <c r="E573" i="129"/>
  <c r="H572" i="129"/>
  <c r="E572" i="129"/>
  <c r="H571" i="129"/>
  <c r="E571" i="129"/>
  <c r="H570" i="129"/>
  <c r="E570" i="129"/>
  <c r="H569" i="129"/>
  <c r="E569" i="129"/>
  <c r="H568" i="129"/>
  <c r="E568" i="129"/>
  <c r="H567" i="129"/>
  <c r="E567" i="129"/>
  <c r="H566" i="129"/>
  <c r="E566" i="129"/>
  <c r="H565" i="129"/>
  <c r="E565" i="129"/>
  <c r="H564" i="129"/>
  <c r="E564" i="129"/>
  <c r="H563" i="129"/>
  <c r="E563" i="129"/>
  <c r="H562" i="129"/>
  <c r="E562" i="129"/>
  <c r="H561" i="129"/>
  <c r="E561" i="129"/>
  <c r="H560" i="129"/>
  <c r="E560" i="129"/>
  <c r="H559" i="129"/>
  <c r="E559" i="129"/>
  <c r="H558" i="129"/>
  <c r="E558" i="129"/>
  <c r="H557" i="129"/>
  <c r="E557" i="129"/>
  <c r="H556" i="129"/>
  <c r="E556" i="129"/>
  <c r="H555" i="129"/>
  <c r="E555" i="129"/>
  <c r="H554" i="129"/>
  <c r="E554" i="129"/>
  <c r="H553" i="129"/>
  <c r="E553" i="129"/>
  <c r="H552" i="129"/>
  <c r="E552" i="129"/>
  <c r="H551" i="129"/>
  <c r="E551" i="129"/>
  <c r="H550" i="129"/>
  <c r="E550" i="129"/>
  <c r="H549" i="129"/>
  <c r="E549" i="129"/>
  <c r="H548" i="129"/>
  <c r="E548" i="129"/>
  <c r="H547" i="129"/>
  <c r="E547" i="129"/>
  <c r="H546" i="129"/>
  <c r="E546" i="129"/>
  <c r="H545" i="129"/>
  <c r="E545" i="129"/>
  <c r="H544" i="129"/>
  <c r="E544" i="129"/>
  <c r="H543" i="129"/>
  <c r="E543" i="129"/>
  <c r="H542" i="129"/>
  <c r="E542" i="129"/>
  <c r="H541" i="129"/>
  <c r="E541" i="129"/>
  <c r="H540" i="129"/>
  <c r="E540" i="129"/>
  <c r="H539" i="129"/>
  <c r="E539" i="129"/>
  <c r="H538" i="129"/>
  <c r="E538" i="129"/>
  <c r="H537" i="129"/>
  <c r="E537" i="129"/>
  <c r="H536" i="129"/>
  <c r="E536" i="129"/>
  <c r="H535" i="129"/>
  <c r="E535" i="129"/>
  <c r="H534" i="129"/>
  <c r="E534" i="129"/>
  <c r="H533" i="129"/>
  <c r="E533" i="129"/>
  <c r="H532" i="129"/>
  <c r="E532" i="129"/>
  <c r="H531" i="129"/>
  <c r="E531" i="129"/>
  <c r="H530" i="129"/>
  <c r="E530" i="129"/>
  <c r="H529" i="129"/>
  <c r="E529" i="129"/>
  <c r="H528" i="129"/>
  <c r="E528" i="129"/>
  <c r="H527" i="129"/>
  <c r="E527" i="129"/>
  <c r="H526" i="129"/>
  <c r="E526" i="129"/>
  <c r="H525" i="129"/>
  <c r="E525" i="129"/>
  <c r="H524" i="129"/>
  <c r="E524" i="129"/>
  <c r="H523" i="129"/>
  <c r="E523" i="129"/>
  <c r="H522" i="129"/>
  <c r="E522" i="129"/>
  <c r="H521" i="129"/>
  <c r="E521" i="129"/>
  <c r="H520" i="129"/>
  <c r="E520" i="129"/>
  <c r="H519" i="129"/>
  <c r="E519" i="129"/>
  <c r="H518" i="129"/>
  <c r="E518" i="129"/>
  <c r="H517" i="129"/>
  <c r="E517" i="129"/>
  <c r="H516" i="129"/>
  <c r="E516" i="129"/>
  <c r="H515" i="129"/>
  <c r="E515" i="129"/>
  <c r="H514" i="129"/>
  <c r="E514" i="129"/>
  <c r="H513" i="129"/>
  <c r="E513" i="129"/>
  <c r="H512" i="129"/>
  <c r="E512" i="129"/>
  <c r="H511" i="129"/>
  <c r="E511" i="129"/>
  <c r="H510" i="129"/>
  <c r="E510" i="129"/>
  <c r="H509" i="129"/>
  <c r="E509" i="129"/>
  <c r="H508" i="129"/>
  <c r="E508" i="129"/>
  <c r="H507" i="129"/>
  <c r="E507" i="129"/>
  <c r="H506" i="129"/>
  <c r="E506" i="129"/>
  <c r="H505" i="129"/>
  <c r="E505" i="129"/>
  <c r="H504" i="129"/>
  <c r="E504" i="129"/>
  <c r="H503" i="129"/>
  <c r="E503" i="129"/>
  <c r="H502" i="129"/>
  <c r="E502" i="129"/>
  <c r="H501" i="129"/>
  <c r="E501" i="129"/>
  <c r="H500" i="129"/>
  <c r="E500" i="129"/>
  <c r="H499" i="129"/>
  <c r="E499" i="129"/>
  <c r="H498" i="129"/>
  <c r="E498" i="129"/>
  <c r="H497" i="129"/>
  <c r="E497" i="129"/>
  <c r="H496" i="129"/>
  <c r="E496" i="129"/>
  <c r="H495" i="129"/>
  <c r="E495" i="129"/>
  <c r="H494" i="129"/>
  <c r="E494" i="129"/>
  <c r="H493" i="129"/>
  <c r="E493" i="129"/>
  <c r="H492" i="129"/>
  <c r="E492" i="129"/>
  <c r="H491" i="129"/>
  <c r="E491" i="129"/>
  <c r="H490" i="129"/>
  <c r="E490" i="129"/>
  <c r="H489" i="129"/>
  <c r="E489" i="129"/>
  <c r="H488" i="129"/>
  <c r="E488" i="129"/>
  <c r="H487" i="129"/>
  <c r="E487" i="129"/>
  <c r="H486" i="129"/>
  <c r="E486" i="129"/>
  <c r="H485" i="129"/>
  <c r="E485" i="129"/>
  <c r="H484" i="129"/>
  <c r="E484" i="129"/>
  <c r="H483" i="129"/>
  <c r="E483" i="129"/>
  <c r="H482" i="129"/>
  <c r="E482" i="129"/>
  <c r="H481" i="129"/>
  <c r="E481" i="129"/>
  <c r="H480" i="129"/>
  <c r="E480" i="129"/>
  <c r="H479" i="129"/>
  <c r="E479" i="129"/>
  <c r="H478" i="129"/>
  <c r="E478" i="129"/>
  <c r="H477" i="129"/>
  <c r="E477" i="129"/>
  <c r="H476" i="129"/>
  <c r="E476" i="129"/>
  <c r="H475" i="129"/>
  <c r="E475" i="129"/>
  <c r="H474" i="129"/>
  <c r="E474" i="129"/>
  <c r="H473" i="129"/>
  <c r="E473" i="129"/>
  <c r="H472" i="129"/>
  <c r="E472" i="129"/>
  <c r="H471" i="129"/>
  <c r="E471" i="129"/>
  <c r="H470" i="129"/>
  <c r="E470" i="129"/>
  <c r="H469" i="129"/>
  <c r="E469" i="129"/>
  <c r="H468" i="129"/>
  <c r="E468" i="129"/>
  <c r="H467" i="129"/>
  <c r="E467" i="129"/>
  <c r="H466" i="129"/>
  <c r="E466" i="129"/>
  <c r="H465" i="129"/>
  <c r="E465" i="129"/>
  <c r="H464" i="129"/>
  <c r="E464" i="129"/>
  <c r="H463" i="129"/>
  <c r="E463" i="129"/>
  <c r="H462" i="129"/>
  <c r="E462" i="129"/>
  <c r="H461" i="129"/>
  <c r="E461" i="129"/>
  <c r="H460" i="129"/>
  <c r="E460" i="129"/>
  <c r="H459" i="129"/>
  <c r="E459" i="129"/>
  <c r="H458" i="129"/>
  <c r="E458" i="129"/>
  <c r="H457" i="129"/>
  <c r="E457" i="129"/>
  <c r="H456" i="129"/>
  <c r="E456" i="129"/>
  <c r="H455" i="129"/>
  <c r="E455" i="129"/>
  <c r="H454" i="129"/>
  <c r="E454" i="129"/>
  <c r="H453" i="129"/>
  <c r="E453" i="129"/>
  <c r="H452" i="129"/>
  <c r="E452" i="129"/>
  <c r="H451" i="129"/>
  <c r="E451" i="129"/>
  <c r="H450" i="129"/>
  <c r="E450" i="129"/>
  <c r="H449" i="129"/>
  <c r="E449" i="129"/>
  <c r="H448" i="129"/>
  <c r="E448" i="129"/>
  <c r="H447" i="129"/>
  <c r="E447" i="129"/>
  <c r="H446" i="129"/>
  <c r="E446" i="129"/>
  <c r="H445" i="129"/>
  <c r="E445" i="129"/>
  <c r="H444" i="129"/>
  <c r="E444" i="129"/>
  <c r="H443" i="129"/>
  <c r="E443" i="129"/>
  <c r="H442" i="129"/>
  <c r="E442" i="129"/>
  <c r="H441" i="129"/>
  <c r="E441" i="129"/>
  <c r="H440" i="129"/>
  <c r="E440" i="129"/>
  <c r="H439" i="129"/>
  <c r="E439" i="129"/>
  <c r="H438" i="129"/>
  <c r="E438" i="129"/>
  <c r="H437" i="129"/>
  <c r="E437" i="129"/>
  <c r="H436" i="129"/>
  <c r="E436" i="129"/>
  <c r="H435" i="129"/>
  <c r="E435" i="129"/>
  <c r="H434" i="129"/>
  <c r="E434" i="129"/>
  <c r="H433" i="129"/>
  <c r="E433" i="129"/>
  <c r="H432" i="129"/>
  <c r="E432" i="129"/>
  <c r="H431" i="129"/>
  <c r="E431" i="129"/>
  <c r="H430" i="129"/>
  <c r="E430" i="129"/>
  <c r="H429" i="129"/>
  <c r="E429" i="129"/>
  <c r="H428" i="129"/>
  <c r="E428" i="129"/>
  <c r="H427" i="129"/>
  <c r="E427" i="129"/>
  <c r="H426" i="129"/>
  <c r="E426" i="129"/>
  <c r="H425" i="129"/>
  <c r="E425" i="129"/>
  <c r="H424" i="129"/>
  <c r="E424" i="129"/>
  <c r="H423" i="129"/>
  <c r="E423" i="129"/>
  <c r="H422" i="129"/>
  <c r="E422" i="129"/>
  <c r="H421" i="129"/>
  <c r="E421" i="129"/>
  <c r="H420" i="129"/>
  <c r="E420" i="129"/>
  <c r="H419" i="129"/>
  <c r="E419" i="129"/>
  <c r="H418" i="129"/>
  <c r="E418" i="129"/>
  <c r="H417" i="129"/>
  <c r="E417" i="129"/>
  <c r="H416" i="129"/>
  <c r="E416" i="129"/>
  <c r="H415" i="129"/>
  <c r="E415" i="129"/>
  <c r="H414" i="129"/>
  <c r="E414" i="129"/>
  <c r="H413" i="129"/>
  <c r="E413" i="129"/>
  <c r="H412" i="129"/>
  <c r="E412" i="129"/>
  <c r="H411" i="129"/>
  <c r="E411" i="129"/>
  <c r="H410" i="129"/>
  <c r="E410" i="129"/>
  <c r="H409" i="129"/>
  <c r="E409" i="129"/>
  <c r="H408" i="129"/>
  <c r="E408" i="129"/>
  <c r="H407" i="129"/>
  <c r="E407" i="129"/>
  <c r="H406" i="129"/>
  <c r="E406" i="129"/>
  <c r="H405" i="129"/>
  <c r="E405" i="129"/>
  <c r="H404" i="129"/>
  <c r="E404" i="129"/>
  <c r="H403" i="129"/>
  <c r="E403" i="129"/>
  <c r="H402" i="129"/>
  <c r="E402" i="129"/>
  <c r="H401" i="129"/>
  <c r="E401" i="129"/>
  <c r="H400" i="129"/>
  <c r="E400" i="129"/>
  <c r="H399" i="129"/>
  <c r="E399" i="129"/>
  <c r="H398" i="129"/>
  <c r="E398" i="129"/>
  <c r="H397" i="129"/>
  <c r="E397" i="129"/>
  <c r="H396" i="129"/>
  <c r="E396" i="129"/>
  <c r="H395" i="129"/>
  <c r="E395" i="129"/>
  <c r="H394" i="129"/>
  <c r="E394" i="129"/>
  <c r="H393" i="129"/>
  <c r="E393" i="129"/>
  <c r="H392" i="129"/>
  <c r="E392" i="129"/>
  <c r="H391" i="129"/>
  <c r="E391" i="129"/>
  <c r="H390" i="129"/>
  <c r="E390" i="129"/>
  <c r="H389" i="129"/>
  <c r="E389" i="129"/>
  <c r="H388" i="129"/>
  <c r="E388" i="129"/>
  <c r="H387" i="129"/>
  <c r="E387" i="129"/>
  <c r="H386" i="129"/>
  <c r="E386" i="129"/>
  <c r="H385" i="129"/>
  <c r="E385" i="129"/>
  <c r="H384" i="129"/>
  <c r="E384" i="129"/>
  <c r="H383" i="129"/>
  <c r="E383" i="129"/>
  <c r="H382" i="129"/>
  <c r="E382" i="129"/>
  <c r="H381" i="129"/>
  <c r="E381" i="129"/>
  <c r="H380" i="129"/>
  <c r="E380" i="129"/>
  <c r="H379" i="129"/>
  <c r="E379" i="129"/>
  <c r="H378" i="129"/>
  <c r="E378" i="129"/>
  <c r="H377" i="129"/>
  <c r="E377" i="129"/>
  <c r="H376" i="129"/>
  <c r="E376" i="129"/>
  <c r="H375" i="129"/>
  <c r="E375" i="129"/>
  <c r="H374" i="129"/>
  <c r="E374" i="129"/>
  <c r="H373" i="129"/>
  <c r="E373" i="129"/>
  <c r="H372" i="129"/>
  <c r="E372" i="129"/>
  <c r="H371" i="129"/>
  <c r="E371" i="129"/>
  <c r="H370" i="129"/>
  <c r="E370" i="129"/>
  <c r="H369" i="129"/>
  <c r="E369" i="129"/>
  <c r="H368" i="129"/>
  <c r="E368" i="129"/>
  <c r="H367" i="129"/>
  <c r="E367" i="129"/>
  <c r="H366" i="129"/>
  <c r="E366" i="129"/>
  <c r="H365" i="129"/>
  <c r="E365" i="129"/>
  <c r="H364" i="129"/>
  <c r="E364" i="129"/>
  <c r="H363" i="129"/>
  <c r="E363" i="129"/>
  <c r="H362" i="129"/>
  <c r="E362" i="129"/>
  <c r="H361" i="129"/>
  <c r="E361" i="129"/>
  <c r="H360" i="129"/>
  <c r="E360" i="129"/>
  <c r="H359" i="129"/>
  <c r="E359" i="129"/>
  <c r="H358" i="129"/>
  <c r="E358" i="129"/>
  <c r="H357" i="129"/>
  <c r="E357" i="129"/>
  <c r="H356" i="129"/>
  <c r="E356" i="129"/>
  <c r="H355" i="129"/>
  <c r="E355" i="129"/>
  <c r="H354" i="129"/>
  <c r="E354" i="129"/>
  <c r="H353" i="129"/>
  <c r="E353" i="129"/>
  <c r="H352" i="129"/>
  <c r="E352" i="129"/>
  <c r="H351" i="129"/>
  <c r="E351" i="129"/>
  <c r="H350" i="129"/>
  <c r="E350" i="129"/>
  <c r="H349" i="129"/>
  <c r="E349" i="129"/>
  <c r="H348" i="129"/>
  <c r="E348" i="129"/>
  <c r="H347" i="129"/>
  <c r="E347" i="129"/>
  <c r="H346" i="129"/>
  <c r="E346" i="129"/>
  <c r="H345" i="129"/>
  <c r="E345" i="129"/>
  <c r="H344" i="129"/>
  <c r="E344" i="129"/>
  <c r="H343" i="129"/>
  <c r="E343" i="129"/>
  <c r="H342" i="129"/>
  <c r="E342" i="129"/>
  <c r="H341" i="129"/>
  <c r="E341" i="129"/>
  <c r="H340" i="129"/>
  <c r="E340" i="129"/>
  <c r="H339" i="129"/>
  <c r="E339" i="129"/>
  <c r="H338" i="129"/>
  <c r="E338" i="129"/>
  <c r="H337" i="129"/>
  <c r="E337" i="129"/>
  <c r="H336" i="129"/>
  <c r="E336" i="129"/>
  <c r="H335" i="129"/>
  <c r="E335" i="129"/>
  <c r="H334" i="129"/>
  <c r="E334" i="129"/>
  <c r="H333" i="129"/>
  <c r="E333" i="129"/>
  <c r="H332" i="129"/>
  <c r="E332" i="129"/>
  <c r="H331" i="129"/>
  <c r="E331" i="129"/>
  <c r="H330" i="129"/>
  <c r="E330" i="129"/>
  <c r="H329" i="129"/>
  <c r="E329" i="129"/>
  <c r="H328" i="129"/>
  <c r="E328" i="129"/>
  <c r="H327" i="129"/>
  <c r="E327" i="129"/>
  <c r="H326" i="129"/>
  <c r="E326" i="129"/>
  <c r="H325" i="129"/>
  <c r="E325" i="129"/>
  <c r="H324" i="129"/>
  <c r="E324" i="129"/>
  <c r="H323" i="129"/>
  <c r="E323" i="129"/>
  <c r="H322" i="129"/>
  <c r="E322" i="129"/>
  <c r="H321" i="129"/>
  <c r="E321" i="129"/>
  <c r="H320" i="129"/>
  <c r="E320" i="129"/>
  <c r="H319" i="129"/>
  <c r="E319" i="129"/>
  <c r="H318" i="129"/>
  <c r="E318" i="129"/>
  <c r="H317" i="129"/>
  <c r="E317" i="129"/>
  <c r="H316" i="129"/>
  <c r="E316" i="129"/>
  <c r="H315" i="129"/>
  <c r="E315" i="129"/>
  <c r="H314" i="129"/>
  <c r="E314" i="129"/>
  <c r="H313" i="129"/>
  <c r="E313" i="129"/>
  <c r="H312" i="129"/>
  <c r="E312" i="129"/>
  <c r="H311" i="129"/>
  <c r="E311" i="129"/>
  <c r="H310" i="129"/>
  <c r="E310" i="129"/>
  <c r="H309" i="129"/>
  <c r="E309" i="129"/>
  <c r="H308" i="129"/>
  <c r="E308" i="129"/>
  <c r="H307" i="129"/>
  <c r="E307" i="129"/>
  <c r="H306" i="129"/>
  <c r="E306" i="129"/>
  <c r="H305" i="129"/>
  <c r="E305" i="129"/>
  <c r="H304" i="129"/>
  <c r="E304" i="129"/>
  <c r="H303" i="129"/>
  <c r="E303" i="129"/>
  <c r="H302" i="129"/>
  <c r="E302" i="129"/>
  <c r="H301" i="129"/>
  <c r="E301" i="129"/>
  <c r="H300" i="129"/>
  <c r="E300" i="129"/>
  <c r="H299" i="129"/>
  <c r="E299" i="129"/>
  <c r="H298" i="129"/>
  <c r="E298" i="129"/>
  <c r="H297" i="129"/>
  <c r="E297" i="129"/>
  <c r="H296" i="129"/>
  <c r="E296" i="129"/>
  <c r="H295" i="129"/>
  <c r="E295" i="129"/>
  <c r="H294" i="129"/>
  <c r="E294" i="129"/>
  <c r="H293" i="129"/>
  <c r="E293" i="129"/>
  <c r="H292" i="129"/>
  <c r="E292" i="129"/>
  <c r="H291" i="129"/>
  <c r="E291" i="129"/>
  <c r="H290" i="129"/>
  <c r="E290" i="129"/>
  <c r="H289" i="129"/>
  <c r="E289" i="129"/>
  <c r="H288" i="129"/>
  <c r="E288" i="129"/>
  <c r="H287" i="129"/>
  <c r="E287" i="129"/>
  <c r="H286" i="129"/>
  <c r="E286" i="129"/>
  <c r="H285" i="129"/>
  <c r="E285" i="129"/>
  <c r="H284" i="129"/>
  <c r="E284" i="129"/>
  <c r="H283" i="129"/>
  <c r="E283" i="129"/>
  <c r="H282" i="129"/>
  <c r="E282" i="129"/>
  <c r="H281" i="129"/>
  <c r="E281" i="129"/>
  <c r="H280" i="129"/>
  <c r="E280" i="129"/>
  <c r="H279" i="129"/>
  <c r="E279" i="129"/>
  <c r="H278" i="129"/>
  <c r="E278" i="129"/>
  <c r="H277" i="129"/>
  <c r="E277" i="129"/>
  <c r="H276" i="129"/>
  <c r="E276" i="129"/>
  <c r="H275" i="129"/>
  <c r="E275" i="129"/>
  <c r="H274" i="129"/>
  <c r="E274" i="129"/>
  <c r="H273" i="129"/>
  <c r="E273" i="129"/>
  <c r="H272" i="129"/>
  <c r="E272" i="129"/>
  <c r="H271" i="129"/>
  <c r="E271" i="129"/>
  <c r="H270" i="129"/>
  <c r="E270" i="129"/>
  <c r="H269" i="129"/>
  <c r="E269" i="129"/>
  <c r="H268" i="129"/>
  <c r="E268" i="129"/>
  <c r="H267" i="129"/>
  <c r="E267" i="129"/>
  <c r="H266" i="129"/>
  <c r="E266" i="129"/>
  <c r="H265" i="129"/>
  <c r="E265" i="129"/>
  <c r="H264" i="129"/>
  <c r="E264" i="129"/>
  <c r="H263" i="129"/>
  <c r="E263" i="129"/>
  <c r="H262" i="129"/>
  <c r="E262" i="129"/>
  <c r="H261" i="129"/>
  <c r="E261" i="129"/>
  <c r="H260" i="129"/>
  <c r="E260" i="129"/>
  <c r="H259" i="129"/>
  <c r="E259" i="129"/>
  <c r="H258" i="129"/>
  <c r="E258" i="129"/>
  <c r="H257" i="129"/>
  <c r="E257" i="129"/>
  <c r="H256" i="129"/>
  <c r="E256" i="129"/>
  <c r="H255" i="129"/>
  <c r="E255" i="129"/>
  <c r="H254" i="129"/>
  <c r="E254" i="129"/>
  <c r="H253" i="129"/>
  <c r="E253" i="129"/>
  <c r="H252" i="129"/>
  <c r="E252" i="129"/>
  <c r="H251" i="129"/>
  <c r="E251" i="129"/>
  <c r="H250" i="129"/>
  <c r="E250" i="129"/>
  <c r="H249" i="129"/>
  <c r="E249" i="129"/>
  <c r="H248" i="129"/>
  <c r="E248" i="129"/>
  <c r="H247" i="129"/>
  <c r="E247" i="129"/>
  <c r="H246" i="129"/>
  <c r="E246" i="129"/>
  <c r="H245" i="129"/>
  <c r="E245" i="129"/>
  <c r="H244" i="129"/>
  <c r="E244" i="129"/>
  <c r="H243" i="129"/>
  <c r="E243" i="129"/>
  <c r="H242" i="129"/>
  <c r="E242" i="129"/>
  <c r="H241" i="129"/>
  <c r="E241" i="129"/>
  <c r="H240" i="129"/>
  <c r="E240" i="129"/>
  <c r="H239" i="129"/>
  <c r="E239" i="129"/>
  <c r="H238" i="129"/>
  <c r="E238" i="129"/>
  <c r="H237" i="129"/>
  <c r="E237" i="129"/>
  <c r="H236" i="129"/>
  <c r="E236" i="129"/>
  <c r="H235" i="129"/>
  <c r="E235" i="129"/>
  <c r="H234" i="129"/>
  <c r="E234" i="129"/>
  <c r="H233" i="129"/>
  <c r="E233" i="129"/>
  <c r="H232" i="129"/>
  <c r="E232" i="129"/>
  <c r="H231" i="129"/>
  <c r="E231" i="129"/>
  <c r="H230" i="129"/>
  <c r="E230" i="129"/>
  <c r="H229" i="129"/>
  <c r="E229" i="129"/>
  <c r="H228" i="129"/>
  <c r="E228" i="129"/>
  <c r="H227" i="129"/>
  <c r="E227" i="129"/>
  <c r="H226" i="129"/>
  <c r="E226" i="129"/>
  <c r="H225" i="129"/>
  <c r="E225" i="129"/>
  <c r="H224" i="129"/>
  <c r="E224" i="129"/>
  <c r="H223" i="129"/>
  <c r="E223" i="129"/>
  <c r="H222" i="129"/>
  <c r="E222" i="129"/>
  <c r="H221" i="129"/>
  <c r="E221" i="129"/>
  <c r="H220" i="129"/>
  <c r="E220" i="129"/>
  <c r="H219" i="129"/>
  <c r="E219" i="129"/>
  <c r="H218" i="129"/>
  <c r="E218" i="129"/>
  <c r="H217" i="129"/>
  <c r="E217" i="129"/>
  <c r="H216" i="129"/>
  <c r="E216" i="129"/>
  <c r="H215" i="129"/>
  <c r="E215" i="129"/>
  <c r="H214" i="129"/>
  <c r="E214" i="129"/>
  <c r="H213" i="129"/>
  <c r="E213" i="129"/>
  <c r="H212" i="129"/>
  <c r="E212" i="129"/>
  <c r="H211" i="129"/>
  <c r="E211" i="129"/>
  <c r="H210" i="129"/>
  <c r="E210" i="129"/>
  <c r="H209" i="129"/>
  <c r="E209" i="129"/>
  <c r="H208" i="129"/>
  <c r="E208" i="129"/>
  <c r="H207" i="129"/>
  <c r="E207" i="129"/>
  <c r="H206" i="129"/>
  <c r="E206" i="129"/>
  <c r="H205" i="129"/>
  <c r="E205" i="129"/>
  <c r="H204" i="129"/>
  <c r="E204" i="129"/>
  <c r="H203" i="129"/>
  <c r="E203" i="129"/>
  <c r="H202" i="129"/>
  <c r="E202" i="129"/>
  <c r="H201" i="129"/>
  <c r="E201" i="129"/>
  <c r="H200" i="129"/>
  <c r="E200" i="129"/>
  <c r="H199" i="129"/>
  <c r="E199" i="129"/>
  <c r="H198" i="129"/>
  <c r="E198" i="129"/>
  <c r="H197" i="129"/>
  <c r="E197" i="129"/>
  <c r="H196" i="129"/>
  <c r="E196" i="129"/>
  <c r="H195" i="129"/>
  <c r="E195" i="129"/>
  <c r="H194" i="129"/>
  <c r="E194" i="129"/>
  <c r="H193" i="129"/>
  <c r="E193" i="129"/>
  <c r="H192" i="129"/>
  <c r="E192" i="129"/>
  <c r="H191" i="129"/>
  <c r="E191" i="129"/>
  <c r="H190" i="129"/>
  <c r="E190" i="129"/>
  <c r="H189" i="129"/>
  <c r="E189" i="129"/>
  <c r="H188" i="129"/>
  <c r="E188" i="129"/>
  <c r="H187" i="129"/>
  <c r="E187" i="129"/>
  <c r="H186" i="129"/>
  <c r="E186" i="129"/>
  <c r="H185" i="129"/>
  <c r="E185" i="129"/>
  <c r="H184" i="129"/>
  <c r="E184" i="129"/>
  <c r="H183" i="129"/>
  <c r="E183" i="129"/>
  <c r="H182" i="129"/>
  <c r="E182" i="129"/>
  <c r="H181" i="129"/>
  <c r="E181" i="129"/>
  <c r="H180" i="129"/>
  <c r="E180" i="129"/>
  <c r="H179" i="129"/>
  <c r="E179" i="129"/>
  <c r="H178" i="129"/>
  <c r="E178" i="129"/>
  <c r="H177" i="129"/>
  <c r="E177" i="129"/>
  <c r="H176" i="129"/>
  <c r="E176" i="129"/>
  <c r="H175" i="129"/>
  <c r="E175" i="129"/>
  <c r="H174" i="129"/>
  <c r="E174" i="129"/>
  <c r="H173" i="129"/>
  <c r="E173" i="129"/>
  <c r="H172" i="129"/>
  <c r="E172" i="129"/>
  <c r="H171" i="129"/>
  <c r="E171" i="129"/>
  <c r="H170" i="129"/>
  <c r="E170" i="129"/>
  <c r="H169" i="129"/>
  <c r="E169" i="129"/>
  <c r="H168" i="129"/>
  <c r="E168" i="129"/>
  <c r="H167" i="129"/>
  <c r="E167" i="129"/>
  <c r="H166" i="129"/>
  <c r="E166" i="129"/>
  <c r="H165" i="129"/>
  <c r="E165" i="129"/>
  <c r="H164" i="129"/>
  <c r="E164" i="129"/>
  <c r="H163" i="129"/>
  <c r="E163" i="129"/>
  <c r="H162" i="129"/>
  <c r="E162" i="129"/>
  <c r="H161" i="129"/>
  <c r="E161" i="129"/>
  <c r="H160" i="129"/>
  <c r="E160" i="129"/>
  <c r="H159" i="129"/>
  <c r="E159" i="129"/>
  <c r="H158" i="129"/>
  <c r="E158" i="129"/>
  <c r="H157" i="129"/>
  <c r="E157" i="129"/>
  <c r="H156" i="129"/>
  <c r="E156" i="129"/>
  <c r="H155" i="129"/>
  <c r="E155" i="129"/>
  <c r="H154" i="129"/>
  <c r="E154" i="129"/>
  <c r="H153" i="129"/>
  <c r="E153" i="129"/>
  <c r="H152" i="129"/>
  <c r="E152" i="129"/>
  <c r="H151" i="129"/>
  <c r="E151" i="129"/>
  <c r="H150" i="129"/>
  <c r="E150" i="129"/>
  <c r="H149" i="129"/>
  <c r="E149" i="129"/>
  <c r="H148" i="129"/>
  <c r="E148" i="129"/>
  <c r="H147" i="129"/>
  <c r="E147" i="129"/>
  <c r="H146" i="129"/>
  <c r="E146" i="129"/>
  <c r="H145" i="129"/>
  <c r="E145" i="129"/>
  <c r="H144" i="129"/>
  <c r="E144" i="129"/>
  <c r="H143" i="129"/>
  <c r="E143" i="129"/>
  <c r="H142" i="129"/>
  <c r="E142" i="129"/>
  <c r="H141" i="129"/>
  <c r="E141" i="129"/>
  <c r="H140" i="129"/>
  <c r="E140" i="129"/>
  <c r="H139" i="129"/>
  <c r="E139" i="129"/>
  <c r="H138" i="129"/>
  <c r="E138" i="129"/>
  <c r="H137" i="129"/>
  <c r="E137" i="129"/>
  <c r="H136" i="129"/>
  <c r="E136" i="129"/>
  <c r="H135" i="129"/>
  <c r="E135" i="129"/>
  <c r="H134" i="129"/>
  <c r="E134" i="129"/>
  <c r="H133" i="129"/>
  <c r="E133" i="129"/>
  <c r="H132" i="129"/>
  <c r="E132" i="129"/>
  <c r="H131" i="129"/>
  <c r="E131" i="129"/>
  <c r="H130" i="129"/>
  <c r="E130" i="129"/>
  <c r="H129" i="129"/>
  <c r="E129" i="129"/>
  <c r="H128" i="129"/>
  <c r="E128" i="129"/>
  <c r="H127" i="129"/>
  <c r="E127" i="129"/>
  <c r="H126" i="129"/>
  <c r="E126" i="129"/>
  <c r="H125" i="129"/>
  <c r="E125" i="129"/>
  <c r="H124" i="129"/>
  <c r="E124" i="129"/>
  <c r="H123" i="129"/>
  <c r="E123" i="129"/>
  <c r="H122" i="129"/>
  <c r="E122" i="129"/>
  <c r="H121" i="129"/>
  <c r="E121" i="129"/>
  <c r="H120" i="129"/>
  <c r="E120" i="129"/>
  <c r="H119" i="129"/>
  <c r="E119" i="129"/>
  <c r="H118" i="129"/>
  <c r="E118" i="129"/>
  <c r="H117" i="129"/>
  <c r="E117" i="129"/>
  <c r="H116" i="129"/>
  <c r="E116" i="129"/>
  <c r="H115" i="129"/>
  <c r="E115" i="129"/>
  <c r="H114" i="129"/>
  <c r="E114" i="129"/>
  <c r="H113" i="129"/>
  <c r="E113" i="129"/>
  <c r="H112" i="129"/>
  <c r="E112" i="129"/>
  <c r="H111" i="129"/>
  <c r="E111" i="129"/>
  <c r="H110" i="129"/>
  <c r="E110" i="129"/>
  <c r="H109" i="129"/>
  <c r="E109" i="129"/>
  <c r="H108" i="129"/>
  <c r="E108" i="129"/>
  <c r="H107" i="129"/>
  <c r="E107" i="129"/>
  <c r="H106" i="129"/>
  <c r="E106" i="129"/>
  <c r="H105" i="129"/>
  <c r="E105" i="129"/>
  <c r="H104" i="129"/>
  <c r="E104" i="129"/>
  <c r="H103" i="129"/>
  <c r="E103" i="129"/>
  <c r="H102" i="129"/>
  <c r="E102" i="129"/>
  <c r="H101" i="129"/>
  <c r="E101" i="129"/>
  <c r="H100" i="129"/>
  <c r="E100" i="129"/>
  <c r="H99" i="129"/>
  <c r="E99" i="129"/>
  <c r="H98" i="129"/>
  <c r="E98" i="129"/>
  <c r="H97" i="129"/>
  <c r="E97" i="129"/>
  <c r="H96" i="129"/>
  <c r="E96" i="129"/>
  <c r="H95" i="129"/>
  <c r="E95" i="129"/>
  <c r="H94" i="129"/>
  <c r="E94" i="129"/>
  <c r="H93" i="129"/>
  <c r="E93" i="129"/>
  <c r="H92" i="129"/>
  <c r="E92" i="129"/>
  <c r="H91" i="129"/>
  <c r="E91" i="129"/>
  <c r="H90" i="129"/>
  <c r="E90" i="129"/>
  <c r="H89" i="129"/>
  <c r="E89" i="129"/>
  <c r="H88" i="129"/>
  <c r="E88" i="129"/>
  <c r="H87" i="129"/>
  <c r="E87" i="129"/>
  <c r="H86" i="129"/>
  <c r="E86" i="129"/>
  <c r="H85" i="129"/>
  <c r="E85" i="129"/>
  <c r="H84" i="129"/>
  <c r="E84" i="129"/>
  <c r="H83" i="129"/>
  <c r="E83" i="129"/>
  <c r="H82" i="129"/>
  <c r="E82" i="129"/>
  <c r="H81" i="129"/>
  <c r="E81" i="129"/>
  <c r="H80" i="129"/>
  <c r="E80" i="129"/>
  <c r="H79" i="129"/>
  <c r="E79" i="129"/>
  <c r="H78" i="129"/>
  <c r="E78" i="129"/>
  <c r="H77" i="129"/>
  <c r="E77" i="129"/>
  <c r="H76" i="129"/>
  <c r="E76" i="129"/>
  <c r="H75" i="129"/>
  <c r="E75" i="129"/>
  <c r="H74" i="129"/>
  <c r="E74" i="129"/>
  <c r="H73" i="129"/>
  <c r="E73" i="129"/>
  <c r="H72" i="129"/>
  <c r="E72" i="129"/>
  <c r="H71" i="129"/>
  <c r="E71" i="129"/>
  <c r="H70" i="129"/>
  <c r="E70" i="129"/>
  <c r="H69" i="129"/>
  <c r="E69" i="129"/>
  <c r="H68" i="129"/>
  <c r="E68" i="129"/>
  <c r="H67" i="129"/>
  <c r="E67" i="129"/>
  <c r="H66" i="129"/>
  <c r="E66" i="129"/>
  <c r="H65" i="129"/>
  <c r="E65" i="129"/>
  <c r="H64" i="129"/>
  <c r="E64" i="129"/>
  <c r="H63" i="129"/>
  <c r="E63" i="129"/>
  <c r="H62" i="129"/>
  <c r="E62" i="129"/>
  <c r="H61" i="129"/>
  <c r="E61" i="129"/>
  <c r="H60" i="129"/>
  <c r="E60" i="129"/>
  <c r="H59" i="129"/>
  <c r="E59" i="129"/>
  <c r="H58" i="129"/>
  <c r="E58" i="129"/>
  <c r="H57" i="129"/>
  <c r="E57" i="129"/>
  <c r="H56" i="129"/>
  <c r="E56" i="129"/>
  <c r="H55" i="129"/>
  <c r="E55" i="129"/>
  <c r="H54" i="129"/>
  <c r="E54" i="129"/>
  <c r="H53" i="129"/>
  <c r="E53" i="129"/>
  <c r="H52" i="129"/>
  <c r="E52" i="129"/>
  <c r="H51" i="129"/>
  <c r="E51" i="129"/>
  <c r="H50" i="129"/>
  <c r="E50" i="129"/>
  <c r="H49" i="129"/>
  <c r="E49" i="129"/>
  <c r="H48" i="129"/>
  <c r="E48" i="129"/>
  <c r="H47" i="129"/>
  <c r="E47" i="129"/>
  <c r="H46" i="129"/>
  <c r="E46" i="129"/>
  <c r="H45" i="129"/>
  <c r="E45" i="129"/>
  <c r="H44" i="129"/>
  <c r="E44" i="129"/>
  <c r="H43" i="129"/>
  <c r="E43" i="129"/>
  <c r="H42" i="129"/>
  <c r="E42" i="129"/>
  <c r="H41" i="129"/>
  <c r="E41" i="129"/>
  <c r="H40" i="129"/>
  <c r="E40" i="129"/>
  <c r="H39" i="129"/>
  <c r="E39" i="129"/>
  <c r="H38" i="129"/>
  <c r="E38" i="129"/>
  <c r="H37" i="129"/>
  <c r="E37" i="129"/>
  <c r="H36" i="129"/>
  <c r="E36" i="129"/>
  <c r="H35" i="129"/>
  <c r="E35" i="129"/>
  <c r="H34" i="129"/>
  <c r="E34" i="129"/>
  <c r="H33" i="129"/>
  <c r="E33" i="129"/>
  <c r="H32" i="129"/>
  <c r="E32" i="129"/>
  <c r="H31" i="129"/>
  <c r="E31" i="129"/>
  <c r="H30" i="129"/>
  <c r="E30" i="129"/>
  <c r="H29" i="129"/>
  <c r="E29" i="129"/>
  <c r="H28" i="129"/>
  <c r="E28" i="129"/>
  <c r="H27" i="129"/>
  <c r="E27" i="129"/>
  <c r="H26" i="129"/>
  <c r="E26" i="129"/>
  <c r="H25" i="129"/>
  <c r="E25" i="129"/>
  <c r="H24" i="129"/>
  <c r="E24" i="129"/>
  <c r="H23" i="129"/>
  <c r="E23" i="129"/>
  <c r="H22" i="129"/>
  <c r="E22" i="129"/>
  <c r="H21" i="129"/>
  <c r="E21" i="129"/>
  <c r="H20" i="129"/>
  <c r="E20" i="129"/>
  <c r="H19" i="129"/>
  <c r="E19" i="129"/>
  <c r="H18" i="129"/>
  <c r="E18" i="129"/>
  <c r="H17" i="129"/>
  <c r="E17" i="129"/>
  <c r="H16" i="129"/>
  <c r="E16" i="129"/>
  <c r="H15" i="129"/>
  <c r="E15" i="129"/>
  <c r="H14" i="129"/>
  <c r="E14" i="129"/>
  <c r="H13" i="129"/>
  <c r="E13" i="129"/>
  <c r="H12" i="129"/>
  <c r="E12" i="129"/>
  <c r="H11" i="129"/>
  <c r="E11" i="129"/>
  <c r="H10" i="129"/>
  <c r="E10" i="129"/>
  <c r="H9" i="129"/>
  <c r="E9" i="129"/>
  <c r="H8" i="129"/>
  <c r="E8" i="129"/>
  <c r="E820" i="129" s="1"/>
  <c r="H650" i="129" l="1"/>
  <c r="H654" i="129"/>
  <c r="H658" i="129"/>
  <c r="H662" i="129"/>
  <c r="H666" i="129"/>
  <c r="H670" i="129"/>
  <c r="H674" i="129"/>
  <c r="H678" i="129"/>
  <c r="H682" i="129"/>
  <c r="H686" i="129"/>
  <c r="H690" i="129"/>
  <c r="H694" i="129"/>
  <c r="H698" i="129"/>
  <c r="H702" i="129"/>
  <c r="H706" i="129"/>
  <c r="H710" i="129"/>
  <c r="H714" i="129"/>
  <c r="H718" i="129"/>
  <c r="H722" i="129"/>
  <c r="H726" i="129"/>
  <c r="H730" i="129"/>
  <c r="H734" i="129"/>
  <c r="H738" i="129"/>
  <c r="H742" i="129"/>
  <c r="H746" i="129"/>
  <c r="H750" i="129"/>
  <c r="H754" i="129"/>
  <c r="H758" i="129"/>
  <c r="H762" i="129"/>
  <c r="H766" i="129"/>
  <c r="H770" i="129"/>
  <c r="H774" i="129"/>
  <c r="H778" i="129"/>
  <c r="H782" i="129"/>
  <c r="H786" i="129"/>
  <c r="H790" i="129"/>
  <c r="H794" i="129"/>
  <c r="H798" i="129"/>
  <c r="H802" i="129"/>
  <c r="H806" i="129"/>
  <c r="H810" i="129"/>
  <c r="H814" i="129"/>
  <c r="H818" i="129"/>
  <c r="H645" i="129"/>
  <c r="H649" i="129"/>
  <c r="H653" i="129"/>
  <c r="H657" i="129"/>
  <c r="H661" i="129"/>
  <c r="H665" i="129"/>
  <c r="H669" i="129"/>
  <c r="H673" i="129"/>
  <c r="H677" i="129"/>
  <c r="H681" i="129"/>
  <c r="H685" i="129"/>
  <c r="H689" i="129"/>
  <c r="H693" i="129"/>
  <c r="H697" i="129"/>
  <c r="H701" i="129"/>
  <c r="H705" i="129"/>
  <c r="H709" i="129"/>
  <c r="H713" i="129"/>
  <c r="H717" i="129"/>
  <c r="H721" i="129"/>
  <c r="H725" i="129"/>
  <c r="H729" i="129"/>
  <c r="H733" i="129"/>
  <c r="H737" i="129"/>
  <c r="H741" i="129"/>
  <c r="H745" i="129"/>
  <c r="H749" i="129"/>
  <c r="H753" i="129"/>
  <c r="H757" i="129"/>
  <c r="H761" i="129"/>
  <c r="H765" i="129"/>
  <c r="H769" i="129"/>
  <c r="H773" i="129"/>
  <c r="H777" i="129"/>
  <c r="H781" i="129"/>
  <c r="H785" i="129"/>
  <c r="H789" i="129"/>
  <c r="H793" i="129"/>
  <c r="H797" i="129"/>
  <c r="H801" i="129"/>
  <c r="H805" i="129"/>
  <c r="H809" i="129"/>
  <c r="H813" i="129"/>
  <c r="H817" i="129"/>
  <c r="J106" i="127"/>
  <c r="K103" i="127" s="1"/>
  <c r="I106" i="127"/>
  <c r="G106" i="127"/>
  <c r="F106" i="127"/>
  <c r="C106" i="127"/>
  <c r="B106" i="127"/>
  <c r="H104" i="127"/>
  <c r="D104" i="127"/>
  <c r="H103" i="127"/>
  <c r="D103" i="127"/>
  <c r="H102" i="127"/>
  <c r="D102" i="127"/>
  <c r="H101" i="127"/>
  <c r="D101" i="127"/>
  <c r="H100" i="127"/>
  <c r="D100" i="127"/>
  <c r="H99" i="127"/>
  <c r="D99" i="127"/>
  <c r="H98" i="127"/>
  <c r="D98" i="127"/>
  <c r="H97" i="127"/>
  <c r="D97" i="127"/>
  <c r="H96" i="127"/>
  <c r="D96" i="127"/>
  <c r="H95" i="127"/>
  <c r="D95" i="127"/>
  <c r="H94" i="127"/>
  <c r="D94" i="127"/>
  <c r="H93" i="127"/>
  <c r="D93" i="127"/>
  <c r="H92" i="127"/>
  <c r="D92" i="127"/>
  <c r="H91" i="127"/>
  <c r="D91" i="127"/>
  <c r="H90" i="127"/>
  <c r="D90" i="127"/>
  <c r="H89" i="127"/>
  <c r="D89" i="127"/>
  <c r="H88" i="127"/>
  <c r="D88" i="127"/>
  <c r="H87" i="127"/>
  <c r="D87" i="127"/>
  <c r="H86" i="127"/>
  <c r="D86" i="127"/>
  <c r="H85" i="127"/>
  <c r="D85" i="127"/>
  <c r="H84" i="127"/>
  <c r="D84" i="127"/>
  <c r="H83" i="127"/>
  <c r="D83" i="127"/>
  <c r="H82" i="127"/>
  <c r="D82" i="127"/>
  <c r="H81" i="127"/>
  <c r="D81" i="127"/>
  <c r="H80" i="127"/>
  <c r="D80" i="127"/>
  <c r="H79" i="127"/>
  <c r="D79" i="127"/>
  <c r="H78" i="127"/>
  <c r="D78" i="127"/>
  <c r="H77" i="127"/>
  <c r="D77" i="127"/>
  <c r="H76" i="127"/>
  <c r="D76" i="127"/>
  <c r="H75" i="127"/>
  <c r="D75" i="127"/>
  <c r="H74" i="127"/>
  <c r="D74" i="127"/>
  <c r="H73" i="127"/>
  <c r="D73" i="127"/>
  <c r="H72" i="127"/>
  <c r="D72" i="127"/>
  <c r="H71" i="127"/>
  <c r="D71" i="127"/>
  <c r="H70" i="127"/>
  <c r="D70" i="127"/>
  <c r="H69" i="127"/>
  <c r="D69" i="127"/>
  <c r="H68" i="127"/>
  <c r="D68" i="127"/>
  <c r="H67" i="127"/>
  <c r="D67" i="127"/>
  <c r="H66" i="127"/>
  <c r="D66" i="127"/>
  <c r="H65" i="127"/>
  <c r="D65" i="127"/>
  <c r="H64" i="127"/>
  <c r="D64" i="127"/>
  <c r="H63" i="127"/>
  <c r="D63" i="127"/>
  <c r="H62" i="127"/>
  <c r="D62" i="127"/>
  <c r="H61" i="127"/>
  <c r="D61" i="127"/>
  <c r="H60" i="127"/>
  <c r="D60" i="127"/>
  <c r="H59" i="127"/>
  <c r="D59" i="127"/>
  <c r="H58" i="127"/>
  <c r="D58" i="127"/>
  <c r="H57" i="127"/>
  <c r="D57" i="127"/>
  <c r="H56" i="127"/>
  <c r="D56" i="127"/>
  <c r="H55" i="127"/>
  <c r="D55" i="127"/>
  <c r="H54" i="127"/>
  <c r="D54" i="127"/>
  <c r="H53" i="127"/>
  <c r="D53" i="127"/>
  <c r="H52" i="127"/>
  <c r="D52" i="127"/>
  <c r="H51" i="127"/>
  <c r="D51" i="127"/>
  <c r="H50" i="127"/>
  <c r="D50" i="127"/>
  <c r="H49" i="127"/>
  <c r="D49" i="127"/>
  <c r="H48" i="127"/>
  <c r="D48" i="127"/>
  <c r="H47" i="127"/>
  <c r="D47" i="127"/>
  <c r="H46" i="127"/>
  <c r="D46" i="127"/>
  <c r="H45" i="127"/>
  <c r="D45" i="127"/>
  <c r="H44" i="127"/>
  <c r="D44" i="127"/>
  <c r="H43" i="127"/>
  <c r="D43" i="127"/>
  <c r="K42" i="127"/>
  <c r="H42" i="127"/>
  <c r="D42" i="127"/>
  <c r="H41" i="127"/>
  <c r="D41" i="127"/>
  <c r="H40" i="127"/>
  <c r="D40" i="127"/>
  <c r="H39" i="127"/>
  <c r="D39" i="127"/>
  <c r="H38" i="127"/>
  <c r="D38" i="127"/>
  <c r="H37" i="127"/>
  <c r="D37" i="127"/>
  <c r="H36" i="127"/>
  <c r="D36" i="127"/>
  <c r="H35" i="127"/>
  <c r="D35" i="127"/>
  <c r="K34" i="127"/>
  <c r="H34" i="127"/>
  <c r="D34" i="127"/>
  <c r="H33" i="127"/>
  <c r="D33" i="127"/>
  <c r="H32" i="127"/>
  <c r="D32" i="127"/>
  <c r="H31" i="127"/>
  <c r="D31" i="127"/>
  <c r="H30" i="127"/>
  <c r="D30" i="127"/>
  <c r="H29" i="127"/>
  <c r="D29" i="127"/>
  <c r="H28" i="127"/>
  <c r="D28" i="127"/>
  <c r="H27" i="127"/>
  <c r="D27" i="127"/>
  <c r="K26" i="127"/>
  <c r="H26" i="127"/>
  <c r="D26" i="127"/>
  <c r="H25" i="127"/>
  <c r="D25" i="127"/>
  <c r="H24" i="127"/>
  <c r="D24" i="127"/>
  <c r="H23" i="127"/>
  <c r="D23" i="127"/>
  <c r="H22" i="127"/>
  <c r="D22" i="127"/>
  <c r="H21" i="127"/>
  <c r="D21" i="127"/>
  <c r="H20" i="127"/>
  <c r="D20" i="127"/>
  <c r="H19" i="127"/>
  <c r="D19" i="127"/>
  <c r="K18" i="127"/>
  <c r="H18" i="127"/>
  <c r="D18" i="127"/>
  <c r="H17" i="127"/>
  <c r="D17" i="127"/>
  <c r="H16" i="127"/>
  <c r="D16" i="127"/>
  <c r="H15" i="127"/>
  <c r="D15" i="127"/>
  <c r="H14" i="127"/>
  <c r="D14" i="127"/>
  <c r="H13" i="127"/>
  <c r="D13" i="127"/>
  <c r="H12" i="127"/>
  <c r="D12" i="127"/>
  <c r="H11" i="127"/>
  <c r="D11" i="127"/>
  <c r="K10" i="127"/>
  <c r="H10" i="127"/>
  <c r="D10" i="127"/>
  <c r="H9" i="127"/>
  <c r="D9" i="127"/>
  <c r="H8" i="127"/>
  <c r="D8" i="127"/>
  <c r="H7" i="127"/>
  <c r="D7" i="127"/>
  <c r="H6" i="127"/>
  <c r="D6" i="127"/>
  <c r="J108" i="102"/>
  <c r="K102" i="102" s="1"/>
  <c r="I108" i="102"/>
  <c r="G108" i="102"/>
  <c r="F108" i="102"/>
  <c r="C108" i="102"/>
  <c r="B108" i="102"/>
  <c r="H106" i="102"/>
  <c r="D106" i="102"/>
  <c r="K105" i="102"/>
  <c r="H105" i="102"/>
  <c r="D105" i="102"/>
  <c r="H104" i="102"/>
  <c r="D104" i="102"/>
  <c r="H103" i="102"/>
  <c r="D103" i="102"/>
  <c r="H102" i="102"/>
  <c r="D102" i="102"/>
  <c r="H101" i="102"/>
  <c r="D101" i="102"/>
  <c r="H100" i="102"/>
  <c r="D100" i="102"/>
  <c r="K99" i="102"/>
  <c r="H99" i="102"/>
  <c r="D99" i="102"/>
  <c r="H98" i="102"/>
  <c r="D98" i="102"/>
  <c r="K97" i="102"/>
  <c r="H97" i="102"/>
  <c r="D97" i="102"/>
  <c r="H96" i="102"/>
  <c r="D96" i="102"/>
  <c r="H95" i="102"/>
  <c r="D95" i="102"/>
  <c r="H94" i="102"/>
  <c r="D94" i="102"/>
  <c r="H93" i="102"/>
  <c r="D93" i="102"/>
  <c r="H92" i="102"/>
  <c r="D92" i="102"/>
  <c r="K91" i="102"/>
  <c r="H91" i="102"/>
  <c r="D91" i="102"/>
  <c r="H90" i="102"/>
  <c r="D90" i="102"/>
  <c r="K89" i="102"/>
  <c r="H89" i="102"/>
  <c r="D89" i="102"/>
  <c r="H88" i="102"/>
  <c r="D88" i="102"/>
  <c r="H87" i="102"/>
  <c r="D87" i="102"/>
  <c r="H86" i="102"/>
  <c r="D86" i="102"/>
  <c r="H85" i="102"/>
  <c r="D85" i="102"/>
  <c r="H84" i="102"/>
  <c r="D84" i="102"/>
  <c r="K83" i="102"/>
  <c r="H83" i="102"/>
  <c r="D83" i="102"/>
  <c r="H82" i="102"/>
  <c r="D82" i="102"/>
  <c r="K81" i="102"/>
  <c r="H81" i="102"/>
  <c r="D81" i="102"/>
  <c r="H80" i="102"/>
  <c r="D80" i="102"/>
  <c r="H79" i="102"/>
  <c r="D79" i="102"/>
  <c r="H78" i="102"/>
  <c r="D78" i="102"/>
  <c r="H77" i="102"/>
  <c r="D77" i="102"/>
  <c r="H76" i="102"/>
  <c r="D76" i="102"/>
  <c r="K75" i="102"/>
  <c r="H75" i="102"/>
  <c r="D75" i="102"/>
  <c r="H74" i="102"/>
  <c r="D74" i="102"/>
  <c r="K73" i="102"/>
  <c r="H73" i="102"/>
  <c r="D73" i="102"/>
  <c r="H72" i="102"/>
  <c r="D72" i="102"/>
  <c r="H71" i="102"/>
  <c r="D71" i="102"/>
  <c r="H70" i="102"/>
  <c r="D70" i="102"/>
  <c r="H69" i="102"/>
  <c r="D69" i="102"/>
  <c r="K68" i="102"/>
  <c r="H68" i="102"/>
  <c r="D68" i="102"/>
  <c r="K67" i="102"/>
  <c r="H67" i="102"/>
  <c r="D67" i="102"/>
  <c r="H66" i="102"/>
  <c r="D66" i="102"/>
  <c r="K65" i="102"/>
  <c r="H65" i="102"/>
  <c r="D65" i="102"/>
  <c r="H64" i="102"/>
  <c r="D64" i="102"/>
  <c r="H63" i="102"/>
  <c r="D63" i="102"/>
  <c r="H62" i="102"/>
  <c r="D62" i="102"/>
  <c r="H61" i="102"/>
  <c r="D61" i="102"/>
  <c r="K60" i="102"/>
  <c r="H60" i="102"/>
  <c r="D60" i="102"/>
  <c r="K59" i="102"/>
  <c r="H59" i="102"/>
  <c r="D59" i="102"/>
  <c r="H58" i="102"/>
  <c r="D58" i="102"/>
  <c r="K57" i="102"/>
  <c r="H57" i="102"/>
  <c r="D57" i="102"/>
  <c r="H56" i="102"/>
  <c r="D56" i="102"/>
  <c r="H55" i="102"/>
  <c r="D55" i="102"/>
  <c r="H54" i="102"/>
  <c r="D54" i="102"/>
  <c r="H53" i="102"/>
  <c r="D53" i="102"/>
  <c r="K52" i="102"/>
  <c r="H52" i="102"/>
  <c r="D52" i="102"/>
  <c r="K51" i="102"/>
  <c r="H51" i="102"/>
  <c r="D51" i="102"/>
  <c r="H50" i="102"/>
  <c r="D50" i="102"/>
  <c r="K49" i="102"/>
  <c r="H49" i="102"/>
  <c r="D49" i="102"/>
  <c r="H48" i="102"/>
  <c r="D48" i="102"/>
  <c r="H47" i="102"/>
  <c r="D47" i="102"/>
  <c r="H46" i="102"/>
  <c r="D46" i="102"/>
  <c r="H45" i="102"/>
  <c r="D45" i="102"/>
  <c r="K44" i="102"/>
  <c r="H44" i="102"/>
  <c r="D44" i="102"/>
  <c r="K43" i="102"/>
  <c r="H43" i="102"/>
  <c r="D43" i="102"/>
  <c r="H42" i="102"/>
  <c r="D42" i="102"/>
  <c r="K41" i="102"/>
  <c r="H41" i="102"/>
  <c r="D41" i="102"/>
  <c r="H40" i="102"/>
  <c r="D40" i="102"/>
  <c r="H39" i="102"/>
  <c r="D39" i="102"/>
  <c r="H38" i="102"/>
  <c r="D38" i="102"/>
  <c r="H37" i="102"/>
  <c r="D37" i="102"/>
  <c r="K36" i="102"/>
  <c r="H36" i="102"/>
  <c r="D36" i="102"/>
  <c r="K35" i="102"/>
  <c r="H35" i="102"/>
  <c r="D35" i="102"/>
  <c r="H34" i="102"/>
  <c r="D34" i="102"/>
  <c r="K33" i="102"/>
  <c r="H33" i="102"/>
  <c r="D33" i="102"/>
  <c r="H32" i="102"/>
  <c r="D32" i="102"/>
  <c r="H31" i="102"/>
  <c r="D31" i="102"/>
  <c r="K30" i="102"/>
  <c r="H30" i="102"/>
  <c r="D30" i="102"/>
  <c r="H29" i="102"/>
  <c r="D29" i="102"/>
  <c r="K28" i="102"/>
  <c r="H28" i="102"/>
  <c r="D28" i="102"/>
  <c r="K27" i="102"/>
  <c r="H27" i="102"/>
  <c r="D27" i="102"/>
  <c r="H26" i="102"/>
  <c r="D26" i="102"/>
  <c r="K25" i="102"/>
  <c r="H25" i="102"/>
  <c r="D25" i="102"/>
  <c r="H24" i="102"/>
  <c r="D24" i="102"/>
  <c r="H23" i="102"/>
  <c r="D23" i="102"/>
  <c r="K22" i="102"/>
  <c r="H22" i="102"/>
  <c r="D22" i="102"/>
  <c r="H21" i="102"/>
  <c r="D21" i="102"/>
  <c r="K20" i="102"/>
  <c r="H20" i="102"/>
  <c r="D20" i="102"/>
  <c r="K19" i="102"/>
  <c r="H19" i="102"/>
  <c r="D19" i="102"/>
  <c r="H18" i="102"/>
  <c r="D18" i="102"/>
  <c r="K17" i="102"/>
  <c r="H17" i="102"/>
  <c r="D17" i="102"/>
  <c r="H16" i="102"/>
  <c r="D16" i="102"/>
  <c r="H15" i="102"/>
  <c r="D15" i="102"/>
  <c r="K14" i="102"/>
  <c r="H14" i="102"/>
  <c r="D14" i="102"/>
  <c r="H13" i="102"/>
  <c r="D13" i="102"/>
  <c r="K12" i="102"/>
  <c r="H12" i="102"/>
  <c r="D12" i="102"/>
  <c r="K11" i="102"/>
  <c r="H11" i="102"/>
  <c r="D11" i="102"/>
  <c r="H10" i="102"/>
  <c r="D10" i="102"/>
  <c r="K9" i="102"/>
  <c r="H9" i="102"/>
  <c r="D9" i="102"/>
  <c r="H8" i="102"/>
  <c r="D8" i="102"/>
  <c r="K13" i="127" l="1"/>
  <c r="K21" i="127"/>
  <c r="K29" i="127"/>
  <c r="K37" i="127"/>
  <c r="K45" i="127"/>
  <c r="K53" i="127"/>
  <c r="K61" i="127"/>
  <c r="K69" i="127"/>
  <c r="K77" i="127"/>
  <c r="K85" i="127"/>
  <c r="K93" i="127"/>
  <c r="K101" i="127"/>
  <c r="K50" i="127"/>
  <c r="K64" i="127"/>
  <c r="K11" i="127"/>
  <c r="K19" i="127"/>
  <c r="K27" i="127"/>
  <c r="K35" i="127"/>
  <c r="K43" i="127"/>
  <c r="K51" i="127"/>
  <c r="K59" i="127"/>
  <c r="K67" i="127"/>
  <c r="K75" i="127"/>
  <c r="K83" i="127"/>
  <c r="K91" i="127"/>
  <c r="K99" i="127"/>
  <c r="K66" i="127"/>
  <c r="K98" i="127"/>
  <c r="K8" i="127"/>
  <c r="K48" i="127"/>
  <c r="K72" i="127"/>
  <c r="K88" i="127"/>
  <c r="K6" i="127"/>
  <c r="K14" i="127"/>
  <c r="K22" i="127"/>
  <c r="K30" i="127"/>
  <c r="K38" i="127"/>
  <c r="K46" i="127"/>
  <c r="K54" i="127"/>
  <c r="K62" i="127"/>
  <c r="K70" i="127"/>
  <c r="K78" i="127"/>
  <c r="K86" i="127"/>
  <c r="K94" i="127"/>
  <c r="K102" i="127"/>
  <c r="K82" i="127"/>
  <c r="K32" i="127"/>
  <c r="K96" i="127"/>
  <c r="K9" i="127"/>
  <c r="K17" i="127"/>
  <c r="K25" i="127"/>
  <c r="K33" i="127"/>
  <c r="K41" i="127"/>
  <c r="K49" i="127"/>
  <c r="K57" i="127"/>
  <c r="K65" i="127"/>
  <c r="K73" i="127"/>
  <c r="K81" i="127"/>
  <c r="K89" i="127"/>
  <c r="K97" i="127"/>
  <c r="K74" i="127"/>
  <c r="K24" i="127"/>
  <c r="K80" i="127"/>
  <c r="K12" i="127"/>
  <c r="K20" i="127"/>
  <c r="K28" i="127"/>
  <c r="K36" i="127"/>
  <c r="K44" i="127"/>
  <c r="K52" i="127"/>
  <c r="K60" i="127"/>
  <c r="K68" i="127"/>
  <c r="K76" i="127"/>
  <c r="K84" i="127"/>
  <c r="K92" i="127"/>
  <c r="K100" i="127"/>
  <c r="K58" i="127"/>
  <c r="K90" i="127"/>
  <c r="K16" i="127"/>
  <c r="K40" i="127"/>
  <c r="K56" i="127"/>
  <c r="K104" i="127"/>
  <c r="K7" i="127"/>
  <c r="K15" i="127"/>
  <c r="K23" i="127"/>
  <c r="K31" i="127"/>
  <c r="K39" i="127"/>
  <c r="K47" i="127"/>
  <c r="K55" i="127"/>
  <c r="K63" i="127"/>
  <c r="K71" i="127"/>
  <c r="K79" i="127"/>
  <c r="K87" i="127"/>
  <c r="K95" i="127"/>
  <c r="H106" i="127"/>
  <c r="E9" i="127"/>
  <c r="E25" i="127"/>
  <c r="E49" i="127"/>
  <c r="E99" i="127"/>
  <c r="E6" i="127"/>
  <c r="E30" i="127"/>
  <c r="E33" i="127"/>
  <c r="E41" i="127"/>
  <c r="E57" i="127"/>
  <c r="D106" i="127"/>
  <c r="E19" i="127" s="1"/>
  <c r="E51" i="127"/>
  <c r="E75" i="127"/>
  <c r="E91" i="127"/>
  <c r="E65" i="127"/>
  <c r="K15" i="102"/>
  <c r="K23" i="102"/>
  <c r="K31" i="102"/>
  <c r="K39" i="102"/>
  <c r="K47" i="102"/>
  <c r="K55" i="102"/>
  <c r="K63" i="102"/>
  <c r="K71" i="102"/>
  <c r="K79" i="102"/>
  <c r="K87" i="102"/>
  <c r="K95" i="102"/>
  <c r="K103" i="102"/>
  <c r="K76" i="102"/>
  <c r="K92" i="102"/>
  <c r="K100" i="102"/>
  <c r="K18" i="102"/>
  <c r="K34" i="102"/>
  <c r="K50" i="102"/>
  <c r="K58" i="102"/>
  <c r="K74" i="102"/>
  <c r="K82" i="102"/>
  <c r="K90" i="102"/>
  <c r="K98" i="102"/>
  <c r="K106" i="102"/>
  <c r="K13" i="102"/>
  <c r="K21" i="102"/>
  <c r="K29" i="102"/>
  <c r="K37" i="102"/>
  <c r="K45" i="102"/>
  <c r="K53" i="102"/>
  <c r="K61" i="102"/>
  <c r="K69" i="102"/>
  <c r="K77" i="102"/>
  <c r="K85" i="102"/>
  <c r="K93" i="102"/>
  <c r="K101" i="102"/>
  <c r="K84" i="102"/>
  <c r="K10" i="102"/>
  <c r="K26" i="102"/>
  <c r="K42" i="102"/>
  <c r="K66" i="102"/>
  <c r="K8" i="102"/>
  <c r="K16" i="102"/>
  <c r="K24" i="102"/>
  <c r="K32" i="102"/>
  <c r="K40" i="102"/>
  <c r="K48" i="102"/>
  <c r="K56" i="102"/>
  <c r="K64" i="102"/>
  <c r="K72" i="102"/>
  <c r="K80" i="102"/>
  <c r="K88" i="102"/>
  <c r="K96" i="102"/>
  <c r="K104" i="102"/>
  <c r="K38" i="102"/>
  <c r="K46" i="102"/>
  <c r="K54" i="102"/>
  <c r="K62" i="102"/>
  <c r="K70" i="102"/>
  <c r="K78" i="102"/>
  <c r="K86" i="102"/>
  <c r="K94" i="102"/>
  <c r="H108" i="102"/>
  <c r="E12" i="127"/>
  <c r="E20" i="127"/>
  <c r="E28" i="127"/>
  <c r="E68" i="127"/>
  <c r="E76" i="127"/>
  <c r="E84" i="127"/>
  <c r="E92" i="127"/>
  <c r="E39" i="127"/>
  <c r="E47" i="127"/>
  <c r="E55" i="127"/>
  <c r="E63" i="127"/>
  <c r="E103" i="127"/>
  <c r="E10" i="127"/>
  <c r="E18" i="127"/>
  <c r="E26" i="127"/>
  <c r="E66" i="127"/>
  <c r="E74" i="127"/>
  <c r="E82" i="127"/>
  <c r="E90" i="127"/>
  <c r="E37" i="127"/>
  <c r="E45" i="127"/>
  <c r="E53" i="127"/>
  <c r="E61" i="127"/>
  <c r="E101" i="127"/>
  <c r="E8" i="127"/>
  <c r="E16" i="127"/>
  <c r="E24" i="127"/>
  <c r="E64" i="127"/>
  <c r="E72" i="127"/>
  <c r="E80" i="127"/>
  <c r="E88" i="127"/>
  <c r="E79" i="102"/>
  <c r="D108" i="102"/>
  <c r="E13" i="102" s="1"/>
  <c r="B217" i="120"/>
  <c r="G157" i="120"/>
  <c r="G96" i="120"/>
  <c r="G97" i="120"/>
  <c r="G38" i="120"/>
  <c r="G34" i="120"/>
  <c r="G81" i="120"/>
  <c r="G92" i="120"/>
  <c r="E17" i="127" l="1"/>
  <c r="E54" i="127"/>
  <c r="E102" i="127"/>
  <c r="E95" i="127"/>
  <c r="E94" i="127"/>
  <c r="E59" i="127"/>
  <c r="E14" i="127"/>
  <c r="E67" i="127"/>
  <c r="E93" i="127"/>
  <c r="E58" i="127"/>
  <c r="E60" i="127"/>
  <c r="E21" i="127"/>
  <c r="E23" i="127"/>
  <c r="E52" i="127"/>
  <c r="E62" i="127"/>
  <c r="E97" i="127"/>
  <c r="E78" i="127"/>
  <c r="E35" i="127"/>
  <c r="E83" i="127"/>
  <c r="E85" i="127"/>
  <c r="E87" i="127"/>
  <c r="E104" i="127"/>
  <c r="E40" i="127"/>
  <c r="E77" i="127"/>
  <c r="E13" i="127"/>
  <c r="E42" i="127"/>
  <c r="E79" i="127"/>
  <c r="E15" i="127"/>
  <c r="E44" i="127"/>
  <c r="E38" i="127"/>
  <c r="E81" i="127"/>
  <c r="E70" i="127"/>
  <c r="E11" i="127"/>
  <c r="E43" i="127"/>
  <c r="E27" i="127"/>
  <c r="E56" i="127"/>
  <c r="E29" i="127"/>
  <c r="E31" i="127"/>
  <c r="E86" i="127"/>
  <c r="E7" i="127"/>
  <c r="E48" i="127"/>
  <c r="E50" i="127"/>
  <c r="E96" i="127"/>
  <c r="E32" i="127"/>
  <c r="E69" i="127"/>
  <c r="E98" i="127"/>
  <c r="E34" i="127"/>
  <c r="E71" i="127"/>
  <c r="E100" i="127"/>
  <c r="E36" i="127"/>
  <c r="E22" i="127"/>
  <c r="E73" i="127"/>
  <c r="E46" i="127"/>
  <c r="E89" i="127"/>
  <c r="E63" i="102"/>
  <c r="E15" i="102"/>
  <c r="E52" i="102"/>
  <c r="E82" i="102"/>
  <c r="E18" i="102"/>
  <c r="E67" i="102"/>
  <c r="E57" i="102"/>
  <c r="E94" i="102"/>
  <c r="E30" i="102"/>
  <c r="E96" i="102"/>
  <c r="E32" i="102"/>
  <c r="E69" i="102"/>
  <c r="E74" i="102"/>
  <c r="E10" i="102"/>
  <c r="E71" i="102"/>
  <c r="E11" i="102"/>
  <c r="E44" i="102"/>
  <c r="E27" i="102"/>
  <c r="E49" i="102"/>
  <c r="E86" i="102"/>
  <c r="E22" i="102"/>
  <c r="E88" i="102"/>
  <c r="E24" i="102"/>
  <c r="E61" i="102"/>
  <c r="E66" i="102"/>
  <c r="E36" i="102"/>
  <c r="E78" i="102"/>
  <c r="E53" i="102"/>
  <c r="E58" i="102"/>
  <c r="E59" i="102"/>
  <c r="E55" i="102"/>
  <c r="E92" i="102"/>
  <c r="E28" i="102"/>
  <c r="E97" i="102"/>
  <c r="E33" i="102"/>
  <c r="E70" i="102"/>
  <c r="E91" i="102"/>
  <c r="E72" i="102"/>
  <c r="E8" i="102"/>
  <c r="E45" i="102"/>
  <c r="E50" i="102"/>
  <c r="E35" i="102"/>
  <c r="E47" i="102"/>
  <c r="E84" i="102"/>
  <c r="E20" i="102"/>
  <c r="E89" i="102"/>
  <c r="E25" i="102"/>
  <c r="E62" i="102"/>
  <c r="E51" i="102"/>
  <c r="E64" i="102"/>
  <c r="E101" i="102"/>
  <c r="E37" i="102"/>
  <c r="E75" i="102"/>
  <c r="E105" i="102"/>
  <c r="E14" i="102"/>
  <c r="E103" i="102"/>
  <c r="E39" i="102"/>
  <c r="E76" i="102"/>
  <c r="E12" i="102"/>
  <c r="E81" i="102"/>
  <c r="E17" i="102"/>
  <c r="E54" i="102"/>
  <c r="E43" i="102"/>
  <c r="E56" i="102"/>
  <c r="E93" i="102"/>
  <c r="E29" i="102"/>
  <c r="E100" i="102"/>
  <c r="E16" i="102"/>
  <c r="E106" i="102"/>
  <c r="E98" i="102"/>
  <c r="E34" i="102"/>
  <c r="E95" i="102"/>
  <c r="E31" i="102"/>
  <c r="E68" i="102"/>
  <c r="E99" i="102"/>
  <c r="E73" i="102"/>
  <c r="E9" i="102"/>
  <c r="E46" i="102"/>
  <c r="E19" i="102"/>
  <c r="E48" i="102"/>
  <c r="E85" i="102"/>
  <c r="E21" i="102"/>
  <c r="E41" i="102"/>
  <c r="E80" i="102"/>
  <c r="E42" i="102"/>
  <c r="E90" i="102"/>
  <c r="E26" i="102"/>
  <c r="E87" i="102"/>
  <c r="E23" i="102"/>
  <c r="E60" i="102"/>
  <c r="E83" i="102"/>
  <c r="E65" i="102"/>
  <c r="E102" i="102"/>
  <c r="E38" i="102"/>
  <c r="E104" i="102"/>
  <c r="E40" i="102"/>
  <c r="E77" i="102"/>
  <c r="G125" i="107"/>
  <c r="F125" i="107"/>
  <c r="D125" i="107"/>
  <c r="C125" i="107"/>
  <c r="B125" i="107"/>
  <c r="B125" i="123" l="1"/>
  <c r="C125" i="123"/>
  <c r="G177" i="120" l="1"/>
  <c r="G118" i="120"/>
  <c r="G19" i="120"/>
  <c r="G20" i="120"/>
  <c r="G21" i="120"/>
  <c r="G22" i="120"/>
  <c r="G23" i="120"/>
  <c r="G24" i="120"/>
  <c r="G25" i="120"/>
  <c r="G26" i="120"/>
  <c r="G27" i="120"/>
  <c r="G28" i="120"/>
  <c r="C210" i="120" l="1"/>
  <c r="D210" i="120"/>
  <c r="E210" i="120"/>
  <c r="F210" i="120"/>
  <c r="G187" i="120"/>
  <c r="G168" i="120"/>
  <c r="G15" i="120"/>
  <c r="G17" i="120"/>
  <c r="G16" i="120"/>
  <c r="G18" i="120"/>
  <c r="G29" i="120"/>
  <c r="G30" i="120"/>
  <c r="G31" i="120"/>
  <c r="G32" i="120"/>
  <c r="G33" i="120"/>
  <c r="G35" i="120"/>
  <c r="G36" i="120"/>
  <c r="G37" i="120"/>
  <c r="G39" i="120"/>
  <c r="G40" i="120"/>
  <c r="G41" i="120"/>
  <c r="G42" i="120"/>
  <c r="G43" i="120"/>
  <c r="G44" i="120"/>
  <c r="G45" i="120"/>
  <c r="G46" i="120"/>
  <c r="G47" i="120"/>
  <c r="G48" i="120"/>
  <c r="G49" i="120"/>
  <c r="G50" i="120"/>
  <c r="G51" i="120"/>
  <c r="G52" i="120"/>
  <c r="G53" i="120"/>
  <c r="G54" i="120"/>
  <c r="G55" i="120"/>
  <c r="G56" i="120"/>
  <c r="G57" i="120"/>
  <c r="G58" i="120"/>
  <c r="G59" i="120"/>
  <c r="G60" i="120"/>
  <c r="G61" i="120"/>
  <c r="G62" i="120"/>
  <c r="G63" i="120"/>
  <c r="G64" i="120"/>
  <c r="G65" i="120"/>
  <c r="G66" i="120"/>
  <c r="G67" i="120"/>
  <c r="G68" i="120"/>
  <c r="G69" i="120"/>
  <c r="G70" i="120"/>
  <c r="G71" i="120"/>
  <c r="G72" i="120"/>
  <c r="G73" i="120"/>
  <c r="G74" i="120"/>
  <c r="G75" i="120"/>
  <c r="G76" i="120"/>
  <c r="G77" i="120"/>
  <c r="G78" i="120"/>
  <c r="G79" i="120"/>
  <c r="G80" i="120"/>
  <c r="G82" i="120"/>
  <c r="G83" i="120"/>
  <c r="G84" i="120"/>
  <c r="G85" i="120"/>
  <c r="G86" i="120"/>
  <c r="G87" i="120"/>
  <c r="G88" i="120"/>
  <c r="G89" i="120"/>
  <c r="G90" i="120"/>
  <c r="G91" i="120"/>
  <c r="G93" i="120"/>
  <c r="G94" i="120"/>
  <c r="G95" i="120"/>
  <c r="G98" i="120"/>
  <c r="G99" i="120"/>
  <c r="G100" i="120"/>
  <c r="G101" i="120"/>
  <c r="G102" i="120"/>
  <c r="G103" i="120"/>
  <c r="G104" i="120"/>
  <c r="G105" i="120"/>
  <c r="G106" i="120"/>
  <c r="G107" i="120"/>
  <c r="G108" i="120"/>
  <c r="G109" i="120"/>
  <c r="G110" i="120"/>
  <c r="G111" i="120"/>
  <c r="G112" i="120"/>
  <c r="G113" i="120"/>
  <c r="G114" i="120"/>
  <c r="G116" i="120"/>
  <c r="G115" i="120"/>
  <c r="G117" i="120"/>
  <c r="G119" i="120"/>
  <c r="G120" i="120"/>
  <c r="G121" i="120"/>
  <c r="G122" i="120"/>
  <c r="G123" i="120"/>
  <c r="G124" i="120"/>
  <c r="G125" i="120"/>
  <c r="G126" i="120"/>
  <c r="G127" i="120"/>
  <c r="G128" i="120"/>
  <c r="G129" i="120"/>
  <c r="G130" i="120"/>
  <c r="G131" i="120"/>
  <c r="G132" i="120"/>
  <c r="G133" i="120"/>
  <c r="G134" i="120"/>
  <c r="G135" i="120"/>
  <c r="G136" i="120"/>
  <c r="G137" i="120"/>
  <c r="G138" i="120"/>
  <c r="G139" i="120"/>
  <c r="G140" i="120"/>
  <c r="G141" i="120"/>
  <c r="G142" i="120"/>
  <c r="G143" i="120"/>
  <c r="G144" i="120"/>
  <c r="G145" i="120"/>
  <c r="G146" i="120"/>
  <c r="G147" i="120"/>
  <c r="G148" i="120"/>
  <c r="G149" i="120"/>
  <c r="G150" i="120"/>
  <c r="G151" i="120"/>
  <c r="G152" i="120"/>
  <c r="G153" i="120"/>
  <c r="G154" i="120"/>
  <c r="G155" i="120"/>
  <c r="G156" i="120"/>
  <c r="G158" i="120"/>
  <c r="G159" i="120"/>
  <c r="G160" i="120"/>
  <c r="G161" i="120"/>
  <c r="G162" i="120"/>
  <c r="G163" i="120"/>
  <c r="G164" i="120"/>
  <c r="G165" i="120"/>
  <c r="G166" i="120"/>
  <c r="G167" i="120"/>
  <c r="G169" i="120"/>
  <c r="G170" i="120"/>
  <c r="G171" i="120"/>
  <c r="G172" i="120"/>
  <c r="G173" i="120"/>
  <c r="G174" i="120"/>
  <c r="G175" i="120"/>
  <c r="G176" i="120"/>
  <c r="G178" i="120"/>
  <c r="G179" i="120"/>
  <c r="G180" i="120"/>
  <c r="G181" i="120"/>
  <c r="G182" i="120"/>
  <c r="G183" i="120"/>
  <c r="G184" i="120"/>
  <c r="G185" i="120"/>
  <c r="G186" i="120"/>
  <c r="G188" i="120"/>
  <c r="G189" i="120"/>
  <c r="G190" i="120"/>
  <c r="G191" i="120"/>
  <c r="G192" i="120"/>
  <c r="G193" i="120"/>
  <c r="G194" i="120"/>
  <c r="G195" i="120"/>
  <c r="G196" i="120"/>
  <c r="G197" i="120"/>
  <c r="G198" i="120"/>
  <c r="G199" i="120"/>
  <c r="G200" i="120"/>
  <c r="G201" i="120"/>
  <c r="G202" i="120"/>
  <c r="G203" i="120"/>
  <c r="G204" i="120"/>
  <c r="G205" i="120"/>
  <c r="G206" i="120"/>
  <c r="G207" i="120"/>
  <c r="G208" i="120"/>
  <c r="G14" i="120"/>
  <c r="G210" i="120" l="1"/>
  <c r="G125" i="123"/>
  <c r="H125" i="123" s="1"/>
  <c r="F125" i="123"/>
  <c r="D125" i="123"/>
  <c r="H25" i="123" l="1"/>
  <c r="H97" i="123"/>
  <c r="H8" i="123"/>
  <c r="H32" i="123"/>
  <c r="H118" i="123"/>
  <c r="H15" i="123"/>
  <c r="H33" i="123"/>
  <c r="H49" i="123"/>
  <c r="H63" i="123"/>
  <c r="H77" i="123"/>
  <c r="H91" i="123"/>
  <c r="H103" i="123"/>
  <c r="H119" i="123"/>
  <c r="H43" i="123"/>
  <c r="H83" i="123"/>
  <c r="H56" i="123"/>
  <c r="H14" i="123"/>
  <c r="H62" i="123"/>
  <c r="H76" i="123"/>
  <c r="H16" i="123"/>
  <c r="H34" i="123"/>
  <c r="H50" i="123"/>
  <c r="H64" i="123"/>
  <c r="H78" i="123"/>
  <c r="H92" i="123"/>
  <c r="H104" i="123"/>
  <c r="H120" i="123"/>
  <c r="H111" i="123"/>
  <c r="H26" i="123"/>
  <c r="H102" i="123"/>
  <c r="H21" i="123"/>
  <c r="H39" i="123"/>
  <c r="H53" i="123"/>
  <c r="H69" i="123"/>
  <c r="H81" i="123"/>
  <c r="H95" i="123"/>
  <c r="H109" i="123"/>
  <c r="H123" i="123"/>
  <c r="H55" i="123"/>
  <c r="H72" i="123"/>
  <c r="H48" i="123"/>
  <c r="H88" i="123"/>
  <c r="H22" i="123"/>
  <c r="H40" i="123"/>
  <c r="H54" i="123"/>
  <c r="H70" i="123"/>
  <c r="H82" i="123"/>
  <c r="H96" i="123"/>
  <c r="H110" i="123"/>
  <c r="H71" i="123"/>
  <c r="H44" i="123"/>
  <c r="H84" i="123"/>
  <c r="H98" i="123"/>
  <c r="H112" i="123"/>
  <c r="H13" i="123"/>
  <c r="H31" i="123"/>
  <c r="H47" i="123"/>
  <c r="H59" i="123"/>
  <c r="H75" i="123"/>
  <c r="H87" i="123"/>
  <c r="H101" i="123"/>
  <c r="H117" i="123"/>
  <c r="H9" i="123"/>
  <c r="H17" i="123"/>
  <c r="H27" i="123"/>
  <c r="H37" i="123"/>
  <c r="H45" i="123"/>
  <c r="H51" i="123"/>
  <c r="H57" i="123"/>
  <c r="H65" i="123"/>
  <c r="H73" i="123"/>
  <c r="H79" i="123"/>
  <c r="H85" i="123"/>
  <c r="H93" i="123"/>
  <c r="H99" i="123"/>
  <c r="H105" i="123"/>
  <c r="H115" i="123"/>
  <c r="H121" i="123"/>
  <c r="H10" i="123"/>
  <c r="H18" i="123"/>
  <c r="H28" i="123"/>
  <c r="H38" i="123"/>
  <c r="H46" i="123"/>
  <c r="H52" i="123"/>
  <c r="H58" i="123"/>
  <c r="H68" i="123"/>
  <c r="H74" i="123"/>
  <c r="H80" i="123"/>
  <c r="H86" i="123"/>
  <c r="H94" i="123"/>
  <c r="H100" i="123"/>
  <c r="H108" i="123"/>
  <c r="H116" i="123"/>
  <c r="H122" i="123"/>
</calcChain>
</file>

<file path=xl/sharedStrings.xml><?xml version="1.0" encoding="utf-8"?>
<sst xmlns="http://schemas.openxmlformats.org/spreadsheetml/2006/main" count="6375" uniqueCount="951">
  <si>
    <t>Automotive Parts and Accessories</t>
  </si>
  <si>
    <t>New and Used Car Dealers</t>
  </si>
  <si>
    <t>Recreational and All Other Motorized Vehicles</t>
  </si>
  <si>
    <t>Arts and Entertainment</t>
  </si>
  <si>
    <t>Auto Rental and Storage</t>
  </si>
  <si>
    <t>Education and Athletic Events</t>
  </si>
  <si>
    <t>Electronic and Precision Equipment Repair and Maintenance</t>
  </si>
  <si>
    <t>Funeral Service and Crematories</t>
  </si>
  <si>
    <t>Hotels and All Other Lodging Places</t>
  </si>
  <si>
    <t>Laundry and Floor Cleaning</t>
  </si>
  <si>
    <t>Motion Picture and Video Industries</t>
  </si>
  <si>
    <t>Upholstery and Furniture Repair</t>
  </si>
  <si>
    <t>Book and Stationery Stores</t>
  </si>
  <si>
    <t>Electronic Shopping and Mail Order Houses</t>
  </si>
  <si>
    <t>Fuel and Ice Dealers</t>
  </si>
  <si>
    <t>Electric and Gas</t>
  </si>
  <si>
    <t>Water and Sanitation</t>
  </si>
  <si>
    <t>Farm and Garden Equipment</t>
  </si>
  <si>
    <t>Furniture and Home Furnishings</t>
  </si>
  <si>
    <t>Groceries and Farm Products</t>
  </si>
  <si>
    <t>Motor Vehicle Parts and Supplies</t>
  </si>
  <si>
    <t xml:space="preserve">  Utilities and Transportation Group   </t>
  </si>
  <si>
    <t>Restaurants, Taverns, and Bars</t>
  </si>
  <si>
    <t>Footwear and Leather Repair</t>
  </si>
  <si>
    <t>Adair</t>
  </si>
  <si>
    <t>Algona</t>
  </si>
  <si>
    <t>Altoona</t>
  </si>
  <si>
    <t>Ames</t>
  </si>
  <si>
    <t>Anamosa</t>
  </si>
  <si>
    <t>Ankeny</t>
  </si>
  <si>
    <t>Arnolds Park</t>
  </si>
  <si>
    <t>Avoca</t>
  </si>
  <si>
    <t>Bellevue</t>
  </si>
  <si>
    <t>Bettendorf</t>
  </si>
  <si>
    <t>Bloomfield</t>
  </si>
  <si>
    <t>Bondurant</t>
  </si>
  <si>
    <t>Boone</t>
  </si>
  <si>
    <t>Burlington</t>
  </si>
  <si>
    <t>Cantril</t>
  </si>
  <si>
    <t>Carlisle</t>
  </si>
  <si>
    <t>Carroll</t>
  </si>
  <si>
    <t>Carter Lake</t>
  </si>
  <si>
    <t>Cedar Falls</t>
  </si>
  <si>
    <t>Cedar Rapids</t>
  </si>
  <si>
    <t>Centerville</t>
  </si>
  <si>
    <t>Chariton</t>
  </si>
  <si>
    <t>Charles City</t>
  </si>
  <si>
    <t>Cherokee</t>
  </si>
  <si>
    <t>Clarinda</t>
  </si>
  <si>
    <t>Clear Lake</t>
  </si>
  <si>
    <t>Clinton</t>
  </si>
  <si>
    <t>Clive</t>
  </si>
  <si>
    <t>Colfax</t>
  </si>
  <si>
    <t>Coralville</t>
  </si>
  <si>
    <t>Council Bluffs</t>
  </si>
  <si>
    <t>Cresco</t>
  </si>
  <si>
    <t>Creston</t>
  </si>
  <si>
    <t>Davenport</t>
  </si>
  <si>
    <t>Decorah</t>
  </si>
  <si>
    <t>Denison</t>
  </si>
  <si>
    <t>Des Moines</t>
  </si>
  <si>
    <t>Dewitt</t>
  </si>
  <si>
    <t>Dubuque</t>
  </si>
  <si>
    <t>Dyersville</t>
  </si>
  <si>
    <t>Eldridge</t>
  </si>
  <si>
    <t>Elk Horn</t>
  </si>
  <si>
    <t>Emmetsburg</t>
  </si>
  <si>
    <t>Estherville</t>
  </si>
  <si>
    <t>Evansdale</t>
  </si>
  <si>
    <t>Fairfield</t>
  </si>
  <si>
    <t>Forest City</t>
  </si>
  <si>
    <t>Fort Dodge</t>
  </si>
  <si>
    <t>Fort Madison</t>
  </si>
  <si>
    <t>Grimes</t>
  </si>
  <si>
    <t>Grinnell</t>
  </si>
  <si>
    <t>Guttenberg</t>
  </si>
  <si>
    <t>Hampton</t>
  </si>
  <si>
    <t>Harlan</t>
  </si>
  <si>
    <t>Ida Grove</t>
  </si>
  <si>
    <t>Independence</t>
  </si>
  <si>
    <t>Indianola</t>
  </si>
  <si>
    <t>Iowa City</t>
  </si>
  <si>
    <t>Iowa Falls</t>
  </si>
  <si>
    <t>Jefferson</t>
  </si>
  <si>
    <t>Johnston</t>
  </si>
  <si>
    <t>Keokuk</t>
  </si>
  <si>
    <t>Keosauqua</t>
  </si>
  <si>
    <t>Knoxville</t>
  </si>
  <si>
    <t>Lake View</t>
  </si>
  <si>
    <t>Lisbon</t>
  </si>
  <si>
    <t>Lynnville</t>
  </si>
  <si>
    <t>Manchester</t>
  </si>
  <si>
    <t>Maquoketa</t>
  </si>
  <si>
    <t>Marion</t>
  </si>
  <si>
    <t>Marshalltown</t>
  </si>
  <si>
    <t>Mason City</t>
  </si>
  <si>
    <t>Missouri Valley</t>
  </si>
  <si>
    <t>Monticello</t>
  </si>
  <si>
    <t>Mount Ayr</t>
  </si>
  <si>
    <t>Mount Vernon</t>
  </si>
  <si>
    <t>Mount Pleasant</t>
  </si>
  <si>
    <t>Muscatine</t>
  </si>
  <si>
    <t>Nevada</t>
  </si>
  <si>
    <t>Newton</t>
  </si>
  <si>
    <t>North Liberty</t>
  </si>
  <si>
    <t>Norwalk</t>
  </si>
  <si>
    <t>Oelwein</t>
  </si>
  <si>
    <t>Okoboji</t>
  </si>
  <si>
    <t>Orange City</t>
  </si>
  <si>
    <t>Osage</t>
  </si>
  <si>
    <t>Osceola</t>
  </si>
  <si>
    <t>Oskaloosa</t>
  </si>
  <si>
    <t>Ottumwa</t>
  </si>
  <si>
    <t>Pella</t>
  </si>
  <si>
    <t>Perry</t>
  </si>
  <si>
    <t>Pleasant Hill</t>
  </si>
  <si>
    <t>Pocahontas</t>
  </si>
  <si>
    <t>Riverside</t>
  </si>
  <si>
    <t>Sergeant Bluff</t>
  </si>
  <si>
    <t>Shelby</t>
  </si>
  <si>
    <t>Sheldon</t>
  </si>
  <si>
    <t>Shenandoah</t>
  </si>
  <si>
    <t>Sibley</t>
  </si>
  <si>
    <t>Sioux Center</t>
  </si>
  <si>
    <t>Sioux City</t>
  </si>
  <si>
    <t>Spencer</t>
  </si>
  <si>
    <t>Spirit Lake</t>
  </si>
  <si>
    <t>Storm Lake</t>
  </si>
  <si>
    <t>Story City</t>
  </si>
  <si>
    <t>Strawberry Point</t>
  </si>
  <si>
    <t>Stuart</t>
  </si>
  <si>
    <t>Tiffin</t>
  </si>
  <si>
    <t>Toledo</t>
  </si>
  <si>
    <t>Urbandale</t>
  </si>
  <si>
    <t>Walcott</t>
  </si>
  <si>
    <t>Walnut</t>
  </si>
  <si>
    <t>Waterloo</t>
  </si>
  <si>
    <t>Waukee</t>
  </si>
  <si>
    <t>Waverly</t>
  </si>
  <si>
    <t>Webster City</t>
  </si>
  <si>
    <t>West Bend</t>
  </si>
  <si>
    <t>West Burlington</t>
  </si>
  <si>
    <t>West Des Moines</t>
  </si>
  <si>
    <t>West Union</t>
  </si>
  <si>
    <t>Williamsburg</t>
  </si>
  <si>
    <t>Windsor Heights</t>
  </si>
  <si>
    <t>Winterset</t>
  </si>
  <si>
    <t>Taxable Sales</t>
  </si>
  <si>
    <t>Computed Tax</t>
  </si>
  <si>
    <t>Johnson</t>
  </si>
  <si>
    <t>Adams</t>
  </si>
  <si>
    <t>Jones</t>
  </si>
  <si>
    <t>Allamakee</t>
  </si>
  <si>
    <t>Appanoose</t>
  </si>
  <si>
    <t>Kossuth</t>
  </si>
  <si>
    <t>Audubon</t>
  </si>
  <si>
    <t>Lee</t>
  </si>
  <si>
    <t>Benton</t>
  </si>
  <si>
    <t>Linn</t>
  </si>
  <si>
    <t>Black Hawk</t>
  </si>
  <si>
    <t>Louisa</t>
  </si>
  <si>
    <t>Lucas</t>
  </si>
  <si>
    <t>Bremer</t>
  </si>
  <si>
    <t>Lyon</t>
  </si>
  <si>
    <t>Buchanan</t>
  </si>
  <si>
    <t>Madison</t>
  </si>
  <si>
    <t>Buena Vista</t>
  </si>
  <si>
    <t>Mahaska</t>
  </si>
  <si>
    <t>Butler</t>
  </si>
  <si>
    <t>Calhoun</t>
  </si>
  <si>
    <t>Marshall</t>
  </si>
  <si>
    <t>Mills</t>
  </si>
  <si>
    <t>Cass</t>
  </si>
  <si>
    <t>Mitchell</t>
  </si>
  <si>
    <t>Cedar</t>
  </si>
  <si>
    <t>Monona</t>
  </si>
  <si>
    <t>Cerro Gordo</t>
  </si>
  <si>
    <t>Monroe</t>
  </si>
  <si>
    <t>Montgomery</t>
  </si>
  <si>
    <t>Chickasaw</t>
  </si>
  <si>
    <t>Clarke</t>
  </si>
  <si>
    <t>O'Brien</t>
  </si>
  <si>
    <t>Clay</t>
  </si>
  <si>
    <t>Clayton</t>
  </si>
  <si>
    <t>Page</t>
  </si>
  <si>
    <t>Palo Alto</t>
  </si>
  <si>
    <t>Crawford</t>
  </si>
  <si>
    <t>Plymouth</t>
  </si>
  <si>
    <t>Dallas</t>
  </si>
  <si>
    <t>Davis</t>
  </si>
  <si>
    <t>Polk</t>
  </si>
  <si>
    <t>Decatur</t>
  </si>
  <si>
    <t>Pottawattamie</t>
  </si>
  <si>
    <t>Delaware</t>
  </si>
  <si>
    <t>Poweshiek</t>
  </si>
  <si>
    <t>Ringgold</t>
  </si>
  <si>
    <t>Dickinson</t>
  </si>
  <si>
    <t>Sac</t>
  </si>
  <si>
    <t>Scott</t>
  </si>
  <si>
    <t>Emmet</t>
  </si>
  <si>
    <t>Fayette</t>
  </si>
  <si>
    <t>Sioux</t>
  </si>
  <si>
    <t>Floyd</t>
  </si>
  <si>
    <t>Story</t>
  </si>
  <si>
    <t>Franklin</t>
  </si>
  <si>
    <t>Tama</t>
  </si>
  <si>
    <t>Fremont</t>
  </si>
  <si>
    <t>Taylor</t>
  </si>
  <si>
    <t>Greene</t>
  </si>
  <si>
    <t>Union</t>
  </si>
  <si>
    <t>Grundy</t>
  </si>
  <si>
    <t>Van Buren</t>
  </si>
  <si>
    <t>Guthrie</t>
  </si>
  <si>
    <t>Wapello</t>
  </si>
  <si>
    <t>Hamilton</t>
  </si>
  <si>
    <t>Warren</t>
  </si>
  <si>
    <t>Hancock</t>
  </si>
  <si>
    <t>Washington</t>
  </si>
  <si>
    <t>Hardin</t>
  </si>
  <si>
    <t>Wayne</t>
  </si>
  <si>
    <t>Harrison</t>
  </si>
  <si>
    <t>Webster</t>
  </si>
  <si>
    <t>Henry</t>
  </si>
  <si>
    <t>Winnebago</t>
  </si>
  <si>
    <t>Howard</t>
  </si>
  <si>
    <t>Winneshiek</t>
  </si>
  <si>
    <t>Humboldt</t>
  </si>
  <si>
    <t>Woodbury</t>
  </si>
  <si>
    <t>Ida</t>
  </si>
  <si>
    <t>Worth</t>
  </si>
  <si>
    <t>Iowa</t>
  </si>
  <si>
    <t>Wright</t>
  </si>
  <si>
    <t>Jackson</t>
  </si>
  <si>
    <t>Jasper</t>
  </si>
  <si>
    <t>S</t>
  </si>
  <si>
    <t>Atlantic</t>
  </si>
  <si>
    <t>Eldora</t>
  </si>
  <si>
    <t>Lansing</t>
  </si>
  <si>
    <t>Business Group</t>
  </si>
  <si>
    <t>by Business Classification</t>
  </si>
  <si>
    <t>Apparel</t>
  </si>
  <si>
    <t>Building Materials</t>
  </si>
  <si>
    <t>Food Dealers</t>
  </si>
  <si>
    <t>General Merchandise</t>
  </si>
  <si>
    <t>Home Furnishings</t>
  </si>
  <si>
    <t>Miscellaneous</t>
  </si>
  <si>
    <t>Motor Vehicle</t>
  </si>
  <si>
    <t>State Totals</t>
  </si>
  <si>
    <t>Number of Returns</t>
  </si>
  <si>
    <t>Percent of Tax</t>
  </si>
  <si>
    <t>Service</t>
  </si>
  <si>
    <t>Wholesale</t>
  </si>
  <si>
    <t>Greenfield</t>
  </si>
  <si>
    <t>Fontanelle</t>
  </si>
  <si>
    <t>Orient</t>
  </si>
  <si>
    <t>Other</t>
  </si>
  <si>
    <t>Corning</t>
  </si>
  <si>
    <t>Waukon</t>
  </si>
  <si>
    <t>Postville</t>
  </si>
  <si>
    <t>Harpers Ferry</t>
  </si>
  <si>
    <t>New Albin</t>
  </si>
  <si>
    <t>Moravia</t>
  </si>
  <si>
    <t>Moulton</t>
  </si>
  <si>
    <t>Cincinnati</t>
  </si>
  <si>
    <t>Exira</t>
  </si>
  <si>
    <t>Vinton</t>
  </si>
  <si>
    <t>Belle Plaine</t>
  </si>
  <si>
    <t>Atkins</t>
  </si>
  <si>
    <t>Shellsburg</t>
  </si>
  <si>
    <t>Blairstown</t>
  </si>
  <si>
    <t>Keystone</t>
  </si>
  <si>
    <t>Van Horne</t>
  </si>
  <si>
    <t>Urbana</t>
  </si>
  <si>
    <t>Newhall</t>
  </si>
  <si>
    <t>Norway</t>
  </si>
  <si>
    <t>Walford</t>
  </si>
  <si>
    <t>Garrison</t>
  </si>
  <si>
    <t>Laporte City</t>
  </si>
  <si>
    <t>Hudson</t>
  </si>
  <si>
    <t>Dunkerton</t>
  </si>
  <si>
    <t>Janesville</t>
  </si>
  <si>
    <t>Gilbertville</t>
  </si>
  <si>
    <t>Raymond</t>
  </si>
  <si>
    <t>Elk Run Heights</t>
  </si>
  <si>
    <t>Madrid</t>
  </si>
  <si>
    <t>Ogden</t>
  </si>
  <si>
    <t>Sumner</t>
  </si>
  <si>
    <t>Denver</t>
  </si>
  <si>
    <t>Tripoli</t>
  </si>
  <si>
    <t>Readlyn</t>
  </si>
  <si>
    <t>Plainfield</t>
  </si>
  <si>
    <t>Jesup</t>
  </si>
  <si>
    <t>Hazleton</t>
  </si>
  <si>
    <t>Fairbank</t>
  </si>
  <si>
    <t>Winthrop</t>
  </si>
  <si>
    <t>Rowley</t>
  </si>
  <si>
    <t>Aurora</t>
  </si>
  <si>
    <t>Brandon</t>
  </si>
  <si>
    <t>Lamont</t>
  </si>
  <si>
    <t>Quasqueton</t>
  </si>
  <si>
    <t>Alta</t>
  </si>
  <si>
    <t>Sioux Rapids</t>
  </si>
  <si>
    <t>Albert City</t>
  </si>
  <si>
    <t>Newell</t>
  </si>
  <si>
    <t>Linn Grove</t>
  </si>
  <si>
    <t>Marathon</t>
  </si>
  <si>
    <t>Parkersburg</t>
  </si>
  <si>
    <t>Clarksville</t>
  </si>
  <si>
    <t>Allison</t>
  </si>
  <si>
    <t>Shell Rock</t>
  </si>
  <si>
    <t>Aplington</t>
  </si>
  <si>
    <t>Dumont</t>
  </si>
  <si>
    <t>New Hartford</t>
  </si>
  <si>
    <t>Rockwell City</t>
  </si>
  <si>
    <t>Manson</t>
  </si>
  <si>
    <t>Lake City</t>
  </si>
  <si>
    <t>Pomeroy</t>
  </si>
  <si>
    <t>Lohrville</t>
  </si>
  <si>
    <t>Farnhamville</t>
  </si>
  <si>
    <t>Manning</t>
  </si>
  <si>
    <t>Coon Rapids</t>
  </si>
  <si>
    <t>Glidden</t>
  </si>
  <si>
    <t>Breda</t>
  </si>
  <si>
    <t>Templeton</t>
  </si>
  <si>
    <t>Arcadia</t>
  </si>
  <si>
    <t>Halbur</t>
  </si>
  <si>
    <t>Dedham</t>
  </si>
  <si>
    <t>Griswold</t>
  </si>
  <si>
    <t>Anita</t>
  </si>
  <si>
    <t>Massena</t>
  </si>
  <si>
    <t>Cumberland</t>
  </si>
  <si>
    <t>Wiota</t>
  </si>
  <si>
    <t>Lewis</t>
  </si>
  <si>
    <t>Tipton</t>
  </si>
  <si>
    <t>West Branch</t>
  </si>
  <si>
    <t>Durant</t>
  </si>
  <si>
    <t>Clarence</t>
  </si>
  <si>
    <t>Lowden</t>
  </si>
  <si>
    <t>Mechanicsville</t>
  </si>
  <si>
    <t>Stanwood</t>
  </si>
  <si>
    <t>Bennett</t>
  </si>
  <si>
    <t>Rockwell</t>
  </si>
  <si>
    <t>Ventura</t>
  </si>
  <si>
    <t>Thornton</t>
  </si>
  <si>
    <t>Swaledale</t>
  </si>
  <si>
    <t>Marcus</t>
  </si>
  <si>
    <t>Aurelia</t>
  </si>
  <si>
    <t>Quimby</t>
  </si>
  <si>
    <t>Cleghorn</t>
  </si>
  <si>
    <t>Meriden</t>
  </si>
  <si>
    <t>New Hampton</t>
  </si>
  <si>
    <t>Nashua</t>
  </si>
  <si>
    <t>Fredericksburg</t>
  </si>
  <si>
    <t>Ionia</t>
  </si>
  <si>
    <t>Lawler</t>
  </si>
  <si>
    <t>Alta Vista</t>
  </si>
  <si>
    <t>Murray</t>
  </si>
  <si>
    <t>Everly</t>
  </si>
  <si>
    <t>Peterson</t>
  </si>
  <si>
    <t>Royal</t>
  </si>
  <si>
    <t>Dickens</t>
  </si>
  <si>
    <t>Webb</t>
  </si>
  <si>
    <t>Elkader</t>
  </si>
  <si>
    <t>Edgewood</t>
  </si>
  <si>
    <t>Garnavillo</t>
  </si>
  <si>
    <t>Volga</t>
  </si>
  <si>
    <t>Marquette</t>
  </si>
  <si>
    <t>Luana</t>
  </si>
  <si>
    <t>Camanche</t>
  </si>
  <si>
    <t>Wheatland</t>
  </si>
  <si>
    <t>Delmar</t>
  </si>
  <si>
    <t>Grand Mound</t>
  </si>
  <si>
    <t>Goose Lake</t>
  </si>
  <si>
    <t>Lost Nation</t>
  </si>
  <si>
    <t>Charlotte</t>
  </si>
  <si>
    <t>Low Moor</t>
  </si>
  <si>
    <t>Calamus</t>
  </si>
  <si>
    <t>Manilla</t>
  </si>
  <si>
    <t>Schleswig</t>
  </si>
  <si>
    <t>Dow City</t>
  </si>
  <si>
    <t>Charter Oak</t>
  </si>
  <si>
    <t>Westside</t>
  </si>
  <si>
    <t>Vail</t>
  </si>
  <si>
    <t>Kiron</t>
  </si>
  <si>
    <t>Adel</t>
  </si>
  <si>
    <t>Dallas Center</t>
  </si>
  <si>
    <t>Woodward</t>
  </si>
  <si>
    <t>Dexter</t>
  </si>
  <si>
    <t>Van Meter</t>
  </si>
  <si>
    <t>Redfield</t>
  </si>
  <si>
    <t>Granger</t>
  </si>
  <si>
    <t>Desoto</t>
  </si>
  <si>
    <t>Minburn</t>
  </si>
  <si>
    <t>Bouton</t>
  </si>
  <si>
    <t>Drakesville</t>
  </si>
  <si>
    <t>Pulaski</t>
  </si>
  <si>
    <t>Leon</t>
  </si>
  <si>
    <t>Lamoni</t>
  </si>
  <si>
    <t>Davis City</t>
  </si>
  <si>
    <t>Earlville</t>
  </si>
  <si>
    <t>Delhi</t>
  </si>
  <si>
    <t>Hopkinton</t>
  </si>
  <si>
    <t>Colesburg</t>
  </si>
  <si>
    <t>Ryan</t>
  </si>
  <si>
    <t>Dundee</t>
  </si>
  <si>
    <t>Greeley</t>
  </si>
  <si>
    <t>Mediapolis</t>
  </si>
  <si>
    <t>Danville</t>
  </si>
  <si>
    <t>Milford</t>
  </si>
  <si>
    <t>Lake Park</t>
  </si>
  <si>
    <t>Terril</t>
  </si>
  <si>
    <t>Cascade</t>
  </si>
  <si>
    <t>Peosta</t>
  </si>
  <si>
    <t>Farley</t>
  </si>
  <si>
    <t>Epworth</t>
  </si>
  <si>
    <t>New Vienna</t>
  </si>
  <si>
    <t>Holy Cross</t>
  </si>
  <si>
    <t>Durango</t>
  </si>
  <si>
    <t>Sherrill</t>
  </si>
  <si>
    <t>Worthington</t>
  </si>
  <si>
    <t>Bernard</t>
  </si>
  <si>
    <t>Armstrong</t>
  </si>
  <si>
    <t>Ringsted</t>
  </si>
  <si>
    <t>Wallingford</t>
  </si>
  <si>
    <t>Elgin</t>
  </si>
  <si>
    <t>Clermont</t>
  </si>
  <si>
    <t>Hawkeye</t>
  </si>
  <si>
    <t>Maynard</t>
  </si>
  <si>
    <t>Waucoma</t>
  </si>
  <si>
    <t>Arlington</t>
  </si>
  <si>
    <t>Wadena</t>
  </si>
  <si>
    <t>Nora Springs</t>
  </si>
  <si>
    <t>Rockford</t>
  </si>
  <si>
    <t>Rudd</t>
  </si>
  <si>
    <t>Marble Rock</t>
  </si>
  <si>
    <t>Sheffield</t>
  </si>
  <si>
    <t>Latimer</t>
  </si>
  <si>
    <t>Ackley</t>
  </si>
  <si>
    <t>Alexander</t>
  </si>
  <si>
    <t>Dows</t>
  </si>
  <si>
    <t>Sidney</t>
  </si>
  <si>
    <t>Hamburg</t>
  </si>
  <si>
    <t>Tabor</t>
  </si>
  <si>
    <t>Farragut</t>
  </si>
  <si>
    <t>Scranton</t>
  </si>
  <si>
    <t>Grand Junction</t>
  </si>
  <si>
    <t>Churdan</t>
  </si>
  <si>
    <t>Paton</t>
  </si>
  <si>
    <t>Rippey</t>
  </si>
  <si>
    <t>Grundy Center</t>
  </si>
  <si>
    <t>Reinbeck</t>
  </si>
  <si>
    <t>Conrad</t>
  </si>
  <si>
    <t>Dike</t>
  </si>
  <si>
    <t>Wellsburg</t>
  </si>
  <si>
    <t>Beaman</t>
  </si>
  <si>
    <t>Panora</t>
  </si>
  <si>
    <t>Guthrie Center</t>
  </si>
  <si>
    <t>Bayard</t>
  </si>
  <si>
    <t>Casey</t>
  </si>
  <si>
    <t>Menlo</t>
  </si>
  <si>
    <t>Yale</t>
  </si>
  <si>
    <t>Stratford</t>
  </si>
  <si>
    <t>Ellsworth</t>
  </si>
  <si>
    <t>Williams</t>
  </si>
  <si>
    <t>Stanhope</t>
  </si>
  <si>
    <t>Blairsburg</t>
  </si>
  <si>
    <t>Garner</t>
  </si>
  <si>
    <t>Britt</t>
  </si>
  <si>
    <t>Kanawha</t>
  </si>
  <si>
    <t>Klemme</t>
  </si>
  <si>
    <t>Corwith</t>
  </si>
  <si>
    <t>Alden</t>
  </si>
  <si>
    <t>Hubbard</t>
  </si>
  <si>
    <t>Radcliffe</t>
  </si>
  <si>
    <t>Steamboat Rock</t>
  </si>
  <si>
    <t>New Providence</t>
  </si>
  <si>
    <t>Woodbine</t>
  </si>
  <si>
    <t>Logan</t>
  </si>
  <si>
    <t>Dunlap</t>
  </si>
  <si>
    <t>Mondamin</t>
  </si>
  <si>
    <t>Persia</t>
  </si>
  <si>
    <t>Modale</t>
  </si>
  <si>
    <t>Pisgah</t>
  </si>
  <si>
    <t>New London</t>
  </si>
  <si>
    <t>Wayland</t>
  </si>
  <si>
    <t>Winfield</t>
  </si>
  <si>
    <t>Salem</t>
  </si>
  <si>
    <t>Mount Union</t>
  </si>
  <si>
    <t>Elma</t>
  </si>
  <si>
    <t>Lime Springs</t>
  </si>
  <si>
    <t>Riceville</t>
  </si>
  <si>
    <t>Protivin</t>
  </si>
  <si>
    <t>Chester</t>
  </si>
  <si>
    <t>Livermore</t>
  </si>
  <si>
    <t>Dakota City</t>
  </si>
  <si>
    <t>Renwick</t>
  </si>
  <si>
    <t>Gilmore City</t>
  </si>
  <si>
    <t>Holstein</t>
  </si>
  <si>
    <t>Battle Creek</t>
  </si>
  <si>
    <t>Galva</t>
  </si>
  <si>
    <t>Marengo</t>
  </si>
  <si>
    <t>Victor</t>
  </si>
  <si>
    <t>North English</t>
  </si>
  <si>
    <t>Ladora</t>
  </si>
  <si>
    <t>Parnell</t>
  </si>
  <si>
    <t>Preston</t>
  </si>
  <si>
    <t>Sabula</t>
  </si>
  <si>
    <t>Miles</t>
  </si>
  <si>
    <t>Springbrook</t>
  </si>
  <si>
    <t>Prairie City</t>
  </si>
  <si>
    <t>Sully</t>
  </si>
  <si>
    <t>Baxter</t>
  </si>
  <si>
    <t>Kellogg</t>
  </si>
  <si>
    <t>Mingo</t>
  </si>
  <si>
    <t>Batavia</t>
  </si>
  <si>
    <t>Lockridge</t>
  </si>
  <si>
    <t>Packwood</t>
  </si>
  <si>
    <t>Libertyville</t>
  </si>
  <si>
    <t>Solon</t>
  </si>
  <si>
    <t>Swisher</t>
  </si>
  <si>
    <t>Oxford</t>
  </si>
  <si>
    <t>Lone Tree</t>
  </si>
  <si>
    <t>Hills</t>
  </si>
  <si>
    <t>Wyoming</t>
  </si>
  <si>
    <t>Olin</t>
  </si>
  <si>
    <t>Oxford Junction</t>
  </si>
  <si>
    <t>Martelle</t>
  </si>
  <si>
    <t>Onslow</t>
  </si>
  <si>
    <t>Sigourney</t>
  </si>
  <si>
    <t>Keota</t>
  </si>
  <si>
    <t>Hedrick</t>
  </si>
  <si>
    <t>Richland</t>
  </si>
  <si>
    <t>What Cheer</t>
  </si>
  <si>
    <t>Keswick</t>
  </si>
  <si>
    <t>Ollie</t>
  </si>
  <si>
    <t>South English</t>
  </si>
  <si>
    <t>Harper</t>
  </si>
  <si>
    <t>Bancroft</t>
  </si>
  <si>
    <t>Titonka</t>
  </si>
  <si>
    <t>Swea City</t>
  </si>
  <si>
    <t>Whittemore</t>
  </si>
  <si>
    <t>Wesley</t>
  </si>
  <si>
    <t>Burt</t>
  </si>
  <si>
    <t>Fenton</t>
  </si>
  <si>
    <t>Lakota</t>
  </si>
  <si>
    <t>Ledyard</t>
  </si>
  <si>
    <t>Lone Rock</t>
  </si>
  <si>
    <t>Donnellson</t>
  </si>
  <si>
    <t>West Point</t>
  </si>
  <si>
    <t>Montrose</t>
  </si>
  <si>
    <t>Houghton</t>
  </si>
  <si>
    <t>Hiawatha</t>
  </si>
  <si>
    <t>Center Point</t>
  </si>
  <si>
    <t>Central City</t>
  </si>
  <si>
    <t>Fairfax</t>
  </si>
  <si>
    <t>Springville</t>
  </si>
  <si>
    <t>Palo</t>
  </si>
  <si>
    <t>Ely</t>
  </si>
  <si>
    <t>Robins</t>
  </si>
  <si>
    <t>Coggon</t>
  </si>
  <si>
    <t>Walker</t>
  </si>
  <si>
    <t>Alburnett</t>
  </si>
  <si>
    <t>Columbus Junction</t>
  </si>
  <si>
    <t>Morning Sun</t>
  </si>
  <si>
    <t>Letts</t>
  </si>
  <si>
    <t>Russell</t>
  </si>
  <si>
    <t>Rock Rapids</t>
  </si>
  <si>
    <t>George</t>
  </si>
  <si>
    <t>Larchwood</t>
  </si>
  <si>
    <t>Inwood</t>
  </si>
  <si>
    <t>Doon</t>
  </si>
  <si>
    <t>Lester</t>
  </si>
  <si>
    <t>Little Rock</t>
  </si>
  <si>
    <t>Alvord</t>
  </si>
  <si>
    <t>Earlham</t>
  </si>
  <si>
    <t>Truro</t>
  </si>
  <si>
    <t>New Sharon</t>
  </si>
  <si>
    <t>Leighton</t>
  </si>
  <si>
    <t>Eddyville</t>
  </si>
  <si>
    <t>Pleasantville</t>
  </si>
  <si>
    <t>Bussey</t>
  </si>
  <si>
    <t>Harvey</t>
  </si>
  <si>
    <t>State Center</t>
  </si>
  <si>
    <t>Melbourne</t>
  </si>
  <si>
    <t>Gilman</t>
  </si>
  <si>
    <t>Albion</t>
  </si>
  <si>
    <t>Rhodes</t>
  </si>
  <si>
    <t>Laurel</t>
  </si>
  <si>
    <t>Glenwood</t>
  </si>
  <si>
    <t>Malvern</t>
  </si>
  <si>
    <t>Emerson</t>
  </si>
  <si>
    <t>Pacific Junction</t>
  </si>
  <si>
    <t>Silver City</t>
  </si>
  <si>
    <t>St. Ansgar</t>
  </si>
  <si>
    <t>Stacyville</t>
  </si>
  <si>
    <t>Orchard</t>
  </si>
  <si>
    <t>Onawa</t>
  </si>
  <si>
    <t>Mapleton</t>
  </si>
  <si>
    <t>Ute</t>
  </si>
  <si>
    <t>Whiting</t>
  </si>
  <si>
    <t>Moorhead</t>
  </si>
  <si>
    <t>Albia</t>
  </si>
  <si>
    <t>Lovilia</t>
  </si>
  <si>
    <t>Red Oak</t>
  </si>
  <si>
    <t>Villisca</t>
  </si>
  <si>
    <t>Stanton</t>
  </si>
  <si>
    <t>West Liberty</t>
  </si>
  <si>
    <t>Wilton</t>
  </si>
  <si>
    <t>Nichols</t>
  </si>
  <si>
    <t>Atalissa</t>
  </si>
  <si>
    <t>Hartley</t>
  </si>
  <si>
    <t>Sanborn</t>
  </si>
  <si>
    <t>Paullina</t>
  </si>
  <si>
    <t>Primghar</t>
  </si>
  <si>
    <t>Sutherland</t>
  </si>
  <si>
    <t>Ocheyedan</t>
  </si>
  <si>
    <t>Ashton</t>
  </si>
  <si>
    <t>Melvin</t>
  </si>
  <si>
    <t>Harris</t>
  </si>
  <si>
    <t>Essex</t>
  </si>
  <si>
    <t>Braddyville</t>
  </si>
  <si>
    <t>Graettinger</t>
  </si>
  <si>
    <t>Ruthven</t>
  </si>
  <si>
    <t>Mallard</t>
  </si>
  <si>
    <t>Cylinder</t>
  </si>
  <si>
    <t>Lemars</t>
  </si>
  <si>
    <t>Remsen</t>
  </si>
  <si>
    <t>Kingsley</t>
  </si>
  <si>
    <t>Akron</t>
  </si>
  <si>
    <t>Hinton</t>
  </si>
  <si>
    <t>Merrill</t>
  </si>
  <si>
    <t>Westfield</t>
  </si>
  <si>
    <t>Laurens</t>
  </si>
  <si>
    <t>Rolfe</t>
  </si>
  <si>
    <t>Fonda</t>
  </si>
  <si>
    <t>Havelock</t>
  </si>
  <si>
    <t>Polk City</t>
  </si>
  <si>
    <t>Runnells</t>
  </si>
  <si>
    <t>Mitchellville</t>
  </si>
  <si>
    <t>Elkhart</t>
  </si>
  <si>
    <t>Alleman</t>
  </si>
  <si>
    <t>Oakland</t>
  </si>
  <si>
    <t>Underwood</t>
  </si>
  <si>
    <t>Crescent</t>
  </si>
  <si>
    <t>Neola</t>
  </si>
  <si>
    <t>Treynor</t>
  </si>
  <si>
    <t>Carson</t>
  </si>
  <si>
    <t>Minden</t>
  </si>
  <si>
    <t>Montezuma</t>
  </si>
  <si>
    <t>Brooklyn</t>
  </si>
  <si>
    <t>Malcom</t>
  </si>
  <si>
    <t>Deep River</t>
  </si>
  <si>
    <t>Diagonal</t>
  </si>
  <si>
    <t>Ellston</t>
  </si>
  <si>
    <t>Sac City</t>
  </si>
  <si>
    <t>Odebolt</t>
  </si>
  <si>
    <t>Schaller</t>
  </si>
  <si>
    <t>Wall Lake</t>
  </si>
  <si>
    <t>Early</t>
  </si>
  <si>
    <t>Auburn</t>
  </si>
  <si>
    <t>Leclaire</t>
  </si>
  <si>
    <t>Blue Grass</t>
  </si>
  <si>
    <t>Long Grove</t>
  </si>
  <si>
    <t>Princeton</t>
  </si>
  <si>
    <t>Donahue</t>
  </si>
  <si>
    <t>Buffalo</t>
  </si>
  <si>
    <t>Dixon</t>
  </si>
  <si>
    <t>Earling</t>
  </si>
  <si>
    <t>Irwin</t>
  </si>
  <si>
    <t>Panama</t>
  </si>
  <si>
    <t>Defiance</t>
  </si>
  <si>
    <t>Portsmouth</t>
  </si>
  <si>
    <t>Rock Valley</t>
  </si>
  <si>
    <t>Hawarden</t>
  </si>
  <si>
    <t>Hull</t>
  </si>
  <si>
    <t>Alton</t>
  </si>
  <si>
    <t>Boyden</t>
  </si>
  <si>
    <t>Ireton</t>
  </si>
  <si>
    <t>Hospers</t>
  </si>
  <si>
    <t>Maurice</t>
  </si>
  <si>
    <t>Granville</t>
  </si>
  <si>
    <t>Huxley</t>
  </si>
  <si>
    <t>Slater</t>
  </si>
  <si>
    <t>Colo</t>
  </si>
  <si>
    <t>Maxwell</t>
  </si>
  <si>
    <t>Roland</t>
  </si>
  <si>
    <t>Cambridge</t>
  </si>
  <si>
    <t>Gilbert</t>
  </si>
  <si>
    <t>Zearing</t>
  </si>
  <si>
    <t>Kelley</t>
  </si>
  <si>
    <t>Collins</t>
  </si>
  <si>
    <t>Traer</t>
  </si>
  <si>
    <t>Dysart</t>
  </si>
  <si>
    <t>Gladbrook</t>
  </si>
  <si>
    <t>Garwin</t>
  </si>
  <si>
    <t>Chelsea</t>
  </si>
  <si>
    <t>Clutier</t>
  </si>
  <si>
    <t>Bedford</t>
  </si>
  <si>
    <t>Lenox</t>
  </si>
  <si>
    <t>Clearfield</t>
  </si>
  <si>
    <t>Afton</t>
  </si>
  <si>
    <t>Bonaparte</t>
  </si>
  <si>
    <t>Farmington</t>
  </si>
  <si>
    <t>Birmingham</t>
  </si>
  <si>
    <t>Milton</t>
  </si>
  <si>
    <t>Stockport</t>
  </si>
  <si>
    <t>Eldon</t>
  </si>
  <si>
    <t>Agency</t>
  </si>
  <si>
    <t>Blakesburg</t>
  </si>
  <si>
    <t>New Virginia</t>
  </si>
  <si>
    <t>Milo</t>
  </si>
  <si>
    <t>Cumming</t>
  </si>
  <si>
    <t>Lacona</t>
  </si>
  <si>
    <t>Hartford</t>
  </si>
  <si>
    <t>Martensdale</t>
  </si>
  <si>
    <t>Kalona</t>
  </si>
  <si>
    <t>Wellman</t>
  </si>
  <si>
    <t>Ainsworth</t>
  </si>
  <si>
    <t>Brighton</t>
  </si>
  <si>
    <t>Crawfordsville</t>
  </si>
  <si>
    <t>Corydon</t>
  </si>
  <si>
    <t>Humeston</t>
  </si>
  <si>
    <t>Seymour</t>
  </si>
  <si>
    <t>Allerton</t>
  </si>
  <si>
    <t>Gowrie</t>
  </si>
  <si>
    <t>Dayton</t>
  </si>
  <si>
    <t>Clare</t>
  </si>
  <si>
    <t>Lehigh</t>
  </si>
  <si>
    <t>Duncombe</t>
  </si>
  <si>
    <t>Callender</t>
  </si>
  <si>
    <t>Badger</t>
  </si>
  <si>
    <t>Lake Mills</t>
  </si>
  <si>
    <t>Buffalo Center</t>
  </si>
  <si>
    <t>Thompson</t>
  </si>
  <si>
    <t>Leland</t>
  </si>
  <si>
    <t>Ossian</t>
  </si>
  <si>
    <t>Calmar</t>
  </si>
  <si>
    <t>Fort Atkinson</t>
  </si>
  <si>
    <t>Ridgeway</t>
  </si>
  <si>
    <t>Spillville</t>
  </si>
  <si>
    <t>Moville</t>
  </si>
  <si>
    <t>Anthon</t>
  </si>
  <si>
    <t>Lawton</t>
  </si>
  <si>
    <t>Correctionville</t>
  </si>
  <si>
    <t>Sloan</t>
  </si>
  <si>
    <t>Danbury</t>
  </si>
  <si>
    <t>Salix</t>
  </si>
  <si>
    <t>Hornick</t>
  </si>
  <si>
    <t>Pierson</t>
  </si>
  <si>
    <t>Fertile</t>
  </si>
  <si>
    <t>Grafton</t>
  </si>
  <si>
    <t>Kensett</t>
  </si>
  <si>
    <t>Manly</t>
  </si>
  <si>
    <t>Northwood</t>
  </si>
  <si>
    <t>Belmond</t>
  </si>
  <si>
    <t>Clarion</t>
  </si>
  <si>
    <t>Eagle Grove</t>
  </si>
  <si>
    <t>Goldfield</t>
  </si>
  <si>
    <t xml:space="preserve">            Apparel Group            </t>
  </si>
  <si>
    <t>Shoe Stores</t>
  </si>
  <si>
    <t xml:space="preserve">      Building Materials Group       </t>
  </si>
  <si>
    <t>Building Material Dealers</t>
  </si>
  <si>
    <t>Garden Supply Stores</t>
  </si>
  <si>
    <t>Hardware Stores</t>
  </si>
  <si>
    <t>Mobile Home Dealers</t>
  </si>
  <si>
    <t xml:space="preserve">         Food Dealers Group          </t>
  </si>
  <si>
    <t xml:space="preserve">      General Merchandise Group      </t>
  </si>
  <si>
    <t>Department Stores</t>
  </si>
  <si>
    <t>Miscellaneous Merchandise Stores</t>
  </si>
  <si>
    <t>Variety Stores</t>
  </si>
  <si>
    <t>Furniture Stores</t>
  </si>
  <si>
    <t>Home Furnishing Stores</t>
  </si>
  <si>
    <t xml:space="preserve">         Miscellaneous Group         </t>
  </si>
  <si>
    <t>Carpentry Contractors</t>
  </si>
  <si>
    <t>Electrical Contractors</t>
  </si>
  <si>
    <t>Food Manufacturers</t>
  </si>
  <si>
    <t>General Contractors</t>
  </si>
  <si>
    <t>Industrial Equipment Manufacturers</t>
  </si>
  <si>
    <t>Mining</t>
  </si>
  <si>
    <t>Miscellaneous Manufacturers</t>
  </si>
  <si>
    <t>Other Special Trade Contractors</t>
  </si>
  <si>
    <t>Painting Contractors</t>
  </si>
  <si>
    <t>Motor Vehicle Group</t>
  </si>
  <si>
    <t xml:space="preserve">            Services Group           </t>
  </si>
  <si>
    <t>Auto Repair</t>
  </si>
  <si>
    <t>Employment Services</t>
  </si>
  <si>
    <t>Miscellaneous Repairs</t>
  </si>
  <si>
    <t>Other Business Services</t>
  </si>
  <si>
    <t>Other Personal Services</t>
  </si>
  <si>
    <t>Other Services</t>
  </si>
  <si>
    <t>Photographic Studios</t>
  </si>
  <si>
    <t xml:space="preserve">    Specialty Retail Stores Group    </t>
  </si>
  <si>
    <t>Direct Sellers</t>
  </si>
  <si>
    <t>Florists</t>
  </si>
  <si>
    <t>Liquor Stores</t>
  </si>
  <si>
    <t>Used Merchandise Stores</t>
  </si>
  <si>
    <t>Vending Machine Operators</t>
  </si>
  <si>
    <t>Communications</t>
  </si>
  <si>
    <t>Wholesale Goods Group</t>
  </si>
  <si>
    <t>Construction Materials</t>
  </si>
  <si>
    <t>Miscellaneous Durable Goods</t>
  </si>
  <si>
    <t>Miscellaneous Non-Durable Goods</t>
  </si>
  <si>
    <t>Transportation and Warehousing</t>
  </si>
  <si>
    <t>Paint and Glass Stores</t>
  </si>
  <si>
    <t>Grocery Stores and Convenience Stores</t>
  </si>
  <si>
    <t>Agricultural Production and Services</t>
  </si>
  <si>
    <t>Clothing and Clothing Accessories Stores</t>
  </si>
  <si>
    <t>Apparel and Textile Manufacturers</t>
  </si>
  <si>
    <t>Furniture, Wood and Paper Manufacturers</t>
  </si>
  <si>
    <t>Plumbing and Heating Contractors</t>
  </si>
  <si>
    <t>Eating and Drinking</t>
  </si>
  <si>
    <t>Utilities and Transportation</t>
  </si>
  <si>
    <t>Percent of Returns</t>
  </si>
  <si>
    <t>Percentages may not sum to totals due to rounding.</t>
  </si>
  <si>
    <t>Elberon</t>
  </si>
  <si>
    <t>Business Group and Classification</t>
  </si>
  <si>
    <t>Group Totals</t>
  </si>
  <si>
    <t>Specialized Groceries</t>
  </si>
  <si>
    <t>Appliances and Entertainment Equipment</t>
  </si>
  <si>
    <t>Non-Metallic Product Manufacturers</t>
  </si>
  <si>
    <t>Publishers Of Books and Newspapers and Commercial Printers</t>
  </si>
  <si>
    <t>Unclassified</t>
  </si>
  <si>
    <t>Beauty/Barber Shops</t>
  </si>
  <si>
    <t>Finance, Insurance, Real Estate and Leasing</t>
  </si>
  <si>
    <t>Watch, Clock, Jewelry Repair</t>
  </si>
  <si>
    <t>Hobby and Toy</t>
  </si>
  <si>
    <t>Jewelry</t>
  </si>
  <si>
    <t>Other Specialty</t>
  </si>
  <si>
    <t>Sporting Goods</t>
  </si>
  <si>
    <t>Stationery, Gift, Novelty</t>
  </si>
  <si>
    <t>Apparel, Piece Goods</t>
  </si>
  <si>
    <t xml:space="preserve">            Services Group        </t>
  </si>
  <si>
    <t>County</t>
  </si>
  <si>
    <t>City</t>
  </si>
  <si>
    <t>Specialty Retail</t>
  </si>
  <si>
    <t>Beauty and Health ( Includes Pharmacies and Drug Stores)</t>
  </si>
  <si>
    <t>by County</t>
  </si>
  <si>
    <t>Retail Taxable Sales and Tax</t>
  </si>
  <si>
    <t>Asbury</t>
  </si>
  <si>
    <t>Barnes City</t>
  </si>
  <si>
    <t>Haverhill</t>
  </si>
  <si>
    <t>Calumet</t>
  </si>
  <si>
    <t>Gas Stations/Convenience Stores Selling Gas</t>
  </si>
  <si>
    <t>Gas Stations/Convenience Stores selling Gas</t>
  </si>
  <si>
    <r>
      <t>Consumer's Use Taxable Sales and</t>
    </r>
    <r>
      <rPr>
        <b/>
        <sz val="11"/>
        <color indexed="10"/>
        <rFont val="Arial"/>
        <family val="2"/>
      </rPr>
      <t xml:space="preserve"> </t>
    </r>
    <r>
      <rPr>
        <b/>
        <sz val="11"/>
        <rFont val="Arial"/>
        <family val="2"/>
      </rPr>
      <t>Tax</t>
    </r>
  </si>
  <si>
    <t>Joice</t>
  </si>
  <si>
    <t>West Chester</t>
  </si>
  <si>
    <t>Lineville</t>
  </si>
  <si>
    <t>Jurisdiction</t>
  </si>
  <si>
    <t>Tax Rate</t>
  </si>
  <si>
    <t>Total</t>
  </si>
  <si>
    <t>Amana Colonies</t>
  </si>
  <si>
    <t>Appanoose County</t>
  </si>
  <si>
    <t>Clayton County</t>
  </si>
  <si>
    <t>Dickinson County</t>
  </si>
  <si>
    <t>Osceola County</t>
  </si>
  <si>
    <t>Polk County</t>
  </si>
  <si>
    <t>Powesheik County</t>
  </si>
  <si>
    <t>Shelby County</t>
  </si>
  <si>
    <t>Wahpeton</t>
  </si>
  <si>
    <t>Worth County</t>
  </si>
  <si>
    <t>Local Hotel and Motel Tax Summary</t>
  </si>
  <si>
    <t>Quarter Ending</t>
  </si>
  <si>
    <t>Franklin County</t>
  </si>
  <si>
    <t>Fremont County</t>
  </si>
  <si>
    <t>Hamilton County</t>
  </si>
  <si>
    <t>Iowa County</t>
  </si>
  <si>
    <t>Jones County</t>
  </si>
  <si>
    <t>Le Claire</t>
  </si>
  <si>
    <t>Lee County</t>
  </si>
  <si>
    <t>Le Mars</t>
  </si>
  <si>
    <t>Lyon County</t>
  </si>
  <si>
    <t>Madison County</t>
  </si>
  <si>
    <t>Maharishi Vedic City</t>
  </si>
  <si>
    <t>McGregor</t>
  </si>
  <si>
    <t>Mitchell County</t>
  </si>
  <si>
    <t>Consumer's Use Taxable Sales and Tax</t>
  </si>
  <si>
    <t>Linden</t>
  </si>
  <si>
    <t xml:space="preserve">      Eating and Drinking Group       </t>
  </si>
  <si>
    <t>Home Furnishings And Appliances Group</t>
  </si>
  <si>
    <t xml:space="preserve">  Eating and Drinking Places Group   </t>
  </si>
  <si>
    <t>Home Furnishings and Appliances Group</t>
  </si>
  <si>
    <t>Beauty and Health ( Includes Pharmacies And Drug Stores)</t>
  </si>
  <si>
    <t>DeSoto</t>
  </si>
  <si>
    <t>by County and Business Group</t>
  </si>
  <si>
    <t>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t>
  </si>
  <si>
    <t>The rooms must be contracted for periods of 31 consecutive days or less.</t>
  </si>
  <si>
    <t>Kimballton</t>
  </si>
  <si>
    <t>Holland</t>
  </si>
  <si>
    <t>Kellerton</t>
  </si>
  <si>
    <t>Smithland</t>
  </si>
  <si>
    <t>Hanlontown</t>
  </si>
  <si>
    <t>County Totals</t>
  </si>
  <si>
    <t>Retailer's Use Sales and Tax</t>
  </si>
  <si>
    <t>By Business Classification</t>
  </si>
  <si>
    <t>Cerro Gordo County</t>
  </si>
  <si>
    <t>West Okoboji</t>
  </si>
  <si>
    <t>These payments also include any tax collected in the current fiscal year but due from prior years</t>
  </si>
  <si>
    <t>plus any associated penalty and interest.</t>
  </si>
  <si>
    <t>Bristow</t>
  </si>
  <si>
    <t>Welton</t>
  </si>
  <si>
    <t>Middletown</t>
  </si>
  <si>
    <t>Zwingle</t>
  </si>
  <si>
    <t>Elliott</t>
  </si>
  <si>
    <t>New Market</t>
  </si>
  <si>
    <t>By County and City</t>
  </si>
  <si>
    <t>Adams County</t>
  </si>
  <si>
    <t>The tax is imposed upon the gross receipts from the renting of sleeping rooms, apartments, or sleeping quarters in any hotel, motel, inn, public lodging house, tourist court, bed-and-breakfast, or in any place where sleeping accommodations are furnished to transient guests.</t>
  </si>
  <si>
    <t>University Heights</t>
  </si>
  <si>
    <t>Prescott</t>
  </si>
  <si>
    <t>Larrabee</t>
  </si>
  <si>
    <t>Garden Grove</t>
  </si>
  <si>
    <t>Kamrar</t>
  </si>
  <si>
    <t>Woden</t>
  </si>
  <si>
    <t>Bode</t>
  </si>
  <si>
    <t>Millersburg</t>
  </si>
  <si>
    <t>Delta</t>
  </si>
  <si>
    <t>Columbus City</t>
  </si>
  <si>
    <t>Hastings</t>
  </si>
  <si>
    <t>Blencoe</t>
  </si>
  <si>
    <t>Fruitland</t>
  </si>
  <si>
    <t>Redding</t>
  </si>
  <si>
    <t>Riverdale</t>
  </si>
  <si>
    <t>Montour</t>
  </si>
  <si>
    <t>Lorimor</t>
  </si>
  <si>
    <t>Promise City</t>
  </si>
  <si>
    <t>Bronson</t>
  </si>
  <si>
    <t>Statewide</t>
  </si>
  <si>
    <t xml:space="preserve">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 This table provides data for all cities in Iowa where at least 10 permits filed during the fiscal year. The “Other” category provides data for all cities in each county not satisfying the minimum permit requirement and any retailers located in unincorporated areas. </t>
  </si>
  <si>
    <t>Allamakee County</t>
  </si>
  <si>
    <t>Number of $0 Returns</t>
  </si>
  <si>
    <t>Number of Returns over $0</t>
  </si>
  <si>
    <t>Total Returns</t>
  </si>
  <si>
    <t>Fiscal Year 2022</t>
  </si>
  <si>
    <t>"S" representing "Suppressed", in order to protect the confidentiality of individual businesses, information for any business classification with less than 5 permits filed during the fiscal year are aggregated and put in the "Suppressed" category in the "Miscellaneous” group.</t>
  </si>
  <si>
    <t>For the fiscal year ending June 30, 2022, a total of $68,995,697 was certified from the following jurisdictions.</t>
  </si>
  <si>
    <t>September 2021</t>
  </si>
  <si>
    <t>December 2021</t>
  </si>
  <si>
    <t>March 2022</t>
  </si>
  <si>
    <t>June 2022</t>
  </si>
  <si>
    <t>Calhoun County</t>
  </si>
  <si>
    <t>During fiscal year 2022, one hundred and seventy three cities and twenty one counties as listed below had a hotel-motel tax.  The Amana Colonies is a land use district. The tax is instituted by voter approval and is collected and processed by the Department of Revenue.  The tax rate may not exceed 7 percent.</t>
  </si>
  <si>
    <t>Number of $0 Permits</t>
  </si>
  <si>
    <t>Number of Permits over $0</t>
  </si>
  <si>
    <t>Number of Permits</t>
  </si>
  <si>
    <t>"S" representing "Suppressed", is used for any business group that does not have at least 20 permits or 5 permits filing 4 quarterly returns.</t>
  </si>
  <si>
    <t>Dorchester</t>
  </si>
  <si>
    <t>Lakeside</t>
  </si>
  <si>
    <t>Monmouth</t>
  </si>
  <si>
    <t>Stockton</t>
  </si>
  <si>
    <t>Woolstock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</si>
</sst>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00"/>
  </numFmts>
  <fonts count="15">
    <font>
      <sz val="10"/>
      <name val="Arial"/>
    </font>
    <font>
      <sz val="10"/>
      <name val="Arial"/>
      <family val="2"/>
    </font>
    <font>
      <sz val="11"/>
      <name val="Arial"/>
      <family val="2"/>
    </font>
    <font>
      <sz val="12"/>
      <name val="Arial MT"/>
    </font>
    <font>
      <b/>
      <sz val="11"/>
      <color indexed="8"/>
      <name val="Arial"/>
      <family val="2"/>
    </font>
    <font>
      <sz val="12"/>
      <name val="Arial"/>
      <family val="2"/>
    </font>
    <font>
      <b/>
      <sz val="11"/>
      <name val="Arial"/>
      <family val="2"/>
    </font>
    <font>
      <b/>
      <sz val="11"/>
      <color indexed="10"/>
      <name val="Arial"/>
      <family val="2"/>
    </font>
    <font>
      <sz val="11"/>
      <color theme="1"/>
      <name val="Arial"/>
      <family val="2"/>
    </font>
    <font>
      <sz val="11"/>
      <color indexed="8"/>
      <name val="Arial"/>
      <family val="2"/>
    </font>
    <font>
      <sz val="10.5"/>
      <name val="Arial"/>
      <family val="2"/>
    </font>
    <font>
      <sz val="11"/>
      <color rgb="FFFF0000"/>
      <name val="Arial"/>
      <family val="2"/>
    </font>
    <font>
      <sz val="10"/>
      <name val="Arial"/>
      <family val="2"/>
    </font>
    <font>
      <sz val="12"/>
      <name val="Calibri"/>
      <family val="2"/>
    </font>
    <font>
      <b/>
      <sz val="12"/>
      <name val="Arial"/>
      <family val="2"/>
    </font>
  </fonts>
  <fills count="3">
    <fill>
      <patternFill patternType="none"/>
    </fill>
    <fill>
      <patternFill patternType="gray125"/>
    </fill>
    <fill>
      <patternFill patternType="solid">
        <fgColor indexed="9"/>
      </patternFill>
    </fill>
  </fills>
  <borders count="4">
    <border>
      <left/>
      <right/>
      <top/>
      <bottom/>
      <diagonal/>
    </border>
    <border>
      <left/>
      <right/>
      <top/>
      <bottom style="thin">
        <color indexed="64"/>
      </bottom>
      <diagonal/>
    </border>
    <border>
      <left/>
      <right/>
      <top/>
      <bottom style="double">
        <color indexed="64"/>
      </bottom>
      <diagonal/>
    </border>
    <border>
      <left/>
      <right/>
      <top style="thin">
        <color indexed="64"/>
      </top>
      <bottom/>
      <diagonal/>
    </border>
  </borders>
  <cellStyleXfs count="17">
    <xf numFmtId="0" fontId="0" fillId="0" borderId="0"/>
    <xf numFmtId="43" fontId="2" fillId="0" borderId="0" applyFont="0" applyFill="0" applyBorder="0" applyAlignment="0" applyProtection="0"/>
    <xf numFmtId="0" fontId="1" fillId="0" borderId="0"/>
    <xf numFmtId="0" fontId="8" fillId="0" borderId="0"/>
    <xf numFmtId="0" fontId="3" fillId="2" borderId="0"/>
    <xf numFmtId="0" fontId="5" fillId="2" borderId="0"/>
    <xf numFmtId="0" fontId="8" fillId="0" borderId="0"/>
    <xf numFmtId="0" fontId="5" fillId="2" borderId="0"/>
    <xf numFmtId="0" fontId="1" fillId="0" borderId="0"/>
    <xf numFmtId="0" fontId="5" fillId="2" borderId="0"/>
    <xf numFmtId="0" fontId="3" fillId="2" borderId="0"/>
    <xf numFmtId="0" fontId="1" fillId="0" borderId="0"/>
    <xf numFmtId="0" fontId="1" fillId="0" borderId="0"/>
    <xf numFmtId="0" fontId="2" fillId="0" borderId="0"/>
    <xf numFmtId="0" fontId="5" fillId="2" borderId="0"/>
    <xf numFmtId="9" fontId="12" fillId="0" borderId="0" applyFont="0" applyFill="0" applyBorder="0" applyAlignment="0" applyProtection="0"/>
    <xf numFmtId="9" fontId="1" fillId="0" borderId="0" applyFont="0" applyFill="0" applyBorder="0" applyAlignment="0" applyProtection="0"/>
  </cellStyleXfs>
  <cellXfs count="156">
    <xf numFmtId="0" fontId="0" fillId="0" borderId="0" xfId="0"/>
    <xf numFmtId="0" fontId="6" fillId="0" borderId="0" xfId="0" applyFont="1"/>
    <xf numFmtId="164" fontId="6" fillId="0" borderId="0" xfId="0" applyNumberFormat="1" applyFont="1"/>
    <xf numFmtId="3" fontId="6" fillId="0" borderId="0" xfId="0" applyNumberFormat="1" applyFont="1" applyAlignment="1">
      <alignment horizontal="right" wrapText="1"/>
    </xf>
    <xf numFmtId="164" fontId="6" fillId="0" borderId="0" xfId="0" applyNumberFormat="1" applyFont="1" applyAlignment="1">
      <alignment horizontal="right" wrapText="1"/>
    </xf>
    <xf numFmtId="10" fontId="6" fillId="0" borderId="0" xfId="0" applyNumberFormat="1" applyFont="1" applyAlignment="1">
      <alignment horizontal="right" wrapText="1"/>
    </xf>
    <xf numFmtId="0" fontId="2" fillId="0" borderId="0" xfId="2" applyFont="1"/>
    <xf numFmtId="0" fontId="4" fillId="0" borderId="0" xfId="7" applyNumberFormat="1" applyFont="1" applyFill="1" applyAlignment="1">
      <alignment horizontal="right" wrapText="1"/>
    </xf>
    <xf numFmtId="0" fontId="2" fillId="0" borderId="0" xfId="8" applyFont="1" applyAlignment="1">
      <alignment horizontal="left"/>
    </xf>
    <xf numFmtId="164" fontId="2" fillId="0" borderId="0" xfId="2" applyNumberFormat="1" applyFont="1" applyAlignment="1">
      <alignment horizontal="center"/>
    </xf>
    <xf numFmtId="3" fontId="2" fillId="0" borderId="0" xfId="2" applyNumberFormat="1" applyFont="1" applyAlignment="1">
      <alignment horizontal="right"/>
    </xf>
    <xf numFmtId="0" fontId="2" fillId="0" borderId="0" xfId="2" applyFont="1" applyAlignment="1">
      <alignment horizontal="center"/>
    </xf>
    <xf numFmtId="0" fontId="6" fillId="0" borderId="0" xfId="2" applyFont="1" applyAlignment="1"/>
    <xf numFmtId="0" fontId="2" fillId="0" borderId="0" xfId="0" applyFont="1"/>
    <xf numFmtId="3" fontId="2" fillId="0" borderId="0" xfId="0" applyNumberFormat="1" applyFont="1"/>
    <xf numFmtId="164" fontId="2" fillId="0" borderId="0" xfId="0" applyNumberFormat="1" applyFont="1"/>
    <xf numFmtId="10" fontId="2" fillId="0" borderId="0" xfId="0" applyNumberFormat="1" applyFont="1"/>
    <xf numFmtId="0" fontId="2" fillId="0" borderId="0" xfId="0" applyFont="1" applyFill="1"/>
    <xf numFmtId="164" fontId="2" fillId="0" borderId="0" xfId="0" applyNumberFormat="1" applyFont="1" applyAlignment="1">
      <alignment horizontal="center"/>
    </xf>
    <xf numFmtId="3" fontId="2" fillId="0" borderId="0" xfId="0" applyNumberFormat="1" applyFont="1" applyAlignment="1">
      <alignment horizontal="right"/>
    </xf>
    <xf numFmtId="0" fontId="2" fillId="0" borderId="0" xfId="0" applyFont="1" applyAlignment="1">
      <alignment horizontal="center"/>
    </xf>
    <xf numFmtId="3" fontId="2" fillId="0" borderId="0" xfId="0" applyNumberFormat="1" applyFont="1" applyBorder="1" applyAlignment="1">
      <alignment horizontal="right"/>
    </xf>
    <xf numFmtId="10" fontId="2" fillId="0" borderId="0" xfId="0" applyNumberFormat="1" applyFont="1" applyBorder="1" applyAlignment="1">
      <alignment horizontal="right"/>
    </xf>
    <xf numFmtId="3" fontId="2" fillId="0" borderId="1" xfId="0" applyNumberFormat="1" applyFont="1" applyBorder="1" applyAlignment="1">
      <alignment horizontal="right"/>
    </xf>
    <xf numFmtId="10" fontId="2" fillId="0" borderId="1" xfId="0" applyNumberFormat="1" applyFont="1" applyBorder="1" applyAlignment="1">
      <alignment horizontal="right"/>
    </xf>
    <xf numFmtId="0" fontId="2" fillId="0" borderId="0" xfId="0" applyFont="1" applyBorder="1"/>
    <xf numFmtId="10" fontId="2" fillId="0" borderId="0" xfId="0" applyNumberFormat="1" applyFont="1" applyBorder="1"/>
    <xf numFmtId="164" fontId="2" fillId="0" borderId="0" xfId="0" applyNumberFormat="1" applyFont="1" applyBorder="1" applyAlignment="1">
      <alignment horizontal="right"/>
    </xf>
    <xf numFmtId="164" fontId="0" fillId="0" borderId="0" xfId="0" applyNumberFormat="1"/>
    <xf numFmtId="164" fontId="2" fillId="0" borderId="1" xfId="0" applyNumberFormat="1" applyFont="1" applyBorder="1" applyAlignment="1">
      <alignment horizontal="right"/>
    </xf>
    <xf numFmtId="164" fontId="2" fillId="0" borderId="0" xfId="0" applyNumberFormat="1" applyFont="1" applyAlignment="1">
      <alignment horizontal="right"/>
    </xf>
    <xf numFmtId="3" fontId="6" fillId="0" borderId="0" xfId="0" applyNumberFormat="1" applyFont="1" applyAlignment="1">
      <alignment horizontal="left" wrapText="1"/>
    </xf>
    <xf numFmtId="164" fontId="6" fillId="0" borderId="0" xfId="0" applyNumberFormat="1" applyFont="1" applyAlignment="1">
      <alignment horizontal="left" wrapText="1"/>
    </xf>
    <xf numFmtId="3" fontId="6" fillId="0" borderId="0" xfId="0" applyNumberFormat="1" applyFont="1"/>
    <xf numFmtId="165" fontId="0" fillId="0" borderId="0" xfId="0" applyNumberFormat="1"/>
    <xf numFmtId="0" fontId="6" fillId="0" borderId="0" xfId="0" applyFont="1" applyAlignment="1">
      <alignment horizontal="right"/>
    </xf>
    <xf numFmtId="10" fontId="2" fillId="0" borderId="0" xfId="0" applyNumberFormat="1" applyFont="1" applyAlignment="1">
      <alignment horizontal="right"/>
    </xf>
    <xf numFmtId="0" fontId="2" fillId="0" borderId="0" xfId="0" applyFont="1" applyAlignment="1">
      <alignment horizontal="right"/>
    </xf>
    <xf numFmtId="164" fontId="0" fillId="0" borderId="0" xfId="0" applyNumberFormat="1" applyBorder="1"/>
    <xf numFmtId="3" fontId="0" fillId="0" borderId="0" xfId="0" applyNumberFormat="1" applyFont="1"/>
    <xf numFmtId="164" fontId="0" fillId="0" borderId="0" xfId="0" applyNumberFormat="1" applyFont="1"/>
    <xf numFmtId="3" fontId="0" fillId="0" borderId="0" xfId="0" applyNumberFormat="1"/>
    <xf numFmtId="3" fontId="0" fillId="0" borderId="0" xfId="0" applyNumberFormat="1" applyBorder="1"/>
    <xf numFmtId="0" fontId="4" fillId="0" borderId="0" xfId="9" applyNumberFormat="1" applyFont="1" applyFill="1" applyAlignment="1">
      <alignment horizontal="right" wrapText="1"/>
    </xf>
    <xf numFmtId="0" fontId="4" fillId="0" borderId="0" xfId="7" applyNumberFormat="1" applyFont="1" applyFill="1" applyAlignment="1">
      <alignment horizontal="left" wrapText="1"/>
    </xf>
    <xf numFmtId="10" fontId="6" fillId="0" borderId="0" xfId="0" applyNumberFormat="1" applyFont="1" applyAlignment="1">
      <alignment horizontal="left" wrapText="1"/>
    </xf>
    <xf numFmtId="0" fontId="2" fillId="0" borderId="0" xfId="2" applyFont="1" applyFill="1"/>
    <xf numFmtId="0" fontId="6" fillId="0" borderId="0" xfId="10" applyNumberFormat="1" applyFont="1" applyFill="1" applyBorder="1"/>
    <xf numFmtId="0" fontId="9" fillId="0" borderId="0" xfId="10" applyNumberFormat="1" applyFont="1" applyFill="1" applyAlignment="1">
      <alignment horizontal="centerContinuous"/>
    </xf>
    <xf numFmtId="0" fontId="9" fillId="0" borderId="0" xfId="2" applyNumberFormat="1" applyFont="1" applyFill="1" applyAlignment="1">
      <alignment horizontal="left"/>
    </xf>
    <xf numFmtId="0" fontId="9" fillId="0" borderId="0" xfId="2" applyNumberFormat="1" applyFont="1" applyFill="1" applyAlignment="1">
      <alignment horizontal="centerContinuous"/>
    </xf>
    <xf numFmtId="0" fontId="2" fillId="0" borderId="0" xfId="2" applyNumberFormat="1" applyFont="1" applyFill="1"/>
    <xf numFmtId="0" fontId="6" fillId="0" borderId="0" xfId="2" applyNumberFormat="1" applyFont="1" applyFill="1" applyBorder="1"/>
    <xf numFmtId="0" fontId="6" fillId="0" borderId="0" xfId="2" applyNumberFormat="1" applyFont="1" applyFill="1" applyBorder="1" applyAlignment="1">
      <alignment horizontal="left"/>
    </xf>
    <xf numFmtId="49" fontId="4" fillId="0" borderId="0" xfId="2" applyNumberFormat="1" applyFont="1" applyFill="1" applyAlignment="1">
      <alignment horizontal="left" wrapText="1"/>
    </xf>
    <xf numFmtId="164" fontId="2" fillId="0" borderId="0" xfId="2" applyNumberFormat="1" applyFont="1" applyFill="1"/>
    <xf numFmtId="0" fontId="2" fillId="0" borderId="0" xfId="2" applyNumberFormat="1" applyFont="1" applyFill="1" applyBorder="1"/>
    <xf numFmtId="9" fontId="2" fillId="0" borderId="0" xfId="2" applyNumberFormat="1" applyFont="1" applyFill="1" applyBorder="1" applyAlignment="1">
      <alignment horizontal="center"/>
    </xf>
    <xf numFmtId="0" fontId="2" fillId="0" borderId="0" xfId="4" applyFont="1" applyFill="1"/>
    <xf numFmtId="0" fontId="2" fillId="0" borderId="0" xfId="2" applyNumberFormat="1" applyFont="1" applyFill="1" applyAlignment="1"/>
    <xf numFmtId="0" fontId="2" fillId="0" borderId="0" xfId="4" applyNumberFormat="1" applyFont="1" applyFill="1"/>
    <xf numFmtId="164" fontId="6" fillId="0" borderId="0" xfId="0" applyNumberFormat="1" applyFont="1" applyAlignment="1">
      <alignment horizontal="right"/>
    </xf>
    <xf numFmtId="0" fontId="6" fillId="0" borderId="0" xfId="0" applyFont="1" applyBorder="1" applyAlignment="1">
      <alignment horizontal="right"/>
    </xf>
    <xf numFmtId="164" fontId="6" fillId="0" borderId="0" xfId="0" applyNumberFormat="1" applyFont="1" applyBorder="1" applyAlignment="1">
      <alignment horizontal="right"/>
    </xf>
    <xf numFmtId="164" fontId="6" fillId="0" borderId="0" xfId="0" applyNumberFormat="1" applyFont="1" applyBorder="1" applyAlignment="1">
      <alignment horizontal="center"/>
    </xf>
    <xf numFmtId="0" fontId="2" fillId="0" borderId="0" xfId="0" applyNumberFormat="1" applyFont="1" applyFill="1" applyBorder="1"/>
    <xf numFmtId="0" fontId="5" fillId="0" borderId="0" xfId="0" applyNumberFormat="1" applyFont="1" applyFill="1"/>
    <xf numFmtId="0" fontId="2" fillId="0" borderId="0" xfId="0" applyFont="1" applyAlignment="1">
      <alignment horizontal="left"/>
    </xf>
    <xf numFmtId="49" fontId="2" fillId="0" borderId="0" xfId="0" applyNumberFormat="1" applyFont="1" applyFill="1"/>
    <xf numFmtId="9" fontId="9" fillId="0" borderId="0" xfId="0" applyNumberFormat="1" applyFont="1" applyFill="1" applyAlignment="1">
      <alignment horizontal="center"/>
    </xf>
    <xf numFmtId="0" fontId="10" fillId="0" borderId="0" xfId="0" applyFont="1" applyFill="1" applyBorder="1" applyAlignment="1" applyProtection="1"/>
    <xf numFmtId="49" fontId="2" fillId="0" borderId="0" xfId="13" applyNumberFormat="1" applyFont="1" applyFill="1"/>
    <xf numFmtId="0" fontId="2" fillId="0" borderId="0" xfId="0" applyNumberFormat="1" applyFont="1" applyFill="1"/>
    <xf numFmtId="9" fontId="2" fillId="0" borderId="0" xfId="0" applyNumberFormat="1" applyFont="1" applyFill="1" applyBorder="1" applyAlignment="1">
      <alignment horizontal="center"/>
    </xf>
    <xf numFmtId="0" fontId="11" fillId="0" borderId="0" xfId="0" applyFont="1"/>
    <xf numFmtId="0" fontId="2" fillId="0" borderId="0" xfId="14" applyNumberFormat="1" applyFont="1" applyFill="1" applyAlignment="1">
      <alignment wrapText="1"/>
    </xf>
    <xf numFmtId="0" fontId="2" fillId="0" borderId="0" xfId="10" applyNumberFormat="1" applyFont="1" applyFill="1" applyBorder="1"/>
    <xf numFmtId="0" fontId="4" fillId="0" borderId="0" xfId="2" applyNumberFormat="1" applyFont="1" applyFill="1" applyAlignment="1">
      <alignment horizontal="left"/>
    </xf>
    <xf numFmtId="164" fontId="2" fillId="0" borderId="0" xfId="0" applyNumberFormat="1" applyFont="1" applyFill="1"/>
    <xf numFmtId="164" fontId="2" fillId="0" borderId="2" xfId="0" applyNumberFormat="1" applyFont="1" applyFill="1" applyBorder="1"/>
    <xf numFmtId="164" fontId="5" fillId="0" borderId="0" xfId="0" applyNumberFormat="1" applyFont="1" applyFill="1"/>
    <xf numFmtId="164" fontId="2" fillId="0" borderId="0" xfId="2" applyNumberFormat="1" applyFont="1" applyFill="1" applyBorder="1"/>
    <xf numFmtId="0" fontId="2" fillId="0" borderId="0" xfId="2" applyNumberFormat="1" applyFont="1" applyFill="1" applyBorder="1" applyAlignment="1"/>
    <xf numFmtId="0" fontId="6" fillId="0" borderId="0" xfId="0" applyFont="1" applyAlignment="1">
      <alignment horizontal="center"/>
    </xf>
    <xf numFmtId="164" fontId="6" fillId="0" borderId="0" xfId="0" applyNumberFormat="1" applyFont="1" applyAlignment="1">
      <alignment horizontal="center"/>
    </xf>
    <xf numFmtId="0" fontId="2" fillId="2" borderId="0" xfId="4" applyFont="1"/>
    <xf numFmtId="164" fontId="2" fillId="0" borderId="0" xfId="2" applyNumberFormat="1" applyFont="1"/>
    <xf numFmtId="10" fontId="2" fillId="0" borderId="0" xfId="15" applyNumberFormat="1" applyFont="1"/>
    <xf numFmtId="10" fontId="2" fillId="0" borderId="1" xfId="15" applyNumberFormat="1" applyFont="1" applyBorder="1"/>
    <xf numFmtId="10" fontId="2" fillId="0" borderId="0" xfId="15" applyNumberFormat="1" applyFont="1" applyBorder="1"/>
    <xf numFmtId="10" fontId="2" fillId="0" borderId="3" xfId="15" applyNumberFormat="1" applyFont="1" applyBorder="1"/>
    <xf numFmtId="0" fontId="6" fillId="0" borderId="0" xfId="0" applyFont="1" applyAlignment="1">
      <alignment horizontal="center"/>
    </xf>
    <xf numFmtId="0" fontId="6" fillId="0" borderId="0" xfId="0" applyFont="1" applyAlignment="1">
      <alignment horizontal="center"/>
    </xf>
    <xf numFmtId="0" fontId="6" fillId="0" borderId="0" xfId="0" applyFont="1" applyAlignment="1">
      <alignment horizontal="center"/>
    </xf>
    <xf numFmtId="0" fontId="6" fillId="0" borderId="0" xfId="0" applyFont="1" applyAlignment="1">
      <alignment horizontal="center"/>
    </xf>
    <xf numFmtId="0" fontId="9" fillId="0" borderId="0" xfId="10" applyNumberFormat="1" applyFont="1" applyFill="1" applyAlignment="1">
      <alignment horizontal="left" wrapText="1"/>
    </xf>
    <xf numFmtId="0" fontId="9" fillId="0" borderId="0" xfId="10" applyNumberFormat="1" applyFont="1" applyFill="1" applyAlignment="1">
      <alignment horizontal="left"/>
    </xf>
    <xf numFmtId="0" fontId="5" fillId="0" borderId="0" xfId="4" applyNumberFormat="1" applyFont="1" applyFill="1"/>
    <xf numFmtId="0" fontId="1" fillId="0" borderId="0" xfId="0" applyNumberFormat="1" applyFont="1" applyFill="1"/>
    <xf numFmtId="0" fontId="2" fillId="0" borderId="0" xfId="10" applyNumberFormat="1" applyFont="1" applyFill="1" applyAlignment="1">
      <alignment wrapText="1"/>
    </xf>
    <xf numFmtId="0" fontId="2" fillId="0" borderId="0" xfId="10" applyNumberFormat="1" applyFont="1" applyFill="1"/>
    <xf numFmtId="0" fontId="5" fillId="0" borderId="0" xfId="2" applyNumberFormat="1" applyFont="1" applyFill="1"/>
    <xf numFmtId="164" fontId="1" fillId="0" borderId="0" xfId="0" applyNumberFormat="1" applyFont="1" applyFill="1"/>
    <xf numFmtId="0" fontId="1" fillId="0" borderId="0" xfId="2" applyNumberFormat="1" applyFont="1" applyFill="1"/>
    <xf numFmtId="0" fontId="14" fillId="0" borderId="0" xfId="4" applyNumberFormat="1" applyFont="1" applyFill="1" applyBorder="1"/>
    <xf numFmtId="0" fontId="6" fillId="0" borderId="0" xfId="4" applyNumberFormat="1" applyFont="1" applyFill="1" applyBorder="1"/>
    <xf numFmtId="0" fontId="5" fillId="0" borderId="0" xfId="4" applyNumberFormat="1" applyFont="1" applyFill="1" applyBorder="1"/>
    <xf numFmtId="0" fontId="1" fillId="0" borderId="0" xfId="0" applyNumberFormat="1" applyFont="1" applyFill="1" applyAlignment="1"/>
    <xf numFmtId="0" fontId="6" fillId="0" borderId="0" xfId="2" applyFont="1" applyAlignment="1">
      <alignment horizontal="center"/>
    </xf>
    <xf numFmtId="0" fontId="11" fillId="0" borderId="0" xfId="2" applyFont="1"/>
    <xf numFmtId="0" fontId="6" fillId="0" borderId="0" xfId="2" applyFont="1"/>
    <xf numFmtId="3" fontId="6" fillId="0" borderId="0" xfId="2" applyNumberFormat="1" applyFont="1"/>
    <xf numFmtId="164" fontId="6" fillId="0" borderId="0" xfId="2" applyNumberFormat="1" applyFont="1"/>
    <xf numFmtId="3" fontId="6" fillId="0" borderId="0" xfId="2" applyNumberFormat="1" applyFont="1" applyAlignment="1">
      <alignment horizontal="right" wrapText="1"/>
    </xf>
    <xf numFmtId="3" fontId="6" fillId="0" borderId="0" xfId="2" applyNumberFormat="1" applyFont="1" applyAlignment="1">
      <alignment horizontal="left" wrapText="1"/>
    </xf>
    <xf numFmtId="164" fontId="6" fillId="0" borderId="0" xfId="2" applyNumberFormat="1" applyFont="1" applyAlignment="1">
      <alignment horizontal="left" wrapText="1"/>
    </xf>
    <xf numFmtId="10" fontId="6" fillId="0" borderId="0" xfId="2" applyNumberFormat="1" applyFont="1" applyAlignment="1">
      <alignment horizontal="left" wrapText="1"/>
    </xf>
    <xf numFmtId="0" fontId="1" fillId="0" borderId="0" xfId="2"/>
    <xf numFmtId="3" fontId="2" fillId="0" borderId="0" xfId="2" applyNumberFormat="1" applyFont="1" applyBorder="1" applyAlignment="1">
      <alignment horizontal="right"/>
    </xf>
    <xf numFmtId="10" fontId="2" fillId="0" borderId="0" xfId="2" applyNumberFormat="1" applyFont="1" applyAlignment="1">
      <alignment horizontal="right"/>
    </xf>
    <xf numFmtId="164" fontId="2" fillId="0" borderId="0" xfId="2" applyNumberFormat="1" applyFont="1" applyAlignment="1">
      <alignment horizontal="right"/>
    </xf>
    <xf numFmtId="164" fontId="2" fillId="0" borderId="0" xfId="2" applyNumberFormat="1" applyFont="1" applyBorder="1" applyAlignment="1">
      <alignment horizontal="right"/>
    </xf>
    <xf numFmtId="0" fontId="2" fillId="0" borderId="0" xfId="2" applyFont="1" applyBorder="1"/>
    <xf numFmtId="0" fontId="2" fillId="0" borderId="0" xfId="2" applyFont="1" applyAlignment="1">
      <alignment horizontal="left"/>
    </xf>
    <xf numFmtId="3" fontId="2" fillId="0" borderId="0" xfId="2" applyNumberFormat="1" applyFont="1"/>
    <xf numFmtId="0" fontId="6" fillId="0" borderId="0" xfId="2" applyFont="1" applyAlignment="1">
      <alignment horizontal="right"/>
    </xf>
    <xf numFmtId="0" fontId="2" fillId="0" borderId="0" xfId="2" applyFont="1" applyAlignment="1">
      <alignment horizontal="right"/>
    </xf>
    <xf numFmtId="0" fontId="6" fillId="0" borderId="0" xfId="2" applyNumberFormat="1" applyFont="1" applyFill="1" applyAlignment="1">
      <alignment wrapText="1"/>
    </xf>
    <xf numFmtId="0" fontId="6" fillId="0" borderId="0" xfId="2" applyNumberFormat="1" applyFont="1" applyAlignment="1">
      <alignment wrapText="1"/>
    </xf>
    <xf numFmtId="164" fontId="6" fillId="0" borderId="0" xfId="2" applyNumberFormat="1" applyFont="1" applyAlignment="1">
      <alignment horizontal="right" wrapText="1"/>
    </xf>
    <xf numFmtId="0" fontId="8" fillId="0" borderId="0" xfId="2" applyFont="1"/>
    <xf numFmtId="3" fontId="8" fillId="0" borderId="0" xfId="2" applyNumberFormat="1" applyFont="1" applyAlignment="1">
      <alignment horizontal="right"/>
    </xf>
    <xf numFmtId="164" fontId="8" fillId="0" borderId="0" xfId="2" applyNumberFormat="1" applyFont="1" applyAlignment="1">
      <alignment horizontal="right"/>
    </xf>
    <xf numFmtId="10" fontId="8" fillId="0" borderId="0" xfId="2" applyNumberFormat="1" applyFont="1" applyAlignment="1">
      <alignment horizontal="right"/>
    </xf>
    <xf numFmtId="0" fontId="6" fillId="0" borderId="0" xfId="2" applyFont="1" applyAlignment="1">
      <alignment horizontal="center"/>
    </xf>
    <xf numFmtId="0" fontId="6" fillId="0" borderId="0" xfId="2" applyFont="1" applyBorder="1" applyAlignment="1">
      <alignment horizontal="left"/>
    </xf>
    <xf numFmtId="164" fontId="6" fillId="0" borderId="0" xfId="2" applyNumberFormat="1" applyFont="1" applyBorder="1" applyAlignment="1">
      <alignment horizontal="left" wrapText="1"/>
    </xf>
    <xf numFmtId="0" fontId="6" fillId="0" borderId="0" xfId="2" applyFont="1" applyBorder="1" applyAlignment="1">
      <alignment horizontal="left" wrapText="1"/>
    </xf>
    <xf numFmtId="3" fontId="8" fillId="0" borderId="0" xfId="2" applyNumberFormat="1" applyFont="1" applyBorder="1"/>
    <xf numFmtId="164" fontId="2" fillId="0" borderId="0" xfId="2" applyNumberFormat="1" applyFont="1" applyBorder="1"/>
    <xf numFmtId="10" fontId="8" fillId="0" borderId="0" xfId="16" applyNumberFormat="1" applyFont="1"/>
    <xf numFmtId="3" fontId="8" fillId="0" borderId="0" xfId="2" applyNumberFormat="1" applyFont="1"/>
    <xf numFmtId="10" fontId="2" fillId="0" borderId="0" xfId="15" applyNumberFormat="1" applyFont="1" applyAlignment="1">
      <alignment horizontal="right"/>
    </xf>
    <xf numFmtId="10" fontId="2" fillId="0" borderId="1" xfId="15" applyNumberFormat="1" applyFont="1" applyBorder="1" applyAlignment="1">
      <alignment horizontal="right"/>
    </xf>
    <xf numFmtId="10" fontId="2" fillId="0" borderId="3" xfId="15" applyNumberFormat="1" applyFont="1" applyBorder="1" applyAlignment="1">
      <alignment horizontal="right"/>
    </xf>
    <xf numFmtId="0" fontId="6" fillId="0" borderId="0" xfId="0" applyFont="1" applyAlignment="1">
      <alignment horizontal="center"/>
    </xf>
    <xf numFmtId="0" fontId="2" fillId="0" borderId="0" xfId="14" applyNumberFormat="1" applyFont="1" applyFill="1" applyAlignment="1">
      <alignment horizontal="left" wrapText="1"/>
    </xf>
    <xf numFmtId="0" fontId="6" fillId="0" borderId="0" xfId="2" applyFont="1" applyAlignment="1">
      <alignment horizontal="center"/>
    </xf>
    <xf numFmtId="0" fontId="13" fillId="0" borderId="0" xfId="2" applyFont="1" applyAlignment="1">
      <alignment horizontal="left" wrapText="1"/>
    </xf>
    <xf numFmtId="0" fontId="2" fillId="0" borderId="0" xfId="0" applyFont="1" applyAlignment="1">
      <alignment horizontal="left" wrapText="1"/>
    </xf>
    <xf numFmtId="0" fontId="6" fillId="0" borderId="0" xfId="2" applyNumberFormat="1" applyFont="1" applyFill="1" applyAlignment="1">
      <alignment horizontal="center"/>
    </xf>
    <xf numFmtId="0" fontId="6" fillId="0" borderId="0" xfId="10" applyNumberFormat="1" applyFont="1" applyFill="1" applyBorder="1" applyAlignment="1">
      <alignment horizontal="center"/>
    </xf>
    <xf numFmtId="0" fontId="9" fillId="0" borderId="0" xfId="10" applyNumberFormat="1" applyFont="1" applyFill="1" applyAlignment="1">
      <alignment horizontal="left" wrapText="1"/>
    </xf>
    <xf numFmtId="0" fontId="6" fillId="0" borderId="0" xfId="4" applyNumberFormat="1" applyFont="1" applyFill="1" applyBorder="1" applyAlignment="1">
      <alignment horizontal="center"/>
    </xf>
    <xf numFmtId="0" fontId="9" fillId="0" borderId="0" xfId="10" applyNumberFormat="1" applyFont="1" applyFill="1" applyAlignment="1">
      <alignment horizontal="left"/>
    </xf>
    <xf numFmtId="0" fontId="2" fillId="0" borderId="0" xfId="10" applyNumberFormat="1" applyFont="1" applyFill="1" applyAlignment="1">
      <alignment horizontal="left" wrapText="1"/>
    </xf>
  </cellXfs>
  <cellStyles count="17">
    <cellStyle name="Comma 2" xfId="1" xr:uid="{00000000-0005-0000-0000-000000000000}"/>
    <cellStyle name="Normal" xfId="0" builtinId="0"/>
    <cellStyle name="Normal 2" xfId="2" xr:uid="{00000000-0005-0000-0000-000002000000}"/>
    <cellStyle name="Normal 2 2" xfId="3" xr:uid="{00000000-0005-0000-0000-000003000000}"/>
    <cellStyle name="Normal 2 3" xfId="11" xr:uid="{00000000-0005-0000-0000-000004000000}"/>
    <cellStyle name="Normal 3" xfId="4" xr:uid="{00000000-0005-0000-0000-000005000000}"/>
    <cellStyle name="Normal 4" xfId="5" xr:uid="{00000000-0005-0000-0000-000006000000}"/>
    <cellStyle name="Normal 5" xfId="6" xr:uid="{00000000-0005-0000-0000-000007000000}"/>
    <cellStyle name="Normal 6" xfId="12" xr:uid="{00000000-0005-0000-0000-000008000000}"/>
    <cellStyle name="Normal_1-Output  Business Groups June 2011" xfId="14" xr:uid="{00000000-0005-0000-0000-000009000000}"/>
    <cellStyle name="Normal_1-Output Business Groups March 2012" xfId="9" xr:uid="{00000000-0005-0000-0000-00000A000000}"/>
    <cellStyle name="Normal_1-Output Business Groups March 2012 2" xfId="7" xr:uid="{00000000-0005-0000-0000-00000B000000}"/>
    <cellStyle name="Normal_2-Output County and City December 2011" xfId="8" xr:uid="{00000000-0005-0000-0000-00000C000000}"/>
    <cellStyle name="Normal_HOTEL_MOTEL" xfId="13" xr:uid="{00000000-0005-0000-0000-00000D000000}"/>
    <cellStyle name="Normal_Table07-Hotel_Motel FY2010" xfId="10" xr:uid="{00000000-0005-0000-0000-00000E000000}"/>
    <cellStyle name="Percent" xfId="15" builtinId="5"/>
    <cellStyle name="Percent 2" xfId="16" xr:uid="{6238501B-D3AA-4A91-B6E3-3D16645C749D}"/>
  </cellStyles>
  <dxfs count="1">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762000</xdr:colOff>
      <xdr:row>3</xdr:row>
      <xdr:rowOff>483038</xdr:rowOff>
    </xdr:to>
    <xdr:sp macro="" textlink="">
      <xdr:nvSpPr>
        <xdr:cNvPr id="2" name="AutoShape 7">
          <a:extLst>
            <a:ext uri="{FF2B5EF4-FFF2-40B4-BE49-F238E27FC236}">
              <a16:creationId xmlns:a16="http://schemas.microsoft.com/office/drawing/2014/main" id="{00000000-0008-0000-0700-000002000000}"/>
            </a:ext>
          </a:extLst>
        </xdr:cNvPr>
        <xdr:cNvSpPr>
          <a:spLocks noChangeAspect="1" noChangeArrowheads="1"/>
        </xdr:cNvSpPr>
      </xdr:nvSpPr>
      <xdr:spPr bwMode="auto">
        <a:xfrm>
          <a:off x="0" y="561975"/>
          <a:ext cx="7620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RAD\Tax%20Research\Stat%20Reports\SALES-USE\FY16\Annual\Table22%20Sales%20Tax%20by%20Filing%20Statu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Table22"/>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S124"/>
  <sheetViews>
    <sheetView zoomScaleNormal="100" workbookViewId="0">
      <pane xSplit="1" ySplit="7" topLeftCell="D92" activePane="bottomRight" state="frozen"/>
      <selection activeCell="F36" sqref="F36"/>
      <selection pane="topRight" activeCell="F36" sqref="F36"/>
      <selection pane="bottomLeft" activeCell="F36" sqref="F36"/>
      <selection pane="bottomRight" activeCell="I108" sqref="I108"/>
    </sheetView>
  </sheetViews>
  <sheetFormatPr defaultColWidth="9.140625" defaultRowHeight="15"/>
  <cols>
    <col min="1" max="1" width="14.42578125" style="13" bestFit="1" customWidth="1"/>
    <col min="2" max="2" width="9.140625" style="13" bestFit="1" customWidth="1"/>
    <col min="3" max="3" width="11.5703125" style="13" bestFit="1" customWidth="1"/>
    <col min="4" max="5" width="9.140625" style="14" bestFit="1" customWidth="1"/>
    <col min="6" max="6" width="9" style="14" bestFit="1" customWidth="1"/>
    <col min="7" max="7" width="11.28515625" style="14" bestFit="1" customWidth="1"/>
    <col min="8" max="8" width="9" style="14" bestFit="1" customWidth="1"/>
    <col min="9" max="9" width="16.5703125" style="15" bestFit="1" customWidth="1"/>
    <col min="10" max="10" width="15.85546875" style="2" bestFit="1" customWidth="1"/>
    <col min="11" max="11" width="9" style="13" bestFit="1" customWidth="1"/>
    <col min="12" max="14" width="9.140625" style="13"/>
    <col min="15" max="15" width="12.85546875" style="13" bestFit="1" customWidth="1"/>
    <col min="16" max="17" width="12.42578125" style="13" bestFit="1" customWidth="1"/>
    <col min="18" max="18" width="18.42578125" style="13" bestFit="1" customWidth="1"/>
    <col min="19" max="19" width="12" style="13" bestFit="1" customWidth="1"/>
    <col min="20" max="16384" width="9.140625" style="13"/>
  </cols>
  <sheetData>
    <row r="1" spans="1:19">
      <c r="A1" s="145" t="s">
        <v>837</v>
      </c>
      <c r="B1" s="145"/>
      <c r="C1" s="145"/>
      <c r="D1" s="145"/>
      <c r="E1" s="145"/>
      <c r="F1" s="145"/>
      <c r="G1" s="145"/>
      <c r="H1" s="145"/>
      <c r="I1" s="145"/>
      <c r="J1" s="145"/>
      <c r="K1" s="145"/>
    </row>
    <row r="2" spans="1:19">
      <c r="A2" s="145" t="s">
        <v>836</v>
      </c>
      <c r="B2" s="145"/>
      <c r="C2" s="145"/>
      <c r="D2" s="145"/>
      <c r="E2" s="145"/>
      <c r="F2" s="145"/>
      <c r="G2" s="145"/>
      <c r="H2" s="145"/>
      <c r="I2" s="145"/>
      <c r="J2" s="145"/>
      <c r="K2" s="145"/>
    </row>
    <row r="3" spans="1:19">
      <c r="A3" s="145" t="s">
        <v>933</v>
      </c>
      <c r="B3" s="145"/>
      <c r="C3" s="145"/>
      <c r="D3" s="145"/>
      <c r="E3" s="145"/>
      <c r="F3" s="145"/>
      <c r="G3" s="145"/>
      <c r="H3" s="145"/>
      <c r="I3" s="145"/>
      <c r="J3" s="145"/>
      <c r="K3" s="145"/>
      <c r="M3" s="74"/>
    </row>
    <row r="4" spans="1:19" ht="14.1" customHeight="1">
      <c r="A4" s="1"/>
      <c r="B4" s="1"/>
      <c r="C4" s="1"/>
      <c r="D4" s="33"/>
      <c r="E4" s="33"/>
      <c r="F4" s="33"/>
      <c r="G4" s="33"/>
      <c r="H4" s="33"/>
      <c r="I4" s="2"/>
    </row>
    <row r="5" spans="1:19" ht="73.5" customHeight="1">
      <c r="A5" s="146" t="s">
        <v>885</v>
      </c>
      <c r="B5" s="146"/>
      <c r="C5" s="146"/>
      <c r="D5" s="146"/>
      <c r="E5" s="146"/>
      <c r="F5" s="146"/>
      <c r="G5" s="146"/>
      <c r="H5" s="146"/>
      <c r="I5" s="146"/>
      <c r="J5" s="146"/>
      <c r="K5" s="146"/>
    </row>
    <row r="6" spans="1:19" ht="14.1" customHeight="1">
      <c r="A6" s="1"/>
      <c r="B6" s="1"/>
      <c r="C6" s="1"/>
      <c r="D6" s="33"/>
      <c r="E6" s="33"/>
      <c r="F6" s="33"/>
      <c r="G6" s="33"/>
      <c r="H6" s="33"/>
      <c r="I6" s="2"/>
    </row>
    <row r="7" spans="1:19" ht="46.5" customHeight="1">
      <c r="A7" s="1" t="s">
        <v>832</v>
      </c>
      <c r="B7" s="3" t="s">
        <v>930</v>
      </c>
      <c r="C7" s="3" t="s">
        <v>931</v>
      </c>
      <c r="D7" s="3" t="s">
        <v>932</v>
      </c>
      <c r="E7" s="44" t="s">
        <v>812</v>
      </c>
      <c r="F7" s="3" t="s">
        <v>942</v>
      </c>
      <c r="G7" s="3" t="s">
        <v>943</v>
      </c>
      <c r="H7" s="31" t="s">
        <v>944</v>
      </c>
      <c r="I7" s="32" t="s">
        <v>147</v>
      </c>
      <c r="J7" s="32" t="s">
        <v>148</v>
      </c>
      <c r="K7" s="45" t="s">
        <v>249</v>
      </c>
      <c r="O7"/>
      <c r="P7"/>
      <c r="Q7"/>
      <c r="R7"/>
    </row>
    <row r="8" spans="1:19" ht="14.25">
      <c r="A8" s="13" t="s">
        <v>24</v>
      </c>
      <c r="B8" s="19">
        <v>163</v>
      </c>
      <c r="C8" s="19">
        <v>877</v>
      </c>
      <c r="D8" s="21">
        <f t="shared" ref="D8:D71" si="0">B8+C8</f>
        <v>1040</v>
      </c>
      <c r="E8" s="36">
        <f>D8/D$108</f>
        <v>3.0572589321935244E-3</v>
      </c>
      <c r="F8" s="19">
        <v>88</v>
      </c>
      <c r="G8" s="19">
        <v>250</v>
      </c>
      <c r="H8" s="21">
        <f t="shared" ref="H8:H71" si="1">F8+G8</f>
        <v>338</v>
      </c>
      <c r="I8" s="30">
        <v>69004774</v>
      </c>
      <c r="J8" s="30">
        <v>4134156</v>
      </c>
      <c r="K8" s="36">
        <f>J8/J$108</f>
        <v>1.4787054581608438E-3</v>
      </c>
      <c r="O8"/>
      <c r="P8"/>
      <c r="Q8"/>
      <c r="R8"/>
      <c r="S8"/>
    </row>
    <row r="9" spans="1:19" ht="14.25">
      <c r="A9" s="13" t="s">
        <v>150</v>
      </c>
      <c r="B9" s="19">
        <v>85</v>
      </c>
      <c r="C9" s="19">
        <v>484</v>
      </c>
      <c r="D9" s="21">
        <f t="shared" si="0"/>
        <v>569</v>
      </c>
      <c r="E9" s="36">
        <f t="shared" ref="E9:E72" si="2">D9/D$108</f>
        <v>1.6726733965558803E-3</v>
      </c>
      <c r="F9" s="19">
        <v>45</v>
      </c>
      <c r="G9" s="19">
        <v>139</v>
      </c>
      <c r="H9" s="21">
        <f t="shared" si="1"/>
        <v>184</v>
      </c>
      <c r="I9" s="30">
        <v>31859119</v>
      </c>
      <c r="J9" s="30">
        <v>1912240</v>
      </c>
      <c r="K9" s="36">
        <f t="shared" ref="K9:K72" si="3">J9/J$108</f>
        <v>6.8397025301258386E-4</v>
      </c>
      <c r="O9"/>
      <c r="P9"/>
      <c r="Q9"/>
      <c r="R9"/>
      <c r="S9"/>
    </row>
    <row r="10" spans="1:19" ht="14.25">
      <c r="A10" s="13" t="s">
        <v>152</v>
      </c>
      <c r="B10" s="19">
        <v>234</v>
      </c>
      <c r="C10" s="19">
        <v>1804</v>
      </c>
      <c r="D10" s="21">
        <f t="shared" si="0"/>
        <v>2038</v>
      </c>
      <c r="E10" s="36">
        <f t="shared" si="2"/>
        <v>5.991051638279234E-3</v>
      </c>
      <c r="F10" s="19">
        <v>135</v>
      </c>
      <c r="G10" s="19">
        <v>509</v>
      </c>
      <c r="H10" s="21">
        <f t="shared" si="1"/>
        <v>644</v>
      </c>
      <c r="I10" s="30">
        <v>116916627</v>
      </c>
      <c r="J10" s="30">
        <v>7030586</v>
      </c>
      <c r="K10" s="36">
        <f t="shared" si="3"/>
        <v>2.5147009189467485E-3</v>
      </c>
      <c r="O10"/>
      <c r="P10"/>
      <c r="Q10"/>
      <c r="R10"/>
      <c r="S10"/>
    </row>
    <row r="11" spans="1:19" ht="14.25">
      <c r="A11" s="13" t="s">
        <v>153</v>
      </c>
      <c r="B11" s="19">
        <v>259</v>
      </c>
      <c r="C11" s="19">
        <v>1339</v>
      </c>
      <c r="D11" s="21">
        <f t="shared" si="0"/>
        <v>1598</v>
      </c>
      <c r="E11" s="36">
        <f t="shared" si="2"/>
        <v>4.6975959361973581E-3</v>
      </c>
      <c r="F11" s="19">
        <v>137</v>
      </c>
      <c r="G11" s="19">
        <v>371</v>
      </c>
      <c r="H11" s="21">
        <f t="shared" si="1"/>
        <v>508</v>
      </c>
      <c r="I11" s="30">
        <v>152357000</v>
      </c>
      <c r="J11" s="30">
        <v>9107812</v>
      </c>
      <c r="K11" s="36">
        <f t="shared" si="3"/>
        <v>3.2576833859928921E-3</v>
      </c>
      <c r="O11"/>
      <c r="P11"/>
      <c r="Q11"/>
      <c r="R11"/>
      <c r="S11"/>
    </row>
    <row r="12" spans="1:19" ht="14.25">
      <c r="A12" s="13" t="s">
        <v>155</v>
      </c>
      <c r="B12" s="19">
        <v>107</v>
      </c>
      <c r="C12" s="19">
        <v>671</v>
      </c>
      <c r="D12" s="21">
        <f t="shared" si="0"/>
        <v>778</v>
      </c>
      <c r="E12" s="36">
        <f t="shared" si="2"/>
        <v>2.2870648550447712E-3</v>
      </c>
      <c r="F12" s="19">
        <v>62</v>
      </c>
      <c r="G12" s="19">
        <v>195</v>
      </c>
      <c r="H12" s="21">
        <f t="shared" si="1"/>
        <v>257</v>
      </c>
      <c r="I12" s="30">
        <v>41444128</v>
      </c>
      <c r="J12" s="30">
        <v>2480460</v>
      </c>
      <c r="K12" s="36">
        <f t="shared" si="3"/>
        <v>8.8721125684411678E-4</v>
      </c>
      <c r="O12"/>
      <c r="P12"/>
      <c r="Q12"/>
      <c r="R12"/>
      <c r="S12"/>
    </row>
    <row r="13" spans="1:19" ht="14.25">
      <c r="A13" s="13" t="s">
        <v>157</v>
      </c>
      <c r="B13" s="19">
        <v>371</v>
      </c>
      <c r="C13" s="19">
        <v>2415</v>
      </c>
      <c r="D13" s="21">
        <f t="shared" si="0"/>
        <v>2786</v>
      </c>
      <c r="E13" s="36">
        <f t="shared" si="2"/>
        <v>8.1899263318184218E-3</v>
      </c>
      <c r="F13" s="19">
        <v>228</v>
      </c>
      <c r="G13" s="19">
        <v>726</v>
      </c>
      <c r="H13" s="21">
        <f t="shared" si="1"/>
        <v>954</v>
      </c>
      <c r="I13" s="30">
        <v>157384321</v>
      </c>
      <c r="J13" s="30">
        <v>9467448</v>
      </c>
      <c r="K13" s="36">
        <f t="shared" si="3"/>
        <v>3.3863180374552782E-3</v>
      </c>
      <c r="O13"/>
      <c r="P13"/>
      <c r="Q13"/>
      <c r="R13"/>
      <c r="S13"/>
    </row>
    <row r="14" spans="1:19" ht="14.25">
      <c r="A14" s="13" t="s">
        <v>159</v>
      </c>
      <c r="B14" s="19">
        <v>2045</v>
      </c>
      <c r="C14" s="19">
        <v>10227</v>
      </c>
      <c r="D14" s="21">
        <f t="shared" si="0"/>
        <v>12272</v>
      </c>
      <c r="E14" s="36">
        <f t="shared" si="2"/>
        <v>3.607565539988359E-2</v>
      </c>
      <c r="F14" s="19">
        <v>1124</v>
      </c>
      <c r="G14" s="19">
        <v>2988</v>
      </c>
      <c r="H14" s="21">
        <f t="shared" si="1"/>
        <v>4112</v>
      </c>
      <c r="I14" s="30">
        <v>2398827193</v>
      </c>
      <c r="J14" s="30">
        <v>143765524</v>
      </c>
      <c r="K14" s="36">
        <f t="shared" si="3"/>
        <v>5.1422071405663884E-2</v>
      </c>
      <c r="O14"/>
      <c r="P14"/>
      <c r="Q14"/>
      <c r="R14"/>
      <c r="S14"/>
    </row>
    <row r="15" spans="1:19" ht="14.25">
      <c r="A15" s="13" t="s">
        <v>36</v>
      </c>
      <c r="B15" s="19">
        <v>509</v>
      </c>
      <c r="C15" s="19">
        <v>2075</v>
      </c>
      <c r="D15" s="21">
        <f t="shared" si="0"/>
        <v>2584</v>
      </c>
      <c r="E15" s="36">
        <f t="shared" si="2"/>
        <v>7.5961125776808341E-3</v>
      </c>
      <c r="F15" s="19">
        <v>316</v>
      </c>
      <c r="G15" s="19">
        <v>635</v>
      </c>
      <c r="H15" s="21">
        <f t="shared" si="1"/>
        <v>951</v>
      </c>
      <c r="I15" s="30">
        <v>260666722</v>
      </c>
      <c r="J15" s="30">
        <v>15645274</v>
      </c>
      <c r="K15" s="36">
        <f t="shared" si="3"/>
        <v>5.5960036481985526E-3</v>
      </c>
      <c r="O15"/>
      <c r="P15"/>
      <c r="Q15"/>
      <c r="R15"/>
      <c r="S15"/>
    </row>
    <row r="16" spans="1:19" ht="14.25">
      <c r="A16" s="13" t="s">
        <v>162</v>
      </c>
      <c r="B16" s="19">
        <v>500</v>
      </c>
      <c r="C16" s="19">
        <v>2304</v>
      </c>
      <c r="D16" s="21">
        <f t="shared" si="0"/>
        <v>2804</v>
      </c>
      <c r="E16" s="36">
        <f t="shared" si="2"/>
        <v>8.2428404287217712E-3</v>
      </c>
      <c r="F16" s="19">
        <v>289</v>
      </c>
      <c r="G16" s="19">
        <v>688</v>
      </c>
      <c r="H16" s="21">
        <f t="shared" si="1"/>
        <v>977</v>
      </c>
      <c r="I16" s="30">
        <v>236452723</v>
      </c>
      <c r="J16" s="30">
        <v>14182468</v>
      </c>
      <c r="K16" s="36">
        <f t="shared" si="3"/>
        <v>5.0727870070194506E-3</v>
      </c>
      <c r="O16"/>
      <c r="P16"/>
      <c r="Q16"/>
      <c r="R16"/>
      <c r="S16"/>
    </row>
    <row r="17" spans="1:19" ht="14.25">
      <c r="A17" s="13" t="s">
        <v>164</v>
      </c>
      <c r="B17" s="19">
        <v>310</v>
      </c>
      <c r="C17" s="19">
        <v>2145</v>
      </c>
      <c r="D17" s="21">
        <f t="shared" si="0"/>
        <v>2455</v>
      </c>
      <c r="E17" s="36">
        <f t="shared" si="2"/>
        <v>7.2168948832068295E-3</v>
      </c>
      <c r="F17" s="19">
        <v>195</v>
      </c>
      <c r="G17" s="19">
        <v>628</v>
      </c>
      <c r="H17" s="21">
        <f t="shared" si="1"/>
        <v>823</v>
      </c>
      <c r="I17" s="30">
        <v>206656553</v>
      </c>
      <c r="J17" s="30">
        <v>12339608</v>
      </c>
      <c r="K17" s="36">
        <f t="shared" si="3"/>
        <v>4.4136326014705815E-3</v>
      </c>
      <c r="O17"/>
      <c r="P17"/>
      <c r="Q17"/>
      <c r="R17"/>
      <c r="S17"/>
    </row>
    <row r="18" spans="1:19" ht="14.25">
      <c r="A18" s="13" t="s">
        <v>166</v>
      </c>
      <c r="B18" s="19">
        <v>312</v>
      </c>
      <c r="C18" s="19">
        <v>1989</v>
      </c>
      <c r="D18" s="21">
        <f t="shared" si="0"/>
        <v>2301</v>
      </c>
      <c r="E18" s="36">
        <f t="shared" si="2"/>
        <v>6.7641853874781726E-3</v>
      </c>
      <c r="F18" s="19">
        <v>163</v>
      </c>
      <c r="G18" s="19">
        <v>577</v>
      </c>
      <c r="H18" s="21">
        <f t="shared" si="1"/>
        <v>740</v>
      </c>
      <c r="I18" s="30">
        <v>222910934</v>
      </c>
      <c r="J18" s="30">
        <v>13345531</v>
      </c>
      <c r="K18" s="36">
        <f t="shared" si="3"/>
        <v>4.773431271523073E-3</v>
      </c>
      <c r="O18"/>
      <c r="P18"/>
      <c r="Q18"/>
      <c r="R18"/>
      <c r="S18"/>
    </row>
    <row r="19" spans="1:19" ht="14.25">
      <c r="A19" s="13" t="s">
        <v>168</v>
      </c>
      <c r="B19" s="19">
        <v>294</v>
      </c>
      <c r="C19" s="19">
        <v>1401</v>
      </c>
      <c r="D19" s="21">
        <f t="shared" si="0"/>
        <v>1695</v>
      </c>
      <c r="E19" s="36">
        <f t="shared" si="2"/>
        <v>4.9827441250654076E-3</v>
      </c>
      <c r="F19" s="19">
        <v>165</v>
      </c>
      <c r="G19" s="19">
        <v>420</v>
      </c>
      <c r="H19" s="21">
        <f t="shared" si="1"/>
        <v>585</v>
      </c>
      <c r="I19" s="30">
        <v>68204403</v>
      </c>
      <c r="J19" s="30">
        <v>4108894</v>
      </c>
      <c r="K19" s="36">
        <f t="shared" si="3"/>
        <v>1.4696697427006484E-3</v>
      </c>
      <c r="O19"/>
      <c r="P19"/>
      <c r="Q19"/>
      <c r="R19"/>
      <c r="S19"/>
    </row>
    <row r="20" spans="1:19" ht="14.25">
      <c r="A20" s="13" t="s">
        <v>169</v>
      </c>
      <c r="B20" s="19">
        <v>179</v>
      </c>
      <c r="C20" s="19">
        <v>1104</v>
      </c>
      <c r="D20" s="21">
        <f t="shared" si="0"/>
        <v>1283</v>
      </c>
      <c r="E20" s="36">
        <f t="shared" si="2"/>
        <v>3.7715992403887424E-3</v>
      </c>
      <c r="F20" s="19">
        <v>100</v>
      </c>
      <c r="G20" s="19">
        <v>322</v>
      </c>
      <c r="H20" s="21">
        <f t="shared" si="1"/>
        <v>422</v>
      </c>
      <c r="I20" s="30">
        <v>64476945</v>
      </c>
      <c r="J20" s="30">
        <v>3876506</v>
      </c>
      <c r="K20" s="36">
        <f t="shared" si="3"/>
        <v>1.3865491725017778E-3</v>
      </c>
      <c r="O20"/>
      <c r="P20"/>
      <c r="Q20"/>
      <c r="R20"/>
      <c r="S20"/>
    </row>
    <row r="21" spans="1:19" ht="14.25">
      <c r="A21" s="13" t="s">
        <v>40</v>
      </c>
      <c r="B21" s="19">
        <v>512</v>
      </c>
      <c r="C21" s="19">
        <v>2993</v>
      </c>
      <c r="D21" s="21">
        <f t="shared" si="0"/>
        <v>3505</v>
      </c>
      <c r="E21" s="36">
        <f t="shared" si="2"/>
        <v>1.0303550535902215E-2</v>
      </c>
      <c r="F21" s="19">
        <v>247</v>
      </c>
      <c r="G21" s="19">
        <v>859</v>
      </c>
      <c r="H21" s="21">
        <f t="shared" si="1"/>
        <v>1106</v>
      </c>
      <c r="I21" s="30">
        <v>367911996</v>
      </c>
      <c r="J21" s="30">
        <v>22053267</v>
      </c>
      <c r="K21" s="36">
        <f t="shared" si="3"/>
        <v>7.8880154215705493E-3</v>
      </c>
      <c r="O21"/>
      <c r="P21"/>
      <c r="Q21"/>
      <c r="R21"/>
      <c r="S21"/>
    </row>
    <row r="22" spans="1:19" ht="14.25">
      <c r="A22" s="13" t="s">
        <v>172</v>
      </c>
      <c r="B22" s="19">
        <v>321</v>
      </c>
      <c r="C22" s="19">
        <v>1668</v>
      </c>
      <c r="D22" s="21">
        <f t="shared" si="0"/>
        <v>1989</v>
      </c>
      <c r="E22" s="36">
        <f t="shared" si="2"/>
        <v>5.8470077078201154E-3</v>
      </c>
      <c r="F22" s="19">
        <v>166</v>
      </c>
      <c r="G22" s="19">
        <v>474</v>
      </c>
      <c r="H22" s="21">
        <f t="shared" si="1"/>
        <v>640</v>
      </c>
      <c r="I22" s="30">
        <v>183982413</v>
      </c>
      <c r="J22" s="30">
        <v>11022198</v>
      </c>
      <c r="K22" s="36">
        <f t="shared" si="3"/>
        <v>3.9424212205658267E-3</v>
      </c>
      <c r="O22"/>
      <c r="P22"/>
      <c r="Q22"/>
      <c r="R22"/>
      <c r="S22"/>
    </row>
    <row r="23" spans="1:19" ht="14.25">
      <c r="A23" s="13" t="s">
        <v>174</v>
      </c>
      <c r="B23" s="19">
        <v>341</v>
      </c>
      <c r="C23" s="19">
        <v>1836</v>
      </c>
      <c r="D23" s="21">
        <f t="shared" si="0"/>
        <v>2177</v>
      </c>
      <c r="E23" s="36">
        <f t="shared" si="2"/>
        <v>6.3996660532550992E-3</v>
      </c>
      <c r="F23" s="19">
        <v>182</v>
      </c>
      <c r="G23" s="19">
        <v>544</v>
      </c>
      <c r="H23" s="21">
        <f t="shared" si="1"/>
        <v>726</v>
      </c>
      <c r="I23" s="30">
        <v>125372843</v>
      </c>
      <c r="J23" s="30">
        <v>7549786</v>
      </c>
      <c r="K23" s="36">
        <f t="shared" si="3"/>
        <v>2.700408442774371E-3</v>
      </c>
      <c r="O23"/>
      <c r="P23"/>
      <c r="Q23"/>
      <c r="R23"/>
      <c r="S23"/>
    </row>
    <row r="24" spans="1:19" ht="14.25">
      <c r="A24" s="13" t="s">
        <v>176</v>
      </c>
      <c r="B24" s="19">
        <v>880</v>
      </c>
      <c r="C24" s="19">
        <v>4681</v>
      </c>
      <c r="D24" s="21">
        <f t="shared" si="0"/>
        <v>5561</v>
      </c>
      <c r="E24" s="36">
        <f t="shared" si="2"/>
        <v>1.6347516271084796E-2</v>
      </c>
      <c r="F24" s="19">
        <v>464</v>
      </c>
      <c r="G24" s="19">
        <v>1334</v>
      </c>
      <c r="H24" s="21">
        <f t="shared" si="1"/>
        <v>1798</v>
      </c>
      <c r="I24" s="30">
        <v>790175016</v>
      </c>
      <c r="J24" s="30">
        <v>47292959</v>
      </c>
      <c r="K24" s="36">
        <f t="shared" si="3"/>
        <v>1.6915751753411579E-2</v>
      </c>
      <c r="O24"/>
      <c r="P24"/>
      <c r="Q24"/>
      <c r="R24"/>
      <c r="S24"/>
    </row>
    <row r="25" spans="1:19" ht="14.25">
      <c r="A25" s="13" t="s">
        <v>47</v>
      </c>
      <c r="B25" s="19">
        <v>209</v>
      </c>
      <c r="C25" s="19">
        <v>1407</v>
      </c>
      <c r="D25" s="21">
        <f t="shared" si="0"/>
        <v>1616</v>
      </c>
      <c r="E25" s="36">
        <f t="shared" si="2"/>
        <v>4.7505100331007074E-3</v>
      </c>
      <c r="F25" s="19">
        <v>122</v>
      </c>
      <c r="G25" s="19">
        <v>413</v>
      </c>
      <c r="H25" s="21">
        <f t="shared" si="1"/>
        <v>535</v>
      </c>
      <c r="I25" s="30">
        <v>129467943</v>
      </c>
      <c r="J25" s="30">
        <v>7777216</v>
      </c>
      <c r="K25" s="36">
        <f t="shared" si="3"/>
        <v>2.7817556348855351E-3</v>
      </c>
      <c r="O25"/>
      <c r="P25"/>
      <c r="Q25"/>
      <c r="R25"/>
      <c r="S25"/>
    </row>
    <row r="26" spans="1:19" ht="14.25">
      <c r="A26" s="13" t="s">
        <v>179</v>
      </c>
      <c r="B26" s="19">
        <v>233</v>
      </c>
      <c r="C26" s="19">
        <v>1399</v>
      </c>
      <c r="D26" s="21">
        <f t="shared" si="0"/>
        <v>1632</v>
      </c>
      <c r="E26" s="36">
        <f t="shared" si="2"/>
        <v>4.797544785903685E-3</v>
      </c>
      <c r="F26" s="19">
        <v>136</v>
      </c>
      <c r="G26" s="19">
        <v>428</v>
      </c>
      <c r="H26" s="21">
        <f t="shared" si="1"/>
        <v>564</v>
      </c>
      <c r="I26" s="30">
        <v>113380932</v>
      </c>
      <c r="J26" s="30">
        <v>6813059</v>
      </c>
      <c r="K26" s="36">
        <f t="shared" si="3"/>
        <v>2.4368958331692997E-3</v>
      </c>
      <c r="O26"/>
      <c r="P26"/>
      <c r="Q26"/>
      <c r="R26"/>
      <c r="S26"/>
    </row>
    <row r="27" spans="1:19" ht="14.25">
      <c r="A27" s="13" t="s">
        <v>180</v>
      </c>
      <c r="B27" s="19">
        <v>149</v>
      </c>
      <c r="C27" s="19">
        <v>813</v>
      </c>
      <c r="D27" s="21">
        <f t="shared" si="0"/>
        <v>962</v>
      </c>
      <c r="E27" s="36">
        <f t="shared" si="2"/>
        <v>2.8279645122790101E-3</v>
      </c>
      <c r="F27" s="19">
        <v>75</v>
      </c>
      <c r="G27" s="19">
        <v>229</v>
      </c>
      <c r="H27" s="21">
        <f t="shared" si="1"/>
        <v>304</v>
      </c>
      <c r="I27" s="30">
        <v>98697605</v>
      </c>
      <c r="J27" s="30">
        <v>5880425</v>
      </c>
      <c r="K27" s="36">
        <f t="shared" si="3"/>
        <v>2.1033111822111889E-3</v>
      </c>
      <c r="O27"/>
      <c r="P27"/>
      <c r="Q27"/>
      <c r="R27"/>
      <c r="S27"/>
    </row>
    <row r="28" spans="1:19" ht="14.25">
      <c r="A28" s="13" t="s">
        <v>182</v>
      </c>
      <c r="B28" s="19">
        <v>378</v>
      </c>
      <c r="C28" s="19">
        <v>2180</v>
      </c>
      <c r="D28" s="21">
        <f t="shared" si="0"/>
        <v>2558</v>
      </c>
      <c r="E28" s="36">
        <f t="shared" si="2"/>
        <v>7.519681104375996E-3</v>
      </c>
      <c r="F28" s="19">
        <v>204</v>
      </c>
      <c r="G28" s="19">
        <v>623</v>
      </c>
      <c r="H28" s="21">
        <f t="shared" si="1"/>
        <v>827</v>
      </c>
      <c r="I28" s="30">
        <v>372940653</v>
      </c>
      <c r="J28" s="30">
        <v>22373651</v>
      </c>
      <c r="K28" s="36">
        <f t="shared" si="3"/>
        <v>8.0026104125451043E-3</v>
      </c>
      <c r="O28"/>
      <c r="P28"/>
      <c r="Q28"/>
      <c r="R28"/>
      <c r="S28"/>
    </row>
    <row r="29" spans="1:19" ht="14.25">
      <c r="A29" s="13" t="s">
        <v>183</v>
      </c>
      <c r="B29" s="19">
        <v>307</v>
      </c>
      <c r="C29" s="19">
        <v>2498</v>
      </c>
      <c r="D29" s="21">
        <f t="shared" si="0"/>
        <v>2805</v>
      </c>
      <c r="E29" s="36">
        <f t="shared" si="2"/>
        <v>8.2457801007719579E-3</v>
      </c>
      <c r="F29" s="19">
        <v>192</v>
      </c>
      <c r="G29" s="19">
        <v>720</v>
      </c>
      <c r="H29" s="21">
        <f t="shared" si="1"/>
        <v>912</v>
      </c>
      <c r="I29" s="30">
        <v>190257892</v>
      </c>
      <c r="J29" s="30">
        <v>11412317</v>
      </c>
      <c r="K29" s="36">
        <f t="shared" si="3"/>
        <v>4.0819590354504729E-3</v>
      </c>
      <c r="O29"/>
      <c r="P29"/>
      <c r="Q29"/>
      <c r="R29"/>
      <c r="S29"/>
    </row>
    <row r="30" spans="1:19" ht="14.25">
      <c r="A30" s="13" t="s">
        <v>50</v>
      </c>
      <c r="B30" s="19">
        <v>690</v>
      </c>
      <c r="C30" s="19">
        <v>4087</v>
      </c>
      <c r="D30" s="21">
        <f t="shared" si="0"/>
        <v>4777</v>
      </c>
      <c r="E30" s="36">
        <f t="shared" si="2"/>
        <v>1.404281338373891E-2</v>
      </c>
      <c r="F30" s="19">
        <v>385</v>
      </c>
      <c r="G30" s="19">
        <v>1197</v>
      </c>
      <c r="H30" s="21">
        <f t="shared" si="1"/>
        <v>1582</v>
      </c>
      <c r="I30" s="30">
        <v>474769728</v>
      </c>
      <c r="J30" s="30">
        <v>28497734</v>
      </c>
      <c r="K30" s="36">
        <f t="shared" si="3"/>
        <v>1.0193073220027462E-2</v>
      </c>
      <c r="O30"/>
      <c r="P30"/>
      <c r="Q30"/>
      <c r="R30"/>
      <c r="S30"/>
    </row>
    <row r="31" spans="1:19" ht="14.25">
      <c r="A31" s="13" t="s">
        <v>186</v>
      </c>
      <c r="B31" s="19">
        <v>259</v>
      </c>
      <c r="C31" s="19">
        <v>1659</v>
      </c>
      <c r="D31" s="21">
        <f t="shared" si="0"/>
        <v>1918</v>
      </c>
      <c r="E31" s="36">
        <f t="shared" si="2"/>
        <v>5.638290992256904E-3</v>
      </c>
      <c r="F31" s="19">
        <v>130</v>
      </c>
      <c r="G31" s="19">
        <v>458</v>
      </c>
      <c r="H31" s="21">
        <f t="shared" si="1"/>
        <v>588</v>
      </c>
      <c r="I31" s="30">
        <v>135749109</v>
      </c>
      <c r="J31" s="30">
        <v>8101854</v>
      </c>
      <c r="K31" s="36">
        <f t="shared" si="3"/>
        <v>2.8978721971358273E-3</v>
      </c>
      <c r="O31"/>
      <c r="P31"/>
      <c r="Q31"/>
      <c r="R31"/>
      <c r="S31"/>
    </row>
    <row r="32" spans="1:19" ht="14.25">
      <c r="A32" s="13" t="s">
        <v>188</v>
      </c>
      <c r="B32" s="19">
        <v>1304</v>
      </c>
      <c r="C32" s="19">
        <v>6369</v>
      </c>
      <c r="D32" s="21">
        <f t="shared" si="0"/>
        <v>7673</v>
      </c>
      <c r="E32" s="36">
        <f t="shared" si="2"/>
        <v>2.2556103641077803E-2</v>
      </c>
      <c r="F32" s="19">
        <v>713</v>
      </c>
      <c r="G32" s="19">
        <v>1860</v>
      </c>
      <c r="H32" s="21">
        <f t="shared" si="1"/>
        <v>2573</v>
      </c>
      <c r="I32" s="30">
        <v>1692036388</v>
      </c>
      <c r="J32" s="30">
        <v>101155585</v>
      </c>
      <c r="K32" s="36">
        <f t="shared" si="3"/>
        <v>3.6181342857636037E-2</v>
      </c>
      <c r="O32"/>
      <c r="P32"/>
      <c r="Q32"/>
      <c r="R32"/>
      <c r="S32"/>
    </row>
    <row r="33" spans="1:19" ht="14.25">
      <c r="A33" s="13" t="s">
        <v>189</v>
      </c>
      <c r="B33" s="19">
        <v>152</v>
      </c>
      <c r="C33" s="19">
        <v>1163</v>
      </c>
      <c r="D33" s="21">
        <f t="shared" si="0"/>
        <v>1315</v>
      </c>
      <c r="E33" s="36">
        <f t="shared" si="2"/>
        <v>3.8656687459946966E-3</v>
      </c>
      <c r="F33" s="19">
        <v>103</v>
      </c>
      <c r="G33" s="19">
        <v>347</v>
      </c>
      <c r="H33" s="21">
        <f t="shared" si="1"/>
        <v>450</v>
      </c>
      <c r="I33" s="30">
        <v>110341941</v>
      </c>
      <c r="J33" s="30">
        <v>6631998</v>
      </c>
      <c r="K33" s="36">
        <f t="shared" si="3"/>
        <v>2.3721339110357228E-3</v>
      </c>
      <c r="O33"/>
      <c r="P33"/>
      <c r="Q33"/>
      <c r="R33"/>
      <c r="S33"/>
    </row>
    <row r="34" spans="1:19" ht="14.25">
      <c r="A34" s="13" t="s">
        <v>191</v>
      </c>
      <c r="B34" s="19">
        <v>148</v>
      </c>
      <c r="C34" s="19">
        <v>815</v>
      </c>
      <c r="D34" s="21">
        <f t="shared" si="0"/>
        <v>963</v>
      </c>
      <c r="E34" s="36">
        <f t="shared" si="2"/>
        <v>2.8309041843291964E-3</v>
      </c>
      <c r="F34" s="19">
        <v>87</v>
      </c>
      <c r="G34" s="19">
        <v>233</v>
      </c>
      <c r="H34" s="21">
        <f t="shared" si="1"/>
        <v>320</v>
      </c>
      <c r="I34" s="30">
        <v>60441960</v>
      </c>
      <c r="J34" s="30">
        <v>3617317</v>
      </c>
      <c r="K34" s="36">
        <f t="shared" si="3"/>
        <v>1.2938424171216587E-3</v>
      </c>
      <c r="O34"/>
      <c r="P34"/>
      <c r="Q34"/>
      <c r="R34"/>
      <c r="S34"/>
    </row>
    <row r="35" spans="1:19" ht="14.25">
      <c r="A35" s="13" t="s">
        <v>193</v>
      </c>
      <c r="B35" s="19">
        <v>288</v>
      </c>
      <c r="C35" s="19">
        <v>2173</v>
      </c>
      <c r="D35" s="21">
        <f t="shared" si="0"/>
        <v>2461</v>
      </c>
      <c r="E35" s="36">
        <f t="shared" si="2"/>
        <v>7.2345329155079456E-3</v>
      </c>
      <c r="F35" s="19">
        <v>158</v>
      </c>
      <c r="G35" s="19">
        <v>634</v>
      </c>
      <c r="H35" s="21">
        <f t="shared" si="1"/>
        <v>792</v>
      </c>
      <c r="I35" s="30">
        <v>170739731</v>
      </c>
      <c r="J35" s="30">
        <v>10258010</v>
      </c>
      <c r="K35" s="36">
        <f t="shared" si="3"/>
        <v>3.6690863568932851E-3</v>
      </c>
      <c r="O35"/>
      <c r="P35"/>
      <c r="Q35"/>
      <c r="R35"/>
      <c r="S35"/>
    </row>
    <row r="36" spans="1:19" ht="14.25">
      <c r="A36" s="13" t="s">
        <v>60</v>
      </c>
      <c r="B36" s="19">
        <v>641</v>
      </c>
      <c r="C36" s="19">
        <v>3738</v>
      </c>
      <c r="D36" s="21">
        <f t="shared" si="0"/>
        <v>4379</v>
      </c>
      <c r="E36" s="36">
        <f t="shared" si="2"/>
        <v>1.287282390776485E-2</v>
      </c>
      <c r="F36" s="19">
        <v>366</v>
      </c>
      <c r="G36" s="19">
        <v>1097</v>
      </c>
      <c r="H36" s="21">
        <f t="shared" si="1"/>
        <v>1463</v>
      </c>
      <c r="I36" s="30">
        <v>609273624</v>
      </c>
      <c r="J36" s="30">
        <v>36226667</v>
      </c>
      <c r="K36" s="36">
        <f t="shared" si="3"/>
        <v>1.2957558985165369E-2</v>
      </c>
      <c r="O36"/>
      <c r="P36"/>
      <c r="Q36"/>
      <c r="R36"/>
      <c r="S36"/>
    </row>
    <row r="37" spans="1:19" ht="14.25">
      <c r="A37" s="13" t="s">
        <v>196</v>
      </c>
      <c r="B37" s="19">
        <v>489</v>
      </c>
      <c r="C37" s="19">
        <v>3311</v>
      </c>
      <c r="D37" s="21">
        <f t="shared" si="0"/>
        <v>3800</v>
      </c>
      <c r="E37" s="36">
        <f t="shared" si="2"/>
        <v>1.1170753790707109E-2</v>
      </c>
      <c r="F37" s="19">
        <v>265</v>
      </c>
      <c r="G37" s="19">
        <v>918</v>
      </c>
      <c r="H37" s="21">
        <f t="shared" si="1"/>
        <v>1183</v>
      </c>
      <c r="I37" s="30">
        <v>404775882</v>
      </c>
      <c r="J37" s="30">
        <v>24189808</v>
      </c>
      <c r="K37" s="36">
        <f t="shared" si="3"/>
        <v>8.6522136855655286E-3</v>
      </c>
      <c r="O37"/>
      <c r="P37"/>
      <c r="Q37"/>
      <c r="R37"/>
      <c r="S37"/>
    </row>
    <row r="38" spans="1:19" ht="14.25">
      <c r="A38" s="13" t="s">
        <v>62</v>
      </c>
      <c r="B38" s="19">
        <v>1530</v>
      </c>
      <c r="C38" s="19">
        <v>9446</v>
      </c>
      <c r="D38" s="21">
        <f t="shared" si="0"/>
        <v>10976</v>
      </c>
      <c r="E38" s="36">
        <f t="shared" si="2"/>
        <v>3.2265840422842425E-2</v>
      </c>
      <c r="F38" s="19">
        <v>790</v>
      </c>
      <c r="G38" s="19">
        <v>2731</v>
      </c>
      <c r="H38" s="21">
        <f t="shared" si="1"/>
        <v>3521</v>
      </c>
      <c r="I38" s="30">
        <v>1540954264</v>
      </c>
      <c r="J38" s="30">
        <v>92306462</v>
      </c>
      <c r="K38" s="36">
        <f t="shared" si="3"/>
        <v>3.3016187386957947E-2</v>
      </c>
      <c r="O38"/>
      <c r="P38"/>
      <c r="Q38"/>
      <c r="R38"/>
      <c r="S38"/>
    </row>
    <row r="39" spans="1:19" ht="14.25">
      <c r="A39" s="13" t="s">
        <v>199</v>
      </c>
      <c r="B39" s="19">
        <v>222</v>
      </c>
      <c r="C39" s="19">
        <v>1170</v>
      </c>
      <c r="D39" s="21">
        <f t="shared" si="0"/>
        <v>1392</v>
      </c>
      <c r="E39" s="36">
        <f t="shared" si="2"/>
        <v>4.092023493859025E-3</v>
      </c>
      <c r="F39" s="19">
        <v>116</v>
      </c>
      <c r="G39" s="19">
        <v>337</v>
      </c>
      <c r="H39" s="21">
        <f t="shared" si="1"/>
        <v>453</v>
      </c>
      <c r="I39" s="30">
        <v>88964915</v>
      </c>
      <c r="J39" s="30">
        <v>5355839</v>
      </c>
      <c r="K39" s="36">
        <f t="shared" si="3"/>
        <v>1.9156771931999458E-3</v>
      </c>
      <c r="O39"/>
      <c r="P39"/>
      <c r="Q39"/>
      <c r="R39"/>
      <c r="S39"/>
    </row>
    <row r="40" spans="1:19" ht="14.25">
      <c r="A40" s="13" t="s">
        <v>200</v>
      </c>
      <c r="B40" s="19">
        <v>366</v>
      </c>
      <c r="C40" s="19">
        <v>2209</v>
      </c>
      <c r="D40" s="21">
        <f t="shared" si="0"/>
        <v>2575</v>
      </c>
      <c r="E40" s="36">
        <f t="shared" si="2"/>
        <v>7.5696555292291594E-3</v>
      </c>
      <c r="F40" s="19">
        <v>215</v>
      </c>
      <c r="G40" s="19">
        <v>654</v>
      </c>
      <c r="H40" s="21">
        <f t="shared" si="1"/>
        <v>869</v>
      </c>
      <c r="I40" s="30">
        <v>137232561</v>
      </c>
      <c r="J40" s="30">
        <v>8260555</v>
      </c>
      <c r="K40" s="36">
        <f t="shared" si="3"/>
        <v>2.9546363915483229E-3</v>
      </c>
      <c r="O40"/>
      <c r="P40"/>
      <c r="Q40"/>
      <c r="R40"/>
      <c r="S40"/>
    </row>
    <row r="41" spans="1:19" ht="14.25">
      <c r="A41" s="13" t="s">
        <v>202</v>
      </c>
      <c r="B41" s="19">
        <v>319</v>
      </c>
      <c r="C41" s="19">
        <v>1807</v>
      </c>
      <c r="D41" s="21">
        <f t="shared" si="0"/>
        <v>2126</v>
      </c>
      <c r="E41" s="36">
        <f t="shared" si="2"/>
        <v>6.2497427786956088E-3</v>
      </c>
      <c r="F41" s="19">
        <v>185</v>
      </c>
      <c r="G41" s="19">
        <v>518</v>
      </c>
      <c r="H41" s="21">
        <f t="shared" si="1"/>
        <v>703</v>
      </c>
      <c r="I41" s="30">
        <v>189468024</v>
      </c>
      <c r="J41" s="30">
        <v>11341048</v>
      </c>
      <c r="K41" s="36">
        <f t="shared" si="3"/>
        <v>4.0564675302199819E-3</v>
      </c>
      <c r="O41"/>
      <c r="P41"/>
      <c r="Q41"/>
      <c r="R41"/>
      <c r="S41"/>
    </row>
    <row r="42" spans="1:19" ht="14.25">
      <c r="A42" s="13" t="s">
        <v>204</v>
      </c>
      <c r="B42" s="19">
        <v>274</v>
      </c>
      <c r="C42" s="19">
        <v>1329</v>
      </c>
      <c r="D42" s="21">
        <f t="shared" si="0"/>
        <v>1603</v>
      </c>
      <c r="E42" s="36">
        <f t="shared" si="2"/>
        <v>4.7122942964482883E-3</v>
      </c>
      <c r="F42" s="19">
        <v>142</v>
      </c>
      <c r="G42" s="19">
        <v>366</v>
      </c>
      <c r="H42" s="21">
        <f t="shared" si="1"/>
        <v>508</v>
      </c>
      <c r="I42" s="30">
        <v>76018198</v>
      </c>
      <c r="J42" s="30">
        <v>4557541</v>
      </c>
      <c r="K42" s="36">
        <f t="shared" si="3"/>
        <v>1.6301418602713176E-3</v>
      </c>
      <c r="O42"/>
      <c r="P42"/>
      <c r="Q42"/>
      <c r="R42"/>
      <c r="S42"/>
    </row>
    <row r="43" spans="1:19" ht="14.25">
      <c r="A43" s="13" t="s">
        <v>206</v>
      </c>
      <c r="B43" s="19">
        <v>166</v>
      </c>
      <c r="C43" s="19">
        <v>740</v>
      </c>
      <c r="D43" s="21">
        <f t="shared" si="0"/>
        <v>906</v>
      </c>
      <c r="E43" s="36">
        <f t="shared" si="2"/>
        <v>2.6633428774685895E-3</v>
      </c>
      <c r="F43" s="19">
        <v>78</v>
      </c>
      <c r="G43" s="19">
        <v>208</v>
      </c>
      <c r="H43" s="21">
        <f t="shared" si="1"/>
        <v>286</v>
      </c>
      <c r="I43" s="30">
        <v>55375666</v>
      </c>
      <c r="J43" s="30">
        <v>3326124</v>
      </c>
      <c r="K43" s="36">
        <f t="shared" si="3"/>
        <v>1.1896884668405783E-3</v>
      </c>
      <c r="O43"/>
      <c r="P43"/>
      <c r="Q43"/>
      <c r="R43"/>
      <c r="S43"/>
    </row>
    <row r="44" spans="1:19" ht="14.25">
      <c r="A44" s="13" t="s">
        <v>208</v>
      </c>
      <c r="B44" s="19">
        <v>204</v>
      </c>
      <c r="C44" s="19">
        <v>906</v>
      </c>
      <c r="D44" s="21">
        <f t="shared" si="0"/>
        <v>1110</v>
      </c>
      <c r="E44" s="36">
        <f t="shared" si="2"/>
        <v>3.2630359757065503E-3</v>
      </c>
      <c r="F44" s="19">
        <v>114</v>
      </c>
      <c r="G44" s="19">
        <v>273</v>
      </c>
      <c r="H44" s="21">
        <f t="shared" si="1"/>
        <v>387</v>
      </c>
      <c r="I44" s="30">
        <v>71184588</v>
      </c>
      <c r="J44" s="30">
        <v>4258607</v>
      </c>
      <c r="K44" s="36">
        <f t="shared" si="3"/>
        <v>1.5232191080989629E-3</v>
      </c>
      <c r="O44"/>
      <c r="P44"/>
      <c r="Q44"/>
      <c r="R44"/>
      <c r="S44"/>
    </row>
    <row r="45" spans="1:19" ht="14.25">
      <c r="A45" s="13" t="s">
        <v>210</v>
      </c>
      <c r="B45" s="19">
        <v>229</v>
      </c>
      <c r="C45" s="19">
        <v>1288</v>
      </c>
      <c r="D45" s="21">
        <f t="shared" si="0"/>
        <v>1517</v>
      </c>
      <c r="E45" s="36">
        <f t="shared" si="2"/>
        <v>4.4594825001322853E-3</v>
      </c>
      <c r="F45" s="19">
        <v>134</v>
      </c>
      <c r="G45" s="19">
        <v>388</v>
      </c>
      <c r="H45" s="21">
        <f t="shared" si="1"/>
        <v>522</v>
      </c>
      <c r="I45" s="30">
        <v>79821801</v>
      </c>
      <c r="J45" s="30">
        <v>4789103</v>
      </c>
      <c r="K45" s="36">
        <f t="shared" si="3"/>
        <v>1.7129669866822808E-3</v>
      </c>
      <c r="O45"/>
      <c r="P45"/>
      <c r="Q45"/>
      <c r="R45"/>
      <c r="S45"/>
    </row>
    <row r="46" spans="1:19" ht="14.25">
      <c r="A46" s="13" t="s">
        <v>212</v>
      </c>
      <c r="B46" s="19">
        <v>279</v>
      </c>
      <c r="C46" s="19">
        <v>1347</v>
      </c>
      <c r="D46" s="21">
        <f t="shared" si="0"/>
        <v>1626</v>
      </c>
      <c r="E46" s="36">
        <f t="shared" si="2"/>
        <v>4.7799067536025679E-3</v>
      </c>
      <c r="F46" s="19">
        <v>165</v>
      </c>
      <c r="G46" s="19">
        <v>395</v>
      </c>
      <c r="H46" s="21">
        <f t="shared" si="1"/>
        <v>560</v>
      </c>
      <c r="I46" s="30">
        <v>80476213</v>
      </c>
      <c r="J46" s="30">
        <v>4835787</v>
      </c>
      <c r="K46" s="36">
        <f t="shared" si="3"/>
        <v>1.7296649259010187E-3</v>
      </c>
      <c r="O46"/>
      <c r="P46"/>
      <c r="Q46"/>
      <c r="R46"/>
      <c r="S46"/>
    </row>
    <row r="47" spans="1:19" ht="14.25">
      <c r="A47" s="13" t="s">
        <v>214</v>
      </c>
      <c r="B47" s="19">
        <v>283</v>
      </c>
      <c r="C47" s="19">
        <v>1499</v>
      </c>
      <c r="D47" s="21">
        <f t="shared" si="0"/>
        <v>1782</v>
      </c>
      <c r="E47" s="36">
        <f t="shared" si="2"/>
        <v>5.2384955934315965E-3</v>
      </c>
      <c r="F47" s="19">
        <v>155</v>
      </c>
      <c r="G47" s="19">
        <v>435</v>
      </c>
      <c r="H47" s="21">
        <f t="shared" si="1"/>
        <v>590</v>
      </c>
      <c r="I47" s="30">
        <v>128357150</v>
      </c>
      <c r="J47" s="30">
        <v>7690394</v>
      </c>
      <c r="K47" s="36">
        <f t="shared" si="3"/>
        <v>2.7507011305832204E-3</v>
      </c>
      <c r="O47"/>
      <c r="P47"/>
      <c r="Q47"/>
      <c r="R47"/>
      <c r="S47"/>
    </row>
    <row r="48" spans="1:19" ht="14.25">
      <c r="A48" s="13" t="s">
        <v>216</v>
      </c>
      <c r="B48" s="19">
        <v>244</v>
      </c>
      <c r="C48" s="19">
        <v>1231</v>
      </c>
      <c r="D48" s="21">
        <f t="shared" si="0"/>
        <v>1475</v>
      </c>
      <c r="E48" s="36">
        <f t="shared" si="2"/>
        <v>4.3360162740244696E-3</v>
      </c>
      <c r="F48" s="19">
        <v>128</v>
      </c>
      <c r="G48" s="19">
        <v>368</v>
      </c>
      <c r="H48" s="21">
        <f t="shared" si="1"/>
        <v>496</v>
      </c>
      <c r="I48" s="30">
        <v>151720398</v>
      </c>
      <c r="J48" s="30">
        <v>9108178</v>
      </c>
      <c r="K48" s="36">
        <f t="shared" si="3"/>
        <v>3.2578142969207058E-3</v>
      </c>
      <c r="O48"/>
      <c r="P48"/>
      <c r="Q48"/>
      <c r="R48"/>
      <c r="S48"/>
    </row>
    <row r="49" spans="1:19" ht="14.25">
      <c r="A49" s="13" t="s">
        <v>218</v>
      </c>
      <c r="B49" s="19">
        <v>351</v>
      </c>
      <c r="C49" s="19">
        <v>2169</v>
      </c>
      <c r="D49" s="21">
        <f t="shared" si="0"/>
        <v>2520</v>
      </c>
      <c r="E49" s="36">
        <f t="shared" si="2"/>
        <v>7.4079735664689247E-3</v>
      </c>
      <c r="F49" s="19">
        <v>195</v>
      </c>
      <c r="G49" s="19">
        <v>633</v>
      </c>
      <c r="H49" s="21">
        <f t="shared" si="1"/>
        <v>828</v>
      </c>
      <c r="I49" s="30">
        <v>183176806</v>
      </c>
      <c r="J49" s="30">
        <v>10993591</v>
      </c>
      <c r="K49" s="36">
        <f t="shared" si="3"/>
        <v>3.9321890650686449E-3</v>
      </c>
      <c r="O49"/>
      <c r="P49"/>
      <c r="Q49"/>
      <c r="R49"/>
      <c r="S49"/>
    </row>
    <row r="50" spans="1:19" ht="14.25">
      <c r="A50" s="13" t="s">
        <v>220</v>
      </c>
      <c r="B50" s="19">
        <v>247</v>
      </c>
      <c r="C50" s="19">
        <v>1331</v>
      </c>
      <c r="D50" s="21">
        <f t="shared" si="0"/>
        <v>1578</v>
      </c>
      <c r="E50" s="36">
        <f t="shared" si="2"/>
        <v>4.6388024951936361E-3</v>
      </c>
      <c r="F50" s="19">
        <v>132</v>
      </c>
      <c r="G50" s="19">
        <v>385</v>
      </c>
      <c r="H50" s="21">
        <f t="shared" si="1"/>
        <v>517</v>
      </c>
      <c r="I50" s="30">
        <v>74110367</v>
      </c>
      <c r="J50" s="30">
        <v>4465734</v>
      </c>
      <c r="K50" s="36">
        <f t="shared" si="3"/>
        <v>1.5973043205177689E-3</v>
      </c>
      <c r="O50"/>
      <c r="P50"/>
      <c r="Q50"/>
      <c r="R50"/>
      <c r="S50"/>
    </row>
    <row r="51" spans="1:19" ht="14.25">
      <c r="A51" s="13" t="s">
        <v>222</v>
      </c>
      <c r="B51" s="19">
        <v>325</v>
      </c>
      <c r="C51" s="19">
        <v>1937</v>
      </c>
      <c r="D51" s="21">
        <f t="shared" si="0"/>
        <v>2262</v>
      </c>
      <c r="E51" s="36">
        <f t="shared" si="2"/>
        <v>6.6495381775209155E-3</v>
      </c>
      <c r="F51" s="19">
        <v>180</v>
      </c>
      <c r="G51" s="19">
        <v>564</v>
      </c>
      <c r="H51" s="21">
        <f t="shared" si="1"/>
        <v>744</v>
      </c>
      <c r="I51" s="30">
        <v>187176449</v>
      </c>
      <c r="J51" s="30">
        <v>11239950</v>
      </c>
      <c r="K51" s="36">
        <f t="shared" si="3"/>
        <v>4.0203067843726688E-3</v>
      </c>
      <c r="O51"/>
      <c r="P51"/>
      <c r="Q51"/>
      <c r="R51"/>
      <c r="S51"/>
    </row>
    <row r="52" spans="1:19" ht="14.25">
      <c r="A52" s="13" t="s">
        <v>224</v>
      </c>
      <c r="B52" s="19">
        <v>231</v>
      </c>
      <c r="C52" s="19">
        <v>1241</v>
      </c>
      <c r="D52" s="21">
        <f t="shared" si="0"/>
        <v>1472</v>
      </c>
      <c r="E52" s="36">
        <f t="shared" si="2"/>
        <v>4.327197257873912E-3</v>
      </c>
      <c r="F52" s="19">
        <v>134</v>
      </c>
      <c r="G52" s="19">
        <v>369</v>
      </c>
      <c r="H52" s="21">
        <f t="shared" si="1"/>
        <v>503</v>
      </c>
      <c r="I52" s="30">
        <v>105506439</v>
      </c>
      <c r="J52" s="30">
        <v>6348573</v>
      </c>
      <c r="K52" s="36">
        <f t="shared" si="3"/>
        <v>2.2707584200094438E-3</v>
      </c>
      <c r="O52"/>
      <c r="P52"/>
      <c r="Q52"/>
      <c r="R52"/>
      <c r="S52"/>
    </row>
    <row r="53" spans="1:19" ht="14.25">
      <c r="A53" s="13" t="s">
        <v>226</v>
      </c>
      <c r="B53" s="19">
        <v>182</v>
      </c>
      <c r="C53" s="19">
        <v>1225</v>
      </c>
      <c r="D53" s="21">
        <f t="shared" si="0"/>
        <v>1407</v>
      </c>
      <c r="E53" s="36">
        <f t="shared" si="2"/>
        <v>4.1361185746118167E-3</v>
      </c>
      <c r="F53" s="19">
        <v>96</v>
      </c>
      <c r="G53" s="19">
        <v>351</v>
      </c>
      <c r="H53" s="21">
        <f t="shared" si="1"/>
        <v>447</v>
      </c>
      <c r="I53" s="30">
        <v>94338121</v>
      </c>
      <c r="J53" s="30">
        <v>5652889</v>
      </c>
      <c r="K53" s="36">
        <f t="shared" si="3"/>
        <v>2.0219260760061773E-3</v>
      </c>
      <c r="O53"/>
      <c r="P53"/>
      <c r="Q53"/>
      <c r="R53"/>
      <c r="S53"/>
    </row>
    <row r="54" spans="1:19" ht="14.25">
      <c r="A54" s="13" t="s">
        <v>228</v>
      </c>
      <c r="B54" s="19">
        <v>147</v>
      </c>
      <c r="C54" s="19">
        <v>798</v>
      </c>
      <c r="D54" s="21">
        <f t="shared" si="0"/>
        <v>945</v>
      </c>
      <c r="E54" s="36">
        <f t="shared" si="2"/>
        <v>2.7779900874258467E-3</v>
      </c>
      <c r="F54" s="19">
        <v>78</v>
      </c>
      <c r="G54" s="19">
        <v>228</v>
      </c>
      <c r="H54" s="21">
        <f t="shared" si="1"/>
        <v>306</v>
      </c>
      <c r="I54" s="30">
        <v>52302301</v>
      </c>
      <c r="J54" s="30">
        <v>3137591</v>
      </c>
      <c r="K54" s="36">
        <f t="shared" si="3"/>
        <v>1.1222539587708688E-3</v>
      </c>
      <c r="O54"/>
      <c r="P54"/>
      <c r="Q54"/>
      <c r="R54"/>
      <c r="S54"/>
    </row>
    <row r="55" spans="1:19" ht="14.25">
      <c r="A55" s="13" t="s">
        <v>230</v>
      </c>
      <c r="B55" s="19">
        <v>367</v>
      </c>
      <c r="C55" s="19">
        <v>2003</v>
      </c>
      <c r="D55" s="21">
        <f t="shared" si="0"/>
        <v>2370</v>
      </c>
      <c r="E55" s="36">
        <f t="shared" si="2"/>
        <v>6.9670227589410123E-3</v>
      </c>
      <c r="F55" s="19">
        <v>197</v>
      </c>
      <c r="G55" s="19">
        <v>588</v>
      </c>
      <c r="H55" s="21">
        <f t="shared" si="1"/>
        <v>785</v>
      </c>
      <c r="I55" s="30">
        <v>177521578</v>
      </c>
      <c r="J55" s="30">
        <v>10635180</v>
      </c>
      <c r="K55" s="36">
        <f t="shared" si="3"/>
        <v>3.803992571766291E-3</v>
      </c>
      <c r="O55"/>
      <c r="P55"/>
      <c r="Q55"/>
      <c r="R55"/>
      <c r="S55"/>
    </row>
    <row r="56" spans="1:19" ht="14.25">
      <c r="A56" s="13" t="s">
        <v>232</v>
      </c>
      <c r="B56" s="19">
        <v>340</v>
      </c>
      <c r="C56" s="19">
        <v>2244</v>
      </c>
      <c r="D56" s="21">
        <f t="shared" si="0"/>
        <v>2584</v>
      </c>
      <c r="E56" s="36">
        <f t="shared" si="2"/>
        <v>7.5961125776808341E-3</v>
      </c>
      <c r="F56" s="19">
        <v>179</v>
      </c>
      <c r="G56" s="19">
        <v>661</v>
      </c>
      <c r="H56" s="21">
        <f t="shared" si="1"/>
        <v>840</v>
      </c>
      <c r="I56" s="30">
        <v>152822730</v>
      </c>
      <c r="J56" s="30">
        <v>9191427</v>
      </c>
      <c r="K56" s="36">
        <f t="shared" si="3"/>
        <v>3.2875908101162483E-3</v>
      </c>
      <c r="O56"/>
      <c r="P56"/>
      <c r="Q56"/>
      <c r="R56"/>
      <c r="S56"/>
    </row>
    <row r="57" spans="1:19" ht="14.25">
      <c r="A57" s="13" t="s">
        <v>233</v>
      </c>
      <c r="B57" s="19">
        <v>683</v>
      </c>
      <c r="C57" s="19">
        <v>3267</v>
      </c>
      <c r="D57" s="21">
        <f t="shared" si="0"/>
        <v>3950</v>
      </c>
      <c r="E57" s="36">
        <f t="shared" si="2"/>
        <v>1.1611704598235021E-2</v>
      </c>
      <c r="F57" s="19">
        <v>361</v>
      </c>
      <c r="G57" s="19">
        <v>964</v>
      </c>
      <c r="H57" s="21">
        <f t="shared" si="1"/>
        <v>1325</v>
      </c>
      <c r="I57" s="30">
        <v>330515908</v>
      </c>
      <c r="J57" s="30">
        <v>19818014</v>
      </c>
      <c r="K57" s="36">
        <f t="shared" si="3"/>
        <v>7.0885098365199607E-3</v>
      </c>
      <c r="O57"/>
      <c r="P57"/>
      <c r="Q57"/>
      <c r="R57"/>
      <c r="S57"/>
    </row>
    <row r="58" spans="1:19" ht="14.25">
      <c r="A58" s="13" t="s">
        <v>83</v>
      </c>
      <c r="B58" s="19">
        <v>387</v>
      </c>
      <c r="C58" s="19">
        <v>1672</v>
      </c>
      <c r="D58" s="21">
        <f t="shared" si="0"/>
        <v>2059</v>
      </c>
      <c r="E58" s="36">
        <f t="shared" si="2"/>
        <v>6.052784751333141E-3</v>
      </c>
      <c r="F58" s="19">
        <v>229</v>
      </c>
      <c r="G58" s="19">
        <v>514</v>
      </c>
      <c r="H58" s="21">
        <f t="shared" si="1"/>
        <v>743</v>
      </c>
      <c r="I58" s="30">
        <v>160812793</v>
      </c>
      <c r="J58" s="30">
        <v>9645477</v>
      </c>
      <c r="K58" s="36">
        <f t="shared" si="3"/>
        <v>3.4499954734327587E-3</v>
      </c>
      <c r="O58"/>
      <c r="P58"/>
      <c r="Q58"/>
      <c r="R58"/>
      <c r="S58"/>
    </row>
    <row r="59" spans="1:19" ht="14.25">
      <c r="A59" s="13" t="s">
        <v>149</v>
      </c>
      <c r="B59" s="19">
        <v>1900</v>
      </c>
      <c r="C59" s="19">
        <v>10625</v>
      </c>
      <c r="D59" s="21">
        <f t="shared" si="0"/>
        <v>12525</v>
      </c>
      <c r="E59" s="36">
        <f t="shared" si="2"/>
        <v>3.681939242858067E-2</v>
      </c>
      <c r="F59" s="19">
        <v>1092</v>
      </c>
      <c r="G59" s="19">
        <v>3089</v>
      </c>
      <c r="H59" s="21">
        <f t="shared" si="1"/>
        <v>4181</v>
      </c>
      <c r="I59" s="30">
        <v>2247343394</v>
      </c>
      <c r="J59" s="30">
        <v>133393841</v>
      </c>
      <c r="K59" s="36">
        <f t="shared" si="3"/>
        <v>4.7712326475280502E-2</v>
      </c>
      <c r="O59"/>
      <c r="P59"/>
      <c r="Q59"/>
      <c r="R59"/>
      <c r="S59"/>
    </row>
    <row r="60" spans="1:19" ht="14.25">
      <c r="A60" s="13" t="s">
        <v>151</v>
      </c>
      <c r="B60" s="19">
        <v>364</v>
      </c>
      <c r="C60" s="19">
        <v>2294</v>
      </c>
      <c r="D60" s="21">
        <f t="shared" si="0"/>
        <v>2658</v>
      </c>
      <c r="E60" s="36">
        <f t="shared" si="2"/>
        <v>7.8136483093946031E-3</v>
      </c>
      <c r="F60" s="19">
        <v>221</v>
      </c>
      <c r="G60" s="19">
        <v>674</v>
      </c>
      <c r="H60" s="21">
        <f t="shared" si="1"/>
        <v>895</v>
      </c>
      <c r="I60" s="30">
        <v>212206112</v>
      </c>
      <c r="J60" s="30">
        <v>12756978</v>
      </c>
      <c r="K60" s="36">
        <f t="shared" si="3"/>
        <v>4.562917557595263E-3</v>
      </c>
      <c r="O60"/>
      <c r="P60"/>
      <c r="Q60"/>
      <c r="R60"/>
      <c r="S60"/>
    </row>
    <row r="61" spans="1:19" ht="14.25">
      <c r="A61" s="13" t="s">
        <v>85</v>
      </c>
      <c r="B61" s="19">
        <v>209</v>
      </c>
      <c r="C61" s="19">
        <v>1130</v>
      </c>
      <c r="D61" s="21">
        <f t="shared" si="0"/>
        <v>1339</v>
      </c>
      <c r="E61" s="36">
        <f t="shared" si="2"/>
        <v>3.936220875199163E-3</v>
      </c>
      <c r="F61" s="19">
        <v>116</v>
      </c>
      <c r="G61" s="19">
        <v>330</v>
      </c>
      <c r="H61" s="21">
        <f t="shared" si="1"/>
        <v>446</v>
      </c>
      <c r="I61" s="30">
        <v>52417309</v>
      </c>
      <c r="J61" s="30">
        <v>3153410</v>
      </c>
      <c r="K61" s="36">
        <f t="shared" si="3"/>
        <v>1.1279121007574425E-3</v>
      </c>
      <c r="O61"/>
      <c r="P61"/>
      <c r="Q61"/>
      <c r="R61"/>
      <c r="S61"/>
    </row>
    <row r="62" spans="1:19" ht="14.25">
      <c r="A62" s="13" t="s">
        <v>154</v>
      </c>
      <c r="B62" s="19">
        <v>317</v>
      </c>
      <c r="C62" s="19">
        <v>2195</v>
      </c>
      <c r="D62" s="21">
        <f t="shared" si="0"/>
        <v>2512</v>
      </c>
      <c r="E62" s="36">
        <f t="shared" si="2"/>
        <v>7.3844561900674359E-3</v>
      </c>
      <c r="F62" s="19">
        <v>187</v>
      </c>
      <c r="G62" s="19">
        <v>634</v>
      </c>
      <c r="H62" s="21">
        <f t="shared" si="1"/>
        <v>821</v>
      </c>
      <c r="I62" s="30">
        <v>177800462</v>
      </c>
      <c r="J62" s="30">
        <v>10631541</v>
      </c>
      <c r="K62" s="36">
        <f t="shared" si="3"/>
        <v>3.8026909737708964E-3</v>
      </c>
      <c r="O62"/>
      <c r="P62"/>
      <c r="Q62"/>
      <c r="R62"/>
      <c r="S62"/>
    </row>
    <row r="63" spans="1:19" ht="14.25">
      <c r="A63" s="13" t="s">
        <v>156</v>
      </c>
      <c r="B63" s="19">
        <v>532</v>
      </c>
      <c r="C63" s="19">
        <v>3157</v>
      </c>
      <c r="D63" s="21">
        <f t="shared" si="0"/>
        <v>3689</v>
      </c>
      <c r="E63" s="36">
        <f t="shared" si="2"/>
        <v>1.0844450193136453E-2</v>
      </c>
      <c r="F63" s="19">
        <v>282</v>
      </c>
      <c r="G63" s="19">
        <v>917</v>
      </c>
      <c r="H63" s="21">
        <f t="shared" si="1"/>
        <v>1199</v>
      </c>
      <c r="I63" s="30">
        <v>386385484</v>
      </c>
      <c r="J63" s="30">
        <v>23168705</v>
      </c>
      <c r="K63" s="36">
        <f t="shared" si="3"/>
        <v>8.286985431129941E-3</v>
      </c>
      <c r="O63"/>
      <c r="P63"/>
      <c r="Q63"/>
      <c r="R63"/>
      <c r="S63"/>
    </row>
    <row r="64" spans="1:19" ht="14.25">
      <c r="A64" s="13" t="s">
        <v>158</v>
      </c>
      <c r="B64" s="19">
        <v>3726</v>
      </c>
      <c r="C64" s="19">
        <v>17444</v>
      </c>
      <c r="D64" s="21">
        <f t="shared" si="0"/>
        <v>21170</v>
      </c>
      <c r="E64" s="36">
        <f t="shared" si="2"/>
        <v>6.223285730243934E-2</v>
      </c>
      <c r="F64" s="19">
        <v>2013</v>
      </c>
      <c r="G64" s="19">
        <v>5126</v>
      </c>
      <c r="H64" s="21">
        <f t="shared" si="1"/>
        <v>7139</v>
      </c>
      <c r="I64" s="30">
        <v>4363228810</v>
      </c>
      <c r="J64" s="30">
        <v>261435240</v>
      </c>
      <c r="K64" s="36">
        <f t="shared" si="3"/>
        <v>9.3510190796764842E-2</v>
      </c>
      <c r="O64"/>
      <c r="P64"/>
      <c r="Q64"/>
      <c r="R64"/>
      <c r="S64"/>
    </row>
    <row r="65" spans="1:19" ht="14.25">
      <c r="A65" s="13" t="s">
        <v>160</v>
      </c>
      <c r="B65" s="19">
        <v>151</v>
      </c>
      <c r="C65" s="19">
        <v>929</v>
      </c>
      <c r="D65" s="21">
        <f t="shared" si="0"/>
        <v>1080</v>
      </c>
      <c r="E65" s="36">
        <f t="shared" si="2"/>
        <v>3.1748458142009679E-3</v>
      </c>
      <c r="F65" s="19">
        <v>87</v>
      </c>
      <c r="G65" s="19">
        <v>277</v>
      </c>
      <c r="H65" s="21">
        <f t="shared" si="1"/>
        <v>364</v>
      </c>
      <c r="I65" s="30">
        <v>39827121</v>
      </c>
      <c r="J65" s="30">
        <v>2392709</v>
      </c>
      <c r="K65" s="36">
        <f t="shared" si="3"/>
        <v>8.5582446770043853E-4</v>
      </c>
      <c r="O65"/>
      <c r="P65"/>
      <c r="Q65"/>
      <c r="R65"/>
      <c r="S65"/>
    </row>
    <row r="66" spans="1:19" ht="14.25">
      <c r="A66" s="13" t="s">
        <v>161</v>
      </c>
      <c r="B66" s="19">
        <v>129</v>
      </c>
      <c r="C66" s="19">
        <v>874</v>
      </c>
      <c r="D66" s="21">
        <f t="shared" si="0"/>
        <v>1003</v>
      </c>
      <c r="E66" s="36">
        <f t="shared" si="2"/>
        <v>2.9484910663366394E-3</v>
      </c>
      <c r="F66" s="19">
        <v>83</v>
      </c>
      <c r="G66" s="19">
        <v>259</v>
      </c>
      <c r="H66" s="21">
        <f t="shared" si="1"/>
        <v>342</v>
      </c>
      <c r="I66" s="30">
        <v>66393632</v>
      </c>
      <c r="J66" s="30">
        <v>3984855</v>
      </c>
      <c r="K66" s="36">
        <f t="shared" si="3"/>
        <v>1.4253034569763523E-3</v>
      </c>
      <c r="O66"/>
      <c r="P66"/>
      <c r="Q66"/>
      <c r="R66"/>
      <c r="S66"/>
    </row>
    <row r="67" spans="1:19" ht="14.25">
      <c r="A67" s="13" t="s">
        <v>163</v>
      </c>
      <c r="B67" s="19">
        <v>190</v>
      </c>
      <c r="C67" s="19">
        <v>1390</v>
      </c>
      <c r="D67" s="21">
        <f t="shared" si="0"/>
        <v>1580</v>
      </c>
      <c r="E67" s="36">
        <f t="shared" si="2"/>
        <v>4.6446818392940088E-3</v>
      </c>
      <c r="F67" s="19">
        <v>110</v>
      </c>
      <c r="G67" s="19">
        <v>409</v>
      </c>
      <c r="H67" s="21">
        <f t="shared" si="1"/>
        <v>519</v>
      </c>
      <c r="I67" s="30">
        <v>101969146</v>
      </c>
      <c r="J67" s="30">
        <v>6134267</v>
      </c>
      <c r="K67" s="36">
        <f t="shared" si="3"/>
        <v>2.1941054219327826E-3</v>
      </c>
      <c r="O67"/>
      <c r="P67"/>
      <c r="Q67"/>
      <c r="R67"/>
      <c r="S67"/>
    </row>
    <row r="68" spans="1:19" ht="14.25">
      <c r="A68" s="13" t="s">
        <v>165</v>
      </c>
      <c r="B68" s="19">
        <v>295</v>
      </c>
      <c r="C68" s="19">
        <v>1551</v>
      </c>
      <c r="D68" s="21">
        <f t="shared" si="0"/>
        <v>1846</v>
      </c>
      <c r="E68" s="36">
        <f t="shared" si="2"/>
        <v>5.4266346046435059E-3</v>
      </c>
      <c r="F68" s="19">
        <v>175</v>
      </c>
      <c r="G68" s="19">
        <v>462</v>
      </c>
      <c r="H68" s="21">
        <f t="shared" si="1"/>
        <v>637</v>
      </c>
      <c r="I68" s="30">
        <v>130667906</v>
      </c>
      <c r="J68" s="30">
        <v>7855198</v>
      </c>
      <c r="K68" s="36">
        <f t="shared" si="3"/>
        <v>2.8096482468330038E-3</v>
      </c>
      <c r="O68"/>
      <c r="P68"/>
      <c r="Q68"/>
      <c r="R68"/>
      <c r="S68"/>
    </row>
    <row r="69" spans="1:19" ht="14.25">
      <c r="A69" s="13" t="s">
        <v>167</v>
      </c>
      <c r="B69" s="19">
        <v>443</v>
      </c>
      <c r="C69" s="19">
        <v>2009</v>
      </c>
      <c r="D69" s="21">
        <f t="shared" si="0"/>
        <v>2452</v>
      </c>
      <c r="E69" s="36">
        <f t="shared" si="2"/>
        <v>7.208075867056271E-3</v>
      </c>
      <c r="F69" s="19">
        <v>243</v>
      </c>
      <c r="G69" s="19">
        <v>588</v>
      </c>
      <c r="H69" s="21">
        <f t="shared" si="1"/>
        <v>831</v>
      </c>
      <c r="I69" s="30">
        <v>229143319</v>
      </c>
      <c r="J69" s="30">
        <v>13729439</v>
      </c>
      <c r="K69" s="36">
        <f t="shared" si="3"/>
        <v>4.9107475351163228E-3</v>
      </c>
      <c r="O69"/>
      <c r="P69"/>
      <c r="Q69"/>
      <c r="R69"/>
      <c r="S69"/>
    </row>
    <row r="70" spans="1:19" ht="14.25">
      <c r="A70" s="13" t="s">
        <v>93</v>
      </c>
      <c r="B70" s="19">
        <v>602</v>
      </c>
      <c r="C70" s="19">
        <v>3222</v>
      </c>
      <c r="D70" s="21">
        <f t="shared" si="0"/>
        <v>3824</v>
      </c>
      <c r="E70" s="36">
        <f t="shared" si="2"/>
        <v>1.1241305919911574E-2</v>
      </c>
      <c r="F70" s="19">
        <v>351</v>
      </c>
      <c r="G70" s="19">
        <v>933</v>
      </c>
      <c r="H70" s="21">
        <f t="shared" si="1"/>
        <v>1284</v>
      </c>
      <c r="I70" s="30">
        <v>382844957</v>
      </c>
      <c r="J70" s="30">
        <v>22927003</v>
      </c>
      <c r="K70" s="36">
        <f t="shared" si="3"/>
        <v>8.2005334281943006E-3</v>
      </c>
      <c r="O70"/>
      <c r="P70"/>
      <c r="Q70"/>
      <c r="R70"/>
      <c r="S70"/>
    </row>
    <row r="71" spans="1:19" ht="14.25">
      <c r="A71" s="13" t="s">
        <v>170</v>
      </c>
      <c r="B71" s="19">
        <v>564</v>
      </c>
      <c r="C71" s="19">
        <v>2911</v>
      </c>
      <c r="D71" s="21">
        <f t="shared" si="0"/>
        <v>3475</v>
      </c>
      <c r="E71" s="36">
        <f t="shared" si="2"/>
        <v>1.0215360374396631E-2</v>
      </c>
      <c r="F71" s="19">
        <v>298</v>
      </c>
      <c r="G71" s="19">
        <v>859</v>
      </c>
      <c r="H71" s="21">
        <f t="shared" si="1"/>
        <v>1157</v>
      </c>
      <c r="I71" s="30">
        <v>409922750</v>
      </c>
      <c r="J71" s="30">
        <v>24550373</v>
      </c>
      <c r="K71" s="36">
        <f t="shared" si="3"/>
        <v>8.7811806218692778E-3</v>
      </c>
      <c r="O71"/>
      <c r="P71"/>
      <c r="Q71"/>
      <c r="R71"/>
      <c r="S71"/>
    </row>
    <row r="72" spans="1:19" ht="14.25">
      <c r="A72" s="13" t="s">
        <v>171</v>
      </c>
      <c r="B72" s="19">
        <v>245</v>
      </c>
      <c r="C72" s="19">
        <v>1167</v>
      </c>
      <c r="D72" s="21">
        <f t="shared" ref="D72:D105" si="4">B72+C72</f>
        <v>1412</v>
      </c>
      <c r="E72" s="36">
        <f t="shared" si="2"/>
        <v>4.150816934862747E-3</v>
      </c>
      <c r="F72" s="19">
        <v>136</v>
      </c>
      <c r="G72" s="19">
        <v>354</v>
      </c>
      <c r="H72" s="21">
        <f t="shared" ref="H72:H106" si="5">F72+G72</f>
        <v>490</v>
      </c>
      <c r="I72" s="30">
        <v>102931355</v>
      </c>
      <c r="J72" s="30">
        <v>6225585</v>
      </c>
      <c r="K72" s="36">
        <f t="shared" si="3"/>
        <v>2.2267680561024491E-3</v>
      </c>
      <c r="O72"/>
      <c r="P72"/>
      <c r="Q72"/>
      <c r="R72"/>
      <c r="S72"/>
    </row>
    <row r="73" spans="1:19" ht="14.25">
      <c r="A73" s="13" t="s">
        <v>173</v>
      </c>
      <c r="B73" s="19">
        <v>198</v>
      </c>
      <c r="C73" s="19">
        <v>1403</v>
      </c>
      <c r="D73" s="21">
        <f t="shared" si="4"/>
        <v>1601</v>
      </c>
      <c r="E73" s="36">
        <f t="shared" ref="E73:E106" si="6">D73/D$108</f>
        <v>4.7064149523479157E-3</v>
      </c>
      <c r="F73" s="19">
        <v>114</v>
      </c>
      <c r="G73" s="19">
        <v>411</v>
      </c>
      <c r="H73" s="21">
        <f t="shared" si="5"/>
        <v>525</v>
      </c>
      <c r="I73" s="30">
        <v>84390315</v>
      </c>
      <c r="J73" s="30">
        <v>5069142</v>
      </c>
      <c r="K73" s="36">
        <f t="shared" ref="K73:K106" si="7">J73/J$108</f>
        <v>1.813131372786217E-3</v>
      </c>
      <c r="O73"/>
      <c r="P73"/>
      <c r="Q73"/>
      <c r="R73"/>
      <c r="S73"/>
    </row>
    <row r="74" spans="1:19" ht="14.25">
      <c r="A74" s="13" t="s">
        <v>175</v>
      </c>
      <c r="B74" s="19">
        <v>125</v>
      </c>
      <c r="C74" s="19">
        <v>975</v>
      </c>
      <c r="D74" s="21">
        <f t="shared" si="4"/>
        <v>1100</v>
      </c>
      <c r="E74" s="36">
        <f t="shared" si="6"/>
        <v>3.2336392552046894E-3</v>
      </c>
      <c r="F74" s="19">
        <v>76</v>
      </c>
      <c r="G74" s="19">
        <v>285</v>
      </c>
      <c r="H74" s="21">
        <f t="shared" si="5"/>
        <v>361</v>
      </c>
      <c r="I74" s="30">
        <v>57286777</v>
      </c>
      <c r="J74" s="30">
        <v>3451236</v>
      </c>
      <c r="K74" s="36">
        <f t="shared" si="7"/>
        <v>1.2344385433450498E-3</v>
      </c>
      <c r="O74"/>
      <c r="P74"/>
      <c r="Q74"/>
      <c r="R74"/>
      <c r="S74"/>
    </row>
    <row r="75" spans="1:19" ht="14.25">
      <c r="A75" s="13" t="s">
        <v>177</v>
      </c>
      <c r="B75" s="19">
        <v>105</v>
      </c>
      <c r="C75" s="19">
        <v>728</v>
      </c>
      <c r="D75" s="21">
        <f t="shared" si="4"/>
        <v>833</v>
      </c>
      <c r="E75" s="36">
        <f t="shared" si="6"/>
        <v>2.4487468178050055E-3</v>
      </c>
      <c r="F75" s="19">
        <v>68</v>
      </c>
      <c r="G75" s="19">
        <v>214</v>
      </c>
      <c r="H75" s="21">
        <f t="shared" si="5"/>
        <v>282</v>
      </c>
      <c r="I75" s="30">
        <v>56627771</v>
      </c>
      <c r="J75" s="30">
        <v>3404897</v>
      </c>
      <c r="K75" s="36">
        <f t="shared" si="7"/>
        <v>1.2178640037713822E-3</v>
      </c>
      <c r="O75"/>
      <c r="P75"/>
      <c r="Q75"/>
      <c r="R75"/>
      <c r="S75"/>
    </row>
    <row r="76" spans="1:19" ht="14.25">
      <c r="A76" s="13" t="s">
        <v>178</v>
      </c>
      <c r="B76" s="19">
        <v>170</v>
      </c>
      <c r="C76" s="19">
        <v>1121</v>
      </c>
      <c r="D76" s="21">
        <f t="shared" si="4"/>
        <v>1291</v>
      </c>
      <c r="E76" s="36">
        <f t="shared" si="6"/>
        <v>3.7951166167902307E-3</v>
      </c>
      <c r="F76" s="19">
        <v>101</v>
      </c>
      <c r="G76" s="19">
        <v>342</v>
      </c>
      <c r="H76" s="21">
        <f t="shared" si="5"/>
        <v>443</v>
      </c>
      <c r="I76" s="30">
        <v>95005082</v>
      </c>
      <c r="J76" s="30">
        <v>5691528</v>
      </c>
      <c r="K76" s="36">
        <f t="shared" si="7"/>
        <v>2.0357464785739268E-3</v>
      </c>
      <c r="O76"/>
      <c r="P76"/>
      <c r="Q76"/>
      <c r="R76"/>
      <c r="S76"/>
    </row>
    <row r="77" spans="1:19" ht="14.25">
      <c r="A77" s="13" t="s">
        <v>101</v>
      </c>
      <c r="B77" s="19">
        <v>566</v>
      </c>
      <c r="C77" s="19">
        <v>3232</v>
      </c>
      <c r="D77" s="21">
        <f t="shared" si="4"/>
        <v>3798</v>
      </c>
      <c r="E77" s="36">
        <f t="shared" si="6"/>
        <v>1.1164874446606736E-2</v>
      </c>
      <c r="F77" s="19">
        <v>290</v>
      </c>
      <c r="G77" s="19">
        <v>943</v>
      </c>
      <c r="H77" s="21">
        <f t="shared" si="5"/>
        <v>1233</v>
      </c>
      <c r="I77" s="30">
        <v>511434297</v>
      </c>
      <c r="J77" s="30">
        <v>30656066</v>
      </c>
      <c r="K77" s="36">
        <f t="shared" si="7"/>
        <v>1.096506569174919E-2</v>
      </c>
      <c r="O77"/>
      <c r="P77"/>
      <c r="Q77"/>
      <c r="R77"/>
      <c r="S77"/>
    </row>
    <row r="78" spans="1:19" ht="14.25">
      <c r="A78" s="13" t="s">
        <v>181</v>
      </c>
      <c r="B78" s="19">
        <v>224</v>
      </c>
      <c r="C78" s="19">
        <v>1734</v>
      </c>
      <c r="D78" s="21">
        <f t="shared" si="4"/>
        <v>1958</v>
      </c>
      <c r="E78" s="36">
        <f t="shared" si="6"/>
        <v>5.7558778742643471E-3</v>
      </c>
      <c r="F78" s="19">
        <v>120</v>
      </c>
      <c r="G78" s="19">
        <v>501</v>
      </c>
      <c r="H78" s="21">
        <f t="shared" si="5"/>
        <v>621</v>
      </c>
      <c r="I78" s="30">
        <v>158791729</v>
      </c>
      <c r="J78" s="30">
        <v>9531806</v>
      </c>
      <c r="K78" s="36">
        <f t="shared" si="7"/>
        <v>3.4093376153029251E-3</v>
      </c>
      <c r="O78"/>
      <c r="P78"/>
      <c r="Q78"/>
      <c r="R78"/>
      <c r="S78"/>
    </row>
    <row r="79" spans="1:19" ht="14.25">
      <c r="A79" s="13" t="s">
        <v>110</v>
      </c>
      <c r="B79" s="19">
        <v>83</v>
      </c>
      <c r="C79" s="19">
        <v>660</v>
      </c>
      <c r="D79" s="21">
        <f t="shared" si="4"/>
        <v>743</v>
      </c>
      <c r="E79" s="36">
        <f t="shared" si="6"/>
        <v>2.1841763332882584E-3</v>
      </c>
      <c r="F79" s="19">
        <v>48</v>
      </c>
      <c r="G79" s="19">
        <v>196</v>
      </c>
      <c r="H79" s="21">
        <f t="shared" si="5"/>
        <v>244</v>
      </c>
      <c r="I79" s="30">
        <v>56156588</v>
      </c>
      <c r="J79" s="30">
        <v>3397340</v>
      </c>
      <c r="K79" s="36">
        <f t="shared" si="7"/>
        <v>1.2151610150241453E-3</v>
      </c>
      <c r="O79"/>
      <c r="P79"/>
      <c r="Q79"/>
      <c r="R79"/>
      <c r="S79"/>
    </row>
    <row r="80" spans="1:19" ht="14.25">
      <c r="A80" s="13" t="s">
        <v>184</v>
      </c>
      <c r="B80" s="19">
        <v>246</v>
      </c>
      <c r="C80" s="19">
        <v>1432</v>
      </c>
      <c r="D80" s="21">
        <f t="shared" si="4"/>
        <v>1678</v>
      </c>
      <c r="E80" s="36">
        <f t="shared" si="6"/>
        <v>4.9327697002122441E-3</v>
      </c>
      <c r="F80" s="19">
        <v>140</v>
      </c>
      <c r="G80" s="19">
        <v>420</v>
      </c>
      <c r="H80" s="21">
        <f t="shared" si="5"/>
        <v>560</v>
      </c>
      <c r="I80" s="30">
        <v>139475469</v>
      </c>
      <c r="J80" s="30">
        <v>8361173</v>
      </c>
      <c r="K80" s="36">
        <f t="shared" si="7"/>
        <v>2.9906254509329292E-3</v>
      </c>
      <c r="O80"/>
      <c r="P80"/>
      <c r="Q80"/>
      <c r="R80"/>
      <c r="S80"/>
    </row>
    <row r="81" spans="1:19" ht="14.25">
      <c r="A81" s="13" t="s">
        <v>185</v>
      </c>
      <c r="B81" s="19">
        <v>156</v>
      </c>
      <c r="C81" s="19">
        <v>1103</v>
      </c>
      <c r="D81" s="21">
        <f t="shared" si="4"/>
        <v>1259</v>
      </c>
      <c r="E81" s="36">
        <f t="shared" si="6"/>
        <v>3.7010471111842765E-3</v>
      </c>
      <c r="F81" s="19">
        <v>96</v>
      </c>
      <c r="G81" s="19">
        <v>314</v>
      </c>
      <c r="H81" s="21">
        <f t="shared" si="5"/>
        <v>410</v>
      </c>
      <c r="I81" s="30">
        <v>121177968</v>
      </c>
      <c r="J81" s="30">
        <v>7279720</v>
      </c>
      <c r="K81" s="36">
        <f t="shared" si="7"/>
        <v>2.6038112006132948E-3</v>
      </c>
      <c r="O81"/>
      <c r="P81"/>
      <c r="Q81"/>
      <c r="R81"/>
      <c r="S81"/>
    </row>
    <row r="82" spans="1:19" ht="14.25">
      <c r="A82" s="13" t="s">
        <v>187</v>
      </c>
      <c r="B82" s="19">
        <v>430</v>
      </c>
      <c r="C82" s="19">
        <v>2583</v>
      </c>
      <c r="D82" s="21">
        <f t="shared" si="4"/>
        <v>3013</v>
      </c>
      <c r="E82" s="36">
        <f t="shared" si="6"/>
        <v>8.8572318872106627E-3</v>
      </c>
      <c r="F82" s="19">
        <v>224</v>
      </c>
      <c r="G82" s="19">
        <v>758</v>
      </c>
      <c r="H82" s="21">
        <f t="shared" si="5"/>
        <v>982</v>
      </c>
      <c r="I82" s="30">
        <v>235710504</v>
      </c>
      <c r="J82" s="30">
        <v>14177069</v>
      </c>
      <c r="K82" s="36">
        <f t="shared" si="7"/>
        <v>5.0708558919941322E-3</v>
      </c>
      <c r="O82"/>
      <c r="P82"/>
      <c r="Q82"/>
      <c r="R82"/>
      <c r="S82"/>
    </row>
    <row r="83" spans="1:19" ht="14.25">
      <c r="A83" s="13" t="s">
        <v>116</v>
      </c>
      <c r="B83" s="19">
        <v>153</v>
      </c>
      <c r="C83" s="19">
        <v>755</v>
      </c>
      <c r="D83" s="21">
        <f t="shared" si="4"/>
        <v>908</v>
      </c>
      <c r="E83" s="36">
        <f t="shared" si="6"/>
        <v>2.6692222215689617E-3</v>
      </c>
      <c r="F83" s="19">
        <v>93</v>
      </c>
      <c r="G83" s="19">
        <v>217</v>
      </c>
      <c r="H83" s="21">
        <f t="shared" si="5"/>
        <v>310</v>
      </c>
      <c r="I83" s="30">
        <v>44878398</v>
      </c>
      <c r="J83" s="30">
        <v>2687966</v>
      </c>
      <c r="K83" s="36">
        <f t="shared" si="7"/>
        <v>9.6143203003243478E-4</v>
      </c>
      <c r="O83"/>
      <c r="P83"/>
      <c r="Q83"/>
      <c r="R83"/>
      <c r="S83"/>
    </row>
    <row r="84" spans="1:19" ht="14.25">
      <c r="A84" s="13" t="s">
        <v>190</v>
      </c>
      <c r="B84" s="19">
        <v>7900</v>
      </c>
      <c r="C84" s="19">
        <v>38825</v>
      </c>
      <c r="D84" s="21">
        <f t="shared" si="4"/>
        <v>46725</v>
      </c>
      <c r="E84" s="36">
        <f t="shared" si="6"/>
        <v>0.13735617654494464</v>
      </c>
      <c r="F84" s="19">
        <v>4337</v>
      </c>
      <c r="G84" s="19">
        <v>11403</v>
      </c>
      <c r="H84" s="21">
        <f t="shared" si="5"/>
        <v>15740</v>
      </c>
      <c r="I84" s="30">
        <v>10474374724</v>
      </c>
      <c r="J84" s="30">
        <v>626641426</v>
      </c>
      <c r="K84" s="36">
        <f t="shared" si="7"/>
        <v>0.22413718711531311</v>
      </c>
      <c r="O84"/>
      <c r="P84"/>
      <c r="Q84"/>
      <c r="R84"/>
      <c r="S84"/>
    </row>
    <row r="85" spans="1:19" ht="14.25">
      <c r="A85" s="13" t="s">
        <v>192</v>
      </c>
      <c r="B85" s="19">
        <v>1272</v>
      </c>
      <c r="C85" s="19">
        <v>6083</v>
      </c>
      <c r="D85" s="21">
        <f t="shared" si="4"/>
        <v>7355</v>
      </c>
      <c r="E85" s="36">
        <f t="shared" si="6"/>
        <v>2.1621287929118629E-2</v>
      </c>
      <c r="F85" s="19">
        <v>682</v>
      </c>
      <c r="G85" s="19">
        <v>1722</v>
      </c>
      <c r="H85" s="21">
        <f t="shared" si="5"/>
        <v>2404</v>
      </c>
      <c r="I85" s="30">
        <v>1425871326</v>
      </c>
      <c r="J85" s="30">
        <v>85232163</v>
      </c>
      <c r="K85" s="36">
        <f t="shared" si="7"/>
        <v>3.0485851196460585E-2</v>
      </c>
      <c r="O85"/>
      <c r="P85"/>
      <c r="Q85"/>
      <c r="R85"/>
      <c r="S85"/>
    </row>
    <row r="86" spans="1:19" ht="14.25">
      <c r="A86" s="13" t="s">
        <v>194</v>
      </c>
      <c r="B86" s="19">
        <v>397</v>
      </c>
      <c r="C86" s="19">
        <v>2082</v>
      </c>
      <c r="D86" s="21">
        <f t="shared" si="4"/>
        <v>2479</v>
      </c>
      <c r="E86" s="36">
        <f t="shared" si="6"/>
        <v>7.2874470124112958E-3</v>
      </c>
      <c r="F86" s="19">
        <v>197</v>
      </c>
      <c r="G86" s="19">
        <v>599</v>
      </c>
      <c r="H86" s="21">
        <f t="shared" si="5"/>
        <v>796</v>
      </c>
      <c r="I86" s="30">
        <v>192344752</v>
      </c>
      <c r="J86" s="30">
        <v>11524442</v>
      </c>
      <c r="K86" s="36">
        <f t="shared" si="7"/>
        <v>4.1220639200983391E-3</v>
      </c>
      <c r="O86"/>
      <c r="P86"/>
      <c r="Q86"/>
      <c r="R86"/>
      <c r="S86"/>
    </row>
    <row r="87" spans="1:19" ht="14.25">
      <c r="A87" s="13" t="s">
        <v>195</v>
      </c>
      <c r="B87" s="19">
        <v>98</v>
      </c>
      <c r="C87" s="19">
        <v>711</v>
      </c>
      <c r="D87" s="21">
        <f t="shared" si="4"/>
        <v>809</v>
      </c>
      <c r="E87" s="36">
        <f t="shared" si="6"/>
        <v>2.3781946886005396E-3</v>
      </c>
      <c r="F87" s="19">
        <v>60</v>
      </c>
      <c r="G87" s="19">
        <v>201</v>
      </c>
      <c r="H87" s="21">
        <f t="shared" si="5"/>
        <v>261</v>
      </c>
      <c r="I87" s="30">
        <v>32466780</v>
      </c>
      <c r="J87" s="30">
        <v>1971224</v>
      </c>
      <c r="K87" s="36">
        <f t="shared" si="7"/>
        <v>7.0506765783817811E-4</v>
      </c>
      <c r="O87"/>
      <c r="P87"/>
      <c r="Q87"/>
      <c r="R87"/>
      <c r="S87"/>
    </row>
    <row r="88" spans="1:19" ht="14.25">
      <c r="A88" s="13" t="s">
        <v>197</v>
      </c>
      <c r="B88" s="19">
        <v>218</v>
      </c>
      <c r="C88" s="19">
        <v>1265</v>
      </c>
      <c r="D88" s="21">
        <f t="shared" si="4"/>
        <v>1483</v>
      </c>
      <c r="E88" s="36">
        <f t="shared" si="6"/>
        <v>4.3595336504259584E-3</v>
      </c>
      <c r="F88" s="19">
        <v>114</v>
      </c>
      <c r="G88" s="19">
        <v>358</v>
      </c>
      <c r="H88" s="21">
        <f t="shared" si="5"/>
        <v>472</v>
      </c>
      <c r="I88" s="30">
        <v>82750668</v>
      </c>
      <c r="J88" s="30">
        <v>4908681</v>
      </c>
      <c r="K88" s="36">
        <f t="shared" si="7"/>
        <v>1.7557376613437975E-3</v>
      </c>
      <c r="O88"/>
      <c r="P88"/>
      <c r="Q88"/>
      <c r="R88"/>
      <c r="S88"/>
    </row>
    <row r="89" spans="1:19" ht="14.25">
      <c r="A89" s="13" t="s">
        <v>198</v>
      </c>
      <c r="B89" s="19">
        <v>2517</v>
      </c>
      <c r="C89" s="19">
        <v>13406</v>
      </c>
      <c r="D89" s="21">
        <f t="shared" si="4"/>
        <v>15923</v>
      </c>
      <c r="E89" s="36">
        <f t="shared" si="6"/>
        <v>4.6808398055112971E-2</v>
      </c>
      <c r="F89" s="19">
        <v>1295</v>
      </c>
      <c r="G89" s="19">
        <v>3799</v>
      </c>
      <c r="H89" s="21">
        <f t="shared" si="5"/>
        <v>5094</v>
      </c>
      <c r="I89" s="30">
        <v>3277307984</v>
      </c>
      <c r="J89" s="30">
        <v>196225830</v>
      </c>
      <c r="K89" s="36">
        <f t="shared" si="7"/>
        <v>7.0186080509091045E-2</v>
      </c>
      <c r="O89"/>
      <c r="P89"/>
      <c r="Q89"/>
      <c r="R89"/>
      <c r="S89"/>
    </row>
    <row r="90" spans="1:19" ht="14.25">
      <c r="A90" s="13" t="s">
        <v>119</v>
      </c>
      <c r="B90" s="19">
        <v>242</v>
      </c>
      <c r="C90" s="19">
        <v>1481</v>
      </c>
      <c r="D90" s="21">
        <f t="shared" si="4"/>
        <v>1723</v>
      </c>
      <c r="E90" s="36">
        <f t="shared" si="6"/>
        <v>5.0650549424706183E-3</v>
      </c>
      <c r="F90" s="19">
        <v>142</v>
      </c>
      <c r="G90" s="19">
        <v>436</v>
      </c>
      <c r="H90" s="21">
        <f t="shared" si="5"/>
        <v>578</v>
      </c>
      <c r="I90" s="30">
        <v>102059429</v>
      </c>
      <c r="J90" s="30">
        <v>6134803</v>
      </c>
      <c r="K90" s="36">
        <f t="shared" si="7"/>
        <v>2.1942971384828047E-3</v>
      </c>
      <c r="O90"/>
      <c r="P90"/>
      <c r="Q90"/>
      <c r="R90"/>
      <c r="S90"/>
    </row>
    <row r="91" spans="1:19" ht="14.25">
      <c r="A91" s="13" t="s">
        <v>201</v>
      </c>
      <c r="B91" s="19">
        <v>618</v>
      </c>
      <c r="C91" s="19">
        <v>4781</v>
      </c>
      <c r="D91" s="21">
        <f t="shared" si="4"/>
        <v>5399</v>
      </c>
      <c r="E91" s="36">
        <f t="shared" si="6"/>
        <v>1.5871289398954654E-2</v>
      </c>
      <c r="F91" s="19">
        <v>310</v>
      </c>
      <c r="G91" s="19">
        <v>1365</v>
      </c>
      <c r="H91" s="21">
        <f t="shared" si="5"/>
        <v>1675</v>
      </c>
      <c r="I91" s="30">
        <v>585398200</v>
      </c>
      <c r="J91" s="30">
        <v>35116528</v>
      </c>
      <c r="K91" s="36">
        <f t="shared" si="7"/>
        <v>1.2560484322618231E-2</v>
      </c>
      <c r="O91"/>
      <c r="P91"/>
      <c r="Q91"/>
      <c r="R91"/>
      <c r="S91"/>
    </row>
    <row r="92" spans="1:19" ht="14.25">
      <c r="A92" s="13" t="s">
        <v>203</v>
      </c>
      <c r="B92" s="19">
        <v>1332</v>
      </c>
      <c r="C92" s="19">
        <v>7078</v>
      </c>
      <c r="D92" s="21">
        <f t="shared" si="4"/>
        <v>8410</v>
      </c>
      <c r="E92" s="36">
        <f t="shared" si="6"/>
        <v>2.4722641942064943E-2</v>
      </c>
      <c r="F92" s="19">
        <v>720</v>
      </c>
      <c r="G92" s="19">
        <v>2073</v>
      </c>
      <c r="H92" s="21">
        <f t="shared" si="5"/>
        <v>2793</v>
      </c>
      <c r="I92" s="30">
        <v>1369880640</v>
      </c>
      <c r="J92" s="30">
        <v>82029505</v>
      </c>
      <c r="K92" s="36">
        <f t="shared" si="7"/>
        <v>2.9340324064629449E-2</v>
      </c>
      <c r="O92"/>
      <c r="P92"/>
      <c r="Q92"/>
      <c r="R92"/>
      <c r="S92"/>
    </row>
    <row r="93" spans="1:19" ht="14.25">
      <c r="A93" s="13" t="s">
        <v>205</v>
      </c>
      <c r="B93" s="19">
        <v>236</v>
      </c>
      <c r="C93" s="19">
        <v>1565</v>
      </c>
      <c r="D93" s="21">
        <f t="shared" si="4"/>
        <v>1801</v>
      </c>
      <c r="E93" s="36">
        <f t="shared" si="6"/>
        <v>5.2943493623851326E-3</v>
      </c>
      <c r="F93" s="19">
        <v>155</v>
      </c>
      <c r="G93" s="19">
        <v>471</v>
      </c>
      <c r="H93" s="21">
        <f t="shared" si="5"/>
        <v>626</v>
      </c>
      <c r="I93" s="30">
        <v>88877798</v>
      </c>
      <c r="J93" s="30">
        <v>5338943</v>
      </c>
      <c r="K93" s="36">
        <f t="shared" si="7"/>
        <v>1.909633829712674E-3</v>
      </c>
      <c r="O93"/>
      <c r="P93"/>
      <c r="Q93"/>
      <c r="R93"/>
      <c r="S93"/>
    </row>
    <row r="94" spans="1:19" ht="14.25">
      <c r="A94" s="13" t="s">
        <v>207</v>
      </c>
      <c r="B94" s="19">
        <v>143</v>
      </c>
      <c r="C94" s="19">
        <v>717</v>
      </c>
      <c r="D94" s="21">
        <f t="shared" si="4"/>
        <v>860</v>
      </c>
      <c r="E94" s="36">
        <f t="shared" si="6"/>
        <v>2.5281179631600299E-3</v>
      </c>
      <c r="F94" s="19">
        <v>76</v>
      </c>
      <c r="G94" s="19">
        <v>203</v>
      </c>
      <c r="H94" s="21">
        <f t="shared" si="5"/>
        <v>279</v>
      </c>
      <c r="I94" s="30">
        <v>31113315</v>
      </c>
      <c r="J94" s="30">
        <v>1879829</v>
      </c>
      <c r="K94" s="36">
        <f t="shared" si="7"/>
        <v>6.7237748229845241E-4</v>
      </c>
      <c r="O94"/>
      <c r="P94"/>
      <c r="Q94"/>
      <c r="R94"/>
      <c r="S94"/>
    </row>
    <row r="95" spans="1:19" ht="14.25">
      <c r="A95" s="13" t="s">
        <v>209</v>
      </c>
      <c r="B95" s="19">
        <v>204</v>
      </c>
      <c r="C95" s="19">
        <v>1209</v>
      </c>
      <c r="D95" s="21">
        <f t="shared" si="4"/>
        <v>1413</v>
      </c>
      <c r="E95" s="36">
        <f t="shared" si="6"/>
        <v>4.1537566069129329E-3</v>
      </c>
      <c r="F95" s="19">
        <v>119</v>
      </c>
      <c r="G95" s="19">
        <v>356</v>
      </c>
      <c r="H95" s="21">
        <f t="shared" si="5"/>
        <v>475</v>
      </c>
      <c r="I95" s="30">
        <v>146839974</v>
      </c>
      <c r="J95" s="30">
        <v>8810848</v>
      </c>
      <c r="K95" s="36">
        <f t="shared" si="7"/>
        <v>3.1514652636778955E-3</v>
      </c>
      <c r="O95"/>
      <c r="P95"/>
      <c r="Q95"/>
      <c r="R95"/>
      <c r="S95"/>
    </row>
    <row r="96" spans="1:19" ht="14.25">
      <c r="A96" s="13" t="s">
        <v>211</v>
      </c>
      <c r="B96" s="19">
        <v>178</v>
      </c>
      <c r="C96" s="19">
        <v>981</v>
      </c>
      <c r="D96" s="21">
        <f t="shared" si="4"/>
        <v>1159</v>
      </c>
      <c r="E96" s="36">
        <f t="shared" si="6"/>
        <v>3.407079906165668E-3</v>
      </c>
      <c r="F96" s="19">
        <v>114</v>
      </c>
      <c r="G96" s="19">
        <v>282</v>
      </c>
      <c r="H96" s="21">
        <f t="shared" si="5"/>
        <v>396</v>
      </c>
      <c r="I96" s="30">
        <v>49378018</v>
      </c>
      <c r="J96" s="30">
        <v>2973032</v>
      </c>
      <c r="K96" s="36">
        <f t="shared" si="7"/>
        <v>1.0633944741530918E-3</v>
      </c>
      <c r="O96"/>
      <c r="P96"/>
      <c r="Q96"/>
      <c r="R96"/>
      <c r="S96"/>
    </row>
    <row r="97" spans="1:19" ht="14.25">
      <c r="A97" s="13" t="s">
        <v>213</v>
      </c>
      <c r="B97" s="19">
        <v>608</v>
      </c>
      <c r="C97" s="19">
        <v>2565</v>
      </c>
      <c r="D97" s="21">
        <f t="shared" si="4"/>
        <v>3173</v>
      </c>
      <c r="E97" s="36">
        <f t="shared" si="6"/>
        <v>9.3275794152404366E-3</v>
      </c>
      <c r="F97" s="19">
        <v>352</v>
      </c>
      <c r="G97" s="19">
        <v>738</v>
      </c>
      <c r="H97" s="21">
        <f t="shared" si="5"/>
        <v>1090</v>
      </c>
      <c r="I97" s="30">
        <v>439442607</v>
      </c>
      <c r="J97" s="30">
        <v>26370650</v>
      </c>
      <c r="K97" s="36">
        <f t="shared" si="7"/>
        <v>9.4322575370279337E-3</v>
      </c>
      <c r="O97"/>
      <c r="P97"/>
      <c r="Q97"/>
      <c r="R97"/>
      <c r="S97"/>
    </row>
    <row r="98" spans="1:19" ht="14.25">
      <c r="A98" s="13" t="s">
        <v>215</v>
      </c>
      <c r="B98" s="19">
        <v>781</v>
      </c>
      <c r="C98" s="19">
        <v>3785</v>
      </c>
      <c r="D98" s="21">
        <f t="shared" si="4"/>
        <v>4566</v>
      </c>
      <c r="E98" s="36">
        <f t="shared" si="6"/>
        <v>1.3422542581149647E-2</v>
      </c>
      <c r="F98" s="19">
        <v>475</v>
      </c>
      <c r="G98" s="19">
        <v>1163</v>
      </c>
      <c r="H98" s="21">
        <f t="shared" si="5"/>
        <v>1638</v>
      </c>
      <c r="I98" s="30">
        <v>438907845</v>
      </c>
      <c r="J98" s="30">
        <v>26362932</v>
      </c>
      <c r="K98" s="36">
        <f t="shared" si="7"/>
        <v>9.4294969617796636E-3</v>
      </c>
      <c r="O98"/>
      <c r="P98"/>
      <c r="Q98"/>
      <c r="R98"/>
      <c r="S98"/>
    </row>
    <row r="99" spans="1:19" ht="14.25">
      <c r="A99" s="13" t="s">
        <v>217</v>
      </c>
      <c r="B99" s="19">
        <v>416</v>
      </c>
      <c r="C99" s="19">
        <v>2770</v>
      </c>
      <c r="D99" s="21">
        <f t="shared" si="4"/>
        <v>3186</v>
      </c>
      <c r="E99" s="36">
        <f t="shared" si="6"/>
        <v>9.3657951518928556E-3</v>
      </c>
      <c r="F99" s="19">
        <v>246</v>
      </c>
      <c r="G99" s="19">
        <v>831</v>
      </c>
      <c r="H99" s="21">
        <f t="shared" si="5"/>
        <v>1077</v>
      </c>
      <c r="I99" s="30">
        <v>268183090</v>
      </c>
      <c r="J99" s="30">
        <v>16081427</v>
      </c>
      <c r="K99" s="36">
        <f t="shared" si="7"/>
        <v>5.752006910217022E-3</v>
      </c>
      <c r="O99"/>
      <c r="P99"/>
      <c r="Q99"/>
      <c r="R99"/>
      <c r="S99"/>
    </row>
    <row r="100" spans="1:19" ht="14.25">
      <c r="A100" s="13" t="s">
        <v>219</v>
      </c>
      <c r="B100" s="19">
        <v>140</v>
      </c>
      <c r="C100" s="19">
        <v>842</v>
      </c>
      <c r="D100" s="21">
        <f t="shared" si="4"/>
        <v>982</v>
      </c>
      <c r="E100" s="36">
        <f t="shared" si="6"/>
        <v>2.8867579532827316E-3</v>
      </c>
      <c r="F100" s="19">
        <v>83</v>
      </c>
      <c r="G100" s="19">
        <v>240</v>
      </c>
      <c r="H100" s="21">
        <f t="shared" si="5"/>
        <v>323</v>
      </c>
      <c r="I100" s="30">
        <v>49803983</v>
      </c>
      <c r="J100" s="30">
        <v>2993455</v>
      </c>
      <c r="K100" s="36">
        <f t="shared" si="7"/>
        <v>1.0706993754611264E-3</v>
      </c>
      <c r="O100"/>
      <c r="P100"/>
      <c r="Q100"/>
      <c r="R100"/>
      <c r="S100"/>
    </row>
    <row r="101" spans="1:19" ht="14.25">
      <c r="A101" s="13" t="s">
        <v>221</v>
      </c>
      <c r="B101" s="19">
        <v>718</v>
      </c>
      <c r="C101" s="19">
        <v>3396</v>
      </c>
      <c r="D101" s="21">
        <f t="shared" si="4"/>
        <v>4114</v>
      </c>
      <c r="E101" s="36">
        <f t="shared" si="6"/>
        <v>1.2093810814465538E-2</v>
      </c>
      <c r="F101" s="19">
        <v>372</v>
      </c>
      <c r="G101" s="19">
        <v>976</v>
      </c>
      <c r="H101" s="21">
        <f t="shared" si="5"/>
        <v>1348</v>
      </c>
      <c r="I101" s="30">
        <v>577554800</v>
      </c>
      <c r="J101" s="30">
        <v>34565607</v>
      </c>
      <c r="K101" s="36">
        <f t="shared" si="7"/>
        <v>1.2363430827366618E-2</v>
      </c>
      <c r="O101"/>
      <c r="P101"/>
      <c r="Q101"/>
      <c r="R101"/>
      <c r="S101"/>
    </row>
    <row r="102" spans="1:19" ht="14.25">
      <c r="A102" s="13" t="s">
        <v>223</v>
      </c>
      <c r="B102" s="19">
        <v>231</v>
      </c>
      <c r="C102" s="19">
        <v>1231</v>
      </c>
      <c r="D102" s="21">
        <f t="shared" si="4"/>
        <v>1462</v>
      </c>
      <c r="E102" s="36">
        <f t="shared" si="6"/>
        <v>4.2978005373720506E-3</v>
      </c>
      <c r="F102" s="19">
        <v>132</v>
      </c>
      <c r="G102" s="19">
        <v>358</v>
      </c>
      <c r="H102" s="21">
        <f t="shared" si="5"/>
        <v>490</v>
      </c>
      <c r="I102" s="30">
        <v>106983039</v>
      </c>
      <c r="J102" s="30">
        <v>6421446</v>
      </c>
      <c r="K102" s="36">
        <f t="shared" si="7"/>
        <v>2.296823644169479E-3</v>
      </c>
      <c r="O102"/>
      <c r="P102"/>
      <c r="Q102"/>
      <c r="R102"/>
      <c r="S102"/>
    </row>
    <row r="103" spans="1:19" ht="14.25">
      <c r="A103" s="13" t="s">
        <v>225</v>
      </c>
      <c r="B103" s="19">
        <v>381</v>
      </c>
      <c r="C103" s="19">
        <v>2684</v>
      </c>
      <c r="D103" s="21">
        <f t="shared" si="4"/>
        <v>3065</v>
      </c>
      <c r="E103" s="36">
        <f t="shared" si="6"/>
        <v>9.0100948338203389E-3</v>
      </c>
      <c r="F103" s="19">
        <v>212</v>
      </c>
      <c r="G103" s="19">
        <v>771</v>
      </c>
      <c r="H103" s="21">
        <f t="shared" si="5"/>
        <v>983</v>
      </c>
      <c r="I103" s="30">
        <v>273942586</v>
      </c>
      <c r="J103" s="30">
        <v>16388699</v>
      </c>
      <c r="K103" s="36">
        <f t="shared" si="7"/>
        <v>5.8619119993186426E-3</v>
      </c>
      <c r="O103"/>
      <c r="P103"/>
      <c r="Q103"/>
      <c r="R103"/>
      <c r="S103"/>
    </row>
    <row r="104" spans="1:19" ht="14.25">
      <c r="A104" s="13" t="s">
        <v>227</v>
      </c>
      <c r="B104" s="19">
        <v>1524</v>
      </c>
      <c r="C104" s="19">
        <v>8665</v>
      </c>
      <c r="D104" s="21">
        <f t="shared" si="4"/>
        <v>10189</v>
      </c>
      <c r="E104" s="36">
        <f t="shared" si="6"/>
        <v>2.9952318519345981E-2</v>
      </c>
      <c r="F104" s="19">
        <v>789</v>
      </c>
      <c r="G104" s="19">
        <v>2438</v>
      </c>
      <c r="H104" s="21">
        <f t="shared" si="5"/>
        <v>3227</v>
      </c>
      <c r="I104" s="30">
        <v>1891705197</v>
      </c>
      <c r="J104" s="30">
        <v>113355365</v>
      </c>
      <c r="K104" s="36">
        <f t="shared" si="7"/>
        <v>4.0544961761799669E-2</v>
      </c>
      <c r="O104"/>
      <c r="P104"/>
      <c r="Q104"/>
      <c r="R104"/>
      <c r="S104"/>
    </row>
    <row r="105" spans="1:19" ht="14.25">
      <c r="A105" s="13" t="s">
        <v>229</v>
      </c>
      <c r="B105" s="19">
        <v>140</v>
      </c>
      <c r="C105" s="19">
        <v>770</v>
      </c>
      <c r="D105" s="21">
        <f t="shared" si="4"/>
        <v>910</v>
      </c>
      <c r="E105" s="36">
        <f t="shared" si="6"/>
        <v>2.6751015656693339E-3</v>
      </c>
      <c r="F105" s="19">
        <v>82</v>
      </c>
      <c r="G105" s="19">
        <v>234</v>
      </c>
      <c r="H105" s="21">
        <f t="shared" si="5"/>
        <v>316</v>
      </c>
      <c r="I105" s="27">
        <v>47822390</v>
      </c>
      <c r="J105" s="27">
        <v>2847751</v>
      </c>
      <c r="K105" s="36">
        <f t="shared" si="7"/>
        <v>1.0185839497065426E-3</v>
      </c>
      <c r="O105"/>
      <c r="P105"/>
      <c r="Q105"/>
      <c r="R105"/>
      <c r="S105"/>
    </row>
    <row r="106" spans="1:19" ht="14.25">
      <c r="A106" s="25" t="s">
        <v>231</v>
      </c>
      <c r="B106" s="19">
        <v>276</v>
      </c>
      <c r="C106" s="19">
        <v>1436</v>
      </c>
      <c r="D106" s="21">
        <f>B106+C106</f>
        <v>1712</v>
      </c>
      <c r="E106" s="36">
        <f t="shared" si="6"/>
        <v>5.032718549918571E-3</v>
      </c>
      <c r="F106" s="19">
        <v>148</v>
      </c>
      <c r="G106" s="19">
        <v>422</v>
      </c>
      <c r="H106" s="21">
        <f t="shared" si="5"/>
        <v>570</v>
      </c>
      <c r="I106" s="27">
        <v>106112282</v>
      </c>
      <c r="J106" s="27">
        <v>6364008</v>
      </c>
      <c r="K106" s="36">
        <f t="shared" si="7"/>
        <v>2.2762792128258524E-3</v>
      </c>
      <c r="O106"/>
      <c r="P106"/>
      <c r="Q106"/>
      <c r="R106"/>
      <c r="S106"/>
    </row>
    <row r="107" spans="1:19" ht="14.25">
      <c r="D107" s="21"/>
      <c r="E107" s="21"/>
      <c r="F107" s="21"/>
      <c r="G107" s="21"/>
      <c r="H107" s="21"/>
      <c r="I107" s="21"/>
      <c r="J107" s="21"/>
      <c r="K107" s="21"/>
      <c r="O107"/>
      <c r="P107"/>
      <c r="Q107"/>
      <c r="R107"/>
      <c r="S107"/>
    </row>
    <row r="108" spans="1:19" ht="14.25">
      <c r="A108" s="67" t="s">
        <v>247</v>
      </c>
      <c r="B108" s="19">
        <f>SUM(B8:B106)</f>
        <v>52738</v>
      </c>
      <c r="C108" s="19">
        <f>SUM(C8:C106)</f>
        <v>287436</v>
      </c>
      <c r="D108" s="19">
        <f>SUM(D8:D106)</f>
        <v>340174</v>
      </c>
      <c r="E108" s="36"/>
      <c r="F108" s="19">
        <f t="shared" ref="F108:G108" si="8">SUM(F8:F106)</f>
        <v>29021</v>
      </c>
      <c r="G108" s="19">
        <f t="shared" si="8"/>
        <v>83697</v>
      </c>
      <c r="H108" s="19">
        <f>SUM(H8:H106)</f>
        <v>112718</v>
      </c>
      <c r="I108" s="30">
        <f>SUM(I8:I106)</f>
        <v>46698472450</v>
      </c>
      <c r="J108" s="30">
        <f>SUM(J8:J106)</f>
        <v>2795794103</v>
      </c>
      <c r="K108" s="36"/>
      <c r="O108"/>
      <c r="P108"/>
      <c r="Q108"/>
      <c r="R108"/>
      <c r="S108"/>
    </row>
    <row r="109" spans="1:19">
      <c r="O109"/>
      <c r="P109"/>
      <c r="Q109"/>
      <c r="R109"/>
      <c r="S109"/>
    </row>
    <row r="120" spans="9:10" ht="14.25">
      <c r="I120" s="14"/>
      <c r="J120" s="14"/>
    </row>
    <row r="121" spans="9:10" ht="14.25">
      <c r="I121" s="14"/>
      <c r="J121" s="14"/>
    </row>
    <row r="122" spans="9:10" ht="14.25">
      <c r="I122" s="14"/>
      <c r="J122" s="14"/>
    </row>
    <row r="123" spans="9:10" ht="14.25">
      <c r="I123" s="14"/>
      <c r="J123" s="14"/>
    </row>
    <row r="124" spans="9:10" ht="14.25">
      <c r="I124" s="14"/>
      <c r="J124" s="14"/>
    </row>
  </sheetData>
  <mergeCells count="4">
    <mergeCell ref="A1:K1"/>
    <mergeCell ref="A2:K2"/>
    <mergeCell ref="A3:K3"/>
    <mergeCell ref="A5:K5"/>
  </mergeCells>
  <printOptions horizontalCentered="1"/>
  <pageMargins left="0.5" right="0.5" top="0.75" bottom="0.75" header="0.5" footer="0.5"/>
  <pageSetup scale="76" orientation="portrait" horizontalDpi="4294967292" verticalDpi="1200" r:id="rId1"/>
  <headerFooter alignWithMargins="0"/>
  <rowBreaks count="1" manualBreakCount="1">
    <brk id="5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BFDAB-507E-49AE-8260-355934BED318}">
  <sheetPr>
    <tabColor rgb="FF92D050"/>
  </sheetPr>
  <dimension ref="A1:I837"/>
  <sheetViews>
    <sheetView zoomScaleNormal="100" workbookViewId="0">
      <pane xSplit="1" ySplit="7" topLeftCell="B228" activePane="bottomRight" state="frozen"/>
      <selection activeCell="F36" sqref="F36"/>
      <selection pane="topRight" activeCell="F36" sqref="F36"/>
      <selection pane="bottomLeft" activeCell="F36" sqref="F36"/>
      <selection pane="bottomRight" activeCell="B236" sqref="B236"/>
    </sheetView>
  </sheetViews>
  <sheetFormatPr defaultRowHeight="14.25"/>
  <cols>
    <col min="1" max="1" width="14.42578125" style="6" bestFit="1" customWidth="1"/>
    <col min="2" max="2" width="19.140625" style="6" bestFit="1" customWidth="1"/>
    <col min="3" max="3" width="9.140625" style="6" bestFit="1" customWidth="1"/>
    <col min="4" max="4" width="11.5703125" style="6" bestFit="1" customWidth="1"/>
    <col min="5" max="5" width="9.140625" style="6" bestFit="1" customWidth="1"/>
    <col min="6" max="6" width="17.5703125" style="6" bestFit="1" customWidth="1"/>
    <col min="7" max="7" width="15" style="6" customWidth="1"/>
    <col min="8" max="8" width="12.140625" style="6" customWidth="1"/>
    <col min="9" max="258" width="9.140625" style="6"/>
    <col min="259" max="260" width="20.7109375" style="6" customWidth="1"/>
    <col min="261" max="261" width="15.7109375" style="6" customWidth="1"/>
    <col min="262" max="263" width="18.7109375" style="6" customWidth="1"/>
    <col min="264" max="264" width="15.7109375" style="6" customWidth="1"/>
    <col min="265" max="514" width="9.140625" style="6"/>
    <col min="515" max="516" width="20.7109375" style="6" customWidth="1"/>
    <col min="517" max="517" width="15.7109375" style="6" customWidth="1"/>
    <col min="518" max="519" width="18.7109375" style="6" customWidth="1"/>
    <col min="520" max="520" width="15.7109375" style="6" customWidth="1"/>
    <col min="521" max="770" width="9.140625" style="6"/>
    <col min="771" max="772" width="20.7109375" style="6" customWidth="1"/>
    <col min="773" max="773" width="15.7109375" style="6" customWidth="1"/>
    <col min="774" max="775" width="18.7109375" style="6" customWidth="1"/>
    <col min="776" max="776" width="15.7109375" style="6" customWidth="1"/>
    <col min="777" max="1026" width="9.140625" style="6"/>
    <col min="1027" max="1028" width="20.7109375" style="6" customWidth="1"/>
    <col min="1029" max="1029" width="15.7109375" style="6" customWidth="1"/>
    <col min="1030" max="1031" width="18.7109375" style="6" customWidth="1"/>
    <col min="1032" max="1032" width="15.7109375" style="6" customWidth="1"/>
    <col min="1033" max="1282" width="9.140625" style="6"/>
    <col min="1283" max="1284" width="20.7109375" style="6" customWidth="1"/>
    <col min="1285" max="1285" width="15.7109375" style="6" customWidth="1"/>
    <col min="1286" max="1287" width="18.7109375" style="6" customWidth="1"/>
    <col min="1288" max="1288" width="15.7109375" style="6" customWidth="1"/>
    <col min="1289" max="1538" width="9.140625" style="6"/>
    <col min="1539" max="1540" width="20.7109375" style="6" customWidth="1"/>
    <col min="1541" max="1541" width="15.7109375" style="6" customWidth="1"/>
    <col min="1542" max="1543" width="18.7109375" style="6" customWidth="1"/>
    <col min="1544" max="1544" width="15.7109375" style="6" customWidth="1"/>
    <col min="1545" max="1794" width="9.140625" style="6"/>
    <col min="1795" max="1796" width="20.7109375" style="6" customWidth="1"/>
    <col min="1797" max="1797" width="15.7109375" style="6" customWidth="1"/>
    <col min="1798" max="1799" width="18.7109375" style="6" customWidth="1"/>
    <col min="1800" max="1800" width="15.7109375" style="6" customWidth="1"/>
    <col min="1801" max="2050" width="9.140625" style="6"/>
    <col min="2051" max="2052" width="20.7109375" style="6" customWidth="1"/>
    <col min="2053" max="2053" width="15.7109375" style="6" customWidth="1"/>
    <col min="2054" max="2055" width="18.7109375" style="6" customWidth="1"/>
    <col min="2056" max="2056" width="15.7109375" style="6" customWidth="1"/>
    <col min="2057" max="2306" width="9.140625" style="6"/>
    <col min="2307" max="2308" width="20.7109375" style="6" customWidth="1"/>
    <col min="2309" max="2309" width="15.7109375" style="6" customWidth="1"/>
    <col min="2310" max="2311" width="18.7109375" style="6" customWidth="1"/>
    <col min="2312" max="2312" width="15.7109375" style="6" customWidth="1"/>
    <col min="2313" max="2562" width="9.140625" style="6"/>
    <col min="2563" max="2564" width="20.7109375" style="6" customWidth="1"/>
    <col min="2565" max="2565" width="15.7109375" style="6" customWidth="1"/>
    <col min="2566" max="2567" width="18.7109375" style="6" customWidth="1"/>
    <col min="2568" max="2568" width="15.7109375" style="6" customWidth="1"/>
    <col min="2569" max="2818" width="9.140625" style="6"/>
    <col min="2819" max="2820" width="20.7109375" style="6" customWidth="1"/>
    <col min="2821" max="2821" width="15.7109375" style="6" customWidth="1"/>
    <col min="2822" max="2823" width="18.7109375" style="6" customWidth="1"/>
    <col min="2824" max="2824" width="15.7109375" style="6" customWidth="1"/>
    <col min="2825" max="3074" width="9.140625" style="6"/>
    <col min="3075" max="3076" width="20.7109375" style="6" customWidth="1"/>
    <col min="3077" max="3077" width="15.7109375" style="6" customWidth="1"/>
    <col min="3078" max="3079" width="18.7109375" style="6" customWidth="1"/>
    <col min="3080" max="3080" width="15.7109375" style="6" customWidth="1"/>
    <col min="3081" max="3330" width="9.140625" style="6"/>
    <col min="3331" max="3332" width="20.7109375" style="6" customWidth="1"/>
    <col min="3333" max="3333" width="15.7109375" style="6" customWidth="1"/>
    <col min="3334" max="3335" width="18.7109375" style="6" customWidth="1"/>
    <col min="3336" max="3336" width="15.7109375" style="6" customWidth="1"/>
    <col min="3337" max="3586" width="9.140625" style="6"/>
    <col min="3587" max="3588" width="20.7109375" style="6" customWidth="1"/>
    <col min="3589" max="3589" width="15.7109375" style="6" customWidth="1"/>
    <col min="3590" max="3591" width="18.7109375" style="6" customWidth="1"/>
    <col min="3592" max="3592" width="15.7109375" style="6" customWidth="1"/>
    <col min="3593" max="3842" width="9.140625" style="6"/>
    <col min="3843" max="3844" width="20.7109375" style="6" customWidth="1"/>
    <col min="3845" max="3845" width="15.7109375" style="6" customWidth="1"/>
    <col min="3846" max="3847" width="18.7109375" style="6" customWidth="1"/>
    <col min="3848" max="3848" width="15.7109375" style="6" customWidth="1"/>
    <col min="3849" max="4098" width="9.140625" style="6"/>
    <col min="4099" max="4100" width="20.7109375" style="6" customWidth="1"/>
    <col min="4101" max="4101" width="15.7109375" style="6" customWidth="1"/>
    <col min="4102" max="4103" width="18.7109375" style="6" customWidth="1"/>
    <col min="4104" max="4104" width="15.7109375" style="6" customWidth="1"/>
    <col min="4105" max="4354" width="9.140625" style="6"/>
    <col min="4355" max="4356" width="20.7109375" style="6" customWidth="1"/>
    <col min="4357" max="4357" width="15.7109375" style="6" customWidth="1"/>
    <col min="4358" max="4359" width="18.7109375" style="6" customWidth="1"/>
    <col min="4360" max="4360" width="15.7109375" style="6" customWidth="1"/>
    <col min="4361" max="4610" width="9.140625" style="6"/>
    <col min="4611" max="4612" width="20.7109375" style="6" customWidth="1"/>
    <col min="4613" max="4613" width="15.7109375" style="6" customWidth="1"/>
    <col min="4614" max="4615" width="18.7109375" style="6" customWidth="1"/>
    <col min="4616" max="4616" width="15.7109375" style="6" customWidth="1"/>
    <col min="4617" max="4866" width="9.140625" style="6"/>
    <col min="4867" max="4868" width="20.7109375" style="6" customWidth="1"/>
    <col min="4869" max="4869" width="15.7109375" style="6" customWidth="1"/>
    <col min="4870" max="4871" width="18.7109375" style="6" customWidth="1"/>
    <col min="4872" max="4872" width="15.7109375" style="6" customWidth="1"/>
    <col min="4873" max="5122" width="9.140625" style="6"/>
    <col min="5123" max="5124" width="20.7109375" style="6" customWidth="1"/>
    <col min="5125" max="5125" width="15.7109375" style="6" customWidth="1"/>
    <col min="5126" max="5127" width="18.7109375" style="6" customWidth="1"/>
    <col min="5128" max="5128" width="15.7109375" style="6" customWidth="1"/>
    <col min="5129" max="5378" width="9.140625" style="6"/>
    <col min="5379" max="5380" width="20.7109375" style="6" customWidth="1"/>
    <col min="5381" max="5381" width="15.7109375" style="6" customWidth="1"/>
    <col min="5382" max="5383" width="18.7109375" style="6" customWidth="1"/>
    <col min="5384" max="5384" width="15.7109375" style="6" customWidth="1"/>
    <col min="5385" max="5634" width="9.140625" style="6"/>
    <col min="5635" max="5636" width="20.7109375" style="6" customWidth="1"/>
    <col min="5637" max="5637" width="15.7109375" style="6" customWidth="1"/>
    <col min="5638" max="5639" width="18.7109375" style="6" customWidth="1"/>
    <col min="5640" max="5640" width="15.7109375" style="6" customWidth="1"/>
    <col min="5641" max="5890" width="9.140625" style="6"/>
    <col min="5891" max="5892" width="20.7109375" style="6" customWidth="1"/>
    <col min="5893" max="5893" width="15.7109375" style="6" customWidth="1"/>
    <col min="5894" max="5895" width="18.7109375" style="6" customWidth="1"/>
    <col min="5896" max="5896" width="15.7109375" style="6" customWidth="1"/>
    <col min="5897" max="6146" width="9.140625" style="6"/>
    <col min="6147" max="6148" width="20.7109375" style="6" customWidth="1"/>
    <col min="6149" max="6149" width="15.7109375" style="6" customWidth="1"/>
    <col min="6150" max="6151" width="18.7109375" style="6" customWidth="1"/>
    <col min="6152" max="6152" width="15.7109375" style="6" customWidth="1"/>
    <col min="6153" max="6402" width="9.140625" style="6"/>
    <col min="6403" max="6404" width="20.7109375" style="6" customWidth="1"/>
    <col min="6405" max="6405" width="15.7109375" style="6" customWidth="1"/>
    <col min="6406" max="6407" width="18.7109375" style="6" customWidth="1"/>
    <col min="6408" max="6408" width="15.7109375" style="6" customWidth="1"/>
    <col min="6409" max="6658" width="9.140625" style="6"/>
    <col min="6659" max="6660" width="20.7109375" style="6" customWidth="1"/>
    <col min="6661" max="6661" width="15.7109375" style="6" customWidth="1"/>
    <col min="6662" max="6663" width="18.7109375" style="6" customWidth="1"/>
    <col min="6664" max="6664" width="15.7109375" style="6" customWidth="1"/>
    <col min="6665" max="6914" width="9.140625" style="6"/>
    <col min="6915" max="6916" width="20.7109375" style="6" customWidth="1"/>
    <col min="6917" max="6917" width="15.7109375" style="6" customWidth="1"/>
    <col min="6918" max="6919" width="18.7109375" style="6" customWidth="1"/>
    <col min="6920" max="6920" width="15.7109375" style="6" customWidth="1"/>
    <col min="6921" max="7170" width="9.140625" style="6"/>
    <col min="7171" max="7172" width="20.7109375" style="6" customWidth="1"/>
    <col min="7173" max="7173" width="15.7109375" style="6" customWidth="1"/>
    <col min="7174" max="7175" width="18.7109375" style="6" customWidth="1"/>
    <col min="7176" max="7176" width="15.7109375" style="6" customWidth="1"/>
    <col min="7177" max="7426" width="9.140625" style="6"/>
    <col min="7427" max="7428" width="20.7109375" style="6" customWidth="1"/>
    <col min="7429" max="7429" width="15.7109375" style="6" customWidth="1"/>
    <col min="7430" max="7431" width="18.7109375" style="6" customWidth="1"/>
    <col min="7432" max="7432" width="15.7109375" style="6" customWidth="1"/>
    <col min="7433" max="7682" width="9.140625" style="6"/>
    <col min="7683" max="7684" width="20.7109375" style="6" customWidth="1"/>
    <col min="7685" max="7685" width="15.7109375" style="6" customWidth="1"/>
    <col min="7686" max="7687" width="18.7109375" style="6" customWidth="1"/>
    <col min="7688" max="7688" width="15.7109375" style="6" customWidth="1"/>
    <col min="7689" max="7938" width="9.140625" style="6"/>
    <col min="7939" max="7940" width="20.7109375" style="6" customWidth="1"/>
    <col min="7941" max="7941" width="15.7109375" style="6" customWidth="1"/>
    <col min="7942" max="7943" width="18.7109375" style="6" customWidth="1"/>
    <col min="7944" max="7944" width="15.7109375" style="6" customWidth="1"/>
    <col min="7945" max="8194" width="9.140625" style="6"/>
    <col min="8195" max="8196" width="20.7109375" style="6" customWidth="1"/>
    <col min="8197" max="8197" width="15.7109375" style="6" customWidth="1"/>
    <col min="8198" max="8199" width="18.7109375" style="6" customWidth="1"/>
    <col min="8200" max="8200" width="15.7109375" style="6" customWidth="1"/>
    <col min="8201" max="8450" width="9.140625" style="6"/>
    <col min="8451" max="8452" width="20.7109375" style="6" customWidth="1"/>
    <col min="8453" max="8453" width="15.7109375" style="6" customWidth="1"/>
    <col min="8454" max="8455" width="18.7109375" style="6" customWidth="1"/>
    <col min="8456" max="8456" width="15.7109375" style="6" customWidth="1"/>
    <col min="8457" max="8706" width="9.140625" style="6"/>
    <col min="8707" max="8708" width="20.7109375" style="6" customWidth="1"/>
    <col min="8709" max="8709" width="15.7109375" style="6" customWidth="1"/>
    <col min="8710" max="8711" width="18.7109375" style="6" customWidth="1"/>
    <col min="8712" max="8712" width="15.7109375" style="6" customWidth="1"/>
    <col min="8713" max="8962" width="9.140625" style="6"/>
    <col min="8963" max="8964" width="20.7109375" style="6" customWidth="1"/>
    <col min="8965" max="8965" width="15.7109375" style="6" customWidth="1"/>
    <col min="8966" max="8967" width="18.7109375" style="6" customWidth="1"/>
    <col min="8968" max="8968" width="15.7109375" style="6" customWidth="1"/>
    <col min="8969" max="9218" width="9.140625" style="6"/>
    <col min="9219" max="9220" width="20.7109375" style="6" customWidth="1"/>
    <col min="9221" max="9221" width="15.7109375" style="6" customWidth="1"/>
    <col min="9222" max="9223" width="18.7109375" style="6" customWidth="1"/>
    <col min="9224" max="9224" width="15.7109375" style="6" customWidth="1"/>
    <col min="9225" max="9474" width="9.140625" style="6"/>
    <col min="9475" max="9476" width="20.7109375" style="6" customWidth="1"/>
    <col min="9477" max="9477" width="15.7109375" style="6" customWidth="1"/>
    <col min="9478" max="9479" width="18.7109375" style="6" customWidth="1"/>
    <col min="9480" max="9480" width="15.7109375" style="6" customWidth="1"/>
    <col min="9481" max="9730" width="9.140625" style="6"/>
    <col min="9731" max="9732" width="20.7109375" style="6" customWidth="1"/>
    <col min="9733" max="9733" width="15.7109375" style="6" customWidth="1"/>
    <col min="9734" max="9735" width="18.7109375" style="6" customWidth="1"/>
    <col min="9736" max="9736" width="15.7109375" style="6" customWidth="1"/>
    <col min="9737" max="9986" width="9.140625" style="6"/>
    <col min="9987" max="9988" width="20.7109375" style="6" customWidth="1"/>
    <col min="9989" max="9989" width="15.7109375" style="6" customWidth="1"/>
    <col min="9990" max="9991" width="18.7109375" style="6" customWidth="1"/>
    <col min="9992" max="9992" width="15.7109375" style="6" customWidth="1"/>
    <col min="9993" max="10242" width="9.140625" style="6"/>
    <col min="10243" max="10244" width="20.7109375" style="6" customWidth="1"/>
    <col min="10245" max="10245" width="15.7109375" style="6" customWidth="1"/>
    <col min="10246" max="10247" width="18.7109375" style="6" customWidth="1"/>
    <col min="10248" max="10248" width="15.7109375" style="6" customWidth="1"/>
    <col min="10249" max="10498" width="9.140625" style="6"/>
    <col min="10499" max="10500" width="20.7109375" style="6" customWidth="1"/>
    <col min="10501" max="10501" width="15.7109375" style="6" customWidth="1"/>
    <col min="10502" max="10503" width="18.7109375" style="6" customWidth="1"/>
    <col min="10504" max="10504" width="15.7109375" style="6" customWidth="1"/>
    <col min="10505" max="10754" width="9.140625" style="6"/>
    <col min="10755" max="10756" width="20.7109375" style="6" customWidth="1"/>
    <col min="10757" max="10757" width="15.7109375" style="6" customWidth="1"/>
    <col min="10758" max="10759" width="18.7109375" style="6" customWidth="1"/>
    <col min="10760" max="10760" width="15.7109375" style="6" customWidth="1"/>
    <col min="10761" max="11010" width="9.140625" style="6"/>
    <col min="11011" max="11012" width="20.7109375" style="6" customWidth="1"/>
    <col min="11013" max="11013" width="15.7109375" style="6" customWidth="1"/>
    <col min="11014" max="11015" width="18.7109375" style="6" customWidth="1"/>
    <col min="11016" max="11016" width="15.7109375" style="6" customWidth="1"/>
    <col min="11017" max="11266" width="9.140625" style="6"/>
    <col min="11267" max="11268" width="20.7109375" style="6" customWidth="1"/>
    <col min="11269" max="11269" width="15.7109375" style="6" customWidth="1"/>
    <col min="11270" max="11271" width="18.7109375" style="6" customWidth="1"/>
    <col min="11272" max="11272" width="15.7109375" style="6" customWidth="1"/>
    <col min="11273" max="11522" width="9.140625" style="6"/>
    <col min="11523" max="11524" width="20.7109375" style="6" customWidth="1"/>
    <col min="11525" max="11525" width="15.7109375" style="6" customWidth="1"/>
    <col min="11526" max="11527" width="18.7109375" style="6" customWidth="1"/>
    <col min="11528" max="11528" width="15.7109375" style="6" customWidth="1"/>
    <col min="11529" max="11778" width="9.140625" style="6"/>
    <col min="11779" max="11780" width="20.7109375" style="6" customWidth="1"/>
    <col min="11781" max="11781" width="15.7109375" style="6" customWidth="1"/>
    <col min="11782" max="11783" width="18.7109375" style="6" customWidth="1"/>
    <col min="11784" max="11784" width="15.7109375" style="6" customWidth="1"/>
    <col min="11785" max="12034" width="9.140625" style="6"/>
    <col min="12035" max="12036" width="20.7109375" style="6" customWidth="1"/>
    <col min="12037" max="12037" width="15.7109375" style="6" customWidth="1"/>
    <col min="12038" max="12039" width="18.7109375" style="6" customWidth="1"/>
    <col min="12040" max="12040" width="15.7109375" style="6" customWidth="1"/>
    <col min="12041" max="12290" width="9.140625" style="6"/>
    <col min="12291" max="12292" width="20.7109375" style="6" customWidth="1"/>
    <col min="12293" max="12293" width="15.7109375" style="6" customWidth="1"/>
    <col min="12294" max="12295" width="18.7109375" style="6" customWidth="1"/>
    <col min="12296" max="12296" width="15.7109375" style="6" customWidth="1"/>
    <col min="12297" max="12546" width="9.140625" style="6"/>
    <col min="12547" max="12548" width="20.7109375" style="6" customWidth="1"/>
    <col min="12549" max="12549" width="15.7109375" style="6" customWidth="1"/>
    <col min="12550" max="12551" width="18.7109375" style="6" customWidth="1"/>
    <col min="12552" max="12552" width="15.7109375" style="6" customWidth="1"/>
    <col min="12553" max="12802" width="9.140625" style="6"/>
    <col min="12803" max="12804" width="20.7109375" style="6" customWidth="1"/>
    <col min="12805" max="12805" width="15.7109375" style="6" customWidth="1"/>
    <col min="12806" max="12807" width="18.7109375" style="6" customWidth="1"/>
    <col min="12808" max="12808" width="15.7109375" style="6" customWidth="1"/>
    <col min="12809" max="13058" width="9.140625" style="6"/>
    <col min="13059" max="13060" width="20.7109375" style="6" customWidth="1"/>
    <col min="13061" max="13061" width="15.7109375" style="6" customWidth="1"/>
    <col min="13062" max="13063" width="18.7109375" style="6" customWidth="1"/>
    <col min="13064" max="13064" width="15.7109375" style="6" customWidth="1"/>
    <col min="13065" max="13314" width="9.140625" style="6"/>
    <col min="13315" max="13316" width="20.7109375" style="6" customWidth="1"/>
    <col min="13317" max="13317" width="15.7109375" style="6" customWidth="1"/>
    <col min="13318" max="13319" width="18.7109375" style="6" customWidth="1"/>
    <col min="13320" max="13320" width="15.7109375" style="6" customWidth="1"/>
    <col min="13321" max="13570" width="9.140625" style="6"/>
    <col min="13571" max="13572" width="20.7109375" style="6" customWidth="1"/>
    <col min="13573" max="13573" width="15.7109375" style="6" customWidth="1"/>
    <col min="13574" max="13575" width="18.7109375" style="6" customWidth="1"/>
    <col min="13576" max="13576" width="15.7109375" style="6" customWidth="1"/>
    <col min="13577" max="13826" width="9.140625" style="6"/>
    <col min="13827" max="13828" width="20.7109375" style="6" customWidth="1"/>
    <col min="13829" max="13829" width="15.7109375" style="6" customWidth="1"/>
    <col min="13830" max="13831" width="18.7109375" style="6" customWidth="1"/>
    <col min="13832" max="13832" width="15.7109375" style="6" customWidth="1"/>
    <col min="13833" max="14082" width="9.140625" style="6"/>
    <col min="14083" max="14084" width="20.7109375" style="6" customWidth="1"/>
    <col min="14085" max="14085" width="15.7109375" style="6" customWidth="1"/>
    <col min="14086" max="14087" width="18.7109375" style="6" customWidth="1"/>
    <col min="14088" max="14088" width="15.7109375" style="6" customWidth="1"/>
    <col min="14089" max="14338" width="9.140625" style="6"/>
    <col min="14339" max="14340" width="20.7109375" style="6" customWidth="1"/>
    <col min="14341" max="14341" width="15.7109375" style="6" customWidth="1"/>
    <col min="14342" max="14343" width="18.7109375" style="6" customWidth="1"/>
    <col min="14344" max="14344" width="15.7109375" style="6" customWidth="1"/>
    <col min="14345" max="14594" width="9.140625" style="6"/>
    <col min="14595" max="14596" width="20.7109375" style="6" customWidth="1"/>
    <col min="14597" max="14597" width="15.7109375" style="6" customWidth="1"/>
    <col min="14598" max="14599" width="18.7109375" style="6" customWidth="1"/>
    <col min="14600" max="14600" width="15.7109375" style="6" customWidth="1"/>
    <col min="14601" max="14850" width="9.140625" style="6"/>
    <col min="14851" max="14852" width="20.7109375" style="6" customWidth="1"/>
    <col min="14853" max="14853" width="15.7109375" style="6" customWidth="1"/>
    <col min="14854" max="14855" width="18.7109375" style="6" customWidth="1"/>
    <col min="14856" max="14856" width="15.7109375" style="6" customWidth="1"/>
    <col min="14857" max="15106" width="9.140625" style="6"/>
    <col min="15107" max="15108" width="20.7109375" style="6" customWidth="1"/>
    <col min="15109" max="15109" width="15.7109375" style="6" customWidth="1"/>
    <col min="15110" max="15111" width="18.7109375" style="6" customWidth="1"/>
    <col min="15112" max="15112" width="15.7109375" style="6" customWidth="1"/>
    <col min="15113" max="15362" width="9.140625" style="6"/>
    <col min="15363" max="15364" width="20.7109375" style="6" customWidth="1"/>
    <col min="15365" max="15365" width="15.7109375" style="6" customWidth="1"/>
    <col min="15366" max="15367" width="18.7109375" style="6" customWidth="1"/>
    <col min="15368" max="15368" width="15.7109375" style="6" customWidth="1"/>
    <col min="15369" max="15618" width="9.140625" style="6"/>
    <col min="15619" max="15620" width="20.7109375" style="6" customWidth="1"/>
    <col min="15621" max="15621" width="15.7109375" style="6" customWidth="1"/>
    <col min="15622" max="15623" width="18.7109375" style="6" customWidth="1"/>
    <col min="15624" max="15624" width="15.7109375" style="6" customWidth="1"/>
    <col min="15625" max="15874" width="9.140625" style="6"/>
    <col min="15875" max="15876" width="20.7109375" style="6" customWidth="1"/>
    <col min="15877" max="15877" width="15.7109375" style="6" customWidth="1"/>
    <col min="15878" max="15879" width="18.7109375" style="6" customWidth="1"/>
    <col min="15880" max="15880" width="15.7109375" style="6" customWidth="1"/>
    <col min="15881" max="16130" width="9.140625" style="6"/>
    <col min="16131" max="16132" width="20.7109375" style="6" customWidth="1"/>
    <col min="16133" max="16133" width="15.7109375" style="6" customWidth="1"/>
    <col min="16134" max="16135" width="18.7109375" style="6" customWidth="1"/>
    <col min="16136" max="16136" width="15.7109375" style="6" customWidth="1"/>
    <col min="16137" max="16384" width="9.140625" style="6"/>
  </cols>
  <sheetData>
    <row r="1" spans="1:9" ht="15">
      <c r="A1" s="147" t="s">
        <v>837</v>
      </c>
      <c r="B1" s="147"/>
      <c r="C1" s="147"/>
      <c r="D1" s="147"/>
      <c r="E1" s="147"/>
      <c r="F1" s="147"/>
      <c r="G1" s="147"/>
      <c r="H1" s="147"/>
    </row>
    <row r="2" spans="1:9" ht="15">
      <c r="A2" s="147" t="s">
        <v>905</v>
      </c>
      <c r="B2" s="147"/>
      <c r="C2" s="147"/>
      <c r="D2" s="147"/>
      <c r="E2" s="147"/>
      <c r="F2" s="147"/>
      <c r="G2" s="147"/>
      <c r="H2" s="147"/>
    </row>
    <row r="3" spans="1:9" ht="15">
      <c r="A3" s="147" t="s">
        <v>933</v>
      </c>
      <c r="B3" s="147"/>
      <c r="C3" s="147"/>
      <c r="D3" s="147"/>
      <c r="E3" s="147"/>
      <c r="F3" s="147"/>
      <c r="G3" s="147"/>
      <c r="H3" s="147"/>
    </row>
    <row r="4" spans="1:9" ht="4.5" customHeight="1">
      <c r="A4" s="134"/>
      <c r="B4" s="134"/>
      <c r="C4" s="134"/>
      <c r="D4" s="134"/>
      <c r="E4" s="134"/>
      <c r="F4" s="134"/>
      <c r="G4" s="134"/>
      <c r="H4" s="134"/>
    </row>
    <row r="5" spans="1:9" ht="100.5" customHeight="1">
      <c r="A5" s="146" t="s">
        <v>928</v>
      </c>
      <c r="B5" s="146"/>
      <c r="C5" s="146"/>
      <c r="D5" s="146"/>
      <c r="E5" s="146"/>
      <c r="F5" s="146"/>
      <c r="G5" s="146"/>
      <c r="H5" s="146"/>
      <c r="I5" s="75"/>
    </row>
    <row r="6" spans="1:9" ht="3.75" customHeight="1"/>
    <row r="7" spans="1:9" ht="45.75" customHeight="1">
      <c r="A7" s="135" t="s">
        <v>832</v>
      </c>
      <c r="B7" s="135" t="s">
        <v>833</v>
      </c>
      <c r="C7" s="113" t="s">
        <v>930</v>
      </c>
      <c r="D7" s="113" t="s">
        <v>931</v>
      </c>
      <c r="E7" s="113" t="s">
        <v>932</v>
      </c>
      <c r="F7" s="136" t="s">
        <v>147</v>
      </c>
      <c r="G7" s="136" t="s">
        <v>148</v>
      </c>
      <c r="H7" s="137" t="s">
        <v>249</v>
      </c>
    </row>
    <row r="8" spans="1:9">
      <c r="A8" s="117" t="s">
        <v>24</v>
      </c>
      <c r="B8" s="117" t="s">
        <v>252</v>
      </c>
      <c r="C8" s="138">
        <v>62</v>
      </c>
      <c r="D8" s="138">
        <v>426</v>
      </c>
      <c r="E8" s="138">
        <f>D8+C8</f>
        <v>488</v>
      </c>
      <c r="F8" s="139">
        <v>35447330.25</v>
      </c>
      <c r="G8" s="139">
        <v>2126288.41</v>
      </c>
      <c r="H8" s="140">
        <f t="shared" ref="H8:H71" si="0">G8/G$820</f>
        <v>7.6053111514092354E-4</v>
      </c>
    </row>
    <row r="9" spans="1:9">
      <c r="A9" s="117" t="s">
        <v>24</v>
      </c>
      <c r="B9" s="117" t="s">
        <v>24</v>
      </c>
      <c r="C9" s="138">
        <v>28</v>
      </c>
      <c r="D9" s="138">
        <v>166</v>
      </c>
      <c r="E9" s="138">
        <f t="shared" ref="E9:E72" si="1">D9+C9</f>
        <v>194</v>
      </c>
      <c r="F9" s="139">
        <v>12441413.970000001</v>
      </c>
      <c r="G9" s="139">
        <v>740906.18</v>
      </c>
      <c r="H9" s="140">
        <f t="shared" si="0"/>
        <v>2.6500741886196041E-4</v>
      </c>
    </row>
    <row r="10" spans="1:9">
      <c r="A10" s="117" t="s">
        <v>24</v>
      </c>
      <c r="B10" s="117" t="s">
        <v>130</v>
      </c>
      <c r="C10" s="138"/>
      <c r="D10" s="138">
        <v>56</v>
      </c>
      <c r="E10" s="138">
        <f t="shared" si="1"/>
        <v>56</v>
      </c>
      <c r="F10" s="139">
        <v>10728038.029999999</v>
      </c>
      <c r="G10" s="139">
        <v>643682.27</v>
      </c>
      <c r="H10" s="140">
        <f t="shared" si="0"/>
        <v>2.3023235808332371E-4</v>
      </c>
    </row>
    <row r="11" spans="1:9">
      <c r="A11" s="117" t="s">
        <v>24</v>
      </c>
      <c r="B11" s="117" t="s">
        <v>253</v>
      </c>
      <c r="C11" s="138">
        <v>17</v>
      </c>
      <c r="D11" s="138">
        <v>101</v>
      </c>
      <c r="E11" s="138">
        <f t="shared" si="1"/>
        <v>118</v>
      </c>
      <c r="F11" s="139">
        <v>3677571.31</v>
      </c>
      <c r="G11" s="139">
        <v>220654.3</v>
      </c>
      <c r="H11" s="140">
        <f t="shared" si="0"/>
        <v>7.89236587334076E-5</v>
      </c>
    </row>
    <row r="12" spans="1:9">
      <c r="A12" s="117" t="s">
        <v>24</v>
      </c>
      <c r="B12" s="117" t="s">
        <v>254</v>
      </c>
      <c r="C12" s="138"/>
      <c r="D12" s="138">
        <v>60</v>
      </c>
      <c r="E12" s="138">
        <f t="shared" si="1"/>
        <v>60</v>
      </c>
      <c r="F12" s="139">
        <v>1468315.37</v>
      </c>
      <c r="G12" s="139">
        <v>88098.94</v>
      </c>
      <c r="H12" s="140">
        <f t="shared" si="0"/>
        <v>3.1511240321783683E-5</v>
      </c>
    </row>
    <row r="13" spans="1:9">
      <c r="A13" s="117" t="s">
        <v>24</v>
      </c>
      <c r="B13" s="117" t="s">
        <v>255</v>
      </c>
      <c r="C13" s="138">
        <v>56</v>
      </c>
      <c r="D13" s="138">
        <v>68</v>
      </c>
      <c r="E13" s="138">
        <f t="shared" si="1"/>
        <v>124</v>
      </c>
      <c r="F13" s="139">
        <v>5242105.1100000003</v>
      </c>
      <c r="G13" s="139">
        <v>314526.31</v>
      </c>
      <c r="H13" s="140">
        <f t="shared" si="0"/>
        <v>1.1249981148392743E-4</v>
      </c>
    </row>
    <row r="14" spans="1:9">
      <c r="A14" s="117" t="s">
        <v>150</v>
      </c>
      <c r="B14" s="117" t="s">
        <v>256</v>
      </c>
      <c r="C14" s="138">
        <v>63</v>
      </c>
      <c r="D14" s="138">
        <v>423</v>
      </c>
      <c r="E14" s="138">
        <f t="shared" si="1"/>
        <v>486</v>
      </c>
      <c r="F14" s="139">
        <v>30894251.460000001</v>
      </c>
      <c r="G14" s="139">
        <v>1855127.77</v>
      </c>
      <c r="H14" s="140">
        <f t="shared" si="0"/>
        <v>6.6354234214491845E-4</v>
      </c>
    </row>
    <row r="15" spans="1:9">
      <c r="A15" s="117" t="s">
        <v>150</v>
      </c>
      <c r="B15" s="117" t="s">
        <v>909</v>
      </c>
      <c r="C15" s="138"/>
      <c r="D15" s="138">
        <v>31</v>
      </c>
      <c r="E15" s="138">
        <f t="shared" si="1"/>
        <v>31</v>
      </c>
      <c r="F15" s="139">
        <v>442678.23</v>
      </c>
      <c r="G15" s="139">
        <v>25780.69</v>
      </c>
      <c r="H15" s="140">
        <f t="shared" si="0"/>
        <v>9.2212405535345286E-6</v>
      </c>
    </row>
    <row r="16" spans="1:9">
      <c r="A16" s="117" t="s">
        <v>150</v>
      </c>
      <c r="B16" s="117" t="s">
        <v>255</v>
      </c>
      <c r="C16" s="138">
        <v>22</v>
      </c>
      <c r="D16" s="138">
        <v>30</v>
      </c>
      <c r="E16" s="138">
        <f t="shared" si="1"/>
        <v>52</v>
      </c>
      <c r="F16" s="139">
        <v>522189.73</v>
      </c>
      <c r="G16" s="139">
        <v>31331.38</v>
      </c>
      <c r="H16" s="140">
        <f t="shared" si="0"/>
        <v>1.1206612074936734E-5</v>
      </c>
    </row>
    <row r="17" spans="1:8">
      <c r="A17" s="117" t="s">
        <v>152</v>
      </c>
      <c r="B17" s="117" t="s">
        <v>257</v>
      </c>
      <c r="C17" s="138">
        <v>115</v>
      </c>
      <c r="D17" s="138">
        <v>896</v>
      </c>
      <c r="E17" s="138">
        <f t="shared" si="1"/>
        <v>1011</v>
      </c>
      <c r="F17" s="139">
        <v>72217785</v>
      </c>
      <c r="G17" s="139">
        <v>4356451.92</v>
      </c>
      <c r="H17" s="140">
        <f t="shared" si="0"/>
        <v>1.5582162895650723E-3</v>
      </c>
    </row>
    <row r="18" spans="1:8">
      <c r="A18" s="117" t="s">
        <v>152</v>
      </c>
      <c r="B18" s="117" t="s">
        <v>258</v>
      </c>
      <c r="C18" s="138">
        <v>39</v>
      </c>
      <c r="D18" s="138">
        <v>257</v>
      </c>
      <c r="E18" s="138">
        <f t="shared" si="1"/>
        <v>296</v>
      </c>
      <c r="F18" s="139">
        <v>20075709.309999999</v>
      </c>
      <c r="G18" s="139">
        <v>1203531.1200000001</v>
      </c>
      <c r="H18" s="140">
        <f t="shared" si="0"/>
        <v>4.3047916759345202E-4</v>
      </c>
    </row>
    <row r="19" spans="1:8">
      <c r="A19" s="117" t="s">
        <v>152</v>
      </c>
      <c r="B19" s="117" t="s">
        <v>237</v>
      </c>
      <c r="C19" s="138">
        <v>35</v>
      </c>
      <c r="D19" s="138">
        <v>333</v>
      </c>
      <c r="E19" s="138">
        <f t="shared" si="1"/>
        <v>368</v>
      </c>
      <c r="F19" s="139">
        <v>18789381.789999999</v>
      </c>
      <c r="G19" s="139">
        <v>1125358.8899999999</v>
      </c>
      <c r="H19" s="140">
        <f t="shared" si="0"/>
        <v>4.0251851419603599E-4</v>
      </c>
    </row>
    <row r="20" spans="1:8">
      <c r="A20" s="117" t="s">
        <v>152</v>
      </c>
      <c r="B20" s="117" t="s">
        <v>259</v>
      </c>
      <c r="C20" s="138"/>
      <c r="D20" s="138">
        <v>110</v>
      </c>
      <c r="E20" s="138">
        <f t="shared" si="1"/>
        <v>110</v>
      </c>
      <c r="F20" s="86">
        <v>2545070.41</v>
      </c>
      <c r="G20" s="86">
        <v>152585.84</v>
      </c>
      <c r="H20" s="140">
        <f t="shared" si="0"/>
        <v>5.4576923104196632E-5</v>
      </c>
    </row>
    <row r="21" spans="1:8">
      <c r="A21" s="117" t="s">
        <v>152</v>
      </c>
      <c r="B21" s="117" t="s">
        <v>260</v>
      </c>
      <c r="C21" s="138"/>
      <c r="D21" s="138">
        <v>85</v>
      </c>
      <c r="E21" s="138">
        <f t="shared" si="1"/>
        <v>85</v>
      </c>
      <c r="F21" s="86">
        <v>1196310.73</v>
      </c>
      <c r="G21" s="86">
        <v>71420.31</v>
      </c>
      <c r="H21" s="140">
        <f t="shared" si="0"/>
        <v>2.5545625773321338E-5</v>
      </c>
    </row>
    <row r="22" spans="1:8">
      <c r="A22" s="117" t="s">
        <v>152</v>
      </c>
      <c r="B22" s="117" t="s">
        <v>946</v>
      </c>
      <c r="C22" s="138"/>
      <c r="D22" s="138">
        <v>52</v>
      </c>
      <c r="E22" s="138">
        <f t="shared" si="1"/>
        <v>52</v>
      </c>
      <c r="F22" s="86">
        <v>1068541.22</v>
      </c>
      <c r="G22" s="86">
        <v>63133</v>
      </c>
      <c r="H22" s="140">
        <f t="shared" si="0"/>
        <v>2.2581419654256555E-5</v>
      </c>
    </row>
    <row r="23" spans="1:8">
      <c r="A23" s="117" t="s">
        <v>152</v>
      </c>
      <c r="B23" s="117" t="s">
        <v>255</v>
      </c>
      <c r="C23" s="138">
        <v>45</v>
      </c>
      <c r="D23" s="138">
        <v>71</v>
      </c>
      <c r="E23" s="138">
        <f t="shared" si="1"/>
        <v>116</v>
      </c>
      <c r="F23" s="86">
        <v>1023828.08</v>
      </c>
      <c r="G23" s="86">
        <v>58104.43</v>
      </c>
      <c r="H23" s="140">
        <f t="shared" si="0"/>
        <v>2.0782800082387568E-5</v>
      </c>
    </row>
    <row r="24" spans="1:8">
      <c r="A24" s="117" t="s">
        <v>153</v>
      </c>
      <c r="B24" s="117" t="s">
        <v>44</v>
      </c>
      <c r="C24" s="138">
        <v>174</v>
      </c>
      <c r="D24" s="138">
        <v>859</v>
      </c>
      <c r="E24" s="138">
        <f t="shared" si="1"/>
        <v>1033</v>
      </c>
      <c r="F24" s="86">
        <v>135469643.65000001</v>
      </c>
      <c r="G24" s="86">
        <v>8130835.0199999996</v>
      </c>
      <c r="H24" s="140">
        <f t="shared" si="0"/>
        <v>2.9082381278593681E-3</v>
      </c>
    </row>
    <row r="25" spans="1:8">
      <c r="A25" s="117" t="s">
        <v>153</v>
      </c>
      <c r="B25" s="117" t="s">
        <v>261</v>
      </c>
      <c r="C25" s="138">
        <v>29</v>
      </c>
      <c r="D25" s="138">
        <v>180</v>
      </c>
      <c r="E25" s="138">
        <f t="shared" si="1"/>
        <v>209</v>
      </c>
      <c r="F25" s="86">
        <v>12251301.439999999</v>
      </c>
      <c r="G25" s="86">
        <v>699421.66</v>
      </c>
      <c r="H25" s="140">
        <f t="shared" si="0"/>
        <v>2.5016923035079509E-4</v>
      </c>
    </row>
    <row r="26" spans="1:8">
      <c r="A26" s="117" t="s">
        <v>153</v>
      </c>
      <c r="B26" s="117" t="s">
        <v>263</v>
      </c>
      <c r="C26" s="138"/>
      <c r="D26" s="138">
        <v>58</v>
      </c>
      <c r="E26" s="138">
        <f t="shared" si="1"/>
        <v>58</v>
      </c>
      <c r="F26" s="86">
        <v>1907884.11</v>
      </c>
      <c r="G26" s="86">
        <v>114473.05</v>
      </c>
      <c r="H26" s="140">
        <f t="shared" si="0"/>
        <v>4.0944735418128291E-5</v>
      </c>
    </row>
    <row r="27" spans="1:8">
      <c r="A27" s="117" t="s">
        <v>153</v>
      </c>
      <c r="B27" s="117" t="s">
        <v>262</v>
      </c>
      <c r="C27" s="138">
        <v>24</v>
      </c>
      <c r="D27" s="138">
        <v>100</v>
      </c>
      <c r="E27" s="138">
        <f t="shared" si="1"/>
        <v>124</v>
      </c>
      <c r="F27" s="86">
        <v>1122356.6399999999</v>
      </c>
      <c r="G27" s="86">
        <v>67341.399999999994</v>
      </c>
      <c r="H27" s="140">
        <f t="shared" si="0"/>
        <v>2.408668071381294E-5</v>
      </c>
    </row>
    <row r="28" spans="1:8">
      <c r="A28" s="117" t="s">
        <v>153</v>
      </c>
      <c r="B28" s="117" t="s">
        <v>255</v>
      </c>
      <c r="C28" s="138">
        <v>32</v>
      </c>
      <c r="D28" s="138">
        <v>142</v>
      </c>
      <c r="E28" s="138">
        <f t="shared" si="1"/>
        <v>174</v>
      </c>
      <c r="F28" s="86">
        <v>1605814.37</v>
      </c>
      <c r="G28" s="86">
        <v>95741.2</v>
      </c>
      <c r="H28" s="140">
        <f t="shared" si="0"/>
        <v>3.4244724872920781E-5</v>
      </c>
    </row>
    <row r="29" spans="1:8">
      <c r="A29" s="117" t="s">
        <v>155</v>
      </c>
      <c r="B29" s="117" t="s">
        <v>155</v>
      </c>
      <c r="C29" s="138">
        <v>62</v>
      </c>
      <c r="D29" s="138">
        <v>408</v>
      </c>
      <c r="E29" s="138">
        <f t="shared" si="1"/>
        <v>470</v>
      </c>
      <c r="F29" s="86">
        <v>31955970.600000001</v>
      </c>
      <c r="G29" s="86">
        <v>1911170.71</v>
      </c>
      <c r="H29" s="140">
        <f t="shared" si="0"/>
        <v>6.8358778821588485E-4</v>
      </c>
    </row>
    <row r="30" spans="1:8">
      <c r="A30" s="117" t="s">
        <v>155</v>
      </c>
      <c r="B30" s="117" t="s">
        <v>264</v>
      </c>
      <c r="C30" s="138">
        <v>18</v>
      </c>
      <c r="D30" s="138">
        <v>142</v>
      </c>
      <c r="E30" s="138">
        <f t="shared" si="1"/>
        <v>160</v>
      </c>
      <c r="F30" s="86">
        <v>6379900.3200000003</v>
      </c>
      <c r="G30" s="86">
        <v>382794.05</v>
      </c>
      <c r="H30" s="140">
        <f t="shared" si="0"/>
        <v>1.369178256094668E-4</v>
      </c>
    </row>
    <row r="31" spans="1:8">
      <c r="A31" s="117" t="s">
        <v>155</v>
      </c>
      <c r="B31" s="117" t="s">
        <v>887</v>
      </c>
      <c r="C31" s="138"/>
      <c r="D31" s="138">
        <v>43</v>
      </c>
      <c r="E31" s="138">
        <f t="shared" si="1"/>
        <v>43</v>
      </c>
      <c r="F31" s="86">
        <v>858596.23</v>
      </c>
      <c r="G31" s="86">
        <v>51515.77</v>
      </c>
      <c r="H31" s="140">
        <f t="shared" si="0"/>
        <v>1.8426167316334723E-5</v>
      </c>
    </row>
    <row r="32" spans="1:8">
      <c r="A32" s="117" t="s">
        <v>155</v>
      </c>
      <c r="B32" s="117" t="s">
        <v>255</v>
      </c>
      <c r="C32" s="138">
        <v>27</v>
      </c>
      <c r="D32" s="138">
        <v>78</v>
      </c>
      <c r="E32" s="138">
        <f t="shared" si="1"/>
        <v>105</v>
      </c>
      <c r="F32" s="86">
        <v>2249660.63</v>
      </c>
      <c r="G32" s="86">
        <v>134979.63</v>
      </c>
      <c r="H32" s="140">
        <f t="shared" si="0"/>
        <v>4.8279531620646542E-5</v>
      </c>
    </row>
    <row r="33" spans="1:8">
      <c r="A33" s="117" t="s">
        <v>157</v>
      </c>
      <c r="B33" s="117" t="s">
        <v>265</v>
      </c>
      <c r="C33" s="138">
        <v>116</v>
      </c>
      <c r="D33" s="138">
        <v>774</v>
      </c>
      <c r="E33" s="138">
        <f t="shared" si="1"/>
        <v>890</v>
      </c>
      <c r="F33" s="86">
        <v>55492382.399999999</v>
      </c>
      <c r="G33" s="86">
        <v>3353933.37</v>
      </c>
      <c r="H33" s="140">
        <f t="shared" si="0"/>
        <v>1.1996353241630357E-3</v>
      </c>
    </row>
    <row r="34" spans="1:8">
      <c r="A34" s="117" t="s">
        <v>157</v>
      </c>
      <c r="B34" s="117" t="s">
        <v>272</v>
      </c>
      <c r="C34" s="138"/>
      <c r="D34" s="138">
        <v>132</v>
      </c>
      <c r="E34" s="138">
        <f t="shared" si="1"/>
        <v>132</v>
      </c>
      <c r="F34" s="86">
        <v>23742590.149999999</v>
      </c>
      <c r="G34" s="86">
        <v>1424555.41</v>
      </c>
      <c r="H34" s="140">
        <f t="shared" si="0"/>
        <v>5.0953516439819913E-4</v>
      </c>
    </row>
    <row r="35" spans="1:8">
      <c r="A35" s="117" t="s">
        <v>157</v>
      </c>
      <c r="B35" s="117" t="s">
        <v>266</v>
      </c>
      <c r="C35" s="138">
        <v>39</v>
      </c>
      <c r="D35" s="138">
        <v>316</v>
      </c>
      <c r="E35" s="138">
        <f t="shared" si="1"/>
        <v>355</v>
      </c>
      <c r="F35" s="86">
        <v>17950263.600000001</v>
      </c>
      <c r="G35" s="86">
        <v>1077014.3400000001</v>
      </c>
      <c r="H35" s="140">
        <f t="shared" si="0"/>
        <v>3.8522662926190985E-4</v>
      </c>
    </row>
    <row r="36" spans="1:8">
      <c r="A36" s="117" t="s">
        <v>157</v>
      </c>
      <c r="B36" s="117" t="s">
        <v>267</v>
      </c>
      <c r="C36" s="138">
        <v>42</v>
      </c>
      <c r="D36" s="138">
        <v>161</v>
      </c>
      <c r="E36" s="138">
        <f t="shared" si="1"/>
        <v>203</v>
      </c>
      <c r="F36" s="86">
        <v>16970578.539999999</v>
      </c>
      <c r="G36" s="86">
        <v>1018234.71</v>
      </c>
      <c r="H36" s="140">
        <f t="shared" si="0"/>
        <v>3.6420232355567172E-4</v>
      </c>
    </row>
    <row r="37" spans="1:8">
      <c r="A37" s="117" t="s">
        <v>157</v>
      </c>
      <c r="B37" s="117" t="s">
        <v>269</v>
      </c>
      <c r="C37" s="138">
        <v>16</v>
      </c>
      <c r="D37" s="138">
        <v>166</v>
      </c>
      <c r="E37" s="138">
        <f t="shared" si="1"/>
        <v>182</v>
      </c>
      <c r="F37" s="86">
        <v>12183726.859999999</v>
      </c>
      <c r="G37" s="86">
        <v>731023.65</v>
      </c>
      <c r="H37" s="140">
        <f t="shared" si="0"/>
        <v>2.61472634245741E-4</v>
      </c>
    </row>
    <row r="38" spans="1:8">
      <c r="A38" s="117" t="s">
        <v>157</v>
      </c>
      <c r="B38" s="117" t="s">
        <v>268</v>
      </c>
      <c r="C38" s="138">
        <v>18</v>
      </c>
      <c r="D38" s="138">
        <v>194</v>
      </c>
      <c r="E38" s="138">
        <f t="shared" si="1"/>
        <v>212</v>
      </c>
      <c r="F38" s="86">
        <v>8976776.8900000006</v>
      </c>
      <c r="G38" s="86">
        <v>538606.61</v>
      </c>
      <c r="H38" s="140">
        <f t="shared" si="0"/>
        <v>1.9264888234309308E-4</v>
      </c>
    </row>
    <row r="39" spans="1:8">
      <c r="A39" s="117" t="s">
        <v>157</v>
      </c>
      <c r="B39" s="117" t="s">
        <v>273</v>
      </c>
      <c r="C39" s="138">
        <v>25</v>
      </c>
      <c r="D39" s="138">
        <v>98</v>
      </c>
      <c r="E39" s="138">
        <f t="shared" si="1"/>
        <v>123</v>
      </c>
      <c r="F39" s="86">
        <v>5562577.1500000004</v>
      </c>
      <c r="G39" s="86">
        <v>333754.65999999997</v>
      </c>
      <c r="H39" s="140">
        <f t="shared" si="0"/>
        <v>1.1937741021373472E-4</v>
      </c>
    </row>
    <row r="40" spans="1:8">
      <c r="A40" s="117" t="s">
        <v>157</v>
      </c>
      <c r="B40" s="117" t="s">
        <v>271</v>
      </c>
      <c r="C40" s="138">
        <v>19</v>
      </c>
      <c r="D40" s="138">
        <v>100</v>
      </c>
      <c r="E40" s="138">
        <f t="shared" si="1"/>
        <v>119</v>
      </c>
      <c r="F40" s="86">
        <v>3846959.81</v>
      </c>
      <c r="G40" s="86">
        <v>230817.58</v>
      </c>
      <c r="H40" s="140">
        <f t="shared" si="0"/>
        <v>8.2558862046155492E-5</v>
      </c>
    </row>
    <row r="41" spans="1:8">
      <c r="A41" s="117" t="s">
        <v>157</v>
      </c>
      <c r="B41" s="117" t="s">
        <v>275</v>
      </c>
      <c r="C41" s="138">
        <v>20</v>
      </c>
      <c r="D41" s="138">
        <v>112</v>
      </c>
      <c r="E41" s="138">
        <f t="shared" si="1"/>
        <v>132</v>
      </c>
      <c r="F41" s="86">
        <v>3661181.38</v>
      </c>
      <c r="G41" s="86">
        <v>219670.85</v>
      </c>
      <c r="H41" s="140">
        <f t="shared" si="0"/>
        <v>7.8571898209450587E-5</v>
      </c>
    </row>
    <row r="42" spans="1:8">
      <c r="A42" s="117" t="s">
        <v>157</v>
      </c>
      <c r="B42" s="117" t="s">
        <v>270</v>
      </c>
      <c r="C42" s="138">
        <v>15</v>
      </c>
      <c r="D42" s="138">
        <v>92</v>
      </c>
      <c r="E42" s="138">
        <f t="shared" si="1"/>
        <v>107</v>
      </c>
      <c r="F42" s="86">
        <v>3185786.39</v>
      </c>
      <c r="G42" s="86">
        <v>191147.21</v>
      </c>
      <c r="H42" s="140">
        <f t="shared" si="0"/>
        <v>6.8369558943029876E-5</v>
      </c>
    </row>
    <row r="43" spans="1:8">
      <c r="A43" s="117" t="s">
        <v>157</v>
      </c>
      <c r="B43" s="117" t="s">
        <v>274</v>
      </c>
      <c r="C43" s="138"/>
      <c r="D43" s="138">
        <v>84</v>
      </c>
      <c r="E43" s="138">
        <f t="shared" si="1"/>
        <v>84</v>
      </c>
      <c r="F43" s="86">
        <v>2577268.87</v>
      </c>
      <c r="G43" s="86">
        <v>154636.10999999999</v>
      </c>
      <c r="H43" s="140">
        <f t="shared" si="0"/>
        <v>5.5310263944557973E-5</v>
      </c>
    </row>
    <row r="44" spans="1:8">
      <c r="A44" s="117" t="s">
        <v>157</v>
      </c>
      <c r="B44" s="117" t="s">
        <v>276</v>
      </c>
      <c r="C44" s="138"/>
      <c r="D44" s="138">
        <v>45</v>
      </c>
      <c r="E44" s="138">
        <f t="shared" si="1"/>
        <v>45</v>
      </c>
      <c r="F44" s="86">
        <v>1577355.97</v>
      </c>
      <c r="G44" s="86">
        <v>94641.37</v>
      </c>
      <c r="H44" s="140">
        <f t="shared" si="0"/>
        <v>3.385133753542152E-5</v>
      </c>
    </row>
    <row r="45" spans="1:8">
      <c r="A45" s="117" t="s">
        <v>157</v>
      </c>
      <c r="B45" s="117" t="s">
        <v>255</v>
      </c>
      <c r="C45" s="138">
        <v>61</v>
      </c>
      <c r="D45" s="138">
        <v>141</v>
      </c>
      <c r="E45" s="138">
        <f t="shared" si="1"/>
        <v>202</v>
      </c>
      <c r="F45" s="86">
        <v>1656873.33</v>
      </c>
      <c r="G45" s="86">
        <v>99412.42</v>
      </c>
      <c r="H45" s="140">
        <f t="shared" si="0"/>
        <v>3.5557847320184494E-5</v>
      </c>
    </row>
    <row r="46" spans="1:8">
      <c r="A46" s="117" t="s">
        <v>159</v>
      </c>
      <c r="B46" s="117" t="s">
        <v>136</v>
      </c>
      <c r="C46" s="138">
        <v>1035</v>
      </c>
      <c r="D46" s="138">
        <v>5138</v>
      </c>
      <c r="E46" s="138">
        <f t="shared" si="1"/>
        <v>6173</v>
      </c>
      <c r="F46" s="86">
        <v>1283252628.2</v>
      </c>
      <c r="G46" s="86">
        <v>76953174.730000004</v>
      </c>
      <c r="H46" s="140">
        <f t="shared" si="0"/>
        <v>2.7524621549830691E-2</v>
      </c>
    </row>
    <row r="47" spans="1:8">
      <c r="A47" s="117" t="s">
        <v>159</v>
      </c>
      <c r="B47" s="117" t="s">
        <v>42</v>
      </c>
      <c r="C47" s="138">
        <v>726</v>
      </c>
      <c r="D47" s="138">
        <v>3606</v>
      </c>
      <c r="E47" s="138">
        <f t="shared" si="1"/>
        <v>4332</v>
      </c>
      <c r="F47" s="86">
        <v>1007100349.36</v>
      </c>
      <c r="G47" s="86">
        <v>60330280.359999999</v>
      </c>
      <c r="H47" s="140">
        <f t="shared" si="0"/>
        <v>2.157894252875853E-2</v>
      </c>
    </row>
    <row r="48" spans="1:8">
      <c r="A48" s="117" t="s">
        <v>159</v>
      </c>
      <c r="B48" s="117" t="s">
        <v>68</v>
      </c>
      <c r="C48" s="138">
        <v>76</v>
      </c>
      <c r="D48" s="138">
        <v>327</v>
      </c>
      <c r="E48" s="138">
        <f t="shared" si="1"/>
        <v>403</v>
      </c>
      <c r="F48" s="86">
        <v>29951435.940000001</v>
      </c>
      <c r="G48" s="86">
        <v>1797086.16</v>
      </c>
      <c r="H48" s="140">
        <f t="shared" si="0"/>
        <v>6.4278201152830441E-4</v>
      </c>
    </row>
    <row r="49" spans="1:8">
      <c r="A49" s="117" t="s">
        <v>159</v>
      </c>
      <c r="B49" s="117" t="s">
        <v>278</v>
      </c>
      <c r="C49" s="138">
        <v>43</v>
      </c>
      <c r="D49" s="138">
        <v>313</v>
      </c>
      <c r="E49" s="138">
        <f t="shared" si="1"/>
        <v>356</v>
      </c>
      <c r="F49" s="86">
        <v>22212750.120000001</v>
      </c>
      <c r="G49" s="86">
        <v>1317945.08</v>
      </c>
      <c r="H49" s="140">
        <f t="shared" si="0"/>
        <v>4.7140276769269207E-4</v>
      </c>
    </row>
    <row r="50" spans="1:8">
      <c r="A50" s="117" t="s">
        <v>159</v>
      </c>
      <c r="B50" s="117" t="s">
        <v>283</v>
      </c>
      <c r="C50" s="138"/>
      <c r="D50" s="138">
        <v>85</v>
      </c>
      <c r="E50" s="138">
        <f t="shared" si="1"/>
        <v>85</v>
      </c>
      <c r="F50" s="86">
        <v>22142400.809999999</v>
      </c>
      <c r="G50" s="86">
        <v>1316980.3</v>
      </c>
      <c r="H50" s="140">
        <f t="shared" si="0"/>
        <v>4.7105768505676423E-4</v>
      </c>
    </row>
    <row r="51" spans="1:8">
      <c r="A51" s="117" t="s">
        <v>159</v>
      </c>
      <c r="B51" s="117" t="s">
        <v>277</v>
      </c>
      <c r="C51" s="138">
        <v>77</v>
      </c>
      <c r="D51" s="138">
        <v>250</v>
      </c>
      <c r="E51" s="138">
        <f t="shared" si="1"/>
        <v>327</v>
      </c>
      <c r="F51" s="86">
        <v>10939109.199999999</v>
      </c>
      <c r="G51" s="86">
        <v>656346.59</v>
      </c>
      <c r="H51" s="140">
        <f t="shared" si="0"/>
        <v>2.3476213370868276E-4</v>
      </c>
    </row>
    <row r="52" spans="1:8">
      <c r="A52" s="117" t="s">
        <v>159</v>
      </c>
      <c r="B52" s="117" t="s">
        <v>279</v>
      </c>
      <c r="C52" s="138">
        <v>21</v>
      </c>
      <c r="D52" s="138">
        <v>174</v>
      </c>
      <c r="E52" s="138">
        <f t="shared" si="1"/>
        <v>195</v>
      </c>
      <c r="F52" s="86">
        <v>8826547.6400000006</v>
      </c>
      <c r="G52" s="86">
        <v>529592.81999999995</v>
      </c>
      <c r="H52" s="140">
        <f t="shared" si="0"/>
        <v>1.8942482876310572E-4</v>
      </c>
    </row>
    <row r="53" spans="1:8">
      <c r="A53" s="117" t="s">
        <v>159</v>
      </c>
      <c r="B53" s="117" t="s">
        <v>282</v>
      </c>
      <c r="C53" s="138"/>
      <c r="D53" s="138">
        <v>67</v>
      </c>
      <c r="E53" s="138">
        <f t="shared" si="1"/>
        <v>67</v>
      </c>
      <c r="F53" s="86">
        <v>5771989</v>
      </c>
      <c r="G53" s="86">
        <v>346319.34</v>
      </c>
      <c r="H53" s="140">
        <f t="shared" si="0"/>
        <v>1.2387154659092962E-4</v>
      </c>
    </row>
    <row r="54" spans="1:8">
      <c r="A54" s="117" t="s">
        <v>159</v>
      </c>
      <c r="B54" s="117" t="s">
        <v>280</v>
      </c>
      <c r="C54" s="138"/>
      <c r="D54" s="138">
        <v>89</v>
      </c>
      <c r="E54" s="138">
        <f t="shared" si="1"/>
        <v>89</v>
      </c>
      <c r="F54" s="86">
        <v>2958050.89</v>
      </c>
      <c r="G54" s="86">
        <v>177483.07</v>
      </c>
      <c r="H54" s="140">
        <f t="shared" si="0"/>
        <v>6.3482167569983876E-5</v>
      </c>
    </row>
    <row r="55" spans="1:8">
      <c r="A55" s="117" t="s">
        <v>159</v>
      </c>
      <c r="B55" s="117" t="s">
        <v>281</v>
      </c>
      <c r="C55" s="138"/>
      <c r="D55" s="138">
        <v>82</v>
      </c>
      <c r="E55" s="138">
        <f t="shared" si="1"/>
        <v>82</v>
      </c>
      <c r="F55" s="86">
        <v>1871159.71</v>
      </c>
      <c r="G55" s="86">
        <v>112269.6</v>
      </c>
      <c r="H55" s="140">
        <f t="shared" si="0"/>
        <v>4.0156605135436646E-5</v>
      </c>
    </row>
    <row r="56" spans="1:8">
      <c r="A56" s="117" t="s">
        <v>159</v>
      </c>
      <c r="B56" s="117" t="s">
        <v>255</v>
      </c>
      <c r="C56" s="138">
        <v>67</v>
      </c>
      <c r="D56" s="138">
        <v>96</v>
      </c>
      <c r="E56" s="138">
        <f t="shared" si="1"/>
        <v>163</v>
      </c>
      <c r="F56" s="86">
        <v>3800772.19</v>
      </c>
      <c r="G56" s="86">
        <v>228046.34</v>
      </c>
      <c r="H56" s="140">
        <f t="shared" si="0"/>
        <v>8.1567644562388489E-5</v>
      </c>
    </row>
    <row r="57" spans="1:8">
      <c r="A57" s="117" t="s">
        <v>36</v>
      </c>
      <c r="B57" s="117" t="s">
        <v>36</v>
      </c>
      <c r="C57" s="138">
        <v>307</v>
      </c>
      <c r="D57" s="138">
        <v>1338</v>
      </c>
      <c r="E57" s="138">
        <f t="shared" si="1"/>
        <v>1645</v>
      </c>
      <c r="F57" s="86">
        <v>232810208.65000001</v>
      </c>
      <c r="G57" s="86">
        <v>13974645.82</v>
      </c>
      <c r="H57" s="140">
        <f t="shared" si="0"/>
        <v>4.998453135143621E-3</v>
      </c>
    </row>
    <row r="58" spans="1:8">
      <c r="A58" s="117" t="s">
        <v>36</v>
      </c>
      <c r="B58" s="117" t="s">
        <v>284</v>
      </c>
      <c r="C58" s="138">
        <v>77</v>
      </c>
      <c r="D58" s="138">
        <v>276</v>
      </c>
      <c r="E58" s="138">
        <f t="shared" si="1"/>
        <v>353</v>
      </c>
      <c r="F58" s="86">
        <v>12434718.07</v>
      </c>
      <c r="G58" s="86">
        <v>745697.34</v>
      </c>
      <c r="H58" s="140">
        <f t="shared" si="0"/>
        <v>2.6672112159413985E-4</v>
      </c>
    </row>
    <row r="59" spans="1:8">
      <c r="A59" s="117" t="s">
        <v>36</v>
      </c>
      <c r="B59" s="117" t="s">
        <v>285</v>
      </c>
      <c r="C59" s="138">
        <v>53</v>
      </c>
      <c r="D59" s="138">
        <v>270</v>
      </c>
      <c r="E59" s="138">
        <f t="shared" si="1"/>
        <v>323</v>
      </c>
      <c r="F59" s="86">
        <v>9153713.9000000004</v>
      </c>
      <c r="G59" s="86">
        <v>548845.81999999995</v>
      </c>
      <c r="H59" s="140">
        <f t="shared" si="0"/>
        <v>1.9631124430812024E-4</v>
      </c>
    </row>
    <row r="60" spans="1:8">
      <c r="A60" s="117" t="s">
        <v>36</v>
      </c>
      <c r="B60" s="117" t="s">
        <v>255</v>
      </c>
      <c r="C60" s="138">
        <v>72</v>
      </c>
      <c r="D60" s="138">
        <v>191</v>
      </c>
      <c r="E60" s="138">
        <f t="shared" si="1"/>
        <v>263</v>
      </c>
      <c r="F60" s="86">
        <v>6268081.2199999997</v>
      </c>
      <c r="G60" s="86">
        <v>376084.88</v>
      </c>
      <c r="H60" s="140">
        <f t="shared" si="0"/>
        <v>1.3451808881093436E-4</v>
      </c>
    </row>
    <row r="61" spans="1:8">
      <c r="A61" s="117" t="s">
        <v>162</v>
      </c>
      <c r="B61" s="117" t="s">
        <v>138</v>
      </c>
      <c r="C61" s="138">
        <v>260</v>
      </c>
      <c r="D61" s="138">
        <v>1125</v>
      </c>
      <c r="E61" s="138">
        <f t="shared" si="1"/>
        <v>1385</v>
      </c>
      <c r="F61" s="86">
        <v>167563759.13999999</v>
      </c>
      <c r="G61" s="86">
        <v>10049205.109999999</v>
      </c>
      <c r="H61" s="140">
        <f t="shared" si="0"/>
        <v>3.5944009912503667E-3</v>
      </c>
    </row>
    <row r="62" spans="1:8">
      <c r="A62" s="117" t="s">
        <v>162</v>
      </c>
      <c r="B62" s="117" t="s">
        <v>286</v>
      </c>
      <c r="C62" s="138">
        <v>56</v>
      </c>
      <c r="D62" s="138">
        <v>404</v>
      </c>
      <c r="E62" s="138">
        <f t="shared" si="1"/>
        <v>460</v>
      </c>
      <c r="F62" s="86">
        <v>24251051.300000001</v>
      </c>
      <c r="G62" s="86">
        <v>1454988.24</v>
      </c>
      <c r="H62" s="140">
        <f t="shared" si="0"/>
        <v>5.2042038299222524E-4</v>
      </c>
    </row>
    <row r="63" spans="1:8">
      <c r="A63" s="117" t="s">
        <v>162</v>
      </c>
      <c r="B63" s="117" t="s">
        <v>287</v>
      </c>
      <c r="C63" s="138">
        <v>64</v>
      </c>
      <c r="D63" s="138">
        <v>250</v>
      </c>
      <c r="E63" s="138">
        <f t="shared" si="1"/>
        <v>314</v>
      </c>
      <c r="F63" s="86">
        <v>19218389.949999999</v>
      </c>
      <c r="G63" s="86">
        <v>1153103.3999999999</v>
      </c>
      <c r="H63" s="140">
        <f t="shared" si="0"/>
        <v>4.1244217414268379E-4</v>
      </c>
    </row>
    <row r="64" spans="1:8">
      <c r="A64" s="117" t="s">
        <v>162</v>
      </c>
      <c r="B64" s="117" t="s">
        <v>280</v>
      </c>
      <c r="C64" s="138">
        <v>25</v>
      </c>
      <c r="D64" s="138">
        <v>169</v>
      </c>
      <c r="E64" s="138">
        <f t="shared" si="1"/>
        <v>194</v>
      </c>
      <c r="F64" s="86">
        <v>8895310.7300000004</v>
      </c>
      <c r="G64" s="86">
        <v>533718.65</v>
      </c>
      <c r="H64" s="140">
        <f t="shared" si="0"/>
        <v>1.9090055617431893E-4</v>
      </c>
    </row>
    <row r="65" spans="1:8">
      <c r="A65" s="117" t="s">
        <v>162</v>
      </c>
      <c r="B65" s="117" t="s">
        <v>288</v>
      </c>
      <c r="C65" s="138">
        <v>21</v>
      </c>
      <c r="D65" s="138">
        <v>131</v>
      </c>
      <c r="E65" s="138">
        <f t="shared" si="1"/>
        <v>152</v>
      </c>
      <c r="F65" s="86">
        <v>6176516.1699999999</v>
      </c>
      <c r="G65" s="86">
        <v>370590.97</v>
      </c>
      <c r="H65" s="140">
        <f t="shared" si="0"/>
        <v>1.325530263673198E-4</v>
      </c>
    </row>
    <row r="66" spans="1:8">
      <c r="A66" s="117" t="s">
        <v>162</v>
      </c>
      <c r="B66" s="117" t="s">
        <v>289</v>
      </c>
      <c r="C66" s="138">
        <v>27</v>
      </c>
      <c r="D66" s="138">
        <v>116</v>
      </c>
      <c r="E66" s="138">
        <f t="shared" si="1"/>
        <v>143</v>
      </c>
      <c r="F66" s="86">
        <v>5476835.9000000004</v>
      </c>
      <c r="G66" s="86">
        <v>328610.18</v>
      </c>
      <c r="H66" s="140">
        <f t="shared" si="0"/>
        <v>1.1753733193798464E-4</v>
      </c>
    </row>
    <row r="67" spans="1:8">
      <c r="A67" s="117" t="s">
        <v>162</v>
      </c>
      <c r="B67" s="117" t="s">
        <v>290</v>
      </c>
      <c r="C67" s="138">
        <v>34</v>
      </c>
      <c r="D67" s="138">
        <v>71</v>
      </c>
      <c r="E67" s="138">
        <f t="shared" si="1"/>
        <v>105</v>
      </c>
      <c r="F67" s="86">
        <v>4522185.55</v>
      </c>
      <c r="G67" s="86">
        <v>271331.14</v>
      </c>
      <c r="H67" s="140">
        <f t="shared" si="0"/>
        <v>9.7049757458188862E-5</v>
      </c>
    </row>
    <row r="68" spans="1:8">
      <c r="A68" s="117" t="s">
        <v>162</v>
      </c>
      <c r="B68" s="117" t="s">
        <v>255</v>
      </c>
      <c r="C68" s="138">
        <v>13</v>
      </c>
      <c r="D68" s="138">
        <v>38</v>
      </c>
      <c r="E68" s="138">
        <f t="shared" si="1"/>
        <v>51</v>
      </c>
      <c r="F68" s="86">
        <v>348674.68</v>
      </c>
      <c r="G68" s="86">
        <v>20920.48</v>
      </c>
      <c r="H68" s="140">
        <f t="shared" si="0"/>
        <v>7.4828400083709183E-6</v>
      </c>
    </row>
    <row r="69" spans="1:8">
      <c r="A69" s="117" t="s">
        <v>164</v>
      </c>
      <c r="B69" s="117" t="s">
        <v>79</v>
      </c>
      <c r="C69" s="138">
        <v>124</v>
      </c>
      <c r="D69" s="138">
        <v>1023</v>
      </c>
      <c r="E69" s="138">
        <f t="shared" si="1"/>
        <v>1147</v>
      </c>
      <c r="F69" s="86">
        <v>135071996.83000001</v>
      </c>
      <c r="G69" s="86">
        <v>8044724.8300000001</v>
      </c>
      <c r="H69" s="140">
        <f t="shared" si="0"/>
        <v>2.8774382238963415E-3</v>
      </c>
    </row>
    <row r="70" spans="1:8">
      <c r="A70" s="117" t="s">
        <v>164</v>
      </c>
      <c r="B70" s="117" t="s">
        <v>291</v>
      </c>
      <c r="C70" s="138">
        <v>57</v>
      </c>
      <c r="D70" s="138">
        <v>304</v>
      </c>
      <c r="E70" s="138">
        <f t="shared" si="1"/>
        <v>361</v>
      </c>
      <c r="F70" s="86">
        <v>32602586.219999999</v>
      </c>
      <c r="G70" s="86">
        <v>1956155.19</v>
      </c>
      <c r="H70" s="140">
        <f t="shared" si="0"/>
        <v>6.9967784287523109E-4</v>
      </c>
    </row>
    <row r="71" spans="1:8">
      <c r="A71" s="117" t="s">
        <v>164</v>
      </c>
      <c r="B71" s="117" t="s">
        <v>293</v>
      </c>
      <c r="C71" s="138">
        <v>27</v>
      </c>
      <c r="D71" s="138">
        <v>143</v>
      </c>
      <c r="E71" s="138">
        <f t="shared" si="1"/>
        <v>170</v>
      </c>
      <c r="F71" s="86">
        <v>13747468.82</v>
      </c>
      <c r="G71" s="86">
        <v>824848.13</v>
      </c>
      <c r="H71" s="140">
        <f t="shared" si="0"/>
        <v>2.9503178645967664E-4</v>
      </c>
    </row>
    <row r="72" spans="1:8">
      <c r="A72" s="117" t="s">
        <v>164</v>
      </c>
      <c r="B72" s="117" t="s">
        <v>292</v>
      </c>
      <c r="C72" s="138">
        <v>25</v>
      </c>
      <c r="D72" s="138">
        <v>233</v>
      </c>
      <c r="E72" s="138">
        <f t="shared" si="1"/>
        <v>258</v>
      </c>
      <c r="F72" s="86">
        <v>10651265.640000001</v>
      </c>
      <c r="G72" s="86">
        <v>638885.71</v>
      </c>
      <c r="H72" s="140">
        <f t="shared" ref="H72:H135" si="2">G72/G$820</f>
        <v>2.285167238784416E-4</v>
      </c>
    </row>
    <row r="73" spans="1:8">
      <c r="A73" s="117" t="s">
        <v>164</v>
      </c>
      <c r="B73" s="117" t="s">
        <v>294</v>
      </c>
      <c r="C73" s="138">
        <v>21</v>
      </c>
      <c r="D73" s="138">
        <v>168</v>
      </c>
      <c r="E73" s="138">
        <f t="shared" ref="E73:E136" si="3">D73+C73</f>
        <v>189</v>
      </c>
      <c r="F73" s="86">
        <v>7856262.5899999999</v>
      </c>
      <c r="G73" s="86">
        <v>471375.74</v>
      </c>
      <c r="H73" s="140">
        <f t="shared" si="2"/>
        <v>1.6860173601406124E-4</v>
      </c>
    </row>
    <row r="74" spans="1:8">
      <c r="A74" s="117" t="s">
        <v>164</v>
      </c>
      <c r="B74" s="117" t="s">
        <v>299</v>
      </c>
      <c r="C74" s="138"/>
      <c r="D74" s="138">
        <v>41</v>
      </c>
      <c r="E74" s="138">
        <f t="shared" si="3"/>
        <v>41</v>
      </c>
      <c r="F74" s="86">
        <v>1966199.22</v>
      </c>
      <c r="G74" s="86">
        <v>117971.95</v>
      </c>
      <c r="H74" s="140">
        <f t="shared" si="2"/>
        <v>4.2196222425371382E-5</v>
      </c>
    </row>
    <row r="75" spans="1:8">
      <c r="A75" s="117" t="s">
        <v>164</v>
      </c>
      <c r="B75" s="117" t="s">
        <v>298</v>
      </c>
      <c r="C75" s="138"/>
      <c r="D75" s="138">
        <v>61</v>
      </c>
      <c r="E75" s="138">
        <f t="shared" si="3"/>
        <v>61</v>
      </c>
      <c r="F75" s="86">
        <v>1495071.95</v>
      </c>
      <c r="G75" s="86">
        <v>89704.320000000007</v>
      </c>
      <c r="H75" s="140">
        <f t="shared" si="2"/>
        <v>3.2085452849060234E-5</v>
      </c>
    </row>
    <row r="76" spans="1:8">
      <c r="A76" s="117" t="s">
        <v>164</v>
      </c>
      <c r="B76" s="117" t="s">
        <v>296</v>
      </c>
      <c r="C76" s="138"/>
      <c r="D76" s="138">
        <v>38</v>
      </c>
      <c r="E76" s="138">
        <f t="shared" si="3"/>
        <v>38</v>
      </c>
      <c r="F76" s="86">
        <v>1207745.08</v>
      </c>
      <c r="G76" s="86">
        <v>72464.710000000006</v>
      </c>
      <c r="H76" s="140">
        <f t="shared" si="2"/>
        <v>2.5919186901208588E-5</v>
      </c>
    </row>
    <row r="77" spans="1:8">
      <c r="A77" s="117" t="s">
        <v>164</v>
      </c>
      <c r="B77" s="117" t="s">
        <v>295</v>
      </c>
      <c r="C77" s="138"/>
      <c r="D77" s="138">
        <v>38</v>
      </c>
      <c r="E77" s="138">
        <f t="shared" si="3"/>
        <v>38</v>
      </c>
      <c r="F77" s="86">
        <v>1023958.82</v>
      </c>
      <c r="G77" s="86">
        <v>61437.53</v>
      </c>
      <c r="H77" s="140">
        <f t="shared" si="2"/>
        <v>2.1974983724058365E-5</v>
      </c>
    </row>
    <row r="78" spans="1:8">
      <c r="A78" s="117" t="s">
        <v>164</v>
      </c>
      <c r="B78" s="117" t="s">
        <v>297</v>
      </c>
      <c r="C78" s="138"/>
      <c r="D78" s="138">
        <v>71</v>
      </c>
      <c r="E78" s="138">
        <f t="shared" si="3"/>
        <v>71</v>
      </c>
      <c r="F78" s="86">
        <v>702404.63</v>
      </c>
      <c r="G78" s="86">
        <v>42144.28</v>
      </c>
      <c r="H78" s="140">
        <f t="shared" si="2"/>
        <v>1.5074171553806907E-5</v>
      </c>
    </row>
    <row r="79" spans="1:8">
      <c r="A79" s="117" t="s">
        <v>164</v>
      </c>
      <c r="B79" s="117" t="s">
        <v>255</v>
      </c>
      <c r="C79" s="138">
        <v>56</v>
      </c>
      <c r="D79" s="138">
        <v>25</v>
      </c>
      <c r="E79" s="138">
        <f t="shared" si="3"/>
        <v>81</v>
      </c>
      <c r="F79" s="86">
        <v>331593.39</v>
      </c>
      <c r="G79" s="86">
        <v>19895.61</v>
      </c>
      <c r="H79" s="140">
        <f t="shared" si="2"/>
        <v>7.1162643734247271E-6</v>
      </c>
    </row>
    <row r="80" spans="1:8">
      <c r="A80" s="117" t="s">
        <v>166</v>
      </c>
      <c r="B80" s="117" t="s">
        <v>127</v>
      </c>
      <c r="C80" s="138">
        <v>166</v>
      </c>
      <c r="D80" s="138">
        <v>1216</v>
      </c>
      <c r="E80" s="138">
        <f t="shared" si="3"/>
        <v>1382</v>
      </c>
      <c r="F80" s="86">
        <v>194070230.09</v>
      </c>
      <c r="G80" s="86">
        <v>11615571.66</v>
      </c>
      <c r="H80" s="140">
        <f t="shared" si="2"/>
        <v>4.1546591826548624E-3</v>
      </c>
    </row>
    <row r="81" spans="1:8">
      <c r="A81" s="117" t="s">
        <v>166</v>
      </c>
      <c r="B81" s="117" t="s">
        <v>300</v>
      </c>
      <c r="C81" s="138">
        <v>52</v>
      </c>
      <c r="D81" s="138">
        <v>256</v>
      </c>
      <c r="E81" s="138">
        <f t="shared" si="3"/>
        <v>308</v>
      </c>
      <c r="F81" s="86">
        <v>10120451.939999999</v>
      </c>
      <c r="G81" s="86">
        <v>607227.11</v>
      </c>
      <c r="H81" s="140">
        <f t="shared" si="2"/>
        <v>2.1719307171133017E-4</v>
      </c>
    </row>
    <row r="82" spans="1:8">
      <c r="A82" s="117" t="s">
        <v>166</v>
      </c>
      <c r="B82" s="117" t="s">
        <v>301</v>
      </c>
      <c r="C82" s="138">
        <v>26</v>
      </c>
      <c r="D82" s="138">
        <v>148</v>
      </c>
      <c r="E82" s="138">
        <f t="shared" si="3"/>
        <v>174</v>
      </c>
      <c r="F82" s="86">
        <v>10073146.779999999</v>
      </c>
      <c r="G82" s="86">
        <v>604098.06999999995</v>
      </c>
      <c r="H82" s="140">
        <f t="shared" si="2"/>
        <v>2.1607387627700967E-4</v>
      </c>
    </row>
    <row r="83" spans="1:8">
      <c r="A83" s="117" t="s">
        <v>166</v>
      </c>
      <c r="B83" s="117" t="s">
        <v>302</v>
      </c>
      <c r="C83" s="138">
        <v>20</v>
      </c>
      <c r="D83" s="138">
        <v>104</v>
      </c>
      <c r="E83" s="138">
        <f t="shared" si="3"/>
        <v>124</v>
      </c>
      <c r="F83" s="86">
        <v>2881365</v>
      </c>
      <c r="G83" s="86">
        <v>172872.27</v>
      </c>
      <c r="H83" s="140">
        <f t="shared" si="2"/>
        <v>6.1832976026071081E-5</v>
      </c>
    </row>
    <row r="84" spans="1:8">
      <c r="A84" s="117" t="s">
        <v>166</v>
      </c>
      <c r="B84" s="117" t="s">
        <v>303</v>
      </c>
      <c r="C84" s="138">
        <v>30</v>
      </c>
      <c r="D84" s="138">
        <v>92</v>
      </c>
      <c r="E84" s="138">
        <f t="shared" si="3"/>
        <v>122</v>
      </c>
      <c r="F84" s="86">
        <v>2636436.15</v>
      </c>
      <c r="G84" s="86">
        <v>158186.17000000001</v>
      </c>
      <c r="H84" s="140">
        <f t="shared" si="2"/>
        <v>5.6580049867257524E-5</v>
      </c>
    </row>
    <row r="85" spans="1:8">
      <c r="A85" s="117" t="s">
        <v>166</v>
      </c>
      <c r="B85" s="117" t="s">
        <v>305</v>
      </c>
      <c r="C85" s="138"/>
      <c r="D85" s="138">
        <v>36</v>
      </c>
      <c r="E85" s="138">
        <f t="shared" si="3"/>
        <v>36</v>
      </c>
      <c r="F85" s="86">
        <v>922545.79</v>
      </c>
      <c r="G85" s="86">
        <v>55352.75</v>
      </c>
      <c r="H85" s="140">
        <f t="shared" si="2"/>
        <v>1.9798578821965526E-5</v>
      </c>
    </row>
    <row r="86" spans="1:8">
      <c r="A86" s="117" t="s">
        <v>166</v>
      </c>
      <c r="B86" s="117" t="s">
        <v>947</v>
      </c>
      <c r="C86" s="138"/>
      <c r="D86" s="138">
        <v>38</v>
      </c>
      <c r="E86" s="138">
        <f t="shared" si="3"/>
        <v>38</v>
      </c>
      <c r="F86" s="86">
        <v>890940.12</v>
      </c>
      <c r="G86" s="86">
        <v>53456.42</v>
      </c>
      <c r="H86" s="140">
        <f t="shared" si="2"/>
        <v>1.9120299260833372E-5</v>
      </c>
    </row>
    <row r="87" spans="1:8">
      <c r="A87" s="117" t="s">
        <v>166</v>
      </c>
      <c r="B87" s="117" t="s">
        <v>304</v>
      </c>
      <c r="C87" s="138"/>
      <c r="D87" s="138">
        <v>55</v>
      </c>
      <c r="E87" s="138">
        <f t="shared" si="3"/>
        <v>55</v>
      </c>
      <c r="F87" s="86">
        <v>807688.65</v>
      </c>
      <c r="G87" s="86">
        <v>48461.31</v>
      </c>
      <c r="H87" s="140">
        <f t="shared" si="2"/>
        <v>1.7333647666117875E-5</v>
      </c>
    </row>
    <row r="88" spans="1:8">
      <c r="A88" s="117" t="s">
        <v>166</v>
      </c>
      <c r="B88" s="117" t="s">
        <v>255</v>
      </c>
      <c r="C88" s="138">
        <v>18</v>
      </c>
      <c r="D88" s="138">
        <v>44</v>
      </c>
      <c r="E88" s="138">
        <f t="shared" si="3"/>
        <v>62</v>
      </c>
      <c r="F88" s="86">
        <v>508129.06</v>
      </c>
      <c r="G88" s="86">
        <v>30304.99</v>
      </c>
      <c r="H88" s="140">
        <f t="shared" si="2"/>
        <v>1.0839492766192775E-5</v>
      </c>
    </row>
    <row r="89" spans="1:8">
      <c r="A89" s="117" t="s">
        <v>168</v>
      </c>
      <c r="B89" s="117" t="s">
        <v>306</v>
      </c>
      <c r="C89" s="138">
        <v>54</v>
      </c>
      <c r="D89" s="138">
        <v>255</v>
      </c>
      <c r="E89" s="138">
        <f t="shared" si="3"/>
        <v>309</v>
      </c>
      <c r="F89" s="86">
        <v>14797189.550000001</v>
      </c>
      <c r="G89" s="86">
        <v>885744.72</v>
      </c>
      <c r="H89" s="140">
        <f t="shared" si="2"/>
        <v>3.1681328669415311E-4</v>
      </c>
    </row>
    <row r="90" spans="1:8">
      <c r="A90" s="117" t="s">
        <v>168</v>
      </c>
      <c r="B90" s="117" t="s">
        <v>308</v>
      </c>
      <c r="C90" s="138">
        <v>43</v>
      </c>
      <c r="D90" s="138">
        <v>180</v>
      </c>
      <c r="E90" s="138">
        <f t="shared" si="3"/>
        <v>223</v>
      </c>
      <c r="F90" s="86">
        <v>11358973.529999999</v>
      </c>
      <c r="G90" s="86">
        <v>700705.28000000003</v>
      </c>
      <c r="H90" s="140">
        <f t="shared" si="2"/>
        <v>2.5062835571940735E-4</v>
      </c>
    </row>
    <row r="91" spans="1:8">
      <c r="A91" s="117" t="s">
        <v>168</v>
      </c>
      <c r="B91" s="117" t="s">
        <v>310</v>
      </c>
      <c r="C91" s="138">
        <v>21</v>
      </c>
      <c r="D91" s="138">
        <v>137</v>
      </c>
      <c r="E91" s="138">
        <f t="shared" si="3"/>
        <v>158</v>
      </c>
      <c r="F91" s="86">
        <v>10427008.49</v>
      </c>
      <c r="G91" s="86">
        <v>625433.69999999995</v>
      </c>
      <c r="H91" s="140">
        <f t="shared" si="2"/>
        <v>2.2370520719139589E-4</v>
      </c>
    </row>
    <row r="92" spans="1:8">
      <c r="A92" s="117" t="s">
        <v>168</v>
      </c>
      <c r="B92" s="117" t="s">
        <v>208</v>
      </c>
      <c r="C92" s="138">
        <v>34</v>
      </c>
      <c r="D92" s="138">
        <v>193</v>
      </c>
      <c r="E92" s="138">
        <f t="shared" si="3"/>
        <v>227</v>
      </c>
      <c r="F92" s="86">
        <v>8726082.9000000004</v>
      </c>
      <c r="G92" s="86">
        <v>523564.97</v>
      </c>
      <c r="H92" s="140">
        <f t="shared" si="2"/>
        <v>1.8726878659082008E-4</v>
      </c>
    </row>
    <row r="93" spans="1:8">
      <c r="A93" s="117" t="s">
        <v>168</v>
      </c>
      <c r="B93" s="117" t="s">
        <v>311</v>
      </c>
      <c r="C93" s="138">
        <v>20</v>
      </c>
      <c r="D93" s="138">
        <v>95</v>
      </c>
      <c r="E93" s="138">
        <f t="shared" si="3"/>
        <v>115</v>
      </c>
      <c r="F93" s="86">
        <v>6571942.6100000003</v>
      </c>
      <c r="G93" s="86">
        <v>394316.55</v>
      </c>
      <c r="H93" s="140">
        <f t="shared" si="2"/>
        <v>1.4103919490866327E-4</v>
      </c>
    </row>
    <row r="94" spans="1:8">
      <c r="A94" s="117" t="s">
        <v>168</v>
      </c>
      <c r="B94" s="117" t="s">
        <v>307</v>
      </c>
      <c r="C94" s="138">
        <v>44</v>
      </c>
      <c r="D94" s="138">
        <v>187</v>
      </c>
      <c r="E94" s="138">
        <f t="shared" si="3"/>
        <v>231</v>
      </c>
      <c r="F94" s="86">
        <v>6442690.96</v>
      </c>
      <c r="G94" s="86">
        <v>386298.08</v>
      </c>
      <c r="H94" s="140">
        <f t="shared" si="2"/>
        <v>1.3817114751577735E-4</v>
      </c>
    </row>
    <row r="95" spans="1:8">
      <c r="A95" s="117" t="s">
        <v>168</v>
      </c>
      <c r="B95" s="117" t="s">
        <v>309</v>
      </c>
      <c r="C95" s="138">
        <v>44</v>
      </c>
      <c r="D95" s="138">
        <v>158</v>
      </c>
      <c r="E95" s="138">
        <f t="shared" si="3"/>
        <v>202</v>
      </c>
      <c r="F95" s="86">
        <v>4928918.58</v>
      </c>
      <c r="G95" s="86">
        <v>295735.14</v>
      </c>
      <c r="H95" s="140">
        <f t="shared" si="2"/>
        <v>1.0577858335340177E-4</v>
      </c>
    </row>
    <row r="96" spans="1:8">
      <c r="A96" s="117" t="s">
        <v>168</v>
      </c>
      <c r="B96" s="117" t="s">
        <v>312</v>
      </c>
      <c r="C96" s="138">
        <v>25</v>
      </c>
      <c r="D96" s="138">
        <v>84</v>
      </c>
      <c r="E96" s="138">
        <f t="shared" si="3"/>
        <v>109</v>
      </c>
      <c r="F96" s="86">
        <v>2748291.97</v>
      </c>
      <c r="G96" s="86">
        <v>164897.53</v>
      </c>
      <c r="H96" s="140">
        <f t="shared" si="2"/>
        <v>5.8980569985274895E-5</v>
      </c>
    </row>
    <row r="97" spans="1:8">
      <c r="A97" s="117" t="s">
        <v>168</v>
      </c>
      <c r="B97" s="117" t="s">
        <v>899</v>
      </c>
      <c r="C97" s="138"/>
      <c r="D97" s="138">
        <v>41</v>
      </c>
      <c r="E97" s="138">
        <f t="shared" si="3"/>
        <v>41</v>
      </c>
      <c r="F97" s="86">
        <v>379016.08</v>
      </c>
      <c r="G97" s="86">
        <v>22740.97</v>
      </c>
      <c r="H97" s="140">
        <f t="shared" si="2"/>
        <v>8.1339931084355058E-6</v>
      </c>
    </row>
    <row r="98" spans="1:8">
      <c r="A98" s="117" t="s">
        <v>168</v>
      </c>
      <c r="B98" s="117" t="s">
        <v>255</v>
      </c>
      <c r="C98" s="138">
        <v>9</v>
      </c>
      <c r="D98" s="138">
        <v>71</v>
      </c>
      <c r="E98" s="138">
        <f t="shared" si="3"/>
        <v>80</v>
      </c>
      <c r="F98" s="86">
        <v>1824288.25</v>
      </c>
      <c r="G98" s="86">
        <v>109457.32</v>
      </c>
      <c r="H98" s="140">
        <f t="shared" si="2"/>
        <v>3.9150708459129919E-5</v>
      </c>
    </row>
    <row r="99" spans="1:8">
      <c r="A99" s="117" t="s">
        <v>169</v>
      </c>
      <c r="B99" s="117" t="s">
        <v>314</v>
      </c>
      <c r="C99" s="138">
        <v>51</v>
      </c>
      <c r="D99" s="138">
        <v>264</v>
      </c>
      <c r="E99" s="138">
        <f t="shared" si="3"/>
        <v>315</v>
      </c>
      <c r="F99" s="86">
        <v>22232881.050000001</v>
      </c>
      <c r="G99" s="86">
        <v>1333806.94</v>
      </c>
      <c r="H99" s="140">
        <f t="shared" si="2"/>
        <v>4.7707623984128415E-4</v>
      </c>
    </row>
    <row r="100" spans="1:8">
      <c r="A100" s="117" t="s">
        <v>169</v>
      </c>
      <c r="B100" s="117" t="s">
        <v>313</v>
      </c>
      <c r="C100" s="138">
        <v>34</v>
      </c>
      <c r="D100" s="138">
        <v>282</v>
      </c>
      <c r="E100" s="138">
        <f t="shared" si="3"/>
        <v>316</v>
      </c>
      <c r="F100" s="86">
        <v>19163599.190000001</v>
      </c>
      <c r="G100" s="86">
        <v>1158265.0900000001</v>
      </c>
      <c r="H100" s="140">
        <f t="shared" si="2"/>
        <v>4.1428840809347315E-4</v>
      </c>
    </row>
    <row r="101" spans="1:8">
      <c r="A101" s="117" t="s">
        <v>169</v>
      </c>
      <c r="B101" s="117" t="s">
        <v>315</v>
      </c>
      <c r="C101" s="138">
        <v>27</v>
      </c>
      <c r="D101" s="138">
        <v>270</v>
      </c>
      <c r="E101" s="138">
        <f t="shared" si="3"/>
        <v>297</v>
      </c>
      <c r="F101" s="86">
        <v>13979502.17</v>
      </c>
      <c r="G101" s="86">
        <v>838376.16</v>
      </c>
      <c r="H101" s="140">
        <f t="shared" si="2"/>
        <v>2.9987049399021336E-4</v>
      </c>
    </row>
    <row r="102" spans="1:8">
      <c r="A102" s="117" t="s">
        <v>169</v>
      </c>
      <c r="B102" s="117" t="s">
        <v>317</v>
      </c>
      <c r="C102" s="138"/>
      <c r="D102" s="138">
        <v>73</v>
      </c>
      <c r="E102" s="138">
        <f t="shared" si="3"/>
        <v>73</v>
      </c>
      <c r="F102" s="86">
        <v>2853993.37</v>
      </c>
      <c r="G102" s="86">
        <v>171239.6</v>
      </c>
      <c r="H102" s="140">
        <f t="shared" si="2"/>
        <v>6.1249002408043826E-5</v>
      </c>
    </row>
    <row r="103" spans="1:8">
      <c r="A103" s="117" t="s">
        <v>169</v>
      </c>
      <c r="B103" s="117" t="s">
        <v>316</v>
      </c>
      <c r="C103" s="138"/>
      <c r="D103" s="138">
        <v>53</v>
      </c>
      <c r="E103" s="138">
        <f t="shared" si="3"/>
        <v>53</v>
      </c>
      <c r="F103" s="86">
        <v>2186362.9</v>
      </c>
      <c r="G103" s="86">
        <v>131181.78</v>
      </c>
      <c r="H103" s="140">
        <f t="shared" si="2"/>
        <v>4.6921116138506954E-5</v>
      </c>
    </row>
    <row r="104" spans="1:8">
      <c r="A104" s="117" t="s">
        <v>169</v>
      </c>
      <c r="B104" s="117" t="s">
        <v>318</v>
      </c>
      <c r="C104" s="138"/>
      <c r="D104" s="138">
        <v>61</v>
      </c>
      <c r="E104" s="138">
        <f t="shared" si="3"/>
        <v>61</v>
      </c>
      <c r="F104" s="86">
        <v>1235940.29</v>
      </c>
      <c r="G104" s="86">
        <v>74156.42</v>
      </c>
      <c r="H104" s="140">
        <f t="shared" si="2"/>
        <v>2.6524277954117559E-5</v>
      </c>
    </row>
    <row r="105" spans="1:8">
      <c r="A105" s="117" t="s">
        <v>169</v>
      </c>
      <c r="B105" s="117" t="s">
        <v>255</v>
      </c>
      <c r="C105" s="138">
        <v>67</v>
      </c>
      <c r="D105" s="138">
        <v>101</v>
      </c>
      <c r="E105" s="138">
        <f t="shared" si="3"/>
        <v>168</v>
      </c>
      <c r="F105" s="86">
        <v>2824665.75</v>
      </c>
      <c r="G105" s="86">
        <v>169479.95</v>
      </c>
      <c r="H105" s="140">
        <f t="shared" si="2"/>
        <v>6.0619610567095157E-5</v>
      </c>
    </row>
    <row r="106" spans="1:8">
      <c r="A106" s="117" t="s">
        <v>40</v>
      </c>
      <c r="B106" s="117" t="s">
        <v>40</v>
      </c>
      <c r="C106" s="138">
        <v>324</v>
      </c>
      <c r="D106" s="138">
        <v>1733</v>
      </c>
      <c r="E106" s="138">
        <f t="shared" si="3"/>
        <v>2057</v>
      </c>
      <c r="F106" s="86">
        <v>283512421.31999999</v>
      </c>
      <c r="G106" s="86">
        <v>16989380.850000001</v>
      </c>
      <c r="H106" s="140">
        <f t="shared" si="2"/>
        <v>6.0767639529222435E-3</v>
      </c>
    </row>
    <row r="107" spans="1:8">
      <c r="A107" s="117" t="s">
        <v>40</v>
      </c>
      <c r="B107" s="117" t="s">
        <v>319</v>
      </c>
      <c r="C107" s="138">
        <v>38</v>
      </c>
      <c r="D107" s="138">
        <v>315</v>
      </c>
      <c r="E107" s="138">
        <f t="shared" si="3"/>
        <v>353</v>
      </c>
      <c r="F107" s="86">
        <v>22528982.460000001</v>
      </c>
      <c r="G107" s="86">
        <v>1351738.96</v>
      </c>
      <c r="H107" s="140">
        <f t="shared" si="2"/>
        <v>4.8349016708802554E-4</v>
      </c>
    </row>
    <row r="108" spans="1:8">
      <c r="A108" s="117" t="s">
        <v>40</v>
      </c>
      <c r="B108" s="117" t="s">
        <v>322</v>
      </c>
      <c r="C108" s="138"/>
      <c r="D108" s="138">
        <v>125</v>
      </c>
      <c r="E108" s="138">
        <f t="shared" si="3"/>
        <v>125</v>
      </c>
      <c r="F108" s="86">
        <v>14788411.050000001</v>
      </c>
      <c r="G108" s="86">
        <v>887304.66</v>
      </c>
      <c r="H108" s="140">
        <f t="shared" si="2"/>
        <v>3.1737124623631746E-4</v>
      </c>
    </row>
    <row r="109" spans="1:8">
      <c r="A109" s="117" t="s">
        <v>40</v>
      </c>
      <c r="B109" s="117" t="s">
        <v>320</v>
      </c>
      <c r="C109" s="138">
        <v>53</v>
      </c>
      <c r="D109" s="138">
        <v>210</v>
      </c>
      <c r="E109" s="138">
        <f t="shared" si="3"/>
        <v>263</v>
      </c>
      <c r="F109" s="86">
        <v>13569875.539999999</v>
      </c>
      <c r="G109" s="86">
        <v>814180.58</v>
      </c>
      <c r="H109" s="140">
        <f t="shared" si="2"/>
        <v>2.91216215787718E-4</v>
      </c>
    </row>
    <row r="110" spans="1:8">
      <c r="A110" s="117" t="s">
        <v>40</v>
      </c>
      <c r="B110" s="117" t="s">
        <v>321</v>
      </c>
      <c r="C110" s="138">
        <v>31</v>
      </c>
      <c r="D110" s="138">
        <v>184</v>
      </c>
      <c r="E110" s="138">
        <f t="shared" si="3"/>
        <v>215</v>
      </c>
      <c r="F110" s="86">
        <v>8258260.3399999999</v>
      </c>
      <c r="G110" s="86">
        <v>495495.62</v>
      </c>
      <c r="H110" s="140">
        <f t="shared" si="2"/>
        <v>1.7722893783070719E-4</v>
      </c>
    </row>
    <row r="111" spans="1:8">
      <c r="A111" s="117" t="s">
        <v>40</v>
      </c>
      <c r="B111" s="117" t="s">
        <v>324</v>
      </c>
      <c r="C111" s="138"/>
      <c r="D111" s="138">
        <v>115</v>
      </c>
      <c r="E111" s="138">
        <f t="shared" si="3"/>
        <v>115</v>
      </c>
      <c r="F111" s="86">
        <v>7266704.4199999999</v>
      </c>
      <c r="G111" s="86">
        <v>435925.89</v>
      </c>
      <c r="H111" s="140">
        <f t="shared" si="2"/>
        <v>1.5592202905366894E-4</v>
      </c>
    </row>
    <row r="112" spans="1:8">
      <c r="A112" s="117" t="s">
        <v>40</v>
      </c>
      <c r="B112" s="117" t="s">
        <v>323</v>
      </c>
      <c r="C112" s="138"/>
      <c r="D112" s="138">
        <v>112</v>
      </c>
      <c r="E112" s="138">
        <f t="shared" si="3"/>
        <v>112</v>
      </c>
      <c r="F112" s="86">
        <v>6815607.0800000001</v>
      </c>
      <c r="G112" s="86">
        <v>408936.44</v>
      </c>
      <c r="H112" s="140">
        <f t="shared" si="2"/>
        <v>1.4626843906606222E-4</v>
      </c>
    </row>
    <row r="113" spans="1:8">
      <c r="A113" s="117" t="s">
        <v>40</v>
      </c>
      <c r="B113" s="117" t="s">
        <v>325</v>
      </c>
      <c r="C113" s="138"/>
      <c r="D113" s="138">
        <v>74</v>
      </c>
      <c r="E113" s="138">
        <f t="shared" si="3"/>
        <v>74</v>
      </c>
      <c r="F113" s="86">
        <v>2248227.9900000002</v>
      </c>
      <c r="G113" s="86">
        <v>134893.69</v>
      </c>
      <c r="H113" s="140">
        <f t="shared" si="2"/>
        <v>4.8248792590264853E-5</v>
      </c>
    </row>
    <row r="114" spans="1:8">
      <c r="A114" s="117" t="s">
        <v>40</v>
      </c>
      <c r="B114" s="117" t="s">
        <v>326</v>
      </c>
      <c r="C114" s="138"/>
      <c r="D114" s="138">
        <v>72</v>
      </c>
      <c r="E114" s="138">
        <f t="shared" si="3"/>
        <v>72</v>
      </c>
      <c r="F114" s="86">
        <v>2095236.11</v>
      </c>
      <c r="G114" s="86">
        <v>125714.17</v>
      </c>
      <c r="H114" s="140">
        <f t="shared" si="2"/>
        <v>4.4965460682314318E-5</v>
      </c>
    </row>
    <row r="115" spans="1:8">
      <c r="A115" s="117" t="s">
        <v>40</v>
      </c>
      <c r="B115" s="117" t="s">
        <v>255</v>
      </c>
      <c r="C115" s="138">
        <v>66</v>
      </c>
      <c r="D115" s="138">
        <v>53</v>
      </c>
      <c r="E115" s="138">
        <f t="shared" si="3"/>
        <v>119</v>
      </c>
      <c r="F115" s="86">
        <v>6828269.4299999997</v>
      </c>
      <c r="G115" s="86">
        <v>409696.16</v>
      </c>
      <c r="H115" s="140">
        <f t="shared" si="2"/>
        <v>1.4654017581450964E-4</v>
      </c>
    </row>
    <row r="116" spans="1:8">
      <c r="A116" s="117" t="s">
        <v>172</v>
      </c>
      <c r="B116" s="117" t="s">
        <v>235</v>
      </c>
      <c r="C116" s="138">
        <v>208</v>
      </c>
      <c r="D116" s="138">
        <v>1023</v>
      </c>
      <c r="E116" s="138">
        <f t="shared" si="3"/>
        <v>1231</v>
      </c>
      <c r="F116" s="86">
        <v>150711480.13999999</v>
      </c>
      <c r="G116" s="86">
        <v>9026045.4100000001</v>
      </c>
      <c r="H116" s="140">
        <f t="shared" si="2"/>
        <v>3.2284370966307032E-3</v>
      </c>
    </row>
    <row r="117" spans="1:8">
      <c r="A117" s="117" t="s">
        <v>172</v>
      </c>
      <c r="B117" s="117" t="s">
        <v>328</v>
      </c>
      <c r="C117" s="138">
        <v>16</v>
      </c>
      <c r="D117" s="138">
        <v>197</v>
      </c>
      <c r="E117" s="138">
        <f t="shared" si="3"/>
        <v>213</v>
      </c>
      <c r="F117" s="86">
        <v>10587559.890000001</v>
      </c>
      <c r="G117" s="86">
        <v>635150.52</v>
      </c>
      <c r="H117" s="140">
        <f t="shared" si="2"/>
        <v>2.2718072063325476E-4</v>
      </c>
    </row>
    <row r="118" spans="1:8">
      <c r="A118" s="117" t="s">
        <v>172</v>
      </c>
      <c r="B118" s="117" t="s">
        <v>327</v>
      </c>
      <c r="C118" s="138">
        <v>27</v>
      </c>
      <c r="D118" s="138">
        <v>187</v>
      </c>
      <c r="E118" s="138">
        <f t="shared" si="3"/>
        <v>214</v>
      </c>
      <c r="F118" s="86">
        <v>10474512.49</v>
      </c>
      <c r="G118" s="86">
        <v>628470.73</v>
      </c>
      <c r="H118" s="140">
        <f t="shared" si="2"/>
        <v>2.2479149247694495E-4</v>
      </c>
    </row>
    <row r="119" spans="1:8">
      <c r="A119" s="117" t="s">
        <v>172</v>
      </c>
      <c r="B119" s="117" t="s">
        <v>329</v>
      </c>
      <c r="C119" s="138"/>
      <c r="D119" s="138">
        <v>96</v>
      </c>
      <c r="E119" s="138">
        <f t="shared" si="3"/>
        <v>96</v>
      </c>
      <c r="F119" s="86">
        <v>7670581.0499999998</v>
      </c>
      <c r="G119" s="86">
        <v>460234.86</v>
      </c>
      <c r="H119" s="140">
        <f t="shared" si="2"/>
        <v>1.6461686460611747E-4</v>
      </c>
    </row>
    <row r="120" spans="1:8">
      <c r="A120" s="117" t="s">
        <v>172</v>
      </c>
      <c r="B120" s="117" t="s">
        <v>332</v>
      </c>
      <c r="C120" s="138"/>
      <c r="D120" s="138">
        <v>39</v>
      </c>
      <c r="E120" s="138">
        <f t="shared" si="3"/>
        <v>39</v>
      </c>
      <c r="F120" s="86">
        <v>1583535.29</v>
      </c>
      <c r="G120" s="86">
        <v>95012.12</v>
      </c>
      <c r="H120" s="140">
        <f t="shared" si="2"/>
        <v>3.3983947443659927E-5</v>
      </c>
    </row>
    <row r="121" spans="1:8">
      <c r="A121" s="117" t="s">
        <v>172</v>
      </c>
      <c r="B121" s="117" t="s">
        <v>330</v>
      </c>
      <c r="C121" s="138">
        <v>23</v>
      </c>
      <c r="D121" s="138">
        <v>49</v>
      </c>
      <c r="E121" s="138">
        <f t="shared" si="3"/>
        <v>72</v>
      </c>
      <c r="F121" s="86">
        <v>830754.58</v>
      </c>
      <c r="G121" s="86">
        <v>49845.27</v>
      </c>
      <c r="H121" s="140">
        <f t="shared" si="2"/>
        <v>1.7828662658985389E-5</v>
      </c>
    </row>
    <row r="122" spans="1:8">
      <c r="A122" s="117" t="s">
        <v>172</v>
      </c>
      <c r="B122" s="117" t="s">
        <v>331</v>
      </c>
      <c r="C122" s="138"/>
      <c r="D122" s="138">
        <v>37</v>
      </c>
      <c r="E122" s="138">
        <f t="shared" si="3"/>
        <v>37</v>
      </c>
      <c r="F122" s="86">
        <v>739364.35</v>
      </c>
      <c r="G122" s="86">
        <v>44361.85</v>
      </c>
      <c r="H122" s="140">
        <f t="shared" si="2"/>
        <v>1.5867352279935711E-5</v>
      </c>
    </row>
    <row r="123" spans="1:8">
      <c r="A123" s="117" t="s">
        <v>172</v>
      </c>
      <c r="B123" s="117" t="s">
        <v>255</v>
      </c>
      <c r="C123" s="138">
        <v>47</v>
      </c>
      <c r="D123" s="138">
        <v>40</v>
      </c>
      <c r="E123" s="138">
        <f t="shared" si="3"/>
        <v>87</v>
      </c>
      <c r="F123" s="86">
        <v>1384625.41</v>
      </c>
      <c r="G123" s="86">
        <v>83077.53</v>
      </c>
      <c r="H123" s="140">
        <f t="shared" si="2"/>
        <v>2.9715181739646281E-5</v>
      </c>
    </row>
    <row r="124" spans="1:8">
      <c r="A124" s="117" t="s">
        <v>174</v>
      </c>
      <c r="B124" s="117" t="s">
        <v>333</v>
      </c>
      <c r="C124" s="138">
        <v>92</v>
      </c>
      <c r="D124" s="138">
        <v>631</v>
      </c>
      <c r="E124" s="138">
        <f t="shared" si="3"/>
        <v>723</v>
      </c>
      <c r="F124" s="86">
        <v>63277680.890000001</v>
      </c>
      <c r="G124" s="86">
        <v>3825838.47</v>
      </c>
      <c r="H124" s="140">
        <f t="shared" si="2"/>
        <v>1.3684264017307722E-3</v>
      </c>
    </row>
    <row r="125" spans="1:8">
      <c r="A125" s="117" t="s">
        <v>174</v>
      </c>
      <c r="B125" s="117" t="s">
        <v>334</v>
      </c>
      <c r="C125" s="138">
        <v>69</v>
      </c>
      <c r="D125" s="138">
        <v>280</v>
      </c>
      <c r="E125" s="138">
        <f t="shared" si="3"/>
        <v>349</v>
      </c>
      <c r="F125" s="86">
        <v>19598933.469999999</v>
      </c>
      <c r="G125" s="86">
        <v>1174265.8700000001</v>
      </c>
      <c r="H125" s="140">
        <f t="shared" si="2"/>
        <v>4.2001156916574017E-4</v>
      </c>
    </row>
    <row r="126" spans="1:8">
      <c r="A126" s="117" t="s">
        <v>174</v>
      </c>
      <c r="B126" s="117" t="s">
        <v>335</v>
      </c>
      <c r="C126" s="138">
        <v>21</v>
      </c>
      <c r="D126" s="138">
        <v>234</v>
      </c>
      <c r="E126" s="138">
        <f t="shared" si="3"/>
        <v>255</v>
      </c>
      <c r="F126" s="86">
        <v>16137783.029999999</v>
      </c>
      <c r="G126" s="86">
        <v>968266.99</v>
      </c>
      <c r="H126" s="140">
        <f t="shared" si="2"/>
        <v>3.4632986296475433E-4</v>
      </c>
    </row>
    <row r="127" spans="1:8">
      <c r="A127" s="117" t="s">
        <v>174</v>
      </c>
      <c r="B127" s="117" t="s">
        <v>336</v>
      </c>
      <c r="C127" s="138">
        <v>39</v>
      </c>
      <c r="D127" s="138">
        <v>150</v>
      </c>
      <c r="E127" s="138">
        <f t="shared" si="3"/>
        <v>189</v>
      </c>
      <c r="F127" s="86">
        <v>4956771.5599999996</v>
      </c>
      <c r="G127" s="86">
        <v>297406.27</v>
      </c>
      <c r="H127" s="140">
        <f t="shared" si="2"/>
        <v>1.0637631334923309E-4</v>
      </c>
    </row>
    <row r="128" spans="1:8">
      <c r="A128" s="117" t="s">
        <v>174</v>
      </c>
      <c r="B128" s="117" t="s">
        <v>337</v>
      </c>
      <c r="C128" s="138"/>
      <c r="D128" s="138">
        <v>133</v>
      </c>
      <c r="E128" s="138">
        <f t="shared" si="3"/>
        <v>133</v>
      </c>
      <c r="F128" s="86">
        <v>4631819.1399999997</v>
      </c>
      <c r="G128" s="86">
        <v>277816.73</v>
      </c>
      <c r="H128" s="140">
        <f t="shared" si="2"/>
        <v>9.9369524133231219E-5</v>
      </c>
    </row>
    <row r="129" spans="1:8">
      <c r="A129" s="117" t="s">
        <v>174</v>
      </c>
      <c r="B129" s="117" t="s">
        <v>607</v>
      </c>
      <c r="C129" s="138"/>
      <c r="D129" s="138">
        <v>103</v>
      </c>
      <c r="E129" s="138">
        <f t="shared" si="3"/>
        <v>103</v>
      </c>
      <c r="F129" s="86">
        <v>3373467.77</v>
      </c>
      <c r="G129" s="86">
        <v>202408.06</v>
      </c>
      <c r="H129" s="140">
        <f t="shared" si="2"/>
        <v>7.2397341236182978E-5</v>
      </c>
    </row>
    <row r="130" spans="1:8">
      <c r="A130" s="117" t="s">
        <v>174</v>
      </c>
      <c r="B130" s="117" t="s">
        <v>338</v>
      </c>
      <c r="C130" s="138">
        <v>24</v>
      </c>
      <c r="D130" s="138">
        <v>107</v>
      </c>
      <c r="E130" s="138">
        <f t="shared" si="3"/>
        <v>131</v>
      </c>
      <c r="F130" s="86">
        <v>2816898.11</v>
      </c>
      <c r="G130" s="86">
        <v>169013.9</v>
      </c>
      <c r="H130" s="140">
        <f t="shared" si="2"/>
        <v>6.0452913742457224E-5</v>
      </c>
    </row>
    <row r="131" spans="1:8">
      <c r="A131" s="117" t="s">
        <v>174</v>
      </c>
      <c r="B131" s="117" t="s">
        <v>339</v>
      </c>
      <c r="C131" s="138">
        <v>16</v>
      </c>
      <c r="D131" s="138">
        <v>73</v>
      </c>
      <c r="E131" s="138">
        <f t="shared" si="3"/>
        <v>89</v>
      </c>
      <c r="F131" s="86">
        <v>2533699.77</v>
      </c>
      <c r="G131" s="86">
        <v>152022</v>
      </c>
      <c r="H131" s="140">
        <f t="shared" si="2"/>
        <v>5.4375248739635219E-5</v>
      </c>
    </row>
    <row r="132" spans="1:8">
      <c r="A132" s="117" t="s">
        <v>174</v>
      </c>
      <c r="B132" s="117" t="s">
        <v>340</v>
      </c>
      <c r="C132" s="138"/>
      <c r="D132" s="138">
        <v>39</v>
      </c>
      <c r="E132" s="138">
        <f t="shared" si="3"/>
        <v>39</v>
      </c>
      <c r="F132" s="86">
        <v>891321.42</v>
      </c>
      <c r="G132" s="86">
        <v>53479.29</v>
      </c>
      <c r="H132" s="140">
        <f t="shared" si="2"/>
        <v>1.9128479405408994E-5</v>
      </c>
    </row>
    <row r="133" spans="1:8">
      <c r="A133" s="117" t="s">
        <v>174</v>
      </c>
      <c r="B133" s="117" t="s">
        <v>255</v>
      </c>
      <c r="C133" s="138">
        <v>80</v>
      </c>
      <c r="D133" s="138">
        <v>86</v>
      </c>
      <c r="E133" s="138">
        <f t="shared" si="3"/>
        <v>166</v>
      </c>
      <c r="F133" s="86">
        <v>7154467.9500000002</v>
      </c>
      <c r="G133" s="86">
        <v>429268.07</v>
      </c>
      <c r="H133" s="140">
        <f t="shared" si="2"/>
        <v>1.5354065912981767E-4</v>
      </c>
    </row>
    <row r="134" spans="1:8">
      <c r="A134" s="117" t="s">
        <v>176</v>
      </c>
      <c r="B134" s="117" t="s">
        <v>95</v>
      </c>
      <c r="C134" s="138">
        <v>573</v>
      </c>
      <c r="D134" s="138">
        <v>2811</v>
      </c>
      <c r="E134" s="138">
        <f t="shared" si="3"/>
        <v>3384</v>
      </c>
      <c r="F134" s="86">
        <v>629492317.47000003</v>
      </c>
      <c r="G134" s="86">
        <v>37684962.840000004</v>
      </c>
      <c r="H134" s="140">
        <f t="shared" si="2"/>
        <v>1.3479162411814804E-2</v>
      </c>
    </row>
    <row r="135" spans="1:8">
      <c r="A135" s="117" t="s">
        <v>176</v>
      </c>
      <c r="B135" s="117" t="s">
        <v>49</v>
      </c>
      <c r="C135" s="138">
        <v>216</v>
      </c>
      <c r="D135" s="138">
        <v>1357</v>
      </c>
      <c r="E135" s="138">
        <f t="shared" si="3"/>
        <v>1573</v>
      </c>
      <c r="F135" s="86">
        <v>146534977.44</v>
      </c>
      <c r="G135" s="86">
        <v>8759308.7300000004</v>
      </c>
      <c r="H135" s="140">
        <f t="shared" si="2"/>
        <v>3.1330306862231011E-3</v>
      </c>
    </row>
    <row r="136" spans="1:8">
      <c r="A136" s="117" t="s">
        <v>176</v>
      </c>
      <c r="B136" s="117" t="s">
        <v>341</v>
      </c>
      <c r="C136" s="138">
        <v>17</v>
      </c>
      <c r="D136" s="138">
        <v>147</v>
      </c>
      <c r="E136" s="138">
        <f t="shared" si="3"/>
        <v>164</v>
      </c>
      <c r="F136" s="86">
        <v>5139989.49</v>
      </c>
      <c r="G136" s="86">
        <v>308399.38</v>
      </c>
      <c r="H136" s="140">
        <f t="shared" ref="H136:H199" si="4">G136/G$820</f>
        <v>1.1030833036435043E-4</v>
      </c>
    </row>
    <row r="137" spans="1:8">
      <c r="A137" s="117" t="s">
        <v>176</v>
      </c>
      <c r="B137" s="117" t="s">
        <v>342</v>
      </c>
      <c r="C137" s="138">
        <v>20</v>
      </c>
      <c r="D137" s="138">
        <v>102</v>
      </c>
      <c r="E137" s="138">
        <f t="shared" ref="E137:E200" si="5">D137+C137</f>
        <v>122</v>
      </c>
      <c r="F137" s="86">
        <v>2889297.34</v>
      </c>
      <c r="G137" s="86">
        <v>173234.89</v>
      </c>
      <c r="H137" s="140">
        <f t="shared" si="4"/>
        <v>6.1962677994851709E-5</v>
      </c>
    </row>
    <row r="138" spans="1:8">
      <c r="A138" s="117" t="s">
        <v>176</v>
      </c>
      <c r="B138" s="117" t="s">
        <v>344</v>
      </c>
      <c r="C138" s="138"/>
      <c r="D138" s="138">
        <v>38</v>
      </c>
      <c r="E138" s="138">
        <f t="shared" si="5"/>
        <v>38</v>
      </c>
      <c r="F138" s="86">
        <v>2308785.35</v>
      </c>
      <c r="G138" s="86">
        <v>138527.13</v>
      </c>
      <c r="H138" s="140">
        <f t="shared" si="4"/>
        <v>4.9548401882212995E-5</v>
      </c>
    </row>
    <row r="139" spans="1:8">
      <c r="A139" s="117" t="s">
        <v>176</v>
      </c>
      <c r="B139" s="117" t="s">
        <v>343</v>
      </c>
      <c r="C139" s="138"/>
      <c r="D139" s="138">
        <v>62</v>
      </c>
      <c r="E139" s="138">
        <f t="shared" si="5"/>
        <v>62</v>
      </c>
      <c r="F139" s="86">
        <v>1722567.75</v>
      </c>
      <c r="G139" s="86">
        <v>103354.06</v>
      </c>
      <c r="H139" s="140">
        <f t="shared" si="4"/>
        <v>3.6967693628232637E-5</v>
      </c>
    </row>
    <row r="140" spans="1:8">
      <c r="A140" s="117" t="s">
        <v>176</v>
      </c>
      <c r="B140" s="117" t="s">
        <v>187</v>
      </c>
      <c r="C140" s="138"/>
      <c r="D140" s="138">
        <v>65</v>
      </c>
      <c r="E140" s="138">
        <f t="shared" si="5"/>
        <v>65</v>
      </c>
      <c r="F140" s="86">
        <v>822969.48</v>
      </c>
      <c r="G140" s="86">
        <v>49378.17</v>
      </c>
      <c r="H140" s="140">
        <f t="shared" si="4"/>
        <v>1.7661590270210845E-5</v>
      </c>
    </row>
    <row r="141" spans="1:8">
      <c r="A141" s="117" t="s">
        <v>176</v>
      </c>
      <c r="B141" s="117" t="s">
        <v>255</v>
      </c>
      <c r="C141" s="138">
        <v>54</v>
      </c>
      <c r="D141" s="138">
        <v>99</v>
      </c>
      <c r="E141" s="138">
        <f t="shared" si="5"/>
        <v>153</v>
      </c>
      <c r="F141" s="86">
        <v>1264111.94</v>
      </c>
      <c r="G141" s="86">
        <v>75793.73</v>
      </c>
      <c r="H141" s="140">
        <f t="shared" si="4"/>
        <v>2.7109911207948533E-5</v>
      </c>
    </row>
    <row r="142" spans="1:8">
      <c r="A142" s="117" t="s">
        <v>47</v>
      </c>
      <c r="B142" s="117" t="s">
        <v>47</v>
      </c>
      <c r="C142" s="138">
        <v>137</v>
      </c>
      <c r="D142" s="138">
        <v>866</v>
      </c>
      <c r="E142" s="138">
        <f t="shared" si="5"/>
        <v>1003</v>
      </c>
      <c r="F142" s="86">
        <v>79258460.409999996</v>
      </c>
      <c r="G142" s="86">
        <v>4765941.8600000003</v>
      </c>
      <c r="H142" s="140">
        <f t="shared" si="4"/>
        <v>1.7046827045831506E-3</v>
      </c>
    </row>
    <row r="143" spans="1:8">
      <c r="A143" s="117" t="s">
        <v>47</v>
      </c>
      <c r="B143" s="117" t="s">
        <v>345</v>
      </c>
      <c r="C143" s="138"/>
      <c r="D143" s="138">
        <v>210</v>
      </c>
      <c r="E143" s="138">
        <f t="shared" si="5"/>
        <v>210</v>
      </c>
      <c r="F143" s="86">
        <v>36811207.079999998</v>
      </c>
      <c r="G143" s="86">
        <v>2207387.4700000002</v>
      </c>
      <c r="H143" s="140">
        <f t="shared" si="4"/>
        <v>7.895386374735504E-4</v>
      </c>
    </row>
    <row r="144" spans="1:8">
      <c r="A144" s="117" t="s">
        <v>47</v>
      </c>
      <c r="B144" s="117" t="s">
        <v>346</v>
      </c>
      <c r="C144" s="138"/>
      <c r="D144" s="138">
        <v>136</v>
      </c>
      <c r="E144" s="138">
        <f t="shared" si="5"/>
        <v>136</v>
      </c>
      <c r="F144" s="86">
        <v>9057595.1999999993</v>
      </c>
      <c r="G144" s="86">
        <v>543445.31000000006</v>
      </c>
      <c r="H144" s="140">
        <f t="shared" si="4"/>
        <v>1.9437958918865804E-4</v>
      </c>
    </row>
    <row r="145" spans="1:8">
      <c r="A145" s="117" t="s">
        <v>47</v>
      </c>
      <c r="B145" s="117" t="s">
        <v>349</v>
      </c>
      <c r="C145" s="138"/>
      <c r="D145" s="138">
        <v>45</v>
      </c>
      <c r="E145" s="138">
        <f t="shared" si="5"/>
        <v>45</v>
      </c>
      <c r="F145" s="86">
        <v>1600402</v>
      </c>
      <c r="G145" s="86">
        <v>96024.13</v>
      </c>
      <c r="H145" s="140">
        <f t="shared" si="4"/>
        <v>3.4345923312132904E-5</v>
      </c>
    </row>
    <row r="146" spans="1:8">
      <c r="A146" s="117" t="s">
        <v>47</v>
      </c>
      <c r="B146" s="117" t="s">
        <v>347</v>
      </c>
      <c r="C146" s="138"/>
      <c r="D146" s="138">
        <v>47</v>
      </c>
      <c r="E146" s="138">
        <f t="shared" si="5"/>
        <v>47</v>
      </c>
      <c r="F146" s="86">
        <v>1414561.38</v>
      </c>
      <c r="G146" s="86">
        <v>84873.69</v>
      </c>
      <c r="H146" s="140">
        <f t="shared" si="4"/>
        <v>3.0357632482145282E-5</v>
      </c>
    </row>
    <row r="147" spans="1:8">
      <c r="A147" s="117" t="s">
        <v>47</v>
      </c>
      <c r="B147" s="117" t="s">
        <v>348</v>
      </c>
      <c r="C147" s="138"/>
      <c r="D147" s="138">
        <v>40</v>
      </c>
      <c r="E147" s="138">
        <f t="shared" si="5"/>
        <v>40</v>
      </c>
      <c r="F147" s="86">
        <v>507076.13</v>
      </c>
      <c r="G147" s="86">
        <v>30424.57</v>
      </c>
      <c r="H147" s="140">
        <f t="shared" si="4"/>
        <v>1.0882264156151368E-5</v>
      </c>
    </row>
    <row r="148" spans="1:8">
      <c r="A148" s="117" t="s">
        <v>47</v>
      </c>
      <c r="B148" s="117" t="s">
        <v>910</v>
      </c>
      <c r="C148" s="138"/>
      <c r="D148" s="138">
        <v>27</v>
      </c>
      <c r="E148" s="138">
        <f t="shared" si="5"/>
        <v>27</v>
      </c>
      <c r="F148" s="86">
        <v>460499.19</v>
      </c>
      <c r="G148" s="86">
        <v>27629.95</v>
      </c>
      <c r="H148" s="140">
        <f t="shared" si="4"/>
        <v>9.8826841109423907E-6</v>
      </c>
    </row>
    <row r="149" spans="1:8">
      <c r="A149" s="117" t="s">
        <v>47</v>
      </c>
      <c r="B149" s="117" t="s">
        <v>255</v>
      </c>
      <c r="C149" s="138">
        <v>72</v>
      </c>
      <c r="D149" s="138">
        <v>36</v>
      </c>
      <c r="E149" s="138">
        <f t="shared" si="5"/>
        <v>108</v>
      </c>
      <c r="F149" s="86">
        <v>358142.02</v>
      </c>
      <c r="G149" s="86">
        <v>21488.53</v>
      </c>
      <c r="H149" s="140">
        <f t="shared" si="4"/>
        <v>7.6860202062801007E-6</v>
      </c>
    </row>
    <row r="150" spans="1:8">
      <c r="A150" s="117" t="s">
        <v>179</v>
      </c>
      <c r="B150" s="117" t="s">
        <v>350</v>
      </c>
      <c r="C150" s="138">
        <v>120</v>
      </c>
      <c r="D150" s="138">
        <v>659</v>
      </c>
      <c r="E150" s="138">
        <f t="shared" si="5"/>
        <v>779</v>
      </c>
      <c r="F150" s="86">
        <v>74709663.890000001</v>
      </c>
      <c r="G150" s="86">
        <v>4493369.57</v>
      </c>
      <c r="H150" s="140">
        <f t="shared" si="4"/>
        <v>1.6071890124314753E-3</v>
      </c>
    </row>
    <row r="151" spans="1:8">
      <c r="A151" s="117" t="s">
        <v>179</v>
      </c>
      <c r="B151" s="117" t="s">
        <v>352</v>
      </c>
      <c r="C151" s="138"/>
      <c r="D151" s="138">
        <v>156</v>
      </c>
      <c r="E151" s="138">
        <f t="shared" si="5"/>
        <v>156</v>
      </c>
      <c r="F151" s="86">
        <v>13971541.76</v>
      </c>
      <c r="G151" s="86">
        <v>838020.11</v>
      </c>
      <c r="H151" s="140">
        <f t="shared" si="4"/>
        <v>2.9974314197988753E-4</v>
      </c>
    </row>
    <row r="152" spans="1:8">
      <c r="A152" s="117" t="s">
        <v>179</v>
      </c>
      <c r="B152" s="117" t="s">
        <v>351</v>
      </c>
      <c r="C152" s="138">
        <v>36</v>
      </c>
      <c r="D152" s="138">
        <v>229</v>
      </c>
      <c r="E152" s="138">
        <f t="shared" si="5"/>
        <v>265</v>
      </c>
      <c r="F152" s="86">
        <v>12460919.76</v>
      </c>
      <c r="G152" s="86">
        <v>747490.22</v>
      </c>
      <c r="H152" s="140">
        <f t="shared" si="4"/>
        <v>2.673623991458121E-4</v>
      </c>
    </row>
    <row r="153" spans="1:8">
      <c r="A153" s="117" t="s">
        <v>179</v>
      </c>
      <c r="B153" s="117" t="s">
        <v>354</v>
      </c>
      <c r="C153" s="138">
        <v>27</v>
      </c>
      <c r="D153" s="138">
        <v>123</v>
      </c>
      <c r="E153" s="138">
        <f t="shared" si="5"/>
        <v>150</v>
      </c>
      <c r="F153" s="86">
        <v>5760403.6799999997</v>
      </c>
      <c r="G153" s="86">
        <v>345624.19</v>
      </c>
      <c r="H153" s="140">
        <f t="shared" si="4"/>
        <v>1.236229052484834E-4</v>
      </c>
    </row>
    <row r="154" spans="1:8">
      <c r="A154" s="117" t="s">
        <v>179</v>
      </c>
      <c r="B154" s="117" t="s">
        <v>353</v>
      </c>
      <c r="C154" s="138">
        <v>28</v>
      </c>
      <c r="D154" s="138">
        <v>136</v>
      </c>
      <c r="E154" s="138">
        <f t="shared" si="5"/>
        <v>164</v>
      </c>
      <c r="F154" s="86">
        <v>3551535.8</v>
      </c>
      <c r="G154" s="86">
        <v>212947.66</v>
      </c>
      <c r="H154" s="140">
        <f t="shared" si="4"/>
        <v>7.6167146735493999E-5</v>
      </c>
    </row>
    <row r="155" spans="1:8">
      <c r="A155" s="117" t="s">
        <v>179</v>
      </c>
      <c r="B155" s="117" t="s">
        <v>355</v>
      </c>
      <c r="C155" s="138"/>
      <c r="D155" s="138">
        <v>57</v>
      </c>
      <c r="E155" s="138">
        <f t="shared" si="5"/>
        <v>57</v>
      </c>
      <c r="F155" s="86">
        <v>775408.97</v>
      </c>
      <c r="G155" s="86">
        <v>46519.92</v>
      </c>
      <c r="H155" s="140">
        <f t="shared" si="4"/>
        <v>1.6639251038322946E-5</v>
      </c>
    </row>
    <row r="156" spans="1:8">
      <c r="A156" s="117" t="s">
        <v>179</v>
      </c>
      <c r="B156" s="117" t="s">
        <v>255</v>
      </c>
      <c r="C156" s="138">
        <v>22</v>
      </c>
      <c r="D156" s="138">
        <v>39</v>
      </c>
      <c r="E156" s="138">
        <f t="shared" si="5"/>
        <v>61</v>
      </c>
      <c r="F156" s="86">
        <v>2151458.25</v>
      </c>
      <c r="G156" s="86">
        <v>129087.49</v>
      </c>
      <c r="H156" s="140">
        <f t="shared" si="4"/>
        <v>4.6172030218818155E-5</v>
      </c>
    </row>
    <row r="157" spans="1:8">
      <c r="A157" s="117" t="s">
        <v>180</v>
      </c>
      <c r="B157" s="117" t="s">
        <v>110</v>
      </c>
      <c r="C157" s="138">
        <v>123</v>
      </c>
      <c r="D157" s="138">
        <v>676</v>
      </c>
      <c r="E157" s="138">
        <f t="shared" si="5"/>
        <v>799</v>
      </c>
      <c r="F157" s="86">
        <v>93588394.049999997</v>
      </c>
      <c r="G157" s="86">
        <v>5573946.7000000002</v>
      </c>
      <c r="H157" s="140">
        <f t="shared" si="4"/>
        <v>1.9936899808841411E-3</v>
      </c>
    </row>
    <row r="158" spans="1:8">
      <c r="A158" s="117" t="s">
        <v>180</v>
      </c>
      <c r="B158" s="117" t="s">
        <v>356</v>
      </c>
      <c r="C158" s="138"/>
      <c r="D158" s="138">
        <v>81</v>
      </c>
      <c r="E158" s="138">
        <f t="shared" si="5"/>
        <v>81</v>
      </c>
      <c r="F158" s="86">
        <v>2859623.04</v>
      </c>
      <c r="G158" s="86">
        <v>171577.37</v>
      </c>
      <c r="H158" s="140">
        <f t="shared" si="4"/>
        <v>6.1369816025591203E-5</v>
      </c>
    </row>
    <row r="159" spans="1:8">
      <c r="A159" s="117" t="s">
        <v>180</v>
      </c>
      <c r="B159" s="117" t="s">
        <v>255</v>
      </c>
      <c r="C159" s="138">
        <v>26</v>
      </c>
      <c r="D159" s="138">
        <v>56</v>
      </c>
      <c r="E159" s="138">
        <f t="shared" si="5"/>
        <v>82</v>
      </c>
      <c r="F159" s="86">
        <v>2249587.67</v>
      </c>
      <c r="G159" s="86">
        <v>134901.10999999999</v>
      </c>
      <c r="H159" s="140">
        <f t="shared" si="4"/>
        <v>4.8251446576830267E-5</v>
      </c>
    </row>
    <row r="160" spans="1:8">
      <c r="A160" s="117" t="s">
        <v>182</v>
      </c>
      <c r="B160" s="117" t="s">
        <v>125</v>
      </c>
      <c r="C160" s="138">
        <v>293</v>
      </c>
      <c r="D160" s="138">
        <v>1826</v>
      </c>
      <c r="E160" s="138">
        <f t="shared" si="5"/>
        <v>2119</v>
      </c>
      <c r="F160" s="86">
        <v>363383873.75999999</v>
      </c>
      <c r="G160" s="86">
        <v>21800244.640000001</v>
      </c>
      <c r="H160" s="140">
        <f t="shared" si="4"/>
        <v>7.7975143392726015E-3</v>
      </c>
    </row>
    <row r="161" spans="1:8">
      <c r="A161" s="117" t="s">
        <v>182</v>
      </c>
      <c r="B161" s="117" t="s">
        <v>360</v>
      </c>
      <c r="C161" s="138"/>
      <c r="D161" s="138">
        <v>29</v>
      </c>
      <c r="E161" s="138">
        <f t="shared" si="5"/>
        <v>29</v>
      </c>
      <c r="F161" s="86">
        <v>3750800.73</v>
      </c>
      <c r="G161" s="86">
        <v>225048.03</v>
      </c>
      <c r="H161" s="140">
        <f t="shared" si="4"/>
        <v>8.0495208651477343E-5</v>
      </c>
    </row>
    <row r="162" spans="1:8">
      <c r="A162" s="117" t="s">
        <v>182</v>
      </c>
      <c r="B162" s="117" t="s">
        <v>357</v>
      </c>
      <c r="C162" s="138">
        <v>21</v>
      </c>
      <c r="D162" s="138">
        <v>82</v>
      </c>
      <c r="E162" s="138">
        <f t="shared" si="5"/>
        <v>103</v>
      </c>
      <c r="F162" s="86">
        <v>3008900.68</v>
      </c>
      <c r="G162" s="86">
        <v>180534.02</v>
      </c>
      <c r="H162" s="140">
        <f t="shared" si="4"/>
        <v>6.4573431762944035E-5</v>
      </c>
    </row>
    <row r="163" spans="1:8">
      <c r="A163" s="117" t="s">
        <v>182</v>
      </c>
      <c r="B163" s="117" t="s">
        <v>358</v>
      </c>
      <c r="C163" s="138"/>
      <c r="D163" s="138">
        <v>62</v>
      </c>
      <c r="E163" s="138">
        <f t="shared" si="5"/>
        <v>62</v>
      </c>
      <c r="F163" s="86">
        <v>818671.1</v>
      </c>
      <c r="G163" s="86">
        <v>49120.27</v>
      </c>
      <c r="H163" s="140">
        <f t="shared" si="4"/>
        <v>1.7569344564655387E-5</v>
      </c>
    </row>
    <row r="164" spans="1:8">
      <c r="A164" s="117" t="s">
        <v>182</v>
      </c>
      <c r="B164" s="117" t="s">
        <v>359</v>
      </c>
      <c r="C164" s="138"/>
      <c r="D164" s="138">
        <v>53</v>
      </c>
      <c r="E164" s="138">
        <f t="shared" si="5"/>
        <v>53</v>
      </c>
      <c r="F164" s="86">
        <v>524384.15</v>
      </c>
      <c r="G164" s="86">
        <v>31463.06</v>
      </c>
      <c r="H164" s="140">
        <f t="shared" si="4"/>
        <v>1.1253711394469664E-5</v>
      </c>
    </row>
    <row r="165" spans="1:8">
      <c r="A165" s="117" t="s">
        <v>182</v>
      </c>
      <c r="B165" s="117" t="s">
        <v>361</v>
      </c>
      <c r="C165" s="138"/>
      <c r="D165" s="138">
        <v>41</v>
      </c>
      <c r="E165" s="138">
        <f t="shared" si="5"/>
        <v>41</v>
      </c>
      <c r="F165" s="86">
        <v>449518.41</v>
      </c>
      <c r="G165" s="86">
        <v>26971.11</v>
      </c>
      <c r="H165" s="140">
        <f t="shared" si="4"/>
        <v>9.6470301340204884E-6</v>
      </c>
    </row>
    <row r="166" spans="1:8">
      <c r="A166" s="117" t="s">
        <v>182</v>
      </c>
      <c r="B166" s="117" t="s">
        <v>255</v>
      </c>
      <c r="C166" s="138">
        <v>64</v>
      </c>
      <c r="D166" s="138">
        <v>87</v>
      </c>
      <c r="E166" s="138">
        <f t="shared" si="5"/>
        <v>151</v>
      </c>
      <c r="F166" s="86">
        <v>1004504.64</v>
      </c>
      <c r="G166" s="86">
        <v>60270.29</v>
      </c>
      <c r="H166" s="140">
        <f t="shared" si="4"/>
        <v>2.1557485168988362E-5</v>
      </c>
    </row>
    <row r="167" spans="1:8">
      <c r="A167" s="117" t="s">
        <v>183</v>
      </c>
      <c r="B167" s="117" t="s">
        <v>362</v>
      </c>
      <c r="C167" s="138">
        <v>58</v>
      </c>
      <c r="D167" s="138">
        <v>448</v>
      </c>
      <c r="E167" s="138">
        <f t="shared" si="5"/>
        <v>506</v>
      </c>
      <c r="F167" s="86">
        <v>63485464.18</v>
      </c>
      <c r="G167" s="86">
        <v>3825872.69</v>
      </c>
      <c r="H167" s="140">
        <f t="shared" si="4"/>
        <v>1.3684386415448245E-3</v>
      </c>
    </row>
    <row r="168" spans="1:8">
      <c r="A168" s="117" t="s">
        <v>183</v>
      </c>
      <c r="B168" s="117" t="s">
        <v>75</v>
      </c>
      <c r="C168" s="138">
        <v>59</v>
      </c>
      <c r="D168" s="138">
        <v>407</v>
      </c>
      <c r="E168" s="138">
        <f t="shared" si="5"/>
        <v>466</v>
      </c>
      <c r="F168" s="86">
        <v>30831793.52</v>
      </c>
      <c r="G168" s="86">
        <v>1845209.06</v>
      </c>
      <c r="H168" s="140">
        <f t="shared" si="4"/>
        <v>6.599946166615917E-4</v>
      </c>
    </row>
    <row r="169" spans="1:8">
      <c r="A169" s="117" t="s">
        <v>183</v>
      </c>
      <c r="B169" s="117" t="s">
        <v>175</v>
      </c>
      <c r="C169" s="138">
        <v>27</v>
      </c>
      <c r="D169" s="138">
        <v>290</v>
      </c>
      <c r="E169" s="138">
        <f t="shared" si="5"/>
        <v>317</v>
      </c>
      <c r="F169" s="86">
        <v>27910213.030000001</v>
      </c>
      <c r="G169" s="86">
        <v>1674581.81</v>
      </c>
      <c r="H169" s="140">
        <f t="shared" si="4"/>
        <v>5.9896463968122087E-4</v>
      </c>
    </row>
    <row r="170" spans="1:8">
      <c r="A170" s="117" t="s">
        <v>183</v>
      </c>
      <c r="B170" s="117" t="s">
        <v>363</v>
      </c>
      <c r="C170" s="138">
        <v>20</v>
      </c>
      <c r="D170" s="138">
        <v>252</v>
      </c>
      <c r="E170" s="138">
        <f t="shared" si="5"/>
        <v>272</v>
      </c>
      <c r="F170" s="86">
        <v>26182616.920000002</v>
      </c>
      <c r="G170" s="86">
        <v>1570673.92</v>
      </c>
      <c r="H170" s="140">
        <f t="shared" si="4"/>
        <v>5.6179885206652917E-4</v>
      </c>
    </row>
    <row r="171" spans="1:8">
      <c r="A171" s="117" t="s">
        <v>183</v>
      </c>
      <c r="B171" s="117" t="s">
        <v>129</v>
      </c>
      <c r="C171" s="138">
        <v>46</v>
      </c>
      <c r="D171" s="138">
        <v>323</v>
      </c>
      <c r="E171" s="138">
        <f t="shared" si="5"/>
        <v>369</v>
      </c>
      <c r="F171" s="86">
        <v>16010170.689999999</v>
      </c>
      <c r="G171" s="86">
        <v>959899.13</v>
      </c>
      <c r="H171" s="140">
        <f t="shared" si="4"/>
        <v>3.4333684571120915E-4</v>
      </c>
    </row>
    <row r="172" spans="1:8">
      <c r="A172" s="117" t="s">
        <v>183</v>
      </c>
      <c r="B172" s="117" t="s">
        <v>364</v>
      </c>
      <c r="C172" s="138"/>
      <c r="D172" s="138">
        <v>156</v>
      </c>
      <c r="E172" s="138">
        <f t="shared" si="5"/>
        <v>156</v>
      </c>
      <c r="F172" s="86">
        <v>6292776.0599999996</v>
      </c>
      <c r="G172" s="86">
        <v>377529.44</v>
      </c>
      <c r="H172" s="140">
        <f t="shared" si="4"/>
        <v>1.3503477921968655E-4</v>
      </c>
    </row>
    <row r="173" spans="1:8">
      <c r="A173" s="117" t="s">
        <v>183</v>
      </c>
      <c r="B173" s="117" t="s">
        <v>366</v>
      </c>
      <c r="C173" s="138"/>
      <c r="D173" s="138">
        <v>94</v>
      </c>
      <c r="E173" s="138">
        <f t="shared" si="5"/>
        <v>94</v>
      </c>
      <c r="F173" s="86">
        <v>5876449.2599999998</v>
      </c>
      <c r="G173" s="86">
        <v>342521.61</v>
      </c>
      <c r="H173" s="140">
        <f t="shared" si="4"/>
        <v>1.2251317403040563E-4</v>
      </c>
    </row>
    <row r="174" spans="1:8">
      <c r="A174" s="117" t="s">
        <v>183</v>
      </c>
      <c r="B174" s="117" t="s">
        <v>365</v>
      </c>
      <c r="C174" s="138"/>
      <c r="D174" s="138">
        <v>50</v>
      </c>
      <c r="E174" s="138">
        <f t="shared" si="5"/>
        <v>50</v>
      </c>
      <c r="F174" s="86">
        <v>1591490.43</v>
      </c>
      <c r="G174" s="86">
        <v>95476.160000000003</v>
      </c>
      <c r="H174" s="140">
        <f t="shared" si="4"/>
        <v>3.4149925331236339E-5</v>
      </c>
    </row>
    <row r="175" spans="1:8">
      <c r="A175" s="117" t="s">
        <v>183</v>
      </c>
      <c r="B175" s="117" t="s">
        <v>367</v>
      </c>
      <c r="C175" s="138"/>
      <c r="D175" s="138">
        <v>52</v>
      </c>
      <c r="E175" s="138">
        <f t="shared" si="5"/>
        <v>52</v>
      </c>
      <c r="F175" s="86">
        <v>1420032.7</v>
      </c>
      <c r="G175" s="86">
        <v>85201.96</v>
      </c>
      <c r="H175" s="140">
        <f t="shared" si="4"/>
        <v>3.0475048138456609E-5</v>
      </c>
    </row>
    <row r="176" spans="1:8">
      <c r="A176" s="117" t="s">
        <v>183</v>
      </c>
      <c r="B176" s="117" t="s">
        <v>255</v>
      </c>
      <c r="C176" s="138">
        <v>97</v>
      </c>
      <c r="D176" s="138">
        <v>426</v>
      </c>
      <c r="E176" s="138">
        <f t="shared" si="5"/>
        <v>523</v>
      </c>
      <c r="F176" s="86">
        <v>10656885.65</v>
      </c>
      <c r="G176" s="86">
        <v>635351.62</v>
      </c>
      <c r="H176" s="140">
        <f t="shared" si="4"/>
        <v>2.2725265010741994E-4</v>
      </c>
    </row>
    <row r="177" spans="1:8">
      <c r="A177" s="117" t="s">
        <v>50</v>
      </c>
      <c r="B177" s="117" t="s">
        <v>50</v>
      </c>
      <c r="C177" s="138">
        <v>370</v>
      </c>
      <c r="D177" s="138">
        <v>2177</v>
      </c>
      <c r="E177" s="138">
        <f t="shared" si="5"/>
        <v>2547</v>
      </c>
      <c r="F177" s="86">
        <v>342503651.41000003</v>
      </c>
      <c r="G177" s="86">
        <v>20573539.210000001</v>
      </c>
      <c r="H177" s="140">
        <f t="shared" si="4"/>
        <v>7.3587461814631321E-3</v>
      </c>
    </row>
    <row r="178" spans="1:8">
      <c r="A178" s="117" t="s">
        <v>50</v>
      </c>
      <c r="B178" s="117" t="s">
        <v>61</v>
      </c>
      <c r="C178" s="138">
        <v>114</v>
      </c>
      <c r="D178" s="138">
        <v>841</v>
      </c>
      <c r="E178" s="138">
        <f t="shared" si="5"/>
        <v>955</v>
      </c>
      <c r="F178" s="86">
        <v>86598758.459999993</v>
      </c>
      <c r="G178" s="86">
        <v>5184765.1500000004</v>
      </c>
      <c r="H178" s="140">
        <f t="shared" si="4"/>
        <v>1.8544874734435944E-3</v>
      </c>
    </row>
    <row r="179" spans="1:8">
      <c r="A179" s="117" t="s">
        <v>50</v>
      </c>
      <c r="B179" s="117" t="s">
        <v>368</v>
      </c>
      <c r="C179" s="138">
        <v>52</v>
      </c>
      <c r="D179" s="138">
        <v>292</v>
      </c>
      <c r="E179" s="138">
        <f t="shared" si="5"/>
        <v>344</v>
      </c>
      <c r="F179" s="86">
        <v>14483413.74</v>
      </c>
      <c r="G179" s="86">
        <v>869004.77</v>
      </c>
      <c r="H179" s="140">
        <f t="shared" si="4"/>
        <v>3.1082573920011245E-4</v>
      </c>
    </row>
    <row r="180" spans="1:8">
      <c r="A180" s="117" t="s">
        <v>50</v>
      </c>
      <c r="B180" s="117" t="s">
        <v>369</v>
      </c>
      <c r="C180" s="138">
        <v>24</v>
      </c>
      <c r="D180" s="138">
        <v>128</v>
      </c>
      <c r="E180" s="138">
        <f t="shared" si="5"/>
        <v>152</v>
      </c>
      <c r="F180" s="86">
        <v>7198780.46</v>
      </c>
      <c r="G180" s="86">
        <v>431926.83</v>
      </c>
      <c r="H180" s="140">
        <f t="shared" si="4"/>
        <v>1.5449164475254986E-4</v>
      </c>
    </row>
    <row r="181" spans="1:8">
      <c r="A181" s="117" t="s">
        <v>50</v>
      </c>
      <c r="B181" s="117" t="s">
        <v>370</v>
      </c>
      <c r="C181" s="138">
        <v>23</v>
      </c>
      <c r="D181" s="138">
        <v>131</v>
      </c>
      <c r="E181" s="138">
        <f t="shared" si="5"/>
        <v>154</v>
      </c>
      <c r="F181" s="86">
        <v>4468297.57</v>
      </c>
      <c r="G181" s="86">
        <v>268097.86</v>
      </c>
      <c r="H181" s="140">
        <f t="shared" si="4"/>
        <v>9.5893277447105666E-5</v>
      </c>
    </row>
    <row r="182" spans="1:8">
      <c r="A182" s="117" t="s">
        <v>50</v>
      </c>
      <c r="B182" s="117" t="s">
        <v>371</v>
      </c>
      <c r="C182" s="138">
        <v>15</v>
      </c>
      <c r="D182" s="138">
        <v>87</v>
      </c>
      <c r="E182" s="138">
        <f t="shared" si="5"/>
        <v>102</v>
      </c>
      <c r="F182" s="86">
        <v>3932969.52</v>
      </c>
      <c r="G182" s="86">
        <v>235368.81</v>
      </c>
      <c r="H182" s="140">
        <f t="shared" si="4"/>
        <v>8.4186746584717615E-5</v>
      </c>
    </row>
    <row r="183" spans="1:8">
      <c r="A183" s="117" t="s">
        <v>50</v>
      </c>
      <c r="B183" s="117" t="s">
        <v>376</v>
      </c>
      <c r="C183" s="138"/>
      <c r="D183" s="138">
        <v>106</v>
      </c>
      <c r="E183" s="138">
        <f t="shared" si="5"/>
        <v>106</v>
      </c>
      <c r="F183" s="86">
        <v>3063558.33</v>
      </c>
      <c r="G183" s="86">
        <v>183813.48</v>
      </c>
      <c r="H183" s="140">
        <f t="shared" si="4"/>
        <v>6.5746429442435717E-5</v>
      </c>
    </row>
    <row r="184" spans="1:8">
      <c r="A184" s="117" t="s">
        <v>50</v>
      </c>
      <c r="B184" s="117" t="s">
        <v>375</v>
      </c>
      <c r="C184" s="138"/>
      <c r="D184" s="138">
        <v>36</v>
      </c>
      <c r="E184" s="138">
        <f t="shared" si="5"/>
        <v>36</v>
      </c>
      <c r="F184" s="86">
        <v>2975513.87</v>
      </c>
      <c r="G184" s="86">
        <v>178530.84</v>
      </c>
      <c r="H184" s="140">
        <f t="shared" si="4"/>
        <v>6.3856934079909591E-5</v>
      </c>
    </row>
    <row r="185" spans="1:8">
      <c r="A185" s="117" t="s">
        <v>50</v>
      </c>
      <c r="B185" s="117" t="s">
        <v>373</v>
      </c>
      <c r="C185" s="138"/>
      <c r="D185" s="138">
        <v>65</v>
      </c>
      <c r="E185" s="138">
        <f t="shared" si="5"/>
        <v>65</v>
      </c>
      <c r="F185" s="86">
        <v>2663237.13</v>
      </c>
      <c r="G185" s="86">
        <v>159794.23000000001</v>
      </c>
      <c r="H185" s="140">
        <f t="shared" si="4"/>
        <v>5.7155220977282761E-5</v>
      </c>
    </row>
    <row r="186" spans="1:8">
      <c r="A186" s="117" t="s">
        <v>50</v>
      </c>
      <c r="B186" s="117" t="s">
        <v>372</v>
      </c>
      <c r="C186" s="138"/>
      <c r="D186" s="138">
        <v>55</v>
      </c>
      <c r="E186" s="138">
        <f t="shared" si="5"/>
        <v>55</v>
      </c>
      <c r="F186" s="86">
        <v>1807630.72</v>
      </c>
      <c r="G186" s="86">
        <v>108457.83</v>
      </c>
      <c r="H186" s="140">
        <f t="shared" si="4"/>
        <v>3.8793210745885931E-5</v>
      </c>
    </row>
    <row r="187" spans="1:8">
      <c r="A187" s="117" t="s">
        <v>50</v>
      </c>
      <c r="B187" s="117" t="s">
        <v>374</v>
      </c>
      <c r="C187" s="138"/>
      <c r="D187" s="138">
        <v>53</v>
      </c>
      <c r="E187" s="138">
        <f t="shared" si="5"/>
        <v>53</v>
      </c>
      <c r="F187" s="86">
        <v>1427673.52</v>
      </c>
      <c r="G187" s="86">
        <v>85660.42</v>
      </c>
      <c r="H187" s="140">
        <f t="shared" si="4"/>
        <v>3.0639030170906994E-5</v>
      </c>
    </row>
    <row r="188" spans="1:8">
      <c r="A188" s="117" t="s">
        <v>50</v>
      </c>
      <c r="B188" s="117" t="s">
        <v>900</v>
      </c>
      <c r="C188" s="138"/>
      <c r="D188" s="138">
        <v>32</v>
      </c>
      <c r="E188" s="138">
        <f t="shared" si="5"/>
        <v>32</v>
      </c>
      <c r="F188" s="86">
        <v>1283387.8899999999</v>
      </c>
      <c r="G188" s="86">
        <v>77003.27</v>
      </c>
      <c r="H188" s="140">
        <f t="shared" si="4"/>
        <v>2.7542539632522205E-5</v>
      </c>
    </row>
    <row r="189" spans="1:8">
      <c r="A189" s="117" t="s">
        <v>50</v>
      </c>
      <c r="B189" s="117" t="s">
        <v>255</v>
      </c>
      <c r="C189" s="138">
        <v>92</v>
      </c>
      <c r="D189" s="138">
        <v>84</v>
      </c>
      <c r="E189" s="138">
        <f t="shared" si="5"/>
        <v>176</v>
      </c>
      <c r="F189" s="86">
        <v>2362855.6</v>
      </c>
      <c r="G189" s="86">
        <v>141771.32999999999</v>
      </c>
      <c r="H189" s="140">
        <f t="shared" si="4"/>
        <v>5.0708787760316976E-5</v>
      </c>
    </row>
    <row r="190" spans="1:8">
      <c r="A190" s="117" t="s">
        <v>186</v>
      </c>
      <c r="B190" s="117" t="s">
        <v>59</v>
      </c>
      <c r="C190" s="138">
        <v>140</v>
      </c>
      <c r="D190" s="138">
        <v>976</v>
      </c>
      <c r="E190" s="138">
        <f t="shared" si="5"/>
        <v>1116</v>
      </c>
      <c r="F190" s="86">
        <v>115143343.06</v>
      </c>
      <c r="G190" s="86">
        <v>6866453.4900000002</v>
      </c>
      <c r="H190" s="140">
        <f t="shared" si="4"/>
        <v>2.4559939776998482E-3</v>
      </c>
    </row>
    <row r="191" spans="1:8">
      <c r="A191" s="117" t="s">
        <v>186</v>
      </c>
      <c r="B191" s="117" t="s">
        <v>377</v>
      </c>
      <c r="C191" s="138">
        <v>18</v>
      </c>
      <c r="D191" s="138">
        <v>136</v>
      </c>
      <c r="E191" s="138">
        <f t="shared" si="5"/>
        <v>154</v>
      </c>
      <c r="F191" s="86">
        <v>3598163.62</v>
      </c>
      <c r="G191" s="86">
        <v>215889.83</v>
      </c>
      <c r="H191" s="140">
        <f t="shared" si="4"/>
        <v>7.7219502483900755E-5</v>
      </c>
    </row>
    <row r="192" spans="1:8">
      <c r="A192" s="117" t="s">
        <v>186</v>
      </c>
      <c r="B192" s="117" t="s">
        <v>383</v>
      </c>
      <c r="C192" s="138"/>
      <c r="D192" s="138">
        <v>58</v>
      </c>
      <c r="E192" s="138">
        <f t="shared" si="5"/>
        <v>58</v>
      </c>
      <c r="F192" s="86">
        <v>3159670.48</v>
      </c>
      <c r="G192" s="86">
        <v>189580.23</v>
      </c>
      <c r="H192" s="140">
        <f t="shared" si="4"/>
        <v>6.7809081332749564E-5</v>
      </c>
    </row>
    <row r="193" spans="1:8">
      <c r="A193" s="117" t="s">
        <v>186</v>
      </c>
      <c r="B193" s="117" t="s">
        <v>380</v>
      </c>
      <c r="C193" s="138"/>
      <c r="D193" s="138">
        <v>77</v>
      </c>
      <c r="E193" s="138">
        <f t="shared" si="5"/>
        <v>77</v>
      </c>
      <c r="F193" s="86">
        <v>3103680.5</v>
      </c>
      <c r="G193" s="86">
        <v>186220.84</v>
      </c>
      <c r="H193" s="140">
        <f t="shared" si="4"/>
        <v>6.6607494280458164E-5</v>
      </c>
    </row>
    <row r="194" spans="1:8">
      <c r="A194" s="117" t="s">
        <v>186</v>
      </c>
      <c r="B194" s="117" t="s">
        <v>381</v>
      </c>
      <c r="C194" s="138"/>
      <c r="D194" s="138">
        <v>77</v>
      </c>
      <c r="E194" s="138">
        <f t="shared" si="5"/>
        <v>77</v>
      </c>
      <c r="F194" s="86">
        <v>2418004.9</v>
      </c>
      <c r="G194" s="86">
        <v>145080.29999999999</v>
      </c>
      <c r="H194" s="140">
        <f t="shared" si="4"/>
        <v>5.1892340580448213E-5</v>
      </c>
    </row>
    <row r="195" spans="1:8">
      <c r="A195" s="117" t="s">
        <v>186</v>
      </c>
      <c r="B195" s="117" t="s">
        <v>382</v>
      </c>
      <c r="C195" s="138"/>
      <c r="D195" s="138">
        <v>65</v>
      </c>
      <c r="E195" s="138">
        <f t="shared" si="5"/>
        <v>65</v>
      </c>
      <c r="F195" s="86">
        <v>1760192.42</v>
      </c>
      <c r="G195" s="86">
        <v>105611.55</v>
      </c>
      <c r="H195" s="140">
        <f t="shared" si="4"/>
        <v>3.7775152945155452E-5</v>
      </c>
    </row>
    <row r="196" spans="1:8">
      <c r="A196" s="117" t="s">
        <v>186</v>
      </c>
      <c r="B196" s="117" t="s">
        <v>378</v>
      </c>
      <c r="C196" s="138"/>
      <c r="D196" s="138">
        <v>104</v>
      </c>
      <c r="E196" s="138">
        <f t="shared" si="5"/>
        <v>104</v>
      </c>
      <c r="F196" s="86">
        <v>1557453.34</v>
      </c>
      <c r="G196" s="86">
        <v>93447.17</v>
      </c>
      <c r="H196" s="140">
        <f t="shared" si="4"/>
        <v>3.3424195924043743E-5</v>
      </c>
    </row>
    <row r="197" spans="1:8">
      <c r="A197" s="117" t="s">
        <v>186</v>
      </c>
      <c r="B197" s="117" t="s">
        <v>379</v>
      </c>
      <c r="C197" s="138">
        <v>27</v>
      </c>
      <c r="D197" s="138">
        <v>74</v>
      </c>
      <c r="E197" s="138">
        <f t="shared" si="5"/>
        <v>101</v>
      </c>
      <c r="F197" s="86">
        <v>1467604.48</v>
      </c>
      <c r="G197" s="86">
        <v>88056.26</v>
      </c>
      <c r="H197" s="140">
        <f t="shared" si="4"/>
        <v>3.1495974533830569E-5</v>
      </c>
    </row>
    <row r="198" spans="1:8">
      <c r="A198" s="117" t="s">
        <v>186</v>
      </c>
      <c r="B198" s="117" t="s">
        <v>255</v>
      </c>
      <c r="C198" s="138">
        <v>74</v>
      </c>
      <c r="D198" s="138">
        <v>92</v>
      </c>
      <c r="E198" s="138">
        <f t="shared" si="5"/>
        <v>166</v>
      </c>
      <c r="F198" s="86">
        <v>3540996.44</v>
      </c>
      <c r="G198" s="86">
        <v>211514.11</v>
      </c>
      <c r="H198" s="140">
        <f t="shared" si="4"/>
        <v>7.5654394384974308E-5</v>
      </c>
    </row>
    <row r="199" spans="1:8">
      <c r="A199" s="117" t="s">
        <v>188</v>
      </c>
      <c r="B199" s="117" t="s">
        <v>142</v>
      </c>
      <c r="C199" s="138">
        <v>307</v>
      </c>
      <c r="D199" s="138">
        <v>1560</v>
      </c>
      <c r="E199" s="138">
        <f t="shared" si="5"/>
        <v>1867</v>
      </c>
      <c r="F199" s="86">
        <v>901034740.32000005</v>
      </c>
      <c r="G199" s="86">
        <v>53634333.07</v>
      </c>
      <c r="H199" s="140">
        <f t="shared" si="4"/>
        <v>1.9183935230859303E-2</v>
      </c>
    </row>
    <row r="200" spans="1:8">
      <c r="A200" s="117" t="s">
        <v>188</v>
      </c>
      <c r="B200" s="117" t="s">
        <v>137</v>
      </c>
      <c r="C200" s="138">
        <v>261</v>
      </c>
      <c r="D200" s="138">
        <v>1341</v>
      </c>
      <c r="E200" s="138">
        <f t="shared" si="5"/>
        <v>1602</v>
      </c>
      <c r="F200" s="86">
        <v>445920679.29000002</v>
      </c>
      <c r="G200" s="86">
        <v>26744612.420000002</v>
      </c>
      <c r="H200" s="140">
        <f t="shared" ref="H200:H263" si="6">G200/G$820</f>
        <v>9.5660164501364109E-3</v>
      </c>
    </row>
    <row r="201" spans="1:8">
      <c r="A201" s="117" t="s">
        <v>188</v>
      </c>
      <c r="B201" s="117" t="s">
        <v>114</v>
      </c>
      <c r="C201" s="138">
        <v>124</v>
      </c>
      <c r="D201" s="138">
        <v>735</v>
      </c>
      <c r="E201" s="138">
        <f t="shared" ref="E201:E264" si="7">D201+C201</f>
        <v>859</v>
      </c>
      <c r="F201" s="86">
        <v>92898425.790000007</v>
      </c>
      <c r="G201" s="86">
        <v>5556326.7000000002</v>
      </c>
      <c r="H201" s="140">
        <f t="shared" si="6"/>
        <v>1.9873876569915967E-3</v>
      </c>
    </row>
    <row r="202" spans="1:8">
      <c r="A202" s="117" t="s">
        <v>188</v>
      </c>
      <c r="B202" s="117" t="s">
        <v>384</v>
      </c>
      <c r="C202" s="138">
        <v>157</v>
      </c>
      <c r="D202" s="138">
        <v>883</v>
      </c>
      <c r="E202" s="138">
        <f t="shared" si="7"/>
        <v>1040</v>
      </c>
      <c r="F202" s="86">
        <v>60108824.469999999</v>
      </c>
      <c r="G202" s="86">
        <v>3701411.67</v>
      </c>
      <c r="H202" s="140">
        <f t="shared" si="6"/>
        <v>1.3239214077175579E-3</v>
      </c>
    </row>
    <row r="203" spans="1:8">
      <c r="A203" s="117" t="s">
        <v>188</v>
      </c>
      <c r="B203" s="117" t="s">
        <v>133</v>
      </c>
      <c r="C203" s="138">
        <v>76</v>
      </c>
      <c r="D203" s="138">
        <v>300</v>
      </c>
      <c r="E203" s="138">
        <f t="shared" si="7"/>
        <v>376</v>
      </c>
      <c r="F203" s="86">
        <v>24600797.98</v>
      </c>
      <c r="G203" s="86">
        <v>1476047.9</v>
      </c>
      <c r="H203" s="140">
        <f t="shared" si="6"/>
        <v>5.2795300492110482E-4</v>
      </c>
    </row>
    <row r="204" spans="1:8">
      <c r="A204" s="117" t="s">
        <v>188</v>
      </c>
      <c r="B204" s="117" t="s">
        <v>51</v>
      </c>
      <c r="C204" s="138">
        <v>83</v>
      </c>
      <c r="D204" s="138">
        <v>272</v>
      </c>
      <c r="E204" s="138">
        <f t="shared" si="7"/>
        <v>355</v>
      </c>
      <c r="F204" s="86">
        <v>20342117.899999999</v>
      </c>
      <c r="G204" s="86">
        <v>1216761.3799999999</v>
      </c>
      <c r="H204" s="140">
        <f t="shared" si="6"/>
        <v>4.3521136871164571E-4</v>
      </c>
    </row>
    <row r="205" spans="1:8">
      <c r="A205" s="117" t="s">
        <v>188</v>
      </c>
      <c r="B205" s="117" t="s">
        <v>391</v>
      </c>
      <c r="C205" s="138"/>
      <c r="D205" s="138">
        <v>110</v>
      </c>
      <c r="E205" s="138">
        <f t="shared" si="7"/>
        <v>110</v>
      </c>
      <c r="F205" s="86">
        <v>17495944.789999999</v>
      </c>
      <c r="G205" s="86">
        <v>1048372.35</v>
      </c>
      <c r="H205" s="140">
        <f t="shared" si="6"/>
        <v>3.7498195855209055E-4</v>
      </c>
    </row>
    <row r="206" spans="1:8">
      <c r="A206" s="117" t="s">
        <v>188</v>
      </c>
      <c r="B206" s="117" t="s">
        <v>385</v>
      </c>
      <c r="C206" s="138">
        <v>38</v>
      </c>
      <c r="D206" s="138">
        <v>280</v>
      </c>
      <c r="E206" s="138">
        <f t="shared" si="7"/>
        <v>318</v>
      </c>
      <c r="F206" s="86">
        <v>14852707.060000001</v>
      </c>
      <c r="G206" s="86">
        <v>891162.45</v>
      </c>
      <c r="H206" s="140">
        <f t="shared" si="6"/>
        <v>3.1875110106545585E-4</v>
      </c>
    </row>
    <row r="207" spans="1:8">
      <c r="A207" s="117" t="s">
        <v>188</v>
      </c>
      <c r="B207" s="117" t="s">
        <v>393</v>
      </c>
      <c r="C207" s="138"/>
      <c r="D207" s="138">
        <v>32</v>
      </c>
      <c r="E207" s="138">
        <f t="shared" si="7"/>
        <v>32</v>
      </c>
      <c r="F207" s="86">
        <v>12026869.449999999</v>
      </c>
      <c r="G207" s="86">
        <v>721612.17</v>
      </c>
      <c r="H207" s="140">
        <f t="shared" si="6"/>
        <v>2.5810633485481008E-4</v>
      </c>
    </row>
    <row r="208" spans="1:8">
      <c r="A208" s="117" t="s">
        <v>188</v>
      </c>
      <c r="B208" s="117" t="s">
        <v>387</v>
      </c>
      <c r="C208" s="138">
        <v>30</v>
      </c>
      <c r="D208" s="138">
        <v>93</v>
      </c>
      <c r="E208" s="138">
        <f t="shared" si="7"/>
        <v>123</v>
      </c>
      <c r="F208" s="86">
        <v>8997506.0500000007</v>
      </c>
      <c r="G208" s="86">
        <v>539850.35</v>
      </c>
      <c r="H208" s="140">
        <f t="shared" si="6"/>
        <v>1.9309374342811651E-4</v>
      </c>
    </row>
    <row r="209" spans="1:8">
      <c r="A209" s="117" t="s">
        <v>188</v>
      </c>
      <c r="B209" s="117" t="s">
        <v>390</v>
      </c>
      <c r="C209" s="138">
        <v>38</v>
      </c>
      <c r="D209" s="138">
        <v>134</v>
      </c>
      <c r="E209" s="138">
        <f t="shared" si="7"/>
        <v>172</v>
      </c>
      <c r="F209" s="86">
        <v>6955159.25</v>
      </c>
      <c r="G209" s="86">
        <v>417309.57</v>
      </c>
      <c r="H209" s="140">
        <f t="shared" si="6"/>
        <v>1.4926334129389309E-4</v>
      </c>
    </row>
    <row r="210" spans="1:8">
      <c r="A210" s="117" t="s">
        <v>188</v>
      </c>
      <c r="B210" s="117" t="s">
        <v>388</v>
      </c>
      <c r="C210" s="138">
        <v>43</v>
      </c>
      <c r="D210" s="138">
        <v>103</v>
      </c>
      <c r="E210" s="138">
        <f t="shared" si="7"/>
        <v>146</v>
      </c>
      <c r="F210" s="86">
        <v>6841367.0999999996</v>
      </c>
      <c r="G210" s="86">
        <v>410482.03</v>
      </c>
      <c r="H210" s="140">
        <f t="shared" si="6"/>
        <v>1.4682126589835948E-4</v>
      </c>
    </row>
    <row r="211" spans="1:8">
      <c r="A211" s="117" t="s">
        <v>188</v>
      </c>
      <c r="B211" s="117" t="s">
        <v>386</v>
      </c>
      <c r="C211" s="138">
        <v>29</v>
      </c>
      <c r="D211" s="138">
        <v>160</v>
      </c>
      <c r="E211" s="138">
        <f t="shared" si="7"/>
        <v>189</v>
      </c>
      <c r="F211" s="86">
        <v>5564588.9100000001</v>
      </c>
      <c r="G211" s="86">
        <v>333875.34999999998</v>
      </c>
      <c r="H211" s="140">
        <f t="shared" si="6"/>
        <v>1.1942057862863774E-4</v>
      </c>
    </row>
    <row r="212" spans="1:8">
      <c r="A212" s="117" t="s">
        <v>188</v>
      </c>
      <c r="B212" s="117" t="s">
        <v>389</v>
      </c>
      <c r="C212" s="138">
        <v>37</v>
      </c>
      <c r="D212" s="138">
        <v>97</v>
      </c>
      <c r="E212" s="138">
        <f t="shared" si="7"/>
        <v>134</v>
      </c>
      <c r="F212" s="86">
        <v>4929006.25</v>
      </c>
      <c r="G212" s="86">
        <v>295740.37</v>
      </c>
      <c r="H212" s="140">
        <f t="shared" si="6"/>
        <v>1.0578045402048224E-4</v>
      </c>
    </row>
    <row r="213" spans="1:8">
      <c r="A213" s="117" t="s">
        <v>188</v>
      </c>
      <c r="B213" s="117" t="s">
        <v>392</v>
      </c>
      <c r="C213" s="138"/>
      <c r="D213" s="138">
        <v>88</v>
      </c>
      <c r="E213" s="138">
        <f t="shared" si="7"/>
        <v>88</v>
      </c>
      <c r="F213" s="86">
        <v>2508157.44</v>
      </c>
      <c r="G213" s="86">
        <v>150489.47</v>
      </c>
      <c r="H213" s="140">
        <f t="shared" si="6"/>
        <v>5.3827093209837206E-5</v>
      </c>
    </row>
    <row r="214" spans="1:8">
      <c r="A214" s="117" t="s">
        <v>188</v>
      </c>
      <c r="B214" s="117" t="s">
        <v>877</v>
      </c>
      <c r="C214" s="138"/>
      <c r="D214" s="138">
        <v>44</v>
      </c>
      <c r="E214" s="138">
        <f t="shared" si="7"/>
        <v>44</v>
      </c>
      <c r="F214" s="86">
        <v>632734.77</v>
      </c>
      <c r="G214" s="86">
        <v>37964.089999999997</v>
      </c>
      <c r="H214" s="140">
        <f t="shared" si="6"/>
        <v>1.3579000650720934E-5</v>
      </c>
    </row>
    <row r="215" spans="1:8">
      <c r="A215" s="117" t="s">
        <v>188</v>
      </c>
      <c r="B215" s="117" t="s">
        <v>255</v>
      </c>
      <c r="C215" s="138">
        <v>81</v>
      </c>
      <c r="D215" s="138">
        <v>137</v>
      </c>
      <c r="E215" s="138">
        <f t="shared" si="7"/>
        <v>218</v>
      </c>
      <c r="F215" s="86">
        <v>66326761.479999997</v>
      </c>
      <c r="G215" s="86">
        <v>3979233.42</v>
      </c>
      <c r="H215" s="140">
        <f t="shared" si="6"/>
        <v>1.4232927274050423E-3</v>
      </c>
    </row>
    <row r="216" spans="1:8">
      <c r="A216" s="117" t="s">
        <v>189</v>
      </c>
      <c r="B216" s="117" t="s">
        <v>34</v>
      </c>
      <c r="C216" s="138">
        <v>114</v>
      </c>
      <c r="D216" s="138">
        <v>958</v>
      </c>
      <c r="E216" s="138">
        <f t="shared" si="7"/>
        <v>1072</v>
      </c>
      <c r="F216" s="86">
        <v>100881324.22</v>
      </c>
      <c r="G216" s="86">
        <v>6065424.4199999999</v>
      </c>
      <c r="H216" s="140">
        <f t="shared" si="6"/>
        <v>2.1694817957200779E-3</v>
      </c>
    </row>
    <row r="217" spans="1:8">
      <c r="A217" s="117" t="s">
        <v>189</v>
      </c>
      <c r="B217" s="117" t="s">
        <v>394</v>
      </c>
      <c r="C217" s="138">
        <v>16</v>
      </c>
      <c r="D217" s="138">
        <v>96</v>
      </c>
      <c r="E217" s="138">
        <f t="shared" si="7"/>
        <v>112</v>
      </c>
      <c r="F217" s="86">
        <v>3982816.43</v>
      </c>
      <c r="G217" s="86">
        <v>237905.79</v>
      </c>
      <c r="H217" s="140">
        <f t="shared" si="6"/>
        <v>8.5094173921204961E-5</v>
      </c>
    </row>
    <row r="218" spans="1:8">
      <c r="A218" s="117" t="s">
        <v>189</v>
      </c>
      <c r="B218" s="117" t="s">
        <v>395</v>
      </c>
      <c r="C218" s="138"/>
      <c r="D218" s="138">
        <v>71</v>
      </c>
      <c r="E218" s="138">
        <f t="shared" si="7"/>
        <v>71</v>
      </c>
      <c r="F218" s="86">
        <v>3041490.07</v>
      </c>
      <c r="G218" s="86">
        <v>182489.39</v>
      </c>
      <c r="H218" s="140">
        <f t="shared" si="6"/>
        <v>6.5272828758957912E-5</v>
      </c>
    </row>
    <row r="219" spans="1:8">
      <c r="A219" s="117" t="s">
        <v>189</v>
      </c>
      <c r="B219" s="117" t="s">
        <v>255</v>
      </c>
      <c r="C219" s="138">
        <v>22</v>
      </c>
      <c r="D219" s="138">
        <v>38</v>
      </c>
      <c r="E219" s="138">
        <f t="shared" si="7"/>
        <v>60</v>
      </c>
      <c r="F219" s="86">
        <v>2436309.9900000002</v>
      </c>
      <c r="G219" s="86">
        <v>146178.6</v>
      </c>
      <c r="H219" s="140">
        <f t="shared" si="6"/>
        <v>5.2285180667348417E-5</v>
      </c>
    </row>
    <row r="220" spans="1:8">
      <c r="A220" s="117" t="s">
        <v>191</v>
      </c>
      <c r="B220" s="117" t="s">
        <v>396</v>
      </c>
      <c r="C220" s="138">
        <v>46</v>
      </c>
      <c r="D220" s="138">
        <v>336</v>
      </c>
      <c r="E220" s="138">
        <f t="shared" si="7"/>
        <v>382</v>
      </c>
      <c r="F220" s="86">
        <v>37654665.310000002</v>
      </c>
      <c r="G220" s="86">
        <v>2261454.9500000002</v>
      </c>
      <c r="H220" s="140">
        <f t="shared" si="6"/>
        <v>8.0887750075468896E-4</v>
      </c>
    </row>
    <row r="221" spans="1:8">
      <c r="A221" s="117" t="s">
        <v>191</v>
      </c>
      <c r="B221" s="117" t="s">
        <v>397</v>
      </c>
      <c r="C221" s="138">
        <v>48</v>
      </c>
      <c r="D221" s="138">
        <v>292</v>
      </c>
      <c r="E221" s="138">
        <f t="shared" si="7"/>
        <v>340</v>
      </c>
      <c r="F221" s="86">
        <v>17916925.25</v>
      </c>
      <c r="G221" s="86">
        <v>1063809.68</v>
      </c>
      <c r="H221" s="140">
        <f t="shared" si="6"/>
        <v>3.8050358475504687E-4</v>
      </c>
    </row>
    <row r="222" spans="1:8">
      <c r="A222" s="117" t="s">
        <v>191</v>
      </c>
      <c r="B222" s="117" t="s">
        <v>911</v>
      </c>
      <c r="C222" s="138"/>
      <c r="D222" s="138">
        <v>42</v>
      </c>
      <c r="E222" s="138">
        <f t="shared" si="7"/>
        <v>42</v>
      </c>
      <c r="F222" s="86">
        <v>1462388.55</v>
      </c>
      <c r="G222" s="86">
        <v>87673.79</v>
      </c>
      <c r="H222" s="140">
        <f t="shared" si="6"/>
        <v>3.1359172614467264E-5</v>
      </c>
    </row>
    <row r="223" spans="1:8">
      <c r="A223" s="117" t="s">
        <v>191</v>
      </c>
      <c r="B223" s="117" t="s">
        <v>398</v>
      </c>
      <c r="C223" s="138"/>
      <c r="D223" s="138">
        <v>40</v>
      </c>
      <c r="E223" s="138">
        <f t="shared" si="7"/>
        <v>40</v>
      </c>
      <c r="F223" s="86">
        <v>454455.22</v>
      </c>
      <c r="G223" s="86">
        <v>27189.3</v>
      </c>
      <c r="H223" s="140">
        <f t="shared" si="6"/>
        <v>9.725072361609266E-6</v>
      </c>
    </row>
    <row r="224" spans="1:8">
      <c r="A224" s="117" t="s">
        <v>191</v>
      </c>
      <c r="B224" s="117" t="s">
        <v>255</v>
      </c>
      <c r="C224" s="138">
        <v>54</v>
      </c>
      <c r="D224" s="138">
        <v>105</v>
      </c>
      <c r="E224" s="138">
        <f t="shared" si="7"/>
        <v>159</v>
      </c>
      <c r="F224" s="86">
        <v>2953525.72</v>
      </c>
      <c r="G224" s="86">
        <v>177189.54</v>
      </c>
      <c r="H224" s="140">
        <f t="shared" si="6"/>
        <v>6.3377177721392588E-5</v>
      </c>
    </row>
    <row r="225" spans="1:8">
      <c r="A225" s="117" t="s">
        <v>193</v>
      </c>
      <c r="B225" s="117" t="s">
        <v>91</v>
      </c>
      <c r="C225" s="138">
        <v>140</v>
      </c>
      <c r="D225" s="138">
        <v>1079</v>
      </c>
      <c r="E225" s="138">
        <f t="shared" si="7"/>
        <v>1219</v>
      </c>
      <c r="F225" s="86">
        <v>117499140.06999999</v>
      </c>
      <c r="G225" s="86">
        <v>7066493.5099999998</v>
      </c>
      <c r="H225" s="140">
        <f t="shared" si="6"/>
        <v>2.5275443180807246E-3</v>
      </c>
    </row>
    <row r="226" spans="1:8">
      <c r="A226" s="117" t="s">
        <v>193</v>
      </c>
      <c r="B226" s="117" t="s">
        <v>400</v>
      </c>
      <c r="C226" s="138">
        <v>29</v>
      </c>
      <c r="D226" s="138">
        <v>214</v>
      </c>
      <c r="E226" s="138">
        <f t="shared" si="7"/>
        <v>243</v>
      </c>
      <c r="F226" s="86">
        <v>17701603.370000001</v>
      </c>
      <c r="G226" s="86">
        <v>1062096.23</v>
      </c>
      <c r="H226" s="140">
        <f t="shared" si="6"/>
        <v>3.7989071773610934E-4</v>
      </c>
    </row>
    <row r="227" spans="1:8">
      <c r="A227" s="117" t="s">
        <v>193</v>
      </c>
      <c r="B227" s="117" t="s">
        <v>401</v>
      </c>
      <c r="C227" s="138">
        <v>25</v>
      </c>
      <c r="D227" s="138">
        <v>166</v>
      </c>
      <c r="E227" s="138">
        <f t="shared" si="7"/>
        <v>191</v>
      </c>
      <c r="F227" s="86">
        <v>9489660.8499999996</v>
      </c>
      <c r="G227" s="86">
        <v>569379.63</v>
      </c>
      <c r="H227" s="140">
        <f t="shared" si="6"/>
        <v>2.0365578014058141E-4</v>
      </c>
    </row>
    <row r="228" spans="1:8">
      <c r="A228" s="117" t="s">
        <v>193</v>
      </c>
      <c r="B228" s="117" t="s">
        <v>363</v>
      </c>
      <c r="C228" s="138"/>
      <c r="D228" s="138">
        <v>101</v>
      </c>
      <c r="E228" s="138">
        <f t="shared" si="7"/>
        <v>101</v>
      </c>
      <c r="F228" s="86">
        <v>7227258.0800000001</v>
      </c>
      <c r="G228" s="86">
        <v>433635.48</v>
      </c>
      <c r="H228" s="140">
        <f t="shared" si="6"/>
        <v>1.5510279490686289E-4</v>
      </c>
    </row>
    <row r="229" spans="1:8">
      <c r="A229" s="117" t="s">
        <v>193</v>
      </c>
      <c r="B229" s="117" t="s">
        <v>63</v>
      </c>
      <c r="C229" s="138"/>
      <c r="D229" s="138">
        <v>140</v>
      </c>
      <c r="E229" s="138">
        <f t="shared" si="7"/>
        <v>140</v>
      </c>
      <c r="F229" s="86">
        <v>5109829.17</v>
      </c>
      <c r="G229" s="86">
        <v>306392.37</v>
      </c>
      <c r="H229" s="140">
        <f t="shared" si="6"/>
        <v>1.0959046276641767E-4</v>
      </c>
    </row>
    <row r="230" spans="1:8">
      <c r="A230" s="117" t="s">
        <v>193</v>
      </c>
      <c r="B230" s="117" t="s">
        <v>402</v>
      </c>
      <c r="C230" s="138"/>
      <c r="D230" s="138">
        <v>79</v>
      </c>
      <c r="E230" s="138">
        <f t="shared" si="7"/>
        <v>79</v>
      </c>
      <c r="F230" s="86">
        <v>3401624.99</v>
      </c>
      <c r="G230" s="86">
        <v>204097.49</v>
      </c>
      <c r="H230" s="140">
        <f t="shared" si="6"/>
        <v>7.3001616778395299E-5</v>
      </c>
    </row>
    <row r="231" spans="1:8">
      <c r="A231" s="117" t="s">
        <v>193</v>
      </c>
      <c r="B231" s="117" t="s">
        <v>399</v>
      </c>
      <c r="C231" s="138">
        <v>24</v>
      </c>
      <c r="D231" s="138">
        <v>145</v>
      </c>
      <c r="E231" s="138">
        <f t="shared" si="7"/>
        <v>169</v>
      </c>
      <c r="F231" s="86">
        <v>2092223.21</v>
      </c>
      <c r="G231" s="86">
        <v>125533.42</v>
      </c>
      <c r="H231" s="140">
        <f t="shared" si="6"/>
        <v>4.490080999879687E-5</v>
      </c>
    </row>
    <row r="232" spans="1:8">
      <c r="A232" s="117" t="s">
        <v>193</v>
      </c>
      <c r="B232" s="117" t="s">
        <v>404</v>
      </c>
      <c r="C232" s="138"/>
      <c r="D232" s="138">
        <v>53</v>
      </c>
      <c r="E232" s="138">
        <f t="shared" si="7"/>
        <v>53</v>
      </c>
      <c r="F232" s="86">
        <v>2049956.41</v>
      </c>
      <c r="G232" s="86">
        <v>120566.92</v>
      </c>
      <c r="H232" s="140">
        <f t="shared" si="6"/>
        <v>4.3124391632603831E-5</v>
      </c>
    </row>
    <row r="233" spans="1:8">
      <c r="A233" s="117" t="s">
        <v>193</v>
      </c>
      <c r="B233" s="117" t="s">
        <v>405</v>
      </c>
      <c r="C233" s="138"/>
      <c r="D233" s="138">
        <v>44</v>
      </c>
      <c r="E233" s="138">
        <f t="shared" si="7"/>
        <v>44</v>
      </c>
      <c r="F233" s="86">
        <v>1717475.36</v>
      </c>
      <c r="G233" s="86">
        <v>103048.54</v>
      </c>
      <c r="H233" s="140">
        <f t="shared" si="6"/>
        <v>3.6858415194881323E-5</v>
      </c>
    </row>
    <row r="234" spans="1:8">
      <c r="A234" s="117" t="s">
        <v>193</v>
      </c>
      <c r="B234" s="117" t="s">
        <v>403</v>
      </c>
      <c r="C234" s="138">
        <v>22</v>
      </c>
      <c r="D234" s="138">
        <v>89</v>
      </c>
      <c r="E234" s="138">
        <f t="shared" si="7"/>
        <v>111</v>
      </c>
      <c r="F234" s="86">
        <v>551873.81000000006</v>
      </c>
      <c r="G234" s="86">
        <v>33112.400000000001</v>
      </c>
      <c r="H234" s="140">
        <f t="shared" si="6"/>
        <v>1.1843647540265864E-5</v>
      </c>
    </row>
    <row r="235" spans="1:8">
      <c r="A235" s="117" t="s">
        <v>193</v>
      </c>
      <c r="B235" s="117" t="s">
        <v>255</v>
      </c>
      <c r="C235" s="138">
        <v>48</v>
      </c>
      <c r="D235" s="138">
        <v>63</v>
      </c>
      <c r="E235" s="138">
        <f t="shared" si="7"/>
        <v>111</v>
      </c>
      <c r="F235" s="86">
        <v>3899085.57</v>
      </c>
      <c r="G235" s="86">
        <v>233653.59</v>
      </c>
      <c r="H235" s="140">
        <f t="shared" si="6"/>
        <v>8.3573246471949737E-5</v>
      </c>
    </row>
    <row r="236" spans="1:8">
      <c r="A236" s="117" t="s">
        <v>60</v>
      </c>
      <c r="B236" s="117" t="s">
        <v>37</v>
      </c>
      <c r="C236" s="138">
        <v>388</v>
      </c>
      <c r="D236" s="138">
        <v>2479</v>
      </c>
      <c r="E236" s="138">
        <f t="shared" si="7"/>
        <v>2867</v>
      </c>
      <c r="F236" s="86">
        <v>326185728.38999999</v>
      </c>
      <c r="G236" s="86">
        <v>19252434.530000001</v>
      </c>
      <c r="H236" s="140">
        <f t="shared" si="6"/>
        <v>6.8862132876313436E-3</v>
      </c>
    </row>
    <row r="237" spans="1:8">
      <c r="A237" s="117" t="s">
        <v>60</v>
      </c>
      <c r="B237" s="117" t="s">
        <v>141</v>
      </c>
      <c r="C237" s="138">
        <v>148</v>
      </c>
      <c r="D237" s="138">
        <v>657</v>
      </c>
      <c r="E237" s="138">
        <f t="shared" si="7"/>
        <v>805</v>
      </c>
      <c r="F237" s="86">
        <v>249588818.88999999</v>
      </c>
      <c r="G237" s="86">
        <v>14964288.32</v>
      </c>
      <c r="H237" s="140">
        <f t="shared" si="6"/>
        <v>5.3524285933063505E-3</v>
      </c>
    </row>
    <row r="238" spans="1:8">
      <c r="A238" s="117" t="s">
        <v>60</v>
      </c>
      <c r="B238" s="117" t="s">
        <v>406</v>
      </c>
      <c r="C238" s="138">
        <v>41</v>
      </c>
      <c r="D238" s="138">
        <v>307</v>
      </c>
      <c r="E238" s="138">
        <f t="shared" si="7"/>
        <v>348</v>
      </c>
      <c r="F238" s="86">
        <v>23477579.469999999</v>
      </c>
      <c r="G238" s="86">
        <v>1408654.83</v>
      </c>
      <c r="H238" s="140">
        <f t="shared" si="6"/>
        <v>5.0384784287496912E-4</v>
      </c>
    </row>
    <row r="239" spans="1:8">
      <c r="A239" s="117" t="s">
        <v>60</v>
      </c>
      <c r="B239" s="117" t="s">
        <v>407</v>
      </c>
      <c r="C239" s="138">
        <v>33</v>
      </c>
      <c r="D239" s="138">
        <v>139</v>
      </c>
      <c r="E239" s="138">
        <f t="shared" si="7"/>
        <v>172</v>
      </c>
      <c r="F239" s="86">
        <v>2740769.19</v>
      </c>
      <c r="G239" s="86">
        <v>164446.16</v>
      </c>
      <c r="H239" s="140">
        <f t="shared" si="6"/>
        <v>5.8819123904946992E-5</v>
      </c>
    </row>
    <row r="240" spans="1:8">
      <c r="A240" s="117" t="s">
        <v>60</v>
      </c>
      <c r="B240" s="117" t="s">
        <v>901</v>
      </c>
      <c r="C240" s="138"/>
      <c r="D240" s="138">
        <v>30</v>
      </c>
      <c r="E240" s="138">
        <f t="shared" si="7"/>
        <v>30</v>
      </c>
      <c r="F240" s="86">
        <v>1688672.02</v>
      </c>
      <c r="G240" s="86">
        <v>101320.33</v>
      </c>
      <c r="H240" s="140">
        <f t="shared" si="6"/>
        <v>3.6240268817223322E-5</v>
      </c>
    </row>
    <row r="241" spans="1:8">
      <c r="A241" s="117" t="s">
        <v>60</v>
      </c>
      <c r="B241" s="117" t="s">
        <v>255</v>
      </c>
      <c r="C241" s="138">
        <v>31</v>
      </c>
      <c r="D241" s="138">
        <v>126</v>
      </c>
      <c r="E241" s="138">
        <f t="shared" si="7"/>
        <v>157</v>
      </c>
      <c r="F241" s="86">
        <v>5592055.6600000001</v>
      </c>
      <c r="G241" s="86">
        <v>335523.33</v>
      </c>
      <c r="H241" s="140">
        <f t="shared" si="6"/>
        <v>1.20010028329457E-4</v>
      </c>
    </row>
    <row r="242" spans="1:8">
      <c r="A242" s="117" t="s">
        <v>196</v>
      </c>
      <c r="B242" s="117" t="s">
        <v>126</v>
      </c>
      <c r="C242" s="138">
        <v>213</v>
      </c>
      <c r="D242" s="138">
        <v>1483</v>
      </c>
      <c r="E242" s="138">
        <f t="shared" si="7"/>
        <v>1696</v>
      </c>
      <c r="F242" s="86">
        <v>213617471.02000001</v>
      </c>
      <c r="G242" s="86">
        <v>12842720.35</v>
      </c>
      <c r="H242" s="140">
        <f t="shared" si="6"/>
        <v>4.5935858857588047E-3</v>
      </c>
    </row>
    <row r="243" spans="1:8">
      <c r="A243" s="117" t="s">
        <v>196</v>
      </c>
      <c r="B243" s="117" t="s">
        <v>107</v>
      </c>
      <c r="C243" s="138">
        <v>29</v>
      </c>
      <c r="D243" s="138">
        <v>288</v>
      </c>
      <c r="E243" s="138">
        <f t="shared" si="7"/>
        <v>317</v>
      </c>
      <c r="F243" s="86">
        <v>75535630.019999996</v>
      </c>
      <c r="G243" s="86">
        <v>4485515.0599999996</v>
      </c>
      <c r="H243" s="140">
        <f t="shared" si="6"/>
        <v>1.6043796102727221E-3</v>
      </c>
    </row>
    <row r="244" spans="1:8">
      <c r="A244" s="117" t="s">
        <v>196</v>
      </c>
      <c r="B244" s="117" t="s">
        <v>30</v>
      </c>
      <c r="C244" s="138">
        <v>72</v>
      </c>
      <c r="D244" s="138">
        <v>474</v>
      </c>
      <c r="E244" s="138">
        <f t="shared" si="7"/>
        <v>546</v>
      </c>
      <c r="F244" s="86">
        <v>52380732.18</v>
      </c>
      <c r="G244" s="86">
        <v>3088953.5</v>
      </c>
      <c r="H244" s="140">
        <f t="shared" si="6"/>
        <v>1.1048572897848126E-3</v>
      </c>
    </row>
    <row r="245" spans="1:8">
      <c r="A245" s="117" t="s">
        <v>196</v>
      </c>
      <c r="B245" s="117" t="s">
        <v>408</v>
      </c>
      <c r="C245" s="138">
        <v>126</v>
      </c>
      <c r="D245" s="138">
        <v>730</v>
      </c>
      <c r="E245" s="138">
        <f t="shared" si="7"/>
        <v>856</v>
      </c>
      <c r="F245" s="86">
        <v>49199419.549999997</v>
      </c>
      <c r="G245" s="86">
        <v>2930096.4</v>
      </c>
      <c r="H245" s="140">
        <f t="shared" si="6"/>
        <v>1.0480372615878602E-3</v>
      </c>
    </row>
    <row r="246" spans="1:8">
      <c r="A246" s="117" t="s">
        <v>196</v>
      </c>
      <c r="B246" s="117" t="s">
        <v>409</v>
      </c>
      <c r="C246" s="138">
        <v>27</v>
      </c>
      <c r="D246" s="138">
        <v>188</v>
      </c>
      <c r="E246" s="138">
        <f t="shared" si="7"/>
        <v>215</v>
      </c>
      <c r="F246" s="86">
        <v>12259103.630000001</v>
      </c>
      <c r="G246" s="86">
        <v>735546.2</v>
      </c>
      <c r="H246" s="140">
        <f t="shared" si="6"/>
        <v>2.6309026051817149E-4</v>
      </c>
    </row>
    <row r="247" spans="1:8">
      <c r="A247" s="117" t="s">
        <v>196</v>
      </c>
      <c r="B247" s="117" t="s">
        <v>410</v>
      </c>
      <c r="C247" s="138"/>
      <c r="D247" s="138">
        <v>92</v>
      </c>
      <c r="E247" s="138">
        <f t="shared" si="7"/>
        <v>92</v>
      </c>
      <c r="F247" s="86">
        <v>1130543.76</v>
      </c>
      <c r="G247" s="86">
        <v>67832.639999999999</v>
      </c>
      <c r="H247" s="140">
        <f t="shared" si="6"/>
        <v>2.4262387500928347E-5</v>
      </c>
    </row>
    <row r="248" spans="1:8">
      <c r="A248" s="117" t="s">
        <v>196</v>
      </c>
      <c r="B248" s="117" t="s">
        <v>255</v>
      </c>
      <c r="C248" s="138">
        <v>22</v>
      </c>
      <c r="D248" s="138">
        <v>56</v>
      </c>
      <c r="E248" s="138">
        <f t="shared" si="7"/>
        <v>78</v>
      </c>
      <c r="F248" s="86">
        <v>652981.43999999994</v>
      </c>
      <c r="G248" s="86">
        <v>39143.89</v>
      </c>
      <c r="H248" s="140">
        <f t="shared" si="6"/>
        <v>1.4000991668225123E-5</v>
      </c>
    </row>
    <row r="249" spans="1:8">
      <c r="A249" s="117" t="s">
        <v>62</v>
      </c>
      <c r="B249" s="117" t="s">
        <v>62</v>
      </c>
      <c r="C249" s="138">
        <v>1121</v>
      </c>
      <c r="D249" s="138">
        <v>6493</v>
      </c>
      <c r="E249" s="138">
        <f t="shared" si="7"/>
        <v>7614</v>
      </c>
      <c r="F249" s="86">
        <v>1306938795.3399999</v>
      </c>
      <c r="G249" s="86">
        <v>78286029.459999993</v>
      </c>
      <c r="H249" s="140">
        <f t="shared" si="6"/>
        <v>2.800135720307528E-2</v>
      </c>
    </row>
    <row r="250" spans="1:8">
      <c r="A250" s="117" t="s">
        <v>62</v>
      </c>
      <c r="B250" s="117" t="s">
        <v>63</v>
      </c>
      <c r="C250" s="138">
        <v>83</v>
      </c>
      <c r="D250" s="138">
        <v>815</v>
      </c>
      <c r="E250" s="138">
        <f t="shared" si="7"/>
        <v>898</v>
      </c>
      <c r="F250" s="86">
        <v>100633073.26000001</v>
      </c>
      <c r="G250" s="86">
        <v>6024264.9299999997</v>
      </c>
      <c r="H250" s="140">
        <f t="shared" si="6"/>
        <v>2.154759863981602E-3</v>
      </c>
    </row>
    <row r="251" spans="1:8">
      <c r="A251" s="117" t="s">
        <v>62</v>
      </c>
      <c r="B251" s="117" t="s">
        <v>412</v>
      </c>
      <c r="C251" s="138">
        <v>53</v>
      </c>
      <c r="D251" s="138">
        <v>423</v>
      </c>
      <c r="E251" s="138">
        <f t="shared" si="7"/>
        <v>476</v>
      </c>
      <c r="F251" s="86">
        <v>33758069.780000001</v>
      </c>
      <c r="G251" s="86">
        <v>2019152.63</v>
      </c>
      <c r="H251" s="140">
        <f t="shared" si="6"/>
        <v>7.2221077541104986E-4</v>
      </c>
    </row>
    <row r="252" spans="1:8">
      <c r="A252" s="117" t="s">
        <v>62</v>
      </c>
      <c r="B252" s="117" t="s">
        <v>411</v>
      </c>
      <c r="C252" s="138">
        <v>38</v>
      </c>
      <c r="D252" s="138">
        <v>354</v>
      </c>
      <c r="E252" s="138">
        <f t="shared" si="7"/>
        <v>392</v>
      </c>
      <c r="F252" s="86">
        <v>33307179.25</v>
      </c>
      <c r="G252" s="86">
        <v>1998430.77</v>
      </c>
      <c r="H252" s="140">
        <f t="shared" si="6"/>
        <v>7.1479897783012156E-4</v>
      </c>
    </row>
    <row r="253" spans="1:8">
      <c r="A253" s="117" t="s">
        <v>62</v>
      </c>
      <c r="B253" s="117" t="s">
        <v>419</v>
      </c>
      <c r="C253" s="138"/>
      <c r="D253" s="138">
        <v>93</v>
      </c>
      <c r="E253" s="138">
        <f t="shared" si="7"/>
        <v>93</v>
      </c>
      <c r="F253" s="86">
        <v>12994443.890000001</v>
      </c>
      <c r="G253" s="86">
        <v>779666.67</v>
      </c>
      <c r="H253" s="140">
        <f t="shared" si="6"/>
        <v>2.788712759683012E-4</v>
      </c>
    </row>
    <row r="254" spans="1:8">
      <c r="A254" s="117" t="s">
        <v>62</v>
      </c>
      <c r="B254" s="117" t="s">
        <v>413</v>
      </c>
      <c r="C254" s="138">
        <v>34</v>
      </c>
      <c r="D254" s="138">
        <v>228</v>
      </c>
      <c r="E254" s="138">
        <f t="shared" si="7"/>
        <v>262</v>
      </c>
      <c r="F254" s="86">
        <v>11365724.380000001</v>
      </c>
      <c r="G254" s="86">
        <v>681943.49</v>
      </c>
      <c r="H254" s="140">
        <f t="shared" si="6"/>
        <v>2.439176362311043E-4</v>
      </c>
    </row>
    <row r="255" spans="1:8">
      <c r="A255" s="117" t="s">
        <v>62</v>
      </c>
      <c r="B255" s="117" t="s">
        <v>415</v>
      </c>
      <c r="C255" s="138"/>
      <c r="D255" s="138">
        <v>118</v>
      </c>
      <c r="E255" s="138">
        <f t="shared" si="7"/>
        <v>118</v>
      </c>
      <c r="F255" s="86">
        <v>10001523.41</v>
      </c>
      <c r="G255" s="86">
        <v>600091.4</v>
      </c>
      <c r="H255" s="140">
        <f t="shared" si="6"/>
        <v>2.1464077003010047E-4</v>
      </c>
    </row>
    <row r="256" spans="1:8">
      <c r="A256" s="117" t="s">
        <v>62</v>
      </c>
      <c r="B256" s="117" t="s">
        <v>838</v>
      </c>
      <c r="C256" s="138">
        <v>54</v>
      </c>
      <c r="D256" s="138">
        <v>208</v>
      </c>
      <c r="E256" s="138">
        <f t="shared" si="7"/>
        <v>262</v>
      </c>
      <c r="F256" s="86">
        <v>9578989.3499999996</v>
      </c>
      <c r="G256" s="86">
        <v>574589.15</v>
      </c>
      <c r="H256" s="140">
        <f t="shared" si="6"/>
        <v>2.0551912193199386E-4</v>
      </c>
    </row>
    <row r="257" spans="1:8">
      <c r="A257" s="117" t="s">
        <v>62</v>
      </c>
      <c r="B257" s="117" t="s">
        <v>414</v>
      </c>
      <c r="C257" s="138">
        <v>39</v>
      </c>
      <c r="D257" s="138">
        <v>248</v>
      </c>
      <c r="E257" s="138">
        <f t="shared" si="7"/>
        <v>287</v>
      </c>
      <c r="F257" s="86">
        <v>8613990.3900000006</v>
      </c>
      <c r="G257" s="86">
        <v>516544.94</v>
      </c>
      <c r="H257" s="140">
        <f t="shared" si="6"/>
        <v>1.8475786134704154E-4</v>
      </c>
    </row>
    <row r="258" spans="1:8">
      <c r="A258" s="117" t="s">
        <v>62</v>
      </c>
      <c r="B258" s="117" t="s">
        <v>417</v>
      </c>
      <c r="C258" s="138"/>
      <c r="D258" s="138">
        <v>90</v>
      </c>
      <c r="E258" s="138">
        <f t="shared" si="7"/>
        <v>90</v>
      </c>
      <c r="F258" s="86">
        <v>3983191.58</v>
      </c>
      <c r="G258" s="86">
        <v>238991.49</v>
      </c>
      <c r="H258" s="140">
        <f t="shared" si="6"/>
        <v>8.5482507238465754E-5</v>
      </c>
    </row>
    <row r="259" spans="1:8">
      <c r="A259" s="117" t="s">
        <v>62</v>
      </c>
      <c r="B259" s="117" t="s">
        <v>418</v>
      </c>
      <c r="C259" s="138">
        <v>15</v>
      </c>
      <c r="D259" s="138">
        <v>95</v>
      </c>
      <c r="E259" s="138">
        <f t="shared" si="7"/>
        <v>110</v>
      </c>
      <c r="F259" s="86">
        <v>3282075.57</v>
      </c>
      <c r="G259" s="86">
        <v>196924.54</v>
      </c>
      <c r="H259" s="140">
        <f t="shared" si="6"/>
        <v>7.0435995089120288E-5</v>
      </c>
    </row>
    <row r="260" spans="1:8">
      <c r="A260" s="117" t="s">
        <v>62</v>
      </c>
      <c r="B260" s="117" t="s">
        <v>416</v>
      </c>
      <c r="C260" s="138"/>
      <c r="D260" s="138">
        <v>101</v>
      </c>
      <c r="E260" s="138">
        <f t="shared" si="7"/>
        <v>101</v>
      </c>
      <c r="F260" s="86">
        <v>3026674.01</v>
      </c>
      <c r="G260" s="86">
        <v>181600.44</v>
      </c>
      <c r="H260" s="140">
        <f t="shared" si="6"/>
        <v>6.4954869007296314E-5</v>
      </c>
    </row>
    <row r="261" spans="1:8">
      <c r="A261" s="117" t="s">
        <v>62</v>
      </c>
      <c r="B261" s="117" t="s">
        <v>420</v>
      </c>
      <c r="C261" s="138"/>
      <c r="D261" s="138">
        <v>96</v>
      </c>
      <c r="E261" s="138">
        <f t="shared" si="7"/>
        <v>96</v>
      </c>
      <c r="F261" s="86">
        <v>1458916.78</v>
      </c>
      <c r="G261" s="86">
        <v>87535.02</v>
      </c>
      <c r="H261" s="140">
        <f t="shared" si="6"/>
        <v>3.1309537342811856E-5</v>
      </c>
    </row>
    <row r="262" spans="1:8">
      <c r="A262" s="117" t="s">
        <v>62</v>
      </c>
      <c r="B262" s="117" t="s">
        <v>255</v>
      </c>
      <c r="C262" s="138">
        <v>93</v>
      </c>
      <c r="D262" s="138">
        <v>84</v>
      </c>
      <c r="E262" s="138">
        <f t="shared" si="7"/>
        <v>177</v>
      </c>
      <c r="F262" s="86">
        <v>2011616.82</v>
      </c>
      <c r="G262" s="86">
        <v>120697.01</v>
      </c>
      <c r="H262" s="140">
        <f t="shared" si="6"/>
        <v>4.3170922240729885E-5</v>
      </c>
    </row>
    <row r="263" spans="1:8">
      <c r="A263" s="117" t="s">
        <v>199</v>
      </c>
      <c r="B263" s="117" t="s">
        <v>67</v>
      </c>
      <c r="C263" s="138">
        <v>141</v>
      </c>
      <c r="D263" s="138">
        <v>858</v>
      </c>
      <c r="E263" s="138">
        <f t="shared" si="7"/>
        <v>999</v>
      </c>
      <c r="F263" s="86">
        <v>78697856.700000003</v>
      </c>
      <c r="G263" s="86">
        <v>4739859.51</v>
      </c>
      <c r="H263" s="140">
        <f t="shared" si="6"/>
        <v>1.6953535662415668E-3</v>
      </c>
    </row>
    <row r="264" spans="1:8">
      <c r="A264" s="117" t="s">
        <v>199</v>
      </c>
      <c r="B264" s="117" t="s">
        <v>421</v>
      </c>
      <c r="C264" s="138">
        <v>43</v>
      </c>
      <c r="D264" s="138">
        <v>170</v>
      </c>
      <c r="E264" s="138">
        <f t="shared" si="7"/>
        <v>213</v>
      </c>
      <c r="F264" s="86">
        <v>7843191.2300000004</v>
      </c>
      <c r="G264" s="86">
        <v>470547.71</v>
      </c>
      <c r="H264" s="140">
        <f t="shared" ref="H264:H327" si="8">G264/G$820</f>
        <v>1.6830556613592598E-4</v>
      </c>
    </row>
    <row r="265" spans="1:8">
      <c r="A265" s="117" t="s">
        <v>199</v>
      </c>
      <c r="B265" s="117" t="s">
        <v>422</v>
      </c>
      <c r="C265" s="138"/>
      <c r="D265" s="138">
        <v>72</v>
      </c>
      <c r="E265" s="138">
        <f t="shared" ref="E265:E328" si="9">D265+C265</f>
        <v>72</v>
      </c>
      <c r="F265" s="86">
        <v>1596549.92</v>
      </c>
      <c r="G265" s="86">
        <v>95792.99</v>
      </c>
      <c r="H265" s="140">
        <f t="shared" si="8"/>
        <v>3.4263249126859198E-5</v>
      </c>
    </row>
    <row r="266" spans="1:8">
      <c r="A266" s="117" t="s">
        <v>199</v>
      </c>
      <c r="B266" s="117" t="s">
        <v>423</v>
      </c>
      <c r="C266" s="138"/>
      <c r="D266" s="138">
        <v>45</v>
      </c>
      <c r="E266" s="138">
        <f t="shared" si="9"/>
        <v>45</v>
      </c>
      <c r="F266" s="86">
        <v>598209.44999999995</v>
      </c>
      <c r="G266" s="86">
        <v>35892.559999999998</v>
      </c>
      <c r="H266" s="140">
        <f t="shared" si="8"/>
        <v>1.2838055530793446E-5</v>
      </c>
    </row>
    <row r="267" spans="1:8">
      <c r="A267" s="117" t="s">
        <v>199</v>
      </c>
      <c r="B267" s="117" t="s">
        <v>255</v>
      </c>
      <c r="C267" s="138">
        <v>38</v>
      </c>
      <c r="D267" s="138">
        <v>25</v>
      </c>
      <c r="E267" s="138">
        <f t="shared" si="9"/>
        <v>63</v>
      </c>
      <c r="F267" s="86">
        <v>229107.25</v>
      </c>
      <c r="G267" s="86">
        <v>13746.44</v>
      </c>
      <c r="H267" s="140">
        <f t="shared" si="8"/>
        <v>4.9168284477540826E-6</v>
      </c>
    </row>
    <row r="268" spans="1:8">
      <c r="A268" s="117" t="s">
        <v>200</v>
      </c>
      <c r="B268" s="117" t="s">
        <v>106</v>
      </c>
      <c r="C268" s="138">
        <v>88</v>
      </c>
      <c r="D268" s="138">
        <v>617</v>
      </c>
      <c r="E268" s="138">
        <f t="shared" si="9"/>
        <v>705</v>
      </c>
      <c r="F268" s="86">
        <v>51482596.740000002</v>
      </c>
      <c r="G268" s="86">
        <v>3087385.51</v>
      </c>
      <c r="H268" s="140">
        <f t="shared" si="8"/>
        <v>1.1042964509176008E-3</v>
      </c>
    </row>
    <row r="269" spans="1:8">
      <c r="A269" s="117" t="s">
        <v>200</v>
      </c>
      <c r="B269" s="117" t="s">
        <v>143</v>
      </c>
      <c r="C269" s="138">
        <v>78</v>
      </c>
      <c r="D269" s="138">
        <v>466</v>
      </c>
      <c r="E269" s="138">
        <f t="shared" si="9"/>
        <v>544</v>
      </c>
      <c r="F269" s="86">
        <v>39202728.539999999</v>
      </c>
      <c r="G269" s="86">
        <v>2386216.7999999998</v>
      </c>
      <c r="H269" s="140">
        <f t="shared" si="8"/>
        <v>8.5350233549549652E-4</v>
      </c>
    </row>
    <row r="270" spans="1:8">
      <c r="A270" s="117" t="s">
        <v>200</v>
      </c>
      <c r="B270" s="117" t="s">
        <v>424</v>
      </c>
      <c r="C270" s="138">
        <v>35</v>
      </c>
      <c r="D270" s="138">
        <v>146</v>
      </c>
      <c r="E270" s="138">
        <f t="shared" si="9"/>
        <v>181</v>
      </c>
      <c r="F270" s="86">
        <v>7768608.7999999998</v>
      </c>
      <c r="G270" s="86">
        <v>466116.53</v>
      </c>
      <c r="H270" s="140">
        <f t="shared" si="8"/>
        <v>1.6672062109698361E-4</v>
      </c>
    </row>
    <row r="271" spans="1:8">
      <c r="A271" s="117" t="s">
        <v>200</v>
      </c>
      <c r="B271" s="117" t="s">
        <v>426</v>
      </c>
      <c r="C271" s="138"/>
      <c r="D271" s="138">
        <v>146</v>
      </c>
      <c r="E271" s="138">
        <f t="shared" si="9"/>
        <v>146</v>
      </c>
      <c r="F271" s="86">
        <v>6757966.5999999996</v>
      </c>
      <c r="G271" s="86">
        <v>405477.97</v>
      </c>
      <c r="H271" s="140">
        <f t="shared" si="8"/>
        <v>1.4503141306647949E-4</v>
      </c>
    </row>
    <row r="272" spans="1:8">
      <c r="A272" s="117" t="s">
        <v>200</v>
      </c>
      <c r="B272" s="117" t="s">
        <v>200</v>
      </c>
      <c r="C272" s="138">
        <v>34</v>
      </c>
      <c r="D272" s="138">
        <v>178</v>
      </c>
      <c r="E272" s="138">
        <f t="shared" si="9"/>
        <v>212</v>
      </c>
      <c r="F272" s="86">
        <v>5876125.4199999999</v>
      </c>
      <c r="G272" s="86">
        <v>346758.81</v>
      </c>
      <c r="H272" s="140">
        <f t="shared" si="8"/>
        <v>1.240287362777092E-4</v>
      </c>
    </row>
    <row r="273" spans="1:8">
      <c r="A273" s="117" t="s">
        <v>200</v>
      </c>
      <c r="B273" s="117" t="s">
        <v>425</v>
      </c>
      <c r="C273" s="138">
        <v>28</v>
      </c>
      <c r="D273" s="138">
        <v>130</v>
      </c>
      <c r="E273" s="138">
        <f t="shared" si="9"/>
        <v>158</v>
      </c>
      <c r="F273" s="86">
        <v>5587001.46</v>
      </c>
      <c r="G273" s="86">
        <v>335213.53000000003</v>
      </c>
      <c r="H273" s="140">
        <f t="shared" si="8"/>
        <v>1.1989921902514882E-4</v>
      </c>
    </row>
    <row r="274" spans="1:8">
      <c r="A274" s="117" t="s">
        <v>200</v>
      </c>
      <c r="B274" s="117" t="s">
        <v>428</v>
      </c>
      <c r="C274" s="138"/>
      <c r="D274" s="138">
        <v>95</v>
      </c>
      <c r="E274" s="138">
        <f t="shared" si="9"/>
        <v>95</v>
      </c>
      <c r="F274" s="86">
        <v>5063774.67</v>
      </c>
      <c r="G274" s="86">
        <v>303826.49</v>
      </c>
      <c r="H274" s="140">
        <f t="shared" si="8"/>
        <v>1.0867269847417012E-4</v>
      </c>
    </row>
    <row r="275" spans="1:8">
      <c r="A275" s="117" t="s">
        <v>200</v>
      </c>
      <c r="B275" s="117" t="s">
        <v>286</v>
      </c>
      <c r="C275" s="138"/>
      <c r="D275" s="138">
        <v>49</v>
      </c>
      <c r="E275" s="138">
        <f t="shared" si="9"/>
        <v>49</v>
      </c>
      <c r="F275" s="86">
        <v>2068777.57</v>
      </c>
      <c r="G275" s="86">
        <v>124126.64</v>
      </c>
      <c r="H275" s="140">
        <f t="shared" si="8"/>
        <v>4.4397632745360239E-5</v>
      </c>
    </row>
    <row r="276" spans="1:8">
      <c r="A276" s="117" t="s">
        <v>200</v>
      </c>
      <c r="B276" s="117" t="s">
        <v>427</v>
      </c>
      <c r="C276" s="138"/>
      <c r="D276" s="138">
        <v>67</v>
      </c>
      <c r="E276" s="138">
        <f t="shared" si="9"/>
        <v>67</v>
      </c>
      <c r="F276" s="86">
        <v>1933846.53</v>
      </c>
      <c r="G276" s="86">
        <v>116030.79</v>
      </c>
      <c r="H276" s="140">
        <f t="shared" si="8"/>
        <v>4.1501908064006382E-5</v>
      </c>
    </row>
    <row r="277" spans="1:8">
      <c r="A277" s="117" t="s">
        <v>200</v>
      </c>
      <c r="B277" s="117" t="s">
        <v>429</v>
      </c>
      <c r="C277" s="138"/>
      <c r="D277" s="138">
        <v>70</v>
      </c>
      <c r="E277" s="138">
        <f t="shared" si="9"/>
        <v>70</v>
      </c>
      <c r="F277" s="86">
        <v>1113787.0900000001</v>
      </c>
      <c r="G277" s="86">
        <v>66827.210000000006</v>
      </c>
      <c r="H277" s="140">
        <f t="shared" si="8"/>
        <v>2.3902765167711506E-5</v>
      </c>
    </row>
    <row r="278" spans="1:8">
      <c r="A278" s="117" t="s">
        <v>200</v>
      </c>
      <c r="B278" s="117" t="s">
        <v>430</v>
      </c>
      <c r="C278" s="138"/>
      <c r="D278" s="138">
        <v>73</v>
      </c>
      <c r="E278" s="138">
        <f t="shared" si="9"/>
        <v>73</v>
      </c>
      <c r="F278" s="86">
        <v>1077740.8400000001</v>
      </c>
      <c r="G278" s="86">
        <v>64597.96</v>
      </c>
      <c r="H278" s="140">
        <f t="shared" si="8"/>
        <v>2.310540673766301E-5</v>
      </c>
    </row>
    <row r="279" spans="1:8">
      <c r="A279" s="117" t="s">
        <v>200</v>
      </c>
      <c r="B279" s="117" t="s">
        <v>255</v>
      </c>
      <c r="C279" s="138">
        <v>103</v>
      </c>
      <c r="D279" s="138">
        <v>172</v>
      </c>
      <c r="E279" s="138">
        <f t="shared" si="9"/>
        <v>275</v>
      </c>
      <c r="F279" s="86">
        <v>9299606.4000000004</v>
      </c>
      <c r="G279" s="86">
        <v>557976.37</v>
      </c>
      <c r="H279" s="140">
        <f t="shared" si="8"/>
        <v>1.9957706062009929E-4</v>
      </c>
    </row>
    <row r="280" spans="1:8">
      <c r="A280" s="117" t="s">
        <v>202</v>
      </c>
      <c r="B280" s="117" t="s">
        <v>46</v>
      </c>
      <c r="C280" s="138">
        <v>201</v>
      </c>
      <c r="D280" s="138">
        <v>1185</v>
      </c>
      <c r="E280" s="138">
        <f t="shared" si="9"/>
        <v>1386</v>
      </c>
      <c r="F280" s="86">
        <v>155978490.40000001</v>
      </c>
      <c r="G280" s="86">
        <v>9332165.4100000001</v>
      </c>
      <c r="H280" s="140">
        <f t="shared" si="8"/>
        <v>3.3379301380600827E-3</v>
      </c>
    </row>
    <row r="281" spans="1:8">
      <c r="A281" s="117" t="s">
        <v>202</v>
      </c>
      <c r="B281" s="117" t="s">
        <v>202</v>
      </c>
      <c r="C281" s="138">
        <v>22</v>
      </c>
      <c r="D281" s="138">
        <v>118</v>
      </c>
      <c r="E281" s="138">
        <f t="shared" si="9"/>
        <v>140</v>
      </c>
      <c r="F281" s="86">
        <v>16197022.029999999</v>
      </c>
      <c r="G281" s="86">
        <v>971821.32</v>
      </c>
      <c r="H281" s="140">
        <f t="shared" si="8"/>
        <v>3.4760117618160946E-4</v>
      </c>
    </row>
    <row r="282" spans="1:8">
      <c r="A282" s="117" t="s">
        <v>202</v>
      </c>
      <c r="B282" s="117" t="s">
        <v>431</v>
      </c>
      <c r="C282" s="138">
        <v>30</v>
      </c>
      <c r="D282" s="138">
        <v>160</v>
      </c>
      <c r="E282" s="138">
        <f t="shared" si="9"/>
        <v>190</v>
      </c>
      <c r="F282" s="86">
        <v>7981043.8700000001</v>
      </c>
      <c r="G282" s="86">
        <v>478547.53</v>
      </c>
      <c r="H282" s="140">
        <f t="shared" si="8"/>
        <v>1.7116694279438533E-4</v>
      </c>
    </row>
    <row r="283" spans="1:8">
      <c r="A283" s="117" t="s">
        <v>202</v>
      </c>
      <c r="B283" s="117" t="s">
        <v>434</v>
      </c>
      <c r="C283" s="138"/>
      <c r="D283" s="138">
        <v>67</v>
      </c>
      <c r="E283" s="138">
        <f t="shared" si="9"/>
        <v>67</v>
      </c>
      <c r="F283" s="86">
        <v>4272944.45</v>
      </c>
      <c r="G283" s="86">
        <v>256376.67</v>
      </c>
      <c r="H283" s="140">
        <f t="shared" si="8"/>
        <v>9.1700840682857576E-5</v>
      </c>
    </row>
    <row r="284" spans="1:8">
      <c r="A284" s="117" t="s">
        <v>202</v>
      </c>
      <c r="B284" s="117" t="s">
        <v>432</v>
      </c>
      <c r="C284" s="138">
        <v>31</v>
      </c>
      <c r="D284" s="138">
        <v>120</v>
      </c>
      <c r="E284" s="138">
        <f t="shared" si="9"/>
        <v>151</v>
      </c>
      <c r="F284" s="86">
        <v>2669803.17</v>
      </c>
      <c r="G284" s="86">
        <v>160014.19</v>
      </c>
      <c r="H284" s="140">
        <f t="shared" si="8"/>
        <v>5.7233896298701835E-5</v>
      </c>
    </row>
    <row r="285" spans="1:8">
      <c r="A285" s="117" t="s">
        <v>202</v>
      </c>
      <c r="B285" s="117" t="s">
        <v>433</v>
      </c>
      <c r="C285" s="138"/>
      <c r="D285" s="138">
        <v>70</v>
      </c>
      <c r="E285" s="138">
        <f t="shared" si="9"/>
        <v>70</v>
      </c>
      <c r="F285" s="86">
        <v>825850.16</v>
      </c>
      <c r="G285" s="86">
        <v>49551.02</v>
      </c>
      <c r="H285" s="140">
        <f t="shared" si="8"/>
        <v>1.7723415280700418E-5</v>
      </c>
    </row>
    <row r="286" spans="1:8">
      <c r="A286" s="117" t="s">
        <v>202</v>
      </c>
      <c r="B286" s="117" t="s">
        <v>255</v>
      </c>
      <c r="C286" s="138">
        <v>35</v>
      </c>
      <c r="D286" s="138">
        <v>87</v>
      </c>
      <c r="E286" s="138">
        <f t="shared" si="9"/>
        <v>122</v>
      </c>
      <c r="F286" s="86">
        <v>1542869.54</v>
      </c>
      <c r="G286" s="86">
        <v>92572.160000000003</v>
      </c>
      <c r="H286" s="140">
        <f t="shared" si="8"/>
        <v>3.3111222233395886E-5</v>
      </c>
    </row>
    <row r="287" spans="1:8">
      <c r="A287" s="117" t="s">
        <v>204</v>
      </c>
      <c r="B287" s="117" t="s">
        <v>76</v>
      </c>
      <c r="C287" s="138">
        <v>132</v>
      </c>
      <c r="D287" s="138">
        <v>804</v>
      </c>
      <c r="E287" s="138">
        <f t="shared" si="9"/>
        <v>936</v>
      </c>
      <c r="F287" s="86">
        <v>50088080.07</v>
      </c>
      <c r="G287" s="86">
        <v>3001735.01</v>
      </c>
      <c r="H287" s="140">
        <f t="shared" si="8"/>
        <v>1.0736609689335846E-3</v>
      </c>
    </row>
    <row r="288" spans="1:8">
      <c r="A288" s="117" t="s">
        <v>204</v>
      </c>
      <c r="B288" s="117" t="s">
        <v>435</v>
      </c>
      <c r="C288" s="138">
        <v>25</v>
      </c>
      <c r="D288" s="138">
        <v>206</v>
      </c>
      <c r="E288" s="138">
        <f t="shared" si="9"/>
        <v>231</v>
      </c>
      <c r="F288" s="86">
        <v>11992968.09</v>
      </c>
      <c r="G288" s="86">
        <v>719577.41</v>
      </c>
      <c r="H288" s="140">
        <f t="shared" si="8"/>
        <v>2.5737854163326672E-4</v>
      </c>
    </row>
    <row r="289" spans="1:8">
      <c r="A289" s="117" t="s">
        <v>204</v>
      </c>
      <c r="B289" s="117" t="s">
        <v>437</v>
      </c>
      <c r="C289" s="138"/>
      <c r="D289" s="138">
        <v>74</v>
      </c>
      <c r="E289" s="138">
        <f t="shared" si="9"/>
        <v>74</v>
      </c>
      <c r="F289" s="86">
        <v>6007435.2599999998</v>
      </c>
      <c r="G289" s="86">
        <v>360446.11</v>
      </c>
      <c r="H289" s="140">
        <f t="shared" si="8"/>
        <v>1.2892441152256856E-4</v>
      </c>
    </row>
    <row r="290" spans="1:8">
      <c r="A290" s="117" t="s">
        <v>204</v>
      </c>
      <c r="B290" s="117" t="s">
        <v>436</v>
      </c>
      <c r="C290" s="138">
        <v>25</v>
      </c>
      <c r="D290" s="138">
        <v>63</v>
      </c>
      <c r="E290" s="138">
        <f t="shared" si="9"/>
        <v>88</v>
      </c>
      <c r="F290" s="86">
        <v>4588214.55</v>
      </c>
      <c r="G290" s="86">
        <v>275292.89</v>
      </c>
      <c r="H290" s="140">
        <f t="shared" si="8"/>
        <v>9.8466796713653535E-5</v>
      </c>
    </row>
    <row r="291" spans="1:8">
      <c r="A291" s="117" t="s">
        <v>204</v>
      </c>
      <c r="B291" s="117" t="s">
        <v>438</v>
      </c>
      <c r="C291" s="138">
        <v>34</v>
      </c>
      <c r="D291" s="138">
        <v>40</v>
      </c>
      <c r="E291" s="138">
        <f t="shared" si="9"/>
        <v>74</v>
      </c>
      <c r="F291" s="86">
        <v>242733.03</v>
      </c>
      <c r="G291" s="86">
        <v>14563.99</v>
      </c>
      <c r="H291" s="140">
        <f t="shared" si="8"/>
        <v>5.2092498381257969E-6</v>
      </c>
    </row>
    <row r="292" spans="1:8">
      <c r="A292" s="117" t="s">
        <v>204</v>
      </c>
      <c r="B292" s="117" t="s">
        <v>255</v>
      </c>
      <c r="C292" s="138">
        <v>58</v>
      </c>
      <c r="D292" s="138">
        <v>142</v>
      </c>
      <c r="E292" s="138">
        <f t="shared" si="9"/>
        <v>200</v>
      </c>
      <c r="F292" s="86">
        <v>3098767.24</v>
      </c>
      <c r="G292" s="86">
        <v>185925.99</v>
      </c>
      <c r="H292" s="140">
        <f t="shared" si="8"/>
        <v>6.6502032294095127E-5</v>
      </c>
    </row>
    <row r="293" spans="1:8">
      <c r="A293" s="117" t="s">
        <v>206</v>
      </c>
      <c r="B293" s="117" t="s">
        <v>121</v>
      </c>
      <c r="C293" s="138"/>
      <c r="D293" s="138">
        <v>72</v>
      </c>
      <c r="E293" s="138">
        <f t="shared" si="9"/>
        <v>72</v>
      </c>
      <c r="F293" s="86">
        <v>10347858.48</v>
      </c>
      <c r="G293" s="86">
        <v>617611.47</v>
      </c>
      <c r="H293" s="140">
        <f t="shared" si="8"/>
        <v>2.2090735094724284E-4</v>
      </c>
    </row>
    <row r="294" spans="1:8">
      <c r="A294" s="117" t="s">
        <v>206</v>
      </c>
      <c r="B294" s="117" t="s">
        <v>441</v>
      </c>
      <c r="C294" s="138">
        <v>41</v>
      </c>
      <c r="D294" s="138">
        <v>126</v>
      </c>
      <c r="E294" s="138">
        <f t="shared" si="9"/>
        <v>167</v>
      </c>
      <c r="F294" s="86">
        <v>8868254.4100000001</v>
      </c>
      <c r="G294" s="86">
        <v>532094.68000000005</v>
      </c>
      <c r="H294" s="140">
        <f t="shared" si="8"/>
        <v>1.9031969437342363E-4</v>
      </c>
    </row>
    <row r="295" spans="1:8">
      <c r="A295" s="117" t="s">
        <v>206</v>
      </c>
      <c r="B295" s="117" t="s">
        <v>440</v>
      </c>
      <c r="C295" s="138">
        <v>32</v>
      </c>
      <c r="D295" s="138">
        <v>211</v>
      </c>
      <c r="E295" s="138">
        <f t="shared" si="9"/>
        <v>243</v>
      </c>
      <c r="F295" s="86">
        <v>5709639.1900000004</v>
      </c>
      <c r="G295" s="86">
        <v>356276.12</v>
      </c>
      <c r="H295" s="140">
        <f t="shared" si="8"/>
        <v>1.2743288895680972E-4</v>
      </c>
    </row>
    <row r="296" spans="1:8">
      <c r="A296" s="117" t="s">
        <v>206</v>
      </c>
      <c r="B296" s="117" t="s">
        <v>442</v>
      </c>
      <c r="C296" s="138">
        <v>22</v>
      </c>
      <c r="D296" s="138">
        <v>140</v>
      </c>
      <c r="E296" s="138">
        <f t="shared" si="9"/>
        <v>162</v>
      </c>
      <c r="F296" s="86">
        <v>4506875.55</v>
      </c>
      <c r="G296" s="86">
        <v>270369.21999999997</v>
      </c>
      <c r="H296" s="140">
        <f t="shared" si="8"/>
        <v>9.6705697787433103E-5</v>
      </c>
    </row>
    <row r="297" spans="1:8">
      <c r="A297" s="117" t="s">
        <v>206</v>
      </c>
      <c r="B297" s="117" t="s">
        <v>443</v>
      </c>
      <c r="C297" s="138">
        <v>31</v>
      </c>
      <c r="D297" s="138">
        <v>64</v>
      </c>
      <c r="E297" s="138">
        <f t="shared" si="9"/>
        <v>95</v>
      </c>
      <c r="F297" s="86">
        <v>911850.37</v>
      </c>
      <c r="G297" s="86">
        <v>54711.01</v>
      </c>
      <c r="H297" s="140">
        <f t="shared" si="8"/>
        <v>1.9569041175268512E-5</v>
      </c>
    </row>
    <row r="298" spans="1:8">
      <c r="A298" s="117" t="s">
        <v>206</v>
      </c>
      <c r="B298" s="117" t="s">
        <v>255</v>
      </c>
      <c r="C298" s="138">
        <v>40</v>
      </c>
      <c r="D298" s="138">
        <v>127</v>
      </c>
      <c r="E298" s="138">
        <f t="shared" si="9"/>
        <v>167</v>
      </c>
      <c r="F298" s="86">
        <v>25031188.190000001</v>
      </c>
      <c r="G298" s="86">
        <v>1495061.38</v>
      </c>
      <c r="H298" s="140">
        <f t="shared" si="8"/>
        <v>5.3475374892135539E-4</v>
      </c>
    </row>
    <row r="299" spans="1:8">
      <c r="A299" s="117" t="s">
        <v>208</v>
      </c>
      <c r="B299" s="117" t="s">
        <v>83</v>
      </c>
      <c r="C299" s="138">
        <v>119</v>
      </c>
      <c r="D299" s="138">
        <v>559</v>
      </c>
      <c r="E299" s="138">
        <f t="shared" si="9"/>
        <v>678</v>
      </c>
      <c r="F299" s="86">
        <v>51559331.939999998</v>
      </c>
      <c r="G299" s="86">
        <v>3081400.94</v>
      </c>
      <c r="H299" s="140">
        <f t="shared" si="8"/>
        <v>1.1021558891413463E-3</v>
      </c>
    </row>
    <row r="300" spans="1:8">
      <c r="A300" s="117" t="s">
        <v>208</v>
      </c>
      <c r="B300" s="117" t="s">
        <v>444</v>
      </c>
      <c r="C300" s="138">
        <v>17</v>
      </c>
      <c r="D300" s="138">
        <v>78</v>
      </c>
      <c r="E300" s="138">
        <f t="shared" si="9"/>
        <v>95</v>
      </c>
      <c r="F300" s="86">
        <v>5978509.3099999996</v>
      </c>
      <c r="G300" s="86">
        <v>358703.8</v>
      </c>
      <c r="H300" s="140">
        <f t="shared" si="8"/>
        <v>1.2830122185507599E-4</v>
      </c>
    </row>
    <row r="301" spans="1:8">
      <c r="A301" s="117" t="s">
        <v>208</v>
      </c>
      <c r="B301" s="117" t="s">
        <v>447</v>
      </c>
      <c r="C301" s="138">
        <v>24</v>
      </c>
      <c r="D301" s="138">
        <v>56</v>
      </c>
      <c r="E301" s="138">
        <f t="shared" si="9"/>
        <v>80</v>
      </c>
      <c r="F301" s="86">
        <v>4230599.07</v>
      </c>
      <c r="G301" s="86">
        <v>253835.94</v>
      </c>
      <c r="H301" s="140">
        <f t="shared" si="8"/>
        <v>9.0792072045882316E-5</v>
      </c>
    </row>
    <row r="302" spans="1:8">
      <c r="A302" s="117" t="s">
        <v>208</v>
      </c>
      <c r="B302" s="117" t="s">
        <v>445</v>
      </c>
      <c r="C302" s="138"/>
      <c r="D302" s="138">
        <v>74</v>
      </c>
      <c r="E302" s="138">
        <f t="shared" si="9"/>
        <v>74</v>
      </c>
      <c r="F302" s="86">
        <v>2464151.91</v>
      </c>
      <c r="G302" s="86">
        <v>147546.87</v>
      </c>
      <c r="H302" s="140">
        <f t="shared" si="8"/>
        <v>5.2774583658974497E-5</v>
      </c>
    </row>
    <row r="303" spans="1:8">
      <c r="A303" s="117" t="s">
        <v>208</v>
      </c>
      <c r="B303" s="117" t="s">
        <v>446</v>
      </c>
      <c r="C303" s="138"/>
      <c r="D303" s="138">
        <v>52</v>
      </c>
      <c r="E303" s="138">
        <f t="shared" si="9"/>
        <v>52</v>
      </c>
      <c r="F303" s="86">
        <v>1014776.29</v>
      </c>
      <c r="G303" s="86">
        <v>60886.58</v>
      </c>
      <c r="H303" s="140">
        <f t="shared" si="8"/>
        <v>2.177791985637407E-5</v>
      </c>
    </row>
    <row r="304" spans="1:8">
      <c r="A304" s="117" t="s">
        <v>208</v>
      </c>
      <c r="B304" s="117" t="s">
        <v>448</v>
      </c>
      <c r="C304" s="138"/>
      <c r="D304" s="138">
        <v>48</v>
      </c>
      <c r="E304" s="138">
        <f t="shared" si="9"/>
        <v>48</v>
      </c>
      <c r="F304" s="86">
        <v>829586.8</v>
      </c>
      <c r="G304" s="86">
        <v>49775.21</v>
      </c>
      <c r="H304" s="140">
        <f t="shared" si="8"/>
        <v>1.7803603589069861E-5</v>
      </c>
    </row>
    <row r="305" spans="1:8">
      <c r="A305" s="117" t="s">
        <v>208</v>
      </c>
      <c r="B305" s="117" t="s">
        <v>255</v>
      </c>
      <c r="C305" s="138">
        <v>44</v>
      </c>
      <c r="D305" s="138">
        <v>39</v>
      </c>
      <c r="E305" s="138">
        <f t="shared" si="9"/>
        <v>83</v>
      </c>
      <c r="F305" s="86">
        <v>5107632.63</v>
      </c>
      <c r="G305" s="86">
        <v>306457.95</v>
      </c>
      <c r="H305" s="140">
        <f t="shared" si="8"/>
        <v>1.096139194293503E-4</v>
      </c>
    </row>
    <row r="306" spans="1:8">
      <c r="A306" s="117" t="s">
        <v>210</v>
      </c>
      <c r="B306" s="117" t="s">
        <v>449</v>
      </c>
      <c r="C306" s="138">
        <v>82</v>
      </c>
      <c r="D306" s="138">
        <v>427</v>
      </c>
      <c r="E306" s="138">
        <f t="shared" si="9"/>
        <v>509</v>
      </c>
      <c r="F306" s="86">
        <v>32804913.739999998</v>
      </c>
      <c r="G306" s="86">
        <v>1969666.65</v>
      </c>
      <c r="H306" s="140">
        <f t="shared" si="8"/>
        <v>7.0451062364601188E-4</v>
      </c>
    </row>
    <row r="307" spans="1:8">
      <c r="A307" s="117" t="s">
        <v>210</v>
      </c>
      <c r="B307" s="117" t="s">
        <v>450</v>
      </c>
      <c r="C307" s="138">
        <v>40</v>
      </c>
      <c r="D307" s="138">
        <v>248</v>
      </c>
      <c r="E307" s="138">
        <f t="shared" si="9"/>
        <v>288</v>
      </c>
      <c r="F307" s="86">
        <v>18168000.27</v>
      </c>
      <c r="G307" s="86">
        <v>1090054.83</v>
      </c>
      <c r="H307" s="140">
        <f t="shared" si="8"/>
        <v>3.8989095342181252E-4</v>
      </c>
    </row>
    <row r="308" spans="1:8">
      <c r="A308" s="117" t="s">
        <v>210</v>
      </c>
      <c r="B308" s="117" t="s">
        <v>451</v>
      </c>
      <c r="C308" s="138">
        <v>32</v>
      </c>
      <c r="D308" s="138">
        <v>210</v>
      </c>
      <c r="E308" s="138">
        <f t="shared" si="9"/>
        <v>242</v>
      </c>
      <c r="F308" s="86">
        <v>12116705.09</v>
      </c>
      <c r="G308" s="86">
        <v>725450.7</v>
      </c>
      <c r="H308" s="140">
        <f t="shared" si="8"/>
        <v>2.5947930076464248E-4</v>
      </c>
    </row>
    <row r="309" spans="1:8">
      <c r="A309" s="117" t="s">
        <v>210</v>
      </c>
      <c r="B309" s="117" t="s">
        <v>452</v>
      </c>
      <c r="C309" s="138">
        <v>27</v>
      </c>
      <c r="D309" s="138">
        <v>142</v>
      </c>
      <c r="E309" s="138">
        <f t="shared" si="9"/>
        <v>169</v>
      </c>
      <c r="F309" s="86">
        <v>8657974.6600000001</v>
      </c>
      <c r="G309" s="86">
        <v>519478.5</v>
      </c>
      <c r="H309" s="140">
        <f t="shared" si="8"/>
        <v>1.8580713746952805E-4</v>
      </c>
    </row>
    <row r="310" spans="1:8">
      <c r="A310" s="117" t="s">
        <v>210</v>
      </c>
      <c r="B310" s="117" t="s">
        <v>888</v>
      </c>
      <c r="C310" s="138"/>
      <c r="D310" s="138">
        <v>34</v>
      </c>
      <c r="E310" s="138">
        <f t="shared" si="9"/>
        <v>34</v>
      </c>
      <c r="F310" s="86">
        <v>3586120.54</v>
      </c>
      <c r="G310" s="86">
        <v>215167.24</v>
      </c>
      <c r="H310" s="140">
        <f t="shared" si="8"/>
        <v>7.6961046398684317E-5</v>
      </c>
    </row>
    <row r="311" spans="1:8">
      <c r="A311" s="117" t="s">
        <v>210</v>
      </c>
      <c r="B311" s="117" t="s">
        <v>453</v>
      </c>
      <c r="C311" s="138">
        <v>17</v>
      </c>
      <c r="D311" s="138">
        <v>115</v>
      </c>
      <c r="E311" s="138">
        <f t="shared" si="9"/>
        <v>132</v>
      </c>
      <c r="F311" s="86">
        <v>3368773.28</v>
      </c>
      <c r="G311" s="86">
        <v>202126.42</v>
      </c>
      <c r="H311" s="140">
        <f t="shared" si="8"/>
        <v>7.2296604204338702E-5</v>
      </c>
    </row>
    <row r="312" spans="1:8">
      <c r="A312" s="117" t="s">
        <v>210</v>
      </c>
      <c r="B312" s="117" t="s">
        <v>454</v>
      </c>
      <c r="C312" s="138"/>
      <c r="D312" s="138">
        <v>46</v>
      </c>
      <c r="E312" s="138">
        <f t="shared" si="9"/>
        <v>46</v>
      </c>
      <c r="F312" s="86">
        <v>433457.7</v>
      </c>
      <c r="G312" s="86">
        <v>26007.46</v>
      </c>
      <c r="H312" s="140">
        <f t="shared" si="8"/>
        <v>9.3023516766396527E-6</v>
      </c>
    </row>
    <row r="313" spans="1:8">
      <c r="A313" s="117" t="s">
        <v>210</v>
      </c>
      <c r="B313" s="117" t="s">
        <v>255</v>
      </c>
      <c r="C313" s="138">
        <v>31</v>
      </c>
      <c r="D313" s="138">
        <v>66</v>
      </c>
      <c r="E313" s="138">
        <f t="shared" si="9"/>
        <v>97</v>
      </c>
      <c r="F313" s="86">
        <v>685855.39</v>
      </c>
      <c r="G313" s="86">
        <v>41151.32</v>
      </c>
      <c r="H313" s="140">
        <f t="shared" si="8"/>
        <v>1.4719009491812537E-5</v>
      </c>
    </row>
    <row r="314" spans="1:8">
      <c r="A314" s="117" t="s">
        <v>212</v>
      </c>
      <c r="B314" s="117" t="s">
        <v>455</v>
      </c>
      <c r="C314" s="138">
        <v>70</v>
      </c>
      <c r="D314" s="138">
        <v>363</v>
      </c>
      <c r="E314" s="138">
        <f t="shared" si="9"/>
        <v>433</v>
      </c>
      <c r="F314" s="86">
        <v>27327109.23</v>
      </c>
      <c r="G314" s="86">
        <v>1636801.04</v>
      </c>
      <c r="H314" s="140">
        <f t="shared" si="8"/>
        <v>5.8545120895195173E-4</v>
      </c>
    </row>
    <row r="315" spans="1:8">
      <c r="A315" s="117" t="s">
        <v>212</v>
      </c>
      <c r="B315" s="117" t="s">
        <v>456</v>
      </c>
      <c r="C315" s="138">
        <v>82</v>
      </c>
      <c r="D315" s="138">
        <v>349</v>
      </c>
      <c r="E315" s="138">
        <f t="shared" si="9"/>
        <v>431</v>
      </c>
      <c r="F315" s="86">
        <v>21299029.329999998</v>
      </c>
      <c r="G315" s="86">
        <v>1294771.46</v>
      </c>
      <c r="H315" s="140">
        <f t="shared" si="8"/>
        <v>4.6311402427596431E-4</v>
      </c>
    </row>
    <row r="316" spans="1:8">
      <c r="A316" s="117" t="s">
        <v>212</v>
      </c>
      <c r="B316" s="117" t="s">
        <v>130</v>
      </c>
      <c r="C316" s="138">
        <v>37</v>
      </c>
      <c r="D316" s="138">
        <v>232</v>
      </c>
      <c r="E316" s="138">
        <f t="shared" si="9"/>
        <v>269</v>
      </c>
      <c r="F316" s="86">
        <v>19605600.190000001</v>
      </c>
      <c r="G316" s="86">
        <v>1171203.7</v>
      </c>
      <c r="H316" s="140">
        <f t="shared" si="8"/>
        <v>4.1891629180172013E-4</v>
      </c>
    </row>
    <row r="317" spans="1:8">
      <c r="A317" s="117" t="s">
        <v>212</v>
      </c>
      <c r="B317" s="117" t="s">
        <v>457</v>
      </c>
      <c r="C317" s="138"/>
      <c r="D317" s="138">
        <v>76</v>
      </c>
      <c r="E317" s="138">
        <f t="shared" si="9"/>
        <v>76</v>
      </c>
      <c r="F317" s="86">
        <v>4458207.88</v>
      </c>
      <c r="G317" s="86">
        <v>267492.46999999997</v>
      </c>
      <c r="H317" s="140">
        <f t="shared" si="8"/>
        <v>9.5676741473138161E-5</v>
      </c>
    </row>
    <row r="318" spans="1:8">
      <c r="A318" s="117" t="s">
        <v>212</v>
      </c>
      <c r="B318" s="117" t="s">
        <v>458</v>
      </c>
      <c r="C318" s="138">
        <v>18</v>
      </c>
      <c r="D318" s="138">
        <v>63</v>
      </c>
      <c r="E318" s="138">
        <f t="shared" si="9"/>
        <v>81</v>
      </c>
      <c r="F318" s="86">
        <v>1976103.8</v>
      </c>
      <c r="G318" s="86">
        <v>118566.23</v>
      </c>
      <c r="H318" s="140">
        <f t="shared" si="8"/>
        <v>4.240878457309336E-5</v>
      </c>
    </row>
    <row r="319" spans="1:8">
      <c r="A319" s="117" t="s">
        <v>212</v>
      </c>
      <c r="B319" s="117" t="s">
        <v>459</v>
      </c>
      <c r="C319" s="138"/>
      <c r="D319" s="138">
        <v>48</v>
      </c>
      <c r="E319" s="138">
        <f t="shared" si="9"/>
        <v>48</v>
      </c>
      <c r="F319" s="86">
        <v>1684347.73</v>
      </c>
      <c r="G319" s="86">
        <v>101060.86</v>
      </c>
      <c r="H319" s="140">
        <f t="shared" si="8"/>
        <v>3.6147461553863595E-5</v>
      </c>
    </row>
    <row r="320" spans="1:8">
      <c r="A320" s="117" t="s">
        <v>212</v>
      </c>
      <c r="B320" s="117" t="s">
        <v>460</v>
      </c>
      <c r="C320" s="138"/>
      <c r="D320" s="138">
        <v>67</v>
      </c>
      <c r="E320" s="138">
        <f t="shared" si="9"/>
        <v>67</v>
      </c>
      <c r="F320" s="86">
        <v>1425500.2</v>
      </c>
      <c r="G320" s="86">
        <v>85530.02</v>
      </c>
      <c r="H320" s="140">
        <f t="shared" si="8"/>
        <v>3.0592388681940611E-5</v>
      </c>
    </row>
    <row r="321" spans="1:8">
      <c r="A321" s="117" t="s">
        <v>212</v>
      </c>
      <c r="B321" s="117" t="s">
        <v>24</v>
      </c>
      <c r="C321" s="138"/>
      <c r="D321" s="138">
        <v>51</v>
      </c>
      <c r="E321" s="138">
        <f t="shared" si="9"/>
        <v>51</v>
      </c>
      <c r="F321" s="86">
        <v>968364.15</v>
      </c>
      <c r="G321" s="86">
        <v>57936.62</v>
      </c>
      <c r="H321" s="140">
        <f t="shared" si="8"/>
        <v>2.0722777779753752E-5</v>
      </c>
    </row>
    <row r="322" spans="1:8">
      <c r="A322" s="117" t="s">
        <v>212</v>
      </c>
      <c r="B322" s="117" t="s">
        <v>255</v>
      </c>
      <c r="C322" s="138">
        <v>72</v>
      </c>
      <c r="D322" s="138">
        <v>98</v>
      </c>
      <c r="E322" s="138">
        <f t="shared" si="9"/>
        <v>170</v>
      </c>
      <c r="F322" s="86">
        <v>1731950.55</v>
      </c>
      <c r="G322" s="86">
        <v>102424.98</v>
      </c>
      <c r="H322" s="140">
        <f t="shared" si="8"/>
        <v>3.6635380172949718E-5</v>
      </c>
    </row>
    <row r="323" spans="1:8">
      <c r="A323" s="117" t="s">
        <v>214</v>
      </c>
      <c r="B323" s="117" t="s">
        <v>139</v>
      </c>
      <c r="C323" s="138">
        <v>160</v>
      </c>
      <c r="D323" s="138">
        <v>847</v>
      </c>
      <c r="E323" s="138">
        <f t="shared" si="9"/>
        <v>1007</v>
      </c>
      <c r="F323" s="86">
        <v>86764994.159999996</v>
      </c>
      <c r="G323" s="86">
        <v>5203464.54</v>
      </c>
      <c r="H323" s="140">
        <f t="shared" si="8"/>
        <v>1.8611758736917785E-3</v>
      </c>
    </row>
    <row r="324" spans="1:8">
      <c r="A324" s="117" t="s">
        <v>214</v>
      </c>
      <c r="B324" s="117" t="s">
        <v>462</v>
      </c>
      <c r="C324" s="138">
        <v>20</v>
      </c>
      <c r="D324" s="138">
        <v>95</v>
      </c>
      <c r="E324" s="138">
        <f t="shared" si="9"/>
        <v>115</v>
      </c>
      <c r="F324" s="86">
        <v>11894096.689999999</v>
      </c>
      <c r="G324" s="86">
        <v>713645.81</v>
      </c>
      <c r="H324" s="140">
        <f t="shared" si="8"/>
        <v>2.5525692617350419E-4</v>
      </c>
    </row>
    <row r="325" spans="1:8">
      <c r="A325" s="117" t="s">
        <v>214</v>
      </c>
      <c r="B325" s="117" t="s">
        <v>463</v>
      </c>
      <c r="C325" s="138"/>
      <c r="D325" s="138">
        <v>92</v>
      </c>
      <c r="E325" s="138">
        <f t="shared" si="9"/>
        <v>92</v>
      </c>
      <c r="F325" s="86">
        <v>7055037.9900000002</v>
      </c>
      <c r="G325" s="86">
        <v>414702.67</v>
      </c>
      <c r="H325" s="140">
        <f t="shared" si="8"/>
        <v>1.4833090496270841E-4</v>
      </c>
    </row>
    <row r="326" spans="1:8">
      <c r="A326" s="117" t="s">
        <v>214</v>
      </c>
      <c r="B326" s="117" t="s">
        <v>461</v>
      </c>
      <c r="C326" s="138">
        <v>20</v>
      </c>
      <c r="D326" s="138">
        <v>120</v>
      </c>
      <c r="E326" s="138">
        <f t="shared" si="9"/>
        <v>140</v>
      </c>
      <c r="F326" s="86">
        <v>5811111.8300000001</v>
      </c>
      <c r="G326" s="86">
        <v>348666.71</v>
      </c>
      <c r="H326" s="140">
        <f t="shared" si="8"/>
        <v>1.2471115419794673E-4</v>
      </c>
    </row>
    <row r="327" spans="1:8">
      <c r="A327" s="117" t="s">
        <v>214</v>
      </c>
      <c r="B327" s="117" t="s">
        <v>464</v>
      </c>
      <c r="C327" s="138">
        <v>27</v>
      </c>
      <c r="D327" s="138">
        <v>52</v>
      </c>
      <c r="E327" s="138">
        <f t="shared" si="9"/>
        <v>79</v>
      </c>
      <c r="F327" s="86">
        <v>1858311.76</v>
      </c>
      <c r="G327" s="86">
        <v>111498.71</v>
      </c>
      <c r="H327" s="140">
        <f t="shared" si="8"/>
        <v>3.988087309993588E-5</v>
      </c>
    </row>
    <row r="328" spans="1:8">
      <c r="A328" s="117" t="s">
        <v>214</v>
      </c>
      <c r="B328" s="117" t="s">
        <v>912</v>
      </c>
      <c r="C328" s="138"/>
      <c r="D328" s="138">
        <v>48</v>
      </c>
      <c r="E328" s="138">
        <f t="shared" si="9"/>
        <v>48</v>
      </c>
      <c r="F328" s="86">
        <v>1408660.11</v>
      </c>
      <c r="G328" s="86">
        <v>84519.6</v>
      </c>
      <c r="H328" s="140">
        <f t="shared" ref="H328:H391" si="10">G328/G$820</f>
        <v>3.023098152487451E-5</v>
      </c>
    </row>
    <row r="329" spans="1:8">
      <c r="A329" s="117" t="s">
        <v>214</v>
      </c>
      <c r="B329" s="117" t="s">
        <v>465</v>
      </c>
      <c r="C329" s="138"/>
      <c r="D329" s="138">
        <v>40</v>
      </c>
      <c r="E329" s="138">
        <f t="shared" ref="E329:E392" si="11">D329+C329</f>
        <v>40</v>
      </c>
      <c r="F329" s="86">
        <v>957910.45</v>
      </c>
      <c r="G329" s="86">
        <v>57474.63</v>
      </c>
      <c r="H329" s="140">
        <f t="shared" si="10"/>
        <v>2.055753313644407E-5</v>
      </c>
    </row>
    <row r="330" spans="1:8">
      <c r="A330" s="117" t="s">
        <v>214</v>
      </c>
      <c r="B330" s="117" t="s">
        <v>255</v>
      </c>
      <c r="C330" s="138">
        <v>56</v>
      </c>
      <c r="D330" s="138">
        <v>205</v>
      </c>
      <c r="E330" s="138">
        <f t="shared" si="11"/>
        <v>261</v>
      </c>
      <c r="F330" s="86">
        <v>12607027.369999999</v>
      </c>
      <c r="G330" s="86">
        <v>756421.63</v>
      </c>
      <c r="H330" s="140">
        <f t="shared" si="10"/>
        <v>2.7055698703668099E-4</v>
      </c>
    </row>
    <row r="331" spans="1:8">
      <c r="A331" s="117" t="s">
        <v>216</v>
      </c>
      <c r="B331" s="117" t="s">
        <v>466</v>
      </c>
      <c r="C331" s="138">
        <v>94</v>
      </c>
      <c r="D331" s="138">
        <v>503</v>
      </c>
      <c r="E331" s="138">
        <f t="shared" si="11"/>
        <v>597</v>
      </c>
      <c r="F331" s="86">
        <v>107548738.68000001</v>
      </c>
      <c r="G331" s="86">
        <v>6457878.1200000001</v>
      </c>
      <c r="H331" s="140">
        <f t="shared" si="10"/>
        <v>2.3098546861983651E-3</v>
      </c>
    </row>
    <row r="332" spans="1:8">
      <c r="A332" s="117" t="s">
        <v>216</v>
      </c>
      <c r="B332" s="117" t="s">
        <v>467</v>
      </c>
      <c r="C332" s="138">
        <v>61</v>
      </c>
      <c r="D332" s="138">
        <v>331</v>
      </c>
      <c r="E332" s="138">
        <f t="shared" si="11"/>
        <v>392</v>
      </c>
      <c r="F332" s="86">
        <v>19424241.84</v>
      </c>
      <c r="G332" s="86">
        <v>1165454.55</v>
      </c>
      <c r="H332" s="140">
        <f t="shared" si="10"/>
        <v>4.1685993508169627E-4</v>
      </c>
    </row>
    <row r="333" spans="1:8">
      <c r="A333" s="117" t="s">
        <v>216</v>
      </c>
      <c r="B333" s="117" t="s">
        <v>70</v>
      </c>
      <c r="C333" s="138">
        <v>24</v>
      </c>
      <c r="D333" s="138">
        <v>115</v>
      </c>
      <c r="E333" s="138">
        <f t="shared" si="11"/>
        <v>139</v>
      </c>
      <c r="F333" s="86">
        <v>11916136.01</v>
      </c>
      <c r="G333" s="86">
        <v>714968.16</v>
      </c>
      <c r="H333" s="140">
        <f t="shared" si="10"/>
        <v>2.5572990449355563E-4</v>
      </c>
    </row>
    <row r="334" spans="1:8">
      <c r="A334" s="117" t="s">
        <v>216</v>
      </c>
      <c r="B334" s="117" t="s">
        <v>468</v>
      </c>
      <c r="C334" s="138"/>
      <c r="D334" s="138">
        <v>98</v>
      </c>
      <c r="E334" s="138">
        <f t="shared" si="11"/>
        <v>98</v>
      </c>
      <c r="F334" s="86">
        <v>8528026.1199999992</v>
      </c>
      <c r="G334" s="86">
        <v>511681.57</v>
      </c>
      <c r="H334" s="140">
        <f t="shared" si="10"/>
        <v>1.8301833053266679E-4</v>
      </c>
    </row>
    <row r="335" spans="1:8">
      <c r="A335" s="117" t="s">
        <v>216</v>
      </c>
      <c r="B335" s="117" t="s">
        <v>470</v>
      </c>
      <c r="C335" s="138"/>
      <c r="D335" s="138">
        <v>38</v>
      </c>
      <c r="E335" s="138">
        <f t="shared" si="11"/>
        <v>38</v>
      </c>
      <c r="F335" s="86">
        <v>1586817.95</v>
      </c>
      <c r="G335" s="86">
        <v>95209.09</v>
      </c>
      <c r="H335" s="140">
        <f t="shared" si="10"/>
        <v>3.4054399698887767E-5</v>
      </c>
    </row>
    <row r="336" spans="1:8">
      <c r="A336" s="117" t="s">
        <v>216</v>
      </c>
      <c r="B336" s="117" t="s">
        <v>469</v>
      </c>
      <c r="C336" s="138"/>
      <c r="D336" s="138">
        <v>49</v>
      </c>
      <c r="E336" s="138">
        <f t="shared" si="11"/>
        <v>49</v>
      </c>
      <c r="F336" s="86">
        <v>1030919.04</v>
      </c>
      <c r="G336" s="86">
        <v>61855.14</v>
      </c>
      <c r="H336" s="140">
        <f t="shared" si="10"/>
        <v>2.2124354523193748E-5</v>
      </c>
    </row>
    <row r="337" spans="1:8">
      <c r="A337" s="117" t="s">
        <v>216</v>
      </c>
      <c r="B337" s="117" t="s">
        <v>913</v>
      </c>
      <c r="C337" s="138"/>
      <c r="D337" s="138">
        <v>28</v>
      </c>
      <c r="E337" s="138">
        <f t="shared" si="11"/>
        <v>28</v>
      </c>
      <c r="F337" s="86">
        <v>208223.11</v>
      </c>
      <c r="G337" s="86">
        <v>12493.39</v>
      </c>
      <c r="H337" s="140">
        <f t="shared" si="10"/>
        <v>4.4686373607193113E-6</v>
      </c>
    </row>
    <row r="338" spans="1:8">
      <c r="A338" s="117" t="s">
        <v>216</v>
      </c>
      <c r="B338" s="117" t="s">
        <v>255</v>
      </c>
      <c r="C338" s="138">
        <v>65</v>
      </c>
      <c r="D338" s="138">
        <v>69</v>
      </c>
      <c r="E338" s="138">
        <f t="shared" si="11"/>
        <v>134</v>
      </c>
      <c r="F338" s="86">
        <v>1477295.1</v>
      </c>
      <c r="G338" s="86">
        <v>88637.71</v>
      </c>
      <c r="H338" s="140">
        <f t="shared" si="10"/>
        <v>3.1703947645483235E-5</v>
      </c>
    </row>
    <row r="339" spans="1:8">
      <c r="A339" s="117" t="s">
        <v>218</v>
      </c>
      <c r="B339" s="117" t="s">
        <v>82</v>
      </c>
      <c r="C339" s="138">
        <v>146</v>
      </c>
      <c r="D339" s="138">
        <v>971</v>
      </c>
      <c r="E339" s="138">
        <f t="shared" si="11"/>
        <v>1117</v>
      </c>
      <c r="F339" s="86">
        <v>116251378.52</v>
      </c>
      <c r="G339" s="86">
        <v>6974033.6600000001</v>
      </c>
      <c r="H339" s="140">
        <f t="shared" si="10"/>
        <v>2.4944732669027418E-3</v>
      </c>
    </row>
    <row r="340" spans="1:8">
      <c r="A340" s="117" t="s">
        <v>218</v>
      </c>
      <c r="B340" s="117" t="s">
        <v>236</v>
      </c>
      <c r="C340" s="138">
        <v>59</v>
      </c>
      <c r="D340" s="138">
        <v>424</v>
      </c>
      <c r="E340" s="138">
        <f t="shared" si="11"/>
        <v>483</v>
      </c>
      <c r="F340" s="86">
        <v>24946823.719999999</v>
      </c>
      <c r="G340" s="86">
        <v>1501444.9</v>
      </c>
      <c r="H340" s="140">
        <f t="shared" si="10"/>
        <v>5.3703700718551735E-4</v>
      </c>
    </row>
    <row r="341" spans="1:8">
      <c r="A341" s="117" t="s">
        <v>218</v>
      </c>
      <c r="B341" s="117" t="s">
        <v>472</v>
      </c>
      <c r="C341" s="138">
        <v>16</v>
      </c>
      <c r="D341" s="138">
        <v>102</v>
      </c>
      <c r="E341" s="138">
        <f t="shared" si="11"/>
        <v>118</v>
      </c>
      <c r="F341" s="86">
        <v>13777568.710000001</v>
      </c>
      <c r="G341" s="86">
        <v>826654.11</v>
      </c>
      <c r="H341" s="140">
        <f t="shared" si="10"/>
        <v>2.9567774962105332E-4</v>
      </c>
    </row>
    <row r="342" spans="1:8">
      <c r="A342" s="117" t="s">
        <v>218</v>
      </c>
      <c r="B342" s="117" t="s">
        <v>437</v>
      </c>
      <c r="C342" s="138">
        <v>40</v>
      </c>
      <c r="D342" s="138">
        <v>237</v>
      </c>
      <c r="E342" s="138">
        <f t="shared" si="11"/>
        <v>277</v>
      </c>
      <c r="F342" s="86">
        <v>10213004.560000001</v>
      </c>
      <c r="G342" s="86">
        <v>612503.80000000005</v>
      </c>
      <c r="H342" s="140">
        <f t="shared" si="10"/>
        <v>2.1908043887708216E-4</v>
      </c>
    </row>
    <row r="343" spans="1:8">
      <c r="A343" s="117" t="s">
        <v>218</v>
      </c>
      <c r="B343" s="117" t="s">
        <v>471</v>
      </c>
      <c r="C343" s="138">
        <v>45</v>
      </c>
      <c r="D343" s="138">
        <v>156</v>
      </c>
      <c r="E343" s="138">
        <f t="shared" si="11"/>
        <v>201</v>
      </c>
      <c r="F343" s="86">
        <v>7933334.2699999996</v>
      </c>
      <c r="G343" s="86">
        <v>476000.06</v>
      </c>
      <c r="H343" s="140">
        <f t="shared" si="10"/>
        <v>1.7025576339333313E-4</v>
      </c>
    </row>
    <row r="344" spans="1:8">
      <c r="A344" s="117" t="s">
        <v>218</v>
      </c>
      <c r="B344" s="117" t="s">
        <v>209</v>
      </c>
      <c r="C344" s="138"/>
      <c r="D344" s="138">
        <v>67</v>
      </c>
      <c r="E344" s="138">
        <f t="shared" si="11"/>
        <v>67</v>
      </c>
      <c r="F344" s="86">
        <v>4509165.54</v>
      </c>
      <c r="G344" s="86">
        <v>270549.90999999997</v>
      </c>
      <c r="H344" s="140">
        <f t="shared" si="10"/>
        <v>9.6770327010142743E-5</v>
      </c>
    </row>
    <row r="345" spans="1:8">
      <c r="A345" s="117" t="s">
        <v>218</v>
      </c>
      <c r="B345" s="117" t="s">
        <v>473</v>
      </c>
      <c r="C345" s="138"/>
      <c r="D345" s="138">
        <v>100</v>
      </c>
      <c r="E345" s="138">
        <f t="shared" si="11"/>
        <v>100</v>
      </c>
      <c r="F345" s="86">
        <v>2226071.1</v>
      </c>
      <c r="G345" s="86">
        <v>133236.88</v>
      </c>
      <c r="H345" s="140">
        <f t="shared" si="10"/>
        <v>4.7656184573896734E-5</v>
      </c>
    </row>
    <row r="346" spans="1:8">
      <c r="A346" s="117" t="s">
        <v>218</v>
      </c>
      <c r="B346" s="117" t="s">
        <v>475</v>
      </c>
      <c r="C346" s="138"/>
      <c r="D346" s="138">
        <v>50</v>
      </c>
      <c r="E346" s="138">
        <f t="shared" si="11"/>
        <v>50</v>
      </c>
      <c r="F346" s="86">
        <v>1330261.3999999999</v>
      </c>
      <c r="G346" s="86">
        <v>79815.679999999993</v>
      </c>
      <c r="H346" s="140">
        <f t="shared" si="10"/>
        <v>2.8548482807245841E-5</v>
      </c>
    </row>
    <row r="347" spans="1:8">
      <c r="A347" s="117" t="s">
        <v>218</v>
      </c>
      <c r="B347" s="117" t="s">
        <v>474</v>
      </c>
      <c r="C347" s="138"/>
      <c r="D347" s="138">
        <v>39</v>
      </c>
      <c r="E347" s="138">
        <f t="shared" si="11"/>
        <v>39</v>
      </c>
      <c r="F347" s="86">
        <v>1232970.82</v>
      </c>
      <c r="G347" s="86">
        <v>73978.25</v>
      </c>
      <c r="H347" s="140">
        <f t="shared" si="10"/>
        <v>2.64605500853358E-5</v>
      </c>
    </row>
    <row r="348" spans="1:8">
      <c r="A348" s="117" t="s">
        <v>218</v>
      </c>
      <c r="B348" s="117" t="s">
        <v>255</v>
      </c>
      <c r="C348" s="138">
        <v>45</v>
      </c>
      <c r="D348" s="138">
        <v>23</v>
      </c>
      <c r="E348" s="138">
        <f t="shared" si="11"/>
        <v>68</v>
      </c>
      <c r="F348" s="86">
        <v>756227.32</v>
      </c>
      <c r="G348" s="86">
        <v>45373.64</v>
      </c>
      <c r="H348" s="140">
        <f t="shared" si="10"/>
        <v>1.6229249458780059E-5</v>
      </c>
    </row>
    <row r="349" spans="1:8">
      <c r="A349" s="117" t="s">
        <v>220</v>
      </c>
      <c r="B349" s="117" t="s">
        <v>96</v>
      </c>
      <c r="C349" s="138">
        <v>85</v>
      </c>
      <c r="D349" s="138">
        <v>411</v>
      </c>
      <c r="E349" s="138">
        <f t="shared" si="11"/>
        <v>496</v>
      </c>
      <c r="F349" s="86">
        <v>34309040.100000001</v>
      </c>
      <c r="G349" s="86">
        <v>2049488.37</v>
      </c>
      <c r="H349" s="140">
        <f t="shared" si="10"/>
        <v>7.3306126684124367E-4</v>
      </c>
    </row>
    <row r="350" spans="1:8">
      <c r="A350" s="117" t="s">
        <v>220</v>
      </c>
      <c r="B350" s="117" t="s">
        <v>478</v>
      </c>
      <c r="C350" s="138">
        <v>34</v>
      </c>
      <c r="D350" s="138">
        <v>190</v>
      </c>
      <c r="E350" s="138">
        <f t="shared" si="11"/>
        <v>224</v>
      </c>
      <c r="F350" s="86">
        <v>13728253.119999999</v>
      </c>
      <c r="G350" s="86">
        <v>823672.12</v>
      </c>
      <c r="H350" s="140">
        <f t="shared" si="10"/>
        <v>2.9461115104986561E-4</v>
      </c>
    </row>
    <row r="351" spans="1:8">
      <c r="A351" s="117" t="s">
        <v>220</v>
      </c>
      <c r="B351" s="117" t="s">
        <v>476</v>
      </c>
      <c r="C351" s="138">
        <v>57</v>
      </c>
      <c r="D351" s="138">
        <v>271</v>
      </c>
      <c r="E351" s="138">
        <f t="shared" si="11"/>
        <v>328</v>
      </c>
      <c r="F351" s="86">
        <v>11835480.560000001</v>
      </c>
      <c r="G351" s="86">
        <v>708476.3</v>
      </c>
      <c r="H351" s="140">
        <f t="shared" si="10"/>
        <v>2.5340789516409745E-4</v>
      </c>
    </row>
    <row r="352" spans="1:8">
      <c r="A352" s="117" t="s">
        <v>220</v>
      </c>
      <c r="B352" s="117" t="s">
        <v>477</v>
      </c>
      <c r="C352" s="138">
        <v>30</v>
      </c>
      <c r="D352" s="138">
        <v>233</v>
      </c>
      <c r="E352" s="138">
        <f t="shared" si="11"/>
        <v>263</v>
      </c>
      <c r="F352" s="86">
        <v>10769531.289999999</v>
      </c>
      <c r="G352" s="86">
        <v>676013.15</v>
      </c>
      <c r="H352" s="140">
        <f t="shared" si="10"/>
        <v>2.4179647144830573E-4</v>
      </c>
    </row>
    <row r="353" spans="1:8">
      <c r="A353" s="117" t="s">
        <v>220</v>
      </c>
      <c r="B353" s="117" t="s">
        <v>482</v>
      </c>
      <c r="C353" s="138"/>
      <c r="D353" s="138">
        <v>45</v>
      </c>
      <c r="E353" s="138">
        <f t="shared" si="11"/>
        <v>45</v>
      </c>
      <c r="F353" s="86">
        <v>1009297.13</v>
      </c>
      <c r="G353" s="86">
        <v>60557.83</v>
      </c>
      <c r="H353" s="140">
        <f t="shared" si="10"/>
        <v>2.1660332513600292E-5</v>
      </c>
    </row>
    <row r="354" spans="1:8">
      <c r="A354" s="117" t="s">
        <v>220</v>
      </c>
      <c r="B354" s="117" t="s">
        <v>479</v>
      </c>
      <c r="C354" s="138"/>
      <c r="D354" s="138">
        <v>48</v>
      </c>
      <c r="E354" s="138">
        <f t="shared" si="11"/>
        <v>48</v>
      </c>
      <c r="F354" s="86">
        <v>977993.83</v>
      </c>
      <c r="G354" s="86">
        <v>58679.63</v>
      </c>
      <c r="H354" s="140">
        <f t="shared" si="10"/>
        <v>2.0988537693227036E-5</v>
      </c>
    </row>
    <row r="355" spans="1:8">
      <c r="A355" s="117" t="s">
        <v>220</v>
      </c>
      <c r="B355" s="117" t="s">
        <v>481</v>
      </c>
      <c r="C355" s="138"/>
      <c r="D355" s="138">
        <v>40</v>
      </c>
      <c r="E355" s="138">
        <f t="shared" si="11"/>
        <v>40</v>
      </c>
      <c r="F355" s="86">
        <v>498406.19</v>
      </c>
      <c r="G355" s="86">
        <v>29904.38</v>
      </c>
      <c r="H355" s="140">
        <f t="shared" si="10"/>
        <v>1.0696202529269267E-5</v>
      </c>
    </row>
    <row r="356" spans="1:8">
      <c r="A356" s="117" t="s">
        <v>220</v>
      </c>
      <c r="B356" s="117" t="s">
        <v>480</v>
      </c>
      <c r="C356" s="138"/>
      <c r="D356" s="138">
        <v>36</v>
      </c>
      <c r="E356" s="138">
        <f t="shared" si="11"/>
        <v>36</v>
      </c>
      <c r="F356" s="86">
        <v>457332.13</v>
      </c>
      <c r="G356" s="86">
        <v>27439.93</v>
      </c>
      <c r="H356" s="140">
        <f t="shared" si="10"/>
        <v>9.8147177326188226E-6</v>
      </c>
    </row>
    <row r="357" spans="1:8">
      <c r="A357" s="117" t="s">
        <v>220</v>
      </c>
      <c r="B357" s="117" t="s">
        <v>255</v>
      </c>
      <c r="C357" s="138">
        <v>41</v>
      </c>
      <c r="D357" s="138">
        <v>57</v>
      </c>
      <c r="E357" s="138">
        <f t="shared" si="11"/>
        <v>98</v>
      </c>
      <c r="F357" s="86">
        <v>525032.76</v>
      </c>
      <c r="G357" s="86">
        <v>31501.96</v>
      </c>
      <c r="H357" s="140">
        <f t="shared" si="10"/>
        <v>1.1267625151530956E-5</v>
      </c>
    </row>
    <row r="358" spans="1:8">
      <c r="A358" s="117" t="s">
        <v>222</v>
      </c>
      <c r="B358" s="117" t="s">
        <v>100</v>
      </c>
      <c r="C358" s="138">
        <v>192</v>
      </c>
      <c r="D358" s="138">
        <v>1252</v>
      </c>
      <c r="E358" s="138">
        <f t="shared" si="11"/>
        <v>1444</v>
      </c>
      <c r="F358" s="86">
        <v>162528922.12</v>
      </c>
      <c r="G358" s="86">
        <v>9761098.4900000002</v>
      </c>
      <c r="H358" s="140">
        <f t="shared" si="10"/>
        <v>3.4913509779231147E-3</v>
      </c>
    </row>
    <row r="359" spans="1:8">
      <c r="A359" s="117" t="s">
        <v>222</v>
      </c>
      <c r="B359" s="117" t="s">
        <v>483</v>
      </c>
      <c r="C359" s="138">
        <v>43</v>
      </c>
      <c r="D359" s="138">
        <v>225</v>
      </c>
      <c r="E359" s="138">
        <f t="shared" si="11"/>
        <v>268</v>
      </c>
      <c r="F359" s="86">
        <v>8962403.25</v>
      </c>
      <c r="G359" s="86">
        <v>537744.19999999995</v>
      </c>
      <c r="H359" s="140">
        <f t="shared" si="10"/>
        <v>1.9234041542208461E-4</v>
      </c>
    </row>
    <row r="360" spans="1:8">
      <c r="A360" s="117" t="s">
        <v>222</v>
      </c>
      <c r="B360" s="117" t="s">
        <v>484</v>
      </c>
      <c r="C360" s="138">
        <v>14</v>
      </c>
      <c r="D360" s="138">
        <v>153</v>
      </c>
      <c r="E360" s="138">
        <f t="shared" si="11"/>
        <v>167</v>
      </c>
      <c r="F360" s="86">
        <v>5777282.4500000002</v>
      </c>
      <c r="G360" s="86">
        <v>346636.95</v>
      </c>
      <c r="H360" s="140">
        <f t="shared" si="10"/>
        <v>1.2398514937705395E-4</v>
      </c>
    </row>
    <row r="361" spans="1:8">
      <c r="A361" s="117" t="s">
        <v>222</v>
      </c>
      <c r="B361" s="117" t="s">
        <v>485</v>
      </c>
      <c r="C361" s="138">
        <v>30</v>
      </c>
      <c r="D361" s="138">
        <v>92</v>
      </c>
      <c r="E361" s="138">
        <f t="shared" si="11"/>
        <v>122</v>
      </c>
      <c r="F361" s="86">
        <v>4740162.58</v>
      </c>
      <c r="G361" s="86">
        <v>284409.76</v>
      </c>
      <c r="H361" s="140">
        <f t="shared" si="10"/>
        <v>1.0172771996145265E-4</v>
      </c>
    </row>
    <row r="362" spans="1:8">
      <c r="A362" s="117" t="s">
        <v>222</v>
      </c>
      <c r="B362" s="117" t="s">
        <v>486</v>
      </c>
      <c r="C362" s="138"/>
      <c r="D362" s="138">
        <v>90</v>
      </c>
      <c r="E362" s="138">
        <f t="shared" si="11"/>
        <v>90</v>
      </c>
      <c r="F362" s="86">
        <v>2248682.9</v>
      </c>
      <c r="G362" s="86">
        <v>134920.97</v>
      </c>
      <c r="H362" s="140">
        <f t="shared" si="10"/>
        <v>4.8258550104214267E-5</v>
      </c>
    </row>
    <row r="363" spans="1:8">
      <c r="A363" s="117" t="s">
        <v>222</v>
      </c>
      <c r="B363" s="117" t="s">
        <v>487</v>
      </c>
      <c r="C363" s="138"/>
      <c r="D363" s="138">
        <v>46</v>
      </c>
      <c r="E363" s="138">
        <f t="shared" si="11"/>
        <v>46</v>
      </c>
      <c r="F363" s="86">
        <v>1851991.37</v>
      </c>
      <c r="G363" s="86">
        <v>111119.5</v>
      </c>
      <c r="H363" s="140">
        <f t="shared" si="10"/>
        <v>3.9745237217796736E-5</v>
      </c>
    </row>
    <row r="364" spans="1:8">
      <c r="A364" s="117" t="s">
        <v>222</v>
      </c>
      <c r="B364" s="117" t="s">
        <v>255</v>
      </c>
      <c r="C364" s="138">
        <v>46</v>
      </c>
      <c r="D364" s="138">
        <v>79</v>
      </c>
      <c r="E364" s="138">
        <f t="shared" si="11"/>
        <v>125</v>
      </c>
      <c r="F364" s="86">
        <v>1067003.97</v>
      </c>
      <c r="G364" s="86">
        <v>64020.23</v>
      </c>
      <c r="H364" s="140">
        <f t="shared" si="10"/>
        <v>2.2898764196094361E-5</v>
      </c>
    </row>
    <row r="365" spans="1:8">
      <c r="A365" s="117" t="s">
        <v>224</v>
      </c>
      <c r="B365" s="117" t="s">
        <v>55</v>
      </c>
      <c r="C365" s="138">
        <v>124</v>
      </c>
      <c r="D365" s="138">
        <v>730</v>
      </c>
      <c r="E365" s="138">
        <f t="shared" si="11"/>
        <v>854</v>
      </c>
      <c r="F365" s="86">
        <v>75427514.540000007</v>
      </c>
      <c r="G365" s="86">
        <v>4544594.9400000004</v>
      </c>
      <c r="H365" s="140">
        <f t="shared" si="10"/>
        <v>1.625511309438026E-3</v>
      </c>
    </row>
    <row r="366" spans="1:8">
      <c r="A366" s="117" t="s">
        <v>224</v>
      </c>
      <c r="B366" s="117" t="s">
        <v>488</v>
      </c>
      <c r="C366" s="138">
        <v>32</v>
      </c>
      <c r="D366" s="138">
        <v>139</v>
      </c>
      <c r="E366" s="138">
        <f t="shared" si="11"/>
        <v>171</v>
      </c>
      <c r="F366" s="86">
        <v>9471040.3200000003</v>
      </c>
      <c r="G366" s="86">
        <v>568262.40000000002</v>
      </c>
      <c r="H366" s="140">
        <f t="shared" si="10"/>
        <v>2.0325616916881822E-4</v>
      </c>
    </row>
    <row r="367" spans="1:8">
      <c r="A367" s="117" t="s">
        <v>224</v>
      </c>
      <c r="B367" s="117" t="s">
        <v>490</v>
      </c>
      <c r="C367" s="138">
        <v>11</v>
      </c>
      <c r="D367" s="138">
        <v>129</v>
      </c>
      <c r="E367" s="138">
        <f t="shared" si="11"/>
        <v>140</v>
      </c>
      <c r="F367" s="86">
        <v>6566695.1900000004</v>
      </c>
      <c r="G367" s="86">
        <v>393243.83</v>
      </c>
      <c r="H367" s="140">
        <f t="shared" si="10"/>
        <v>1.4065550427949129E-4</v>
      </c>
    </row>
    <row r="368" spans="1:8">
      <c r="A368" s="117" t="s">
        <v>224</v>
      </c>
      <c r="B368" s="117" t="s">
        <v>489</v>
      </c>
      <c r="C368" s="138">
        <v>29</v>
      </c>
      <c r="D368" s="138">
        <v>104</v>
      </c>
      <c r="E368" s="138">
        <f t="shared" si="11"/>
        <v>133</v>
      </c>
      <c r="F368" s="86">
        <v>4957713.9400000004</v>
      </c>
      <c r="G368" s="86">
        <v>297462.84999999998</v>
      </c>
      <c r="H368" s="140">
        <f t="shared" si="10"/>
        <v>1.0639655089099472E-4</v>
      </c>
    </row>
    <row r="369" spans="1:8">
      <c r="A369" s="117" t="s">
        <v>224</v>
      </c>
      <c r="B369" s="117" t="s">
        <v>491</v>
      </c>
      <c r="C369" s="138"/>
      <c r="D369" s="138">
        <v>82</v>
      </c>
      <c r="E369" s="138">
        <f t="shared" si="11"/>
        <v>82</v>
      </c>
      <c r="F369" s="86">
        <v>4493084.6399999997</v>
      </c>
      <c r="G369" s="86">
        <v>269585.06</v>
      </c>
      <c r="H369" s="140">
        <f t="shared" si="10"/>
        <v>9.6425219336605775E-5</v>
      </c>
    </row>
    <row r="370" spans="1:8">
      <c r="A370" s="117" t="s">
        <v>224</v>
      </c>
      <c r="B370" s="117" t="s">
        <v>492</v>
      </c>
      <c r="C370" s="138"/>
      <c r="D370" s="138">
        <v>38</v>
      </c>
      <c r="E370" s="138">
        <f t="shared" si="11"/>
        <v>38</v>
      </c>
      <c r="F370" s="86">
        <v>4003528.58</v>
      </c>
      <c r="G370" s="86">
        <v>240211.7</v>
      </c>
      <c r="H370" s="140">
        <f t="shared" si="10"/>
        <v>8.5918952110027714E-5</v>
      </c>
    </row>
    <row r="371" spans="1:8">
      <c r="A371" s="117" t="s">
        <v>224</v>
      </c>
      <c r="B371" s="117" t="s">
        <v>255</v>
      </c>
      <c r="C371" s="138">
        <v>35</v>
      </c>
      <c r="D371" s="138">
        <v>19</v>
      </c>
      <c r="E371" s="138">
        <f t="shared" si="11"/>
        <v>54</v>
      </c>
      <c r="F371" s="86">
        <v>586862.14</v>
      </c>
      <c r="G371" s="86">
        <v>35211.730000000003</v>
      </c>
      <c r="H371" s="140">
        <f t="shared" si="10"/>
        <v>1.259453616781042E-5</v>
      </c>
    </row>
    <row r="372" spans="1:8">
      <c r="A372" s="117" t="s">
        <v>226</v>
      </c>
      <c r="B372" s="117" t="s">
        <v>226</v>
      </c>
      <c r="C372" s="138">
        <v>120</v>
      </c>
      <c r="D372" s="138">
        <v>746</v>
      </c>
      <c r="E372" s="138">
        <f t="shared" si="11"/>
        <v>866</v>
      </c>
      <c r="F372" s="86">
        <v>79886805.989999995</v>
      </c>
      <c r="G372" s="86">
        <v>4775374.34</v>
      </c>
      <c r="H372" s="140">
        <f t="shared" si="10"/>
        <v>1.7080565152568137E-3</v>
      </c>
    </row>
    <row r="373" spans="1:8">
      <c r="A373" s="117" t="s">
        <v>226</v>
      </c>
      <c r="B373" s="117" t="s">
        <v>914</v>
      </c>
      <c r="C373" s="138"/>
      <c r="D373" s="138">
        <v>35</v>
      </c>
      <c r="E373" s="138">
        <f t="shared" si="11"/>
        <v>35</v>
      </c>
      <c r="F373" s="86">
        <v>3779789.82</v>
      </c>
      <c r="G373" s="86">
        <v>226787.39</v>
      </c>
      <c r="H373" s="140">
        <f t="shared" si="10"/>
        <v>8.1117343162586078E-5</v>
      </c>
    </row>
    <row r="374" spans="1:8">
      <c r="A374" s="117" t="s">
        <v>226</v>
      </c>
      <c r="B374" s="117" t="s">
        <v>494</v>
      </c>
      <c r="C374" s="138"/>
      <c r="D374" s="138">
        <v>94</v>
      </c>
      <c r="E374" s="138">
        <f t="shared" si="11"/>
        <v>94</v>
      </c>
      <c r="F374" s="86">
        <v>2272293.12</v>
      </c>
      <c r="G374" s="86">
        <v>146773.34</v>
      </c>
      <c r="H374" s="140">
        <f t="shared" si="10"/>
        <v>5.2497907347930238E-5</v>
      </c>
    </row>
    <row r="375" spans="1:8">
      <c r="A375" s="117" t="s">
        <v>226</v>
      </c>
      <c r="B375" s="117" t="s">
        <v>496</v>
      </c>
      <c r="C375" s="138"/>
      <c r="D375" s="138">
        <v>58</v>
      </c>
      <c r="E375" s="138">
        <f t="shared" si="11"/>
        <v>58</v>
      </c>
      <c r="F375" s="86">
        <v>1824111.83</v>
      </c>
      <c r="G375" s="86">
        <v>109446.71</v>
      </c>
      <c r="H375" s="140">
        <f t="shared" si="10"/>
        <v>3.914691347294945E-5</v>
      </c>
    </row>
    <row r="376" spans="1:8">
      <c r="A376" s="117" t="s">
        <v>226</v>
      </c>
      <c r="B376" s="117" t="s">
        <v>493</v>
      </c>
      <c r="C376" s="138"/>
      <c r="D376" s="138">
        <v>91</v>
      </c>
      <c r="E376" s="138">
        <f t="shared" si="11"/>
        <v>91</v>
      </c>
      <c r="F376" s="86">
        <v>1402629.5</v>
      </c>
      <c r="G376" s="86">
        <v>84157.8</v>
      </c>
      <c r="H376" s="140">
        <f t="shared" si="10"/>
        <v>3.0101572853800588E-5</v>
      </c>
    </row>
    <row r="377" spans="1:8">
      <c r="A377" s="117" t="s">
        <v>226</v>
      </c>
      <c r="B377" s="117" t="s">
        <v>495</v>
      </c>
      <c r="C377" s="138"/>
      <c r="D377" s="138">
        <v>68</v>
      </c>
      <c r="E377" s="138">
        <f t="shared" si="11"/>
        <v>68</v>
      </c>
      <c r="F377" s="86">
        <v>1376548.44</v>
      </c>
      <c r="G377" s="86">
        <v>82592.92</v>
      </c>
      <c r="H377" s="140">
        <f t="shared" si="10"/>
        <v>2.9541846371793506E-5</v>
      </c>
    </row>
    <row r="378" spans="1:8">
      <c r="A378" s="117" t="s">
        <v>226</v>
      </c>
      <c r="B378" s="117" t="s">
        <v>255</v>
      </c>
      <c r="C378" s="138">
        <v>62</v>
      </c>
      <c r="D378" s="138">
        <v>133</v>
      </c>
      <c r="E378" s="138">
        <f t="shared" si="11"/>
        <v>195</v>
      </c>
      <c r="F378" s="86">
        <v>3795942.55</v>
      </c>
      <c r="G378" s="86">
        <v>227756.57</v>
      </c>
      <c r="H378" s="140">
        <f t="shared" si="10"/>
        <v>8.146399959108642E-5</v>
      </c>
    </row>
    <row r="379" spans="1:8">
      <c r="A379" s="117" t="s">
        <v>228</v>
      </c>
      <c r="B379" s="117" t="s">
        <v>78</v>
      </c>
      <c r="C379" s="138">
        <v>62</v>
      </c>
      <c r="D379" s="138">
        <v>412</v>
      </c>
      <c r="E379" s="138">
        <f t="shared" si="11"/>
        <v>474</v>
      </c>
      <c r="F379" s="86">
        <v>30518242.780000001</v>
      </c>
      <c r="G379" s="86">
        <v>1839146.28</v>
      </c>
      <c r="H379" s="140">
        <f t="shared" si="10"/>
        <v>6.5782608072236122E-4</v>
      </c>
    </row>
    <row r="380" spans="1:8">
      <c r="A380" s="117" t="s">
        <v>228</v>
      </c>
      <c r="B380" s="117" t="s">
        <v>497</v>
      </c>
      <c r="C380" s="138">
        <v>38</v>
      </c>
      <c r="D380" s="138">
        <v>202</v>
      </c>
      <c r="E380" s="138">
        <f t="shared" si="11"/>
        <v>240</v>
      </c>
      <c r="F380" s="86">
        <v>14680099.460000001</v>
      </c>
      <c r="G380" s="86">
        <v>872206.91</v>
      </c>
      <c r="H380" s="140">
        <f t="shared" si="10"/>
        <v>3.1197108105194399E-4</v>
      </c>
    </row>
    <row r="381" spans="1:8">
      <c r="A381" s="117" t="s">
        <v>228</v>
      </c>
      <c r="B381" s="117" t="s">
        <v>498</v>
      </c>
      <c r="C381" s="138">
        <v>24</v>
      </c>
      <c r="D381" s="138">
        <v>87</v>
      </c>
      <c r="E381" s="138">
        <f t="shared" si="11"/>
        <v>111</v>
      </c>
      <c r="F381" s="86">
        <v>3458952.58</v>
      </c>
      <c r="G381" s="86">
        <v>207537.16</v>
      </c>
      <c r="H381" s="140">
        <f t="shared" si="10"/>
        <v>7.423191839153196E-5</v>
      </c>
    </row>
    <row r="382" spans="1:8">
      <c r="A382" s="117" t="s">
        <v>228</v>
      </c>
      <c r="B382" s="117" t="s">
        <v>499</v>
      </c>
      <c r="C382" s="138"/>
      <c r="D382" s="138">
        <v>42</v>
      </c>
      <c r="E382" s="138">
        <f t="shared" si="11"/>
        <v>42</v>
      </c>
      <c r="F382" s="86">
        <v>1692701.3</v>
      </c>
      <c r="G382" s="86">
        <v>101562.06</v>
      </c>
      <c r="H382" s="140">
        <f t="shared" si="10"/>
        <v>3.6326730835074896E-5</v>
      </c>
    </row>
    <row r="383" spans="1:8">
      <c r="A383" s="117" t="s">
        <v>228</v>
      </c>
      <c r="B383" s="117" t="s">
        <v>255</v>
      </c>
      <c r="C383" s="138">
        <v>23</v>
      </c>
      <c r="D383" s="138">
        <v>55</v>
      </c>
      <c r="E383" s="138">
        <f t="shared" si="11"/>
        <v>78</v>
      </c>
      <c r="F383" s="86">
        <v>1952304.86</v>
      </c>
      <c r="G383" s="86">
        <v>117138.29</v>
      </c>
      <c r="H383" s="140">
        <f t="shared" si="10"/>
        <v>4.1898038808103592E-5</v>
      </c>
    </row>
    <row r="384" spans="1:8">
      <c r="A384" s="117" t="s">
        <v>230</v>
      </c>
      <c r="B384" s="117" t="s">
        <v>144</v>
      </c>
      <c r="C384" s="138">
        <v>151</v>
      </c>
      <c r="D384" s="138">
        <v>650</v>
      </c>
      <c r="E384" s="138">
        <f t="shared" si="11"/>
        <v>801</v>
      </c>
      <c r="F384" s="86">
        <v>108002122.23</v>
      </c>
      <c r="G384" s="86">
        <v>6472828.0999999996</v>
      </c>
      <c r="H384" s="140">
        <f t="shared" si="10"/>
        <v>2.3152019969899119E-3</v>
      </c>
    </row>
    <row r="385" spans="1:8">
      <c r="A385" s="117" t="s">
        <v>230</v>
      </c>
      <c r="B385" s="117" t="s">
        <v>500</v>
      </c>
      <c r="C385" s="138">
        <v>59</v>
      </c>
      <c r="D385" s="138">
        <v>346</v>
      </c>
      <c r="E385" s="138">
        <f t="shared" si="11"/>
        <v>405</v>
      </c>
      <c r="F385" s="86">
        <v>21172644.109999999</v>
      </c>
      <c r="G385" s="86">
        <v>1284234.02</v>
      </c>
      <c r="H385" s="140">
        <f t="shared" si="10"/>
        <v>4.5934499136573433E-4</v>
      </c>
    </row>
    <row r="386" spans="1:8">
      <c r="A386" s="117" t="s">
        <v>230</v>
      </c>
      <c r="B386" s="117" t="s">
        <v>501</v>
      </c>
      <c r="C386" s="138">
        <v>32</v>
      </c>
      <c r="D386" s="138">
        <v>184</v>
      </c>
      <c r="E386" s="138">
        <f t="shared" si="11"/>
        <v>216</v>
      </c>
      <c r="F386" s="86">
        <v>8992912.0999999996</v>
      </c>
      <c r="G386" s="86">
        <v>539574.73</v>
      </c>
      <c r="H386" s="140">
        <f t="shared" si="10"/>
        <v>1.9299515963065551E-4</v>
      </c>
    </row>
    <row r="387" spans="1:8">
      <c r="A387" s="117" t="s">
        <v>230</v>
      </c>
      <c r="B387" s="117" t="s">
        <v>502</v>
      </c>
      <c r="C387" s="138"/>
      <c r="D387" s="138">
        <v>153</v>
      </c>
      <c r="E387" s="138">
        <f t="shared" si="11"/>
        <v>153</v>
      </c>
      <c r="F387" s="86">
        <v>8101602.5199999996</v>
      </c>
      <c r="G387" s="86">
        <v>486096.17</v>
      </c>
      <c r="H387" s="140">
        <f t="shared" si="10"/>
        <v>1.7386694133174148E-4</v>
      </c>
    </row>
    <row r="388" spans="1:8">
      <c r="A388" s="117" t="s">
        <v>230</v>
      </c>
      <c r="B388" s="117" t="s">
        <v>504</v>
      </c>
      <c r="C388" s="138"/>
      <c r="D388" s="138">
        <v>78</v>
      </c>
      <c r="E388" s="138">
        <f t="shared" si="11"/>
        <v>78</v>
      </c>
      <c r="F388" s="86">
        <v>1606985.08</v>
      </c>
      <c r="G388" s="86">
        <v>95770.92</v>
      </c>
      <c r="H388" s="140">
        <f t="shared" si="10"/>
        <v>3.4255355126387664E-5</v>
      </c>
    </row>
    <row r="389" spans="1:8">
      <c r="A389" s="117" t="s">
        <v>230</v>
      </c>
      <c r="B389" s="117" t="s">
        <v>915</v>
      </c>
      <c r="C389" s="138"/>
      <c r="D389" s="138">
        <v>30</v>
      </c>
      <c r="E389" s="138">
        <f t="shared" si="11"/>
        <v>30</v>
      </c>
      <c r="F389" s="86">
        <v>969576.16</v>
      </c>
      <c r="G389" s="86">
        <v>58174.57</v>
      </c>
      <c r="H389" s="140">
        <f t="shared" si="10"/>
        <v>2.0807887766713508E-5</v>
      </c>
    </row>
    <row r="390" spans="1:8">
      <c r="A390" s="117" t="s">
        <v>230</v>
      </c>
      <c r="B390" s="117" t="s">
        <v>503</v>
      </c>
      <c r="C390" s="138"/>
      <c r="D390" s="138">
        <v>41</v>
      </c>
      <c r="E390" s="138">
        <f t="shared" si="11"/>
        <v>41</v>
      </c>
      <c r="F390" s="86">
        <v>355018.61</v>
      </c>
      <c r="G390" s="86">
        <v>21075.73</v>
      </c>
      <c r="H390" s="140">
        <f t="shared" si="10"/>
        <v>7.53836984857055E-6</v>
      </c>
    </row>
    <row r="391" spans="1:8">
      <c r="A391" s="117" t="s">
        <v>230</v>
      </c>
      <c r="B391" s="117" t="s">
        <v>255</v>
      </c>
      <c r="C391" s="138">
        <v>125</v>
      </c>
      <c r="D391" s="138">
        <v>521</v>
      </c>
      <c r="E391" s="138">
        <f t="shared" si="11"/>
        <v>646</v>
      </c>
      <c r="F391" s="86">
        <v>28320717.43</v>
      </c>
      <c r="G391" s="86">
        <v>1677425.32</v>
      </c>
      <c r="H391" s="140">
        <f t="shared" si="10"/>
        <v>5.9998170670799093E-4</v>
      </c>
    </row>
    <row r="392" spans="1:8">
      <c r="A392" s="117" t="s">
        <v>232</v>
      </c>
      <c r="B392" s="117" t="s">
        <v>92</v>
      </c>
      <c r="C392" s="138">
        <v>154</v>
      </c>
      <c r="D392" s="138">
        <v>944</v>
      </c>
      <c r="E392" s="138">
        <f t="shared" si="11"/>
        <v>1098</v>
      </c>
      <c r="F392" s="86">
        <v>95610496.450000003</v>
      </c>
      <c r="G392" s="86">
        <v>5761050.5099999998</v>
      </c>
      <c r="H392" s="140">
        <f t="shared" ref="H392:H455" si="12">G392/G$820</f>
        <v>2.0606132959890824E-3</v>
      </c>
    </row>
    <row r="393" spans="1:8">
      <c r="A393" s="117" t="s">
        <v>232</v>
      </c>
      <c r="B393" s="117" t="s">
        <v>32</v>
      </c>
      <c r="C393" s="138">
        <v>86</v>
      </c>
      <c r="D393" s="138">
        <v>520</v>
      </c>
      <c r="E393" s="138">
        <f t="shared" ref="E393:E456" si="13">D393+C393</f>
        <v>606</v>
      </c>
      <c r="F393" s="86">
        <v>27080523.890000001</v>
      </c>
      <c r="G393" s="86">
        <v>1623846.58</v>
      </c>
      <c r="H393" s="140">
        <f t="shared" si="12"/>
        <v>5.8081765601364246E-4</v>
      </c>
    </row>
    <row r="394" spans="1:8">
      <c r="A394" s="117" t="s">
        <v>232</v>
      </c>
      <c r="B394" s="117" t="s">
        <v>505</v>
      </c>
      <c r="C394" s="138">
        <v>33</v>
      </c>
      <c r="D394" s="138">
        <v>232</v>
      </c>
      <c r="E394" s="138">
        <f t="shared" si="13"/>
        <v>265</v>
      </c>
      <c r="F394" s="86">
        <v>14999912.029999999</v>
      </c>
      <c r="G394" s="86">
        <v>899994.71</v>
      </c>
      <c r="H394" s="140">
        <f t="shared" si="12"/>
        <v>3.2191022497142426E-4</v>
      </c>
    </row>
    <row r="395" spans="1:8">
      <c r="A395" s="117" t="s">
        <v>232</v>
      </c>
      <c r="B395" s="117" t="s">
        <v>506</v>
      </c>
      <c r="C395" s="138">
        <v>20</v>
      </c>
      <c r="D395" s="138">
        <v>90</v>
      </c>
      <c r="E395" s="138">
        <f t="shared" si="13"/>
        <v>110</v>
      </c>
      <c r="F395" s="86">
        <v>4258221.84</v>
      </c>
      <c r="G395" s="86">
        <v>255437.97</v>
      </c>
      <c r="H395" s="140">
        <f t="shared" si="12"/>
        <v>9.1365086344722988E-5</v>
      </c>
    </row>
    <row r="396" spans="1:8">
      <c r="A396" s="117" t="s">
        <v>232</v>
      </c>
      <c r="B396" s="117" t="s">
        <v>507</v>
      </c>
      <c r="C396" s="138"/>
      <c r="D396" s="138">
        <v>77</v>
      </c>
      <c r="E396" s="138">
        <f t="shared" si="13"/>
        <v>77</v>
      </c>
      <c r="F396" s="86">
        <v>2591107.66</v>
      </c>
      <c r="G396" s="86">
        <v>155466.46</v>
      </c>
      <c r="H396" s="140">
        <f t="shared" si="12"/>
        <v>5.5607263640595098E-5</v>
      </c>
    </row>
    <row r="397" spans="1:8">
      <c r="A397" s="117" t="s">
        <v>232</v>
      </c>
      <c r="B397" s="117" t="s">
        <v>508</v>
      </c>
      <c r="C397" s="138"/>
      <c r="D397" s="138">
        <v>50</v>
      </c>
      <c r="E397" s="138">
        <f t="shared" si="13"/>
        <v>50</v>
      </c>
      <c r="F397" s="86">
        <v>672180.77</v>
      </c>
      <c r="G397" s="86">
        <v>39722.639999999999</v>
      </c>
      <c r="H397" s="140">
        <f t="shared" si="12"/>
        <v>1.4207999043526486E-5</v>
      </c>
    </row>
    <row r="398" spans="1:8">
      <c r="A398" s="117" t="s">
        <v>232</v>
      </c>
      <c r="B398" s="117" t="s">
        <v>948</v>
      </c>
      <c r="C398" s="138"/>
      <c r="D398" s="138">
        <v>34</v>
      </c>
      <c r="E398" s="138">
        <f t="shared" si="13"/>
        <v>34</v>
      </c>
      <c r="F398" s="86">
        <v>404235.39</v>
      </c>
      <c r="G398" s="86">
        <v>23764.55</v>
      </c>
      <c r="H398" s="140">
        <f t="shared" si="12"/>
        <v>8.5001073360138529E-6</v>
      </c>
    </row>
    <row r="399" spans="1:8">
      <c r="A399" s="117" t="s">
        <v>232</v>
      </c>
      <c r="B399" s="117" t="s">
        <v>902</v>
      </c>
      <c r="C399" s="138"/>
      <c r="D399" s="138">
        <v>44</v>
      </c>
      <c r="E399" s="138">
        <f t="shared" si="13"/>
        <v>44</v>
      </c>
      <c r="F399" s="86">
        <v>397476.32</v>
      </c>
      <c r="G399" s="86">
        <v>23848.59</v>
      </c>
      <c r="H399" s="140">
        <f t="shared" si="12"/>
        <v>8.5301667741483274E-6</v>
      </c>
    </row>
    <row r="400" spans="1:8">
      <c r="A400" s="117" t="s">
        <v>232</v>
      </c>
      <c r="B400" s="117" t="s">
        <v>255</v>
      </c>
      <c r="C400" s="138">
        <v>47</v>
      </c>
      <c r="D400" s="138">
        <v>253</v>
      </c>
      <c r="E400" s="138">
        <f t="shared" si="13"/>
        <v>300</v>
      </c>
      <c r="F400" s="86">
        <v>6808576.1399999997</v>
      </c>
      <c r="G400" s="86">
        <v>408295.46</v>
      </c>
      <c r="H400" s="140">
        <f t="shared" si="12"/>
        <v>1.4603917325626411E-4</v>
      </c>
    </row>
    <row r="401" spans="1:8">
      <c r="A401" s="117" t="s">
        <v>233</v>
      </c>
      <c r="B401" s="117" t="s">
        <v>103</v>
      </c>
      <c r="C401" s="138">
        <v>395</v>
      </c>
      <c r="D401" s="138">
        <v>1638</v>
      </c>
      <c r="E401" s="138">
        <f t="shared" si="13"/>
        <v>2033</v>
      </c>
      <c r="F401" s="86">
        <v>246065320.24000001</v>
      </c>
      <c r="G401" s="86">
        <v>14751410.9</v>
      </c>
      <c r="H401" s="140">
        <f t="shared" si="12"/>
        <v>5.2762865700231951E-3</v>
      </c>
    </row>
    <row r="402" spans="1:8">
      <c r="A402" s="117" t="s">
        <v>233</v>
      </c>
      <c r="B402" s="117" t="s">
        <v>177</v>
      </c>
      <c r="C402" s="138">
        <v>48</v>
      </c>
      <c r="D402" s="138">
        <v>286</v>
      </c>
      <c r="E402" s="138">
        <f t="shared" si="13"/>
        <v>334</v>
      </c>
      <c r="F402" s="86">
        <v>17842220.649999999</v>
      </c>
      <c r="G402" s="86">
        <v>1070533.25</v>
      </c>
      <c r="H402" s="140">
        <f t="shared" si="12"/>
        <v>3.8290847214745297E-4</v>
      </c>
    </row>
    <row r="403" spans="1:8">
      <c r="A403" s="117" t="s">
        <v>233</v>
      </c>
      <c r="B403" s="117" t="s">
        <v>510</v>
      </c>
      <c r="C403" s="138">
        <v>24</v>
      </c>
      <c r="D403" s="138">
        <v>205</v>
      </c>
      <c r="E403" s="138">
        <f t="shared" si="13"/>
        <v>229</v>
      </c>
      <c r="F403" s="86">
        <v>17751997.809999999</v>
      </c>
      <c r="G403" s="86">
        <v>1065119.8999999999</v>
      </c>
      <c r="H403" s="140">
        <f t="shared" si="12"/>
        <v>3.8097222441512004E-4</v>
      </c>
    </row>
    <row r="404" spans="1:8">
      <c r="A404" s="117" t="s">
        <v>233</v>
      </c>
      <c r="B404" s="117" t="s">
        <v>52</v>
      </c>
      <c r="C404" s="138">
        <v>53</v>
      </c>
      <c r="D404" s="138">
        <v>254</v>
      </c>
      <c r="E404" s="138">
        <f t="shared" si="13"/>
        <v>307</v>
      </c>
      <c r="F404" s="86">
        <v>15440278.58</v>
      </c>
      <c r="G404" s="86">
        <v>926416.72</v>
      </c>
      <c r="H404" s="140">
        <f t="shared" si="12"/>
        <v>3.3136085294600115E-4</v>
      </c>
    </row>
    <row r="405" spans="1:8">
      <c r="A405" s="117" t="s">
        <v>233</v>
      </c>
      <c r="B405" s="117" t="s">
        <v>509</v>
      </c>
      <c r="C405" s="138">
        <v>46</v>
      </c>
      <c r="D405" s="138">
        <v>273</v>
      </c>
      <c r="E405" s="138">
        <f t="shared" si="13"/>
        <v>319</v>
      </c>
      <c r="F405" s="86">
        <v>13632376.449999999</v>
      </c>
      <c r="G405" s="86">
        <v>817942.59</v>
      </c>
      <c r="H405" s="140">
        <f t="shared" si="12"/>
        <v>2.9256181201399445E-4</v>
      </c>
    </row>
    <row r="406" spans="1:8">
      <c r="A406" s="117" t="s">
        <v>233</v>
      </c>
      <c r="B406" s="117" t="s">
        <v>511</v>
      </c>
      <c r="C406" s="138">
        <v>40</v>
      </c>
      <c r="D406" s="138">
        <v>173</v>
      </c>
      <c r="E406" s="138">
        <f t="shared" si="13"/>
        <v>213</v>
      </c>
      <c r="F406" s="86">
        <v>7027502.1500000004</v>
      </c>
      <c r="G406" s="86">
        <v>421555.61</v>
      </c>
      <c r="H406" s="140">
        <f t="shared" si="12"/>
        <v>1.5078206543354681E-4</v>
      </c>
    </row>
    <row r="407" spans="1:8">
      <c r="A407" s="117" t="s">
        <v>233</v>
      </c>
      <c r="B407" s="117" t="s">
        <v>90</v>
      </c>
      <c r="C407" s="138">
        <v>20</v>
      </c>
      <c r="D407" s="138">
        <v>114</v>
      </c>
      <c r="E407" s="138">
        <f t="shared" si="13"/>
        <v>134</v>
      </c>
      <c r="F407" s="86">
        <v>5099811.5</v>
      </c>
      <c r="G407" s="86">
        <v>305651.09000000003</v>
      </c>
      <c r="H407" s="140">
        <f t="shared" si="12"/>
        <v>1.0932532163956949E-4</v>
      </c>
    </row>
    <row r="408" spans="1:8">
      <c r="A408" s="117" t="s">
        <v>233</v>
      </c>
      <c r="B408" s="117" t="s">
        <v>512</v>
      </c>
      <c r="C408" s="138"/>
      <c r="D408" s="138">
        <v>146</v>
      </c>
      <c r="E408" s="138">
        <f t="shared" si="13"/>
        <v>146</v>
      </c>
      <c r="F408" s="86">
        <v>4676381.33</v>
      </c>
      <c r="G408" s="86">
        <v>280582.88</v>
      </c>
      <c r="H408" s="140">
        <f t="shared" si="12"/>
        <v>1.0035892102513596E-4</v>
      </c>
    </row>
    <row r="409" spans="1:8">
      <c r="A409" s="117" t="s">
        <v>233</v>
      </c>
      <c r="B409" s="117" t="s">
        <v>513</v>
      </c>
      <c r="C409" s="138"/>
      <c r="D409" s="138">
        <v>54</v>
      </c>
      <c r="E409" s="138">
        <f t="shared" si="13"/>
        <v>54</v>
      </c>
      <c r="F409" s="86">
        <v>1110292.68</v>
      </c>
      <c r="G409" s="86">
        <v>66617.58</v>
      </c>
      <c r="H409" s="140">
        <f t="shared" si="12"/>
        <v>2.3827784682036471E-5</v>
      </c>
    </row>
    <row r="410" spans="1:8">
      <c r="A410" s="117" t="s">
        <v>233</v>
      </c>
      <c r="B410" s="117" t="s">
        <v>255</v>
      </c>
      <c r="C410" s="138">
        <v>57</v>
      </c>
      <c r="D410" s="138">
        <v>124</v>
      </c>
      <c r="E410" s="138">
        <f t="shared" si="13"/>
        <v>181</v>
      </c>
      <c r="F410" s="86">
        <v>1869726.79</v>
      </c>
      <c r="G410" s="86">
        <v>112183.6</v>
      </c>
      <c r="H410" s="140">
        <f t="shared" si="12"/>
        <v>4.0125844644247156E-5</v>
      </c>
    </row>
    <row r="411" spans="1:8">
      <c r="A411" s="117" t="s">
        <v>83</v>
      </c>
      <c r="B411" s="117" t="s">
        <v>69</v>
      </c>
      <c r="C411" s="138">
        <v>336</v>
      </c>
      <c r="D411" s="138">
        <v>1438</v>
      </c>
      <c r="E411" s="138">
        <f t="shared" si="13"/>
        <v>1774</v>
      </c>
      <c r="F411" s="86">
        <v>124058419.52</v>
      </c>
      <c r="G411" s="86">
        <v>7440214.3600000003</v>
      </c>
      <c r="H411" s="140">
        <f t="shared" si="12"/>
        <v>2.6612168403336743E-3</v>
      </c>
    </row>
    <row r="412" spans="1:8">
      <c r="A412" s="117" t="s">
        <v>83</v>
      </c>
      <c r="B412" s="117" t="s">
        <v>514</v>
      </c>
      <c r="C412" s="138">
        <v>21</v>
      </c>
      <c r="D412" s="138">
        <v>64</v>
      </c>
      <c r="E412" s="138">
        <f t="shared" si="13"/>
        <v>85</v>
      </c>
      <c r="F412" s="86">
        <v>32885561.210000001</v>
      </c>
      <c r="G412" s="86">
        <v>1973133.68</v>
      </c>
      <c r="H412" s="140">
        <f t="shared" si="12"/>
        <v>7.0575071138750836E-4</v>
      </c>
    </row>
    <row r="413" spans="1:8">
      <c r="A413" s="117" t="s">
        <v>83</v>
      </c>
      <c r="B413" s="117" t="s">
        <v>517</v>
      </c>
      <c r="C413" s="138"/>
      <c r="D413" s="138">
        <v>46</v>
      </c>
      <c r="E413" s="138">
        <f t="shared" si="13"/>
        <v>46</v>
      </c>
      <c r="F413" s="86">
        <v>2055410.9</v>
      </c>
      <c r="G413" s="86">
        <v>123324.65</v>
      </c>
      <c r="H413" s="140">
        <f t="shared" si="12"/>
        <v>4.411077685781304E-5</v>
      </c>
    </row>
    <row r="414" spans="1:8">
      <c r="A414" s="117" t="s">
        <v>83</v>
      </c>
      <c r="B414" s="117" t="s">
        <v>515</v>
      </c>
      <c r="C414" s="138"/>
      <c r="D414" s="138">
        <v>53</v>
      </c>
      <c r="E414" s="138">
        <f t="shared" si="13"/>
        <v>53</v>
      </c>
      <c r="F414" s="86">
        <v>889712.78</v>
      </c>
      <c r="G414" s="86">
        <v>53382.76</v>
      </c>
      <c r="H414" s="140">
        <f t="shared" si="12"/>
        <v>1.9093952542449443E-5</v>
      </c>
    </row>
    <row r="415" spans="1:8">
      <c r="A415" s="117" t="s">
        <v>83</v>
      </c>
      <c r="B415" s="117" t="s">
        <v>516</v>
      </c>
      <c r="C415" s="138"/>
      <c r="D415" s="138">
        <v>43</v>
      </c>
      <c r="E415" s="138">
        <f t="shared" si="13"/>
        <v>43</v>
      </c>
      <c r="F415" s="86">
        <v>387741.98</v>
      </c>
      <c r="G415" s="86">
        <v>23264.52</v>
      </c>
      <c r="H415" s="140">
        <f t="shared" si="12"/>
        <v>8.3212565405547775E-6</v>
      </c>
    </row>
    <row r="416" spans="1:8">
      <c r="A416" s="117" t="s">
        <v>83</v>
      </c>
      <c r="B416" s="117" t="s">
        <v>255</v>
      </c>
      <c r="C416" s="138">
        <v>30</v>
      </c>
      <c r="D416" s="138">
        <v>28</v>
      </c>
      <c r="E416" s="138">
        <f t="shared" si="13"/>
        <v>58</v>
      </c>
      <c r="F416" s="86">
        <v>535946.89</v>
      </c>
      <c r="G416" s="86">
        <v>32156.81</v>
      </c>
      <c r="H416" s="140">
        <f t="shared" si="12"/>
        <v>1.1501851984733718E-5</v>
      </c>
    </row>
    <row r="417" spans="1:8">
      <c r="A417" s="117" t="s">
        <v>149</v>
      </c>
      <c r="B417" s="117" t="s">
        <v>53</v>
      </c>
      <c r="C417" s="138">
        <v>395</v>
      </c>
      <c r="D417" s="138">
        <v>2518</v>
      </c>
      <c r="E417" s="138">
        <f t="shared" si="13"/>
        <v>2913</v>
      </c>
      <c r="F417" s="86">
        <v>1038607572.96</v>
      </c>
      <c r="G417" s="86">
        <v>60982519.810000002</v>
      </c>
      <c r="H417" s="140">
        <f t="shared" si="12"/>
        <v>2.1812235620097632E-2</v>
      </c>
    </row>
    <row r="418" spans="1:8">
      <c r="A418" s="117" t="s">
        <v>149</v>
      </c>
      <c r="B418" s="117" t="s">
        <v>81</v>
      </c>
      <c r="C418" s="138">
        <v>923</v>
      </c>
      <c r="D418" s="138">
        <v>4794</v>
      </c>
      <c r="E418" s="138">
        <f t="shared" si="13"/>
        <v>5717</v>
      </c>
      <c r="F418" s="86">
        <v>893675646.38999999</v>
      </c>
      <c r="G418" s="86">
        <v>53577092.18</v>
      </c>
      <c r="H418" s="140">
        <f t="shared" si="12"/>
        <v>1.9163461301876471E-2</v>
      </c>
    </row>
    <row r="419" spans="1:8">
      <c r="A419" s="117" t="s">
        <v>149</v>
      </c>
      <c r="B419" s="117" t="s">
        <v>104</v>
      </c>
      <c r="C419" s="138">
        <v>213</v>
      </c>
      <c r="D419" s="138">
        <v>1352</v>
      </c>
      <c r="E419" s="138">
        <f t="shared" si="13"/>
        <v>1565</v>
      </c>
      <c r="F419" s="86">
        <v>185947604.94</v>
      </c>
      <c r="G419" s="86">
        <v>11119961.74</v>
      </c>
      <c r="H419" s="140">
        <f t="shared" si="12"/>
        <v>3.9773893619852842E-3</v>
      </c>
    </row>
    <row r="420" spans="1:8">
      <c r="A420" s="117" t="s">
        <v>149</v>
      </c>
      <c r="B420" s="117" t="s">
        <v>518</v>
      </c>
      <c r="C420" s="138">
        <v>120</v>
      </c>
      <c r="D420" s="138">
        <v>536</v>
      </c>
      <c r="E420" s="138">
        <f t="shared" si="13"/>
        <v>656</v>
      </c>
      <c r="F420" s="86">
        <v>42405142.560000002</v>
      </c>
      <c r="G420" s="86">
        <v>2511828.62</v>
      </c>
      <c r="H420" s="140">
        <f t="shared" si="12"/>
        <v>8.9843118761649416E-4</v>
      </c>
    </row>
    <row r="421" spans="1:8">
      <c r="A421" s="117" t="s">
        <v>149</v>
      </c>
      <c r="B421" s="117" t="s">
        <v>131</v>
      </c>
      <c r="C421" s="138">
        <v>36</v>
      </c>
      <c r="D421" s="138">
        <v>345</v>
      </c>
      <c r="E421" s="138">
        <f t="shared" si="13"/>
        <v>381</v>
      </c>
      <c r="F421" s="86">
        <v>35489758.799999997</v>
      </c>
      <c r="G421" s="86">
        <v>2129385.54</v>
      </c>
      <c r="H421" s="140">
        <f t="shared" si="12"/>
        <v>7.6163889700229213E-4</v>
      </c>
    </row>
    <row r="422" spans="1:8">
      <c r="A422" s="117" t="s">
        <v>149</v>
      </c>
      <c r="B422" s="117" t="s">
        <v>519</v>
      </c>
      <c r="C422" s="138">
        <v>76</v>
      </c>
      <c r="D422" s="138">
        <v>315</v>
      </c>
      <c r="E422" s="138">
        <f t="shared" si="13"/>
        <v>391</v>
      </c>
      <c r="F422" s="86">
        <v>13998051.720000001</v>
      </c>
      <c r="G422" s="86">
        <v>839883.11</v>
      </c>
      <c r="H422" s="140">
        <f t="shared" si="12"/>
        <v>3.004095000622831E-4</v>
      </c>
    </row>
    <row r="423" spans="1:8">
      <c r="A423" s="117" t="s">
        <v>149</v>
      </c>
      <c r="B423" s="117" t="s">
        <v>522</v>
      </c>
      <c r="C423" s="138"/>
      <c r="D423" s="138">
        <v>86</v>
      </c>
      <c r="E423" s="138">
        <f t="shared" si="13"/>
        <v>86</v>
      </c>
      <c r="F423" s="86">
        <v>7194791.7599999998</v>
      </c>
      <c r="G423" s="86">
        <v>431687.51</v>
      </c>
      <c r="H423" s="140">
        <f t="shared" si="12"/>
        <v>1.5440604474381184E-4</v>
      </c>
    </row>
    <row r="424" spans="1:8">
      <c r="A424" s="117" t="s">
        <v>149</v>
      </c>
      <c r="B424" s="117" t="s">
        <v>520</v>
      </c>
      <c r="C424" s="138">
        <v>38</v>
      </c>
      <c r="D424" s="138">
        <v>183</v>
      </c>
      <c r="E424" s="138">
        <f t="shared" si="13"/>
        <v>221</v>
      </c>
      <c r="F424" s="86">
        <v>7191665.5199999996</v>
      </c>
      <c r="G424" s="86">
        <v>431494.21</v>
      </c>
      <c r="H424" s="140">
        <f t="shared" si="12"/>
        <v>1.5433690517466152E-4</v>
      </c>
    </row>
    <row r="425" spans="1:8">
      <c r="A425" s="117" t="s">
        <v>149</v>
      </c>
      <c r="B425" s="117" t="s">
        <v>521</v>
      </c>
      <c r="C425" s="138">
        <v>22</v>
      </c>
      <c r="D425" s="138">
        <v>150</v>
      </c>
      <c r="E425" s="138">
        <f t="shared" si="13"/>
        <v>172</v>
      </c>
      <c r="F425" s="86">
        <v>3728173.16</v>
      </c>
      <c r="G425" s="86">
        <v>223690.42</v>
      </c>
      <c r="H425" s="140">
        <f t="shared" si="12"/>
        <v>8.0009618530038236E-5</v>
      </c>
    </row>
    <row r="426" spans="1:8">
      <c r="A426" s="117" t="s">
        <v>149</v>
      </c>
      <c r="B426" s="117" t="s">
        <v>255</v>
      </c>
      <c r="C426" s="138">
        <v>77</v>
      </c>
      <c r="D426" s="138">
        <v>346</v>
      </c>
      <c r="E426" s="138">
        <f t="shared" si="13"/>
        <v>423</v>
      </c>
      <c r="F426" s="86">
        <v>19104986.050000001</v>
      </c>
      <c r="G426" s="86">
        <v>1146297.92</v>
      </c>
      <c r="H426" s="140">
        <f t="shared" si="12"/>
        <v>4.1000798917082044E-4</v>
      </c>
    </row>
    <row r="427" spans="1:8">
      <c r="A427" s="117" t="s">
        <v>151</v>
      </c>
      <c r="B427" s="117" t="s">
        <v>28</v>
      </c>
      <c r="C427" s="138">
        <v>122</v>
      </c>
      <c r="D427" s="138">
        <v>781</v>
      </c>
      <c r="E427" s="138">
        <f t="shared" si="13"/>
        <v>903</v>
      </c>
      <c r="F427" s="86">
        <v>100180321.44</v>
      </c>
      <c r="G427" s="86">
        <v>6035430.8399999999</v>
      </c>
      <c r="H427" s="140">
        <f t="shared" si="12"/>
        <v>2.1587536881232028E-3</v>
      </c>
    </row>
    <row r="428" spans="1:8">
      <c r="A428" s="117" t="s">
        <v>151</v>
      </c>
      <c r="B428" s="117" t="s">
        <v>97</v>
      </c>
      <c r="C428" s="138">
        <v>130</v>
      </c>
      <c r="D428" s="138">
        <v>908</v>
      </c>
      <c r="E428" s="138">
        <f t="shared" si="13"/>
        <v>1038</v>
      </c>
      <c r="F428" s="86">
        <v>96684090.590000004</v>
      </c>
      <c r="G428" s="86">
        <v>5801045.54</v>
      </c>
      <c r="H428" s="140">
        <f t="shared" si="12"/>
        <v>2.0749187235232498E-3</v>
      </c>
    </row>
    <row r="429" spans="1:8">
      <c r="A429" s="117" t="s">
        <v>151</v>
      </c>
      <c r="B429" s="117" t="s">
        <v>523</v>
      </c>
      <c r="C429" s="138">
        <v>18</v>
      </c>
      <c r="D429" s="138">
        <v>112</v>
      </c>
      <c r="E429" s="138">
        <f t="shared" si="13"/>
        <v>130</v>
      </c>
      <c r="F429" s="86">
        <v>5042091.03</v>
      </c>
      <c r="G429" s="86">
        <v>302525.48</v>
      </c>
      <c r="H429" s="140">
        <f t="shared" si="12"/>
        <v>1.0820735304809526E-4</v>
      </c>
    </row>
    <row r="430" spans="1:8">
      <c r="A430" s="117" t="s">
        <v>151</v>
      </c>
      <c r="B430" s="117" t="s">
        <v>524</v>
      </c>
      <c r="C430" s="138"/>
      <c r="D430" s="138">
        <v>126</v>
      </c>
      <c r="E430" s="138">
        <f t="shared" si="13"/>
        <v>126</v>
      </c>
      <c r="F430" s="86">
        <v>4675713.1900000004</v>
      </c>
      <c r="G430" s="86">
        <v>280542.8</v>
      </c>
      <c r="H430" s="140">
        <f t="shared" si="12"/>
        <v>1.0034458520552114E-4</v>
      </c>
    </row>
    <row r="431" spans="1:8">
      <c r="A431" s="117" t="s">
        <v>151</v>
      </c>
      <c r="B431" s="117" t="s">
        <v>411</v>
      </c>
      <c r="C431" s="138"/>
      <c r="D431" s="138">
        <v>91</v>
      </c>
      <c r="E431" s="138">
        <f t="shared" si="13"/>
        <v>91</v>
      </c>
      <c r="F431" s="86">
        <v>2506122.59</v>
      </c>
      <c r="G431" s="86">
        <v>150367.35999999999</v>
      </c>
      <c r="H431" s="140">
        <f t="shared" si="12"/>
        <v>5.3783416889149426E-5</v>
      </c>
    </row>
    <row r="432" spans="1:8">
      <c r="A432" s="117" t="s">
        <v>151</v>
      </c>
      <c r="B432" s="117" t="s">
        <v>526</v>
      </c>
      <c r="C432" s="138">
        <v>13</v>
      </c>
      <c r="D432" s="138">
        <v>66</v>
      </c>
      <c r="E432" s="138">
        <f t="shared" si="13"/>
        <v>79</v>
      </c>
      <c r="F432" s="86">
        <v>1004114.64</v>
      </c>
      <c r="G432" s="86">
        <v>60246.9</v>
      </c>
      <c r="H432" s="140">
        <f t="shared" si="12"/>
        <v>2.1549119030745082E-5</v>
      </c>
    </row>
    <row r="433" spans="1:8">
      <c r="A433" s="117" t="s">
        <v>151</v>
      </c>
      <c r="B433" s="117" t="s">
        <v>525</v>
      </c>
      <c r="C433" s="138"/>
      <c r="D433" s="138">
        <v>85</v>
      </c>
      <c r="E433" s="138">
        <f t="shared" si="13"/>
        <v>85</v>
      </c>
      <c r="F433" s="86">
        <v>747944.72</v>
      </c>
      <c r="G433" s="86">
        <v>44876.7</v>
      </c>
      <c r="H433" s="140">
        <f t="shared" si="12"/>
        <v>1.605150389492302E-5</v>
      </c>
    </row>
    <row r="434" spans="1:8">
      <c r="A434" s="117" t="s">
        <v>151</v>
      </c>
      <c r="B434" s="117" t="s">
        <v>527</v>
      </c>
      <c r="C434" s="138"/>
      <c r="D434" s="138">
        <v>55</v>
      </c>
      <c r="E434" s="138">
        <f t="shared" si="13"/>
        <v>55</v>
      </c>
      <c r="F434" s="86">
        <v>512696.72</v>
      </c>
      <c r="G434" s="86">
        <v>30761.8</v>
      </c>
      <c r="H434" s="140">
        <f t="shared" si="12"/>
        <v>1.1002884626428482E-5</v>
      </c>
    </row>
    <row r="435" spans="1:8">
      <c r="A435" s="117" t="s">
        <v>151</v>
      </c>
      <c r="B435" s="117" t="s">
        <v>255</v>
      </c>
      <c r="C435" s="138">
        <v>81</v>
      </c>
      <c r="D435" s="138">
        <v>70</v>
      </c>
      <c r="E435" s="138">
        <f t="shared" si="13"/>
        <v>151</v>
      </c>
      <c r="F435" s="86">
        <v>853017.54</v>
      </c>
      <c r="G435" s="86">
        <v>51181.06</v>
      </c>
      <c r="H435" s="140">
        <f t="shared" si="12"/>
        <v>1.8306448199985491E-5</v>
      </c>
    </row>
    <row r="436" spans="1:8">
      <c r="A436" s="117" t="s">
        <v>85</v>
      </c>
      <c r="B436" s="117" t="s">
        <v>528</v>
      </c>
      <c r="C436" s="138">
        <v>52</v>
      </c>
      <c r="D436" s="138">
        <v>422</v>
      </c>
      <c r="E436" s="138">
        <f t="shared" si="13"/>
        <v>474</v>
      </c>
      <c r="F436" s="86">
        <v>24565028.600000001</v>
      </c>
      <c r="G436" s="86">
        <v>1482272.86</v>
      </c>
      <c r="H436" s="140">
        <f t="shared" si="12"/>
        <v>5.3017954942383659E-4</v>
      </c>
    </row>
    <row r="437" spans="1:8">
      <c r="A437" s="117" t="s">
        <v>85</v>
      </c>
      <c r="B437" s="117" t="s">
        <v>529</v>
      </c>
      <c r="C437" s="138">
        <v>29</v>
      </c>
      <c r="D437" s="138">
        <v>181</v>
      </c>
      <c r="E437" s="138">
        <f t="shared" si="13"/>
        <v>210</v>
      </c>
      <c r="F437" s="86">
        <v>7909883.3700000001</v>
      </c>
      <c r="G437" s="86">
        <v>474592.98</v>
      </c>
      <c r="H437" s="140">
        <f t="shared" si="12"/>
        <v>1.6975247883585745E-4</v>
      </c>
    </row>
    <row r="438" spans="1:8">
      <c r="A438" s="117" t="s">
        <v>85</v>
      </c>
      <c r="B438" s="117" t="s">
        <v>530</v>
      </c>
      <c r="C438" s="138">
        <v>20</v>
      </c>
      <c r="D438" s="138">
        <v>117</v>
      </c>
      <c r="E438" s="138">
        <f t="shared" si="13"/>
        <v>137</v>
      </c>
      <c r="F438" s="86">
        <v>6262283.2699999996</v>
      </c>
      <c r="G438" s="86">
        <v>375736.99</v>
      </c>
      <c r="H438" s="140">
        <f t="shared" si="12"/>
        <v>1.3439365547047026E-4</v>
      </c>
    </row>
    <row r="439" spans="1:8">
      <c r="A439" s="117" t="s">
        <v>85</v>
      </c>
      <c r="B439" s="117" t="s">
        <v>531</v>
      </c>
      <c r="C439" s="138">
        <v>30</v>
      </c>
      <c r="D439" s="138">
        <v>94</v>
      </c>
      <c r="E439" s="138">
        <f t="shared" si="13"/>
        <v>124</v>
      </c>
      <c r="F439" s="86">
        <v>2791466.02</v>
      </c>
      <c r="G439" s="86">
        <v>167487.97</v>
      </c>
      <c r="H439" s="140">
        <f t="shared" si="12"/>
        <v>5.9907118901517946E-5</v>
      </c>
    </row>
    <row r="440" spans="1:8">
      <c r="A440" s="117" t="s">
        <v>85</v>
      </c>
      <c r="B440" s="117" t="s">
        <v>532</v>
      </c>
      <c r="C440" s="138"/>
      <c r="D440" s="138">
        <v>49</v>
      </c>
      <c r="E440" s="138">
        <f t="shared" si="13"/>
        <v>49</v>
      </c>
      <c r="F440" s="86">
        <v>2547864.77</v>
      </c>
      <c r="G440" s="86">
        <v>152871.89000000001</v>
      </c>
      <c r="H440" s="140">
        <f t="shared" si="12"/>
        <v>5.4679237505414705E-5</v>
      </c>
    </row>
    <row r="441" spans="1:8">
      <c r="A441" s="117" t="s">
        <v>85</v>
      </c>
      <c r="B441" s="117" t="s">
        <v>534</v>
      </c>
      <c r="C441" s="138">
        <v>20</v>
      </c>
      <c r="D441" s="138">
        <v>61</v>
      </c>
      <c r="E441" s="138">
        <f t="shared" si="13"/>
        <v>81</v>
      </c>
      <c r="F441" s="86">
        <v>2317770.9300000002</v>
      </c>
      <c r="G441" s="86">
        <v>139066.26</v>
      </c>
      <c r="H441" s="140">
        <f t="shared" si="12"/>
        <v>4.9741237970759387E-5</v>
      </c>
    </row>
    <row r="442" spans="1:8">
      <c r="A442" s="117" t="s">
        <v>85</v>
      </c>
      <c r="B442" s="117" t="s">
        <v>533</v>
      </c>
      <c r="C442" s="138">
        <v>19</v>
      </c>
      <c r="D442" s="138">
        <v>32</v>
      </c>
      <c r="E442" s="138">
        <f t="shared" si="13"/>
        <v>51</v>
      </c>
      <c r="F442" s="86">
        <v>1580763.2</v>
      </c>
      <c r="G442" s="86">
        <v>94845.79</v>
      </c>
      <c r="H442" s="140">
        <f t="shared" si="12"/>
        <v>3.3924454507618671E-5</v>
      </c>
    </row>
    <row r="443" spans="1:8">
      <c r="A443" s="117" t="s">
        <v>85</v>
      </c>
      <c r="B443" s="117" t="s">
        <v>536</v>
      </c>
      <c r="C443" s="138"/>
      <c r="D443" s="138">
        <v>46</v>
      </c>
      <c r="E443" s="138">
        <f t="shared" si="13"/>
        <v>46</v>
      </c>
      <c r="F443" s="86">
        <v>869608.24</v>
      </c>
      <c r="G443" s="86">
        <v>52176.49</v>
      </c>
      <c r="H443" s="140">
        <f t="shared" si="12"/>
        <v>1.8662493731901234E-5</v>
      </c>
    </row>
    <row r="444" spans="1:8">
      <c r="A444" s="117" t="s">
        <v>85</v>
      </c>
      <c r="B444" s="117" t="s">
        <v>535</v>
      </c>
      <c r="C444" s="138"/>
      <c r="D444" s="138">
        <v>40</v>
      </c>
      <c r="E444" s="138">
        <f t="shared" si="13"/>
        <v>40</v>
      </c>
      <c r="F444" s="86">
        <v>830777.75</v>
      </c>
      <c r="G444" s="86">
        <v>49846.66</v>
      </c>
      <c r="H444" s="140">
        <f t="shared" si="12"/>
        <v>1.7829159834366247E-5</v>
      </c>
    </row>
    <row r="445" spans="1:8">
      <c r="A445" s="117" t="s">
        <v>85</v>
      </c>
      <c r="B445" s="117" t="s">
        <v>916</v>
      </c>
      <c r="C445" s="138"/>
      <c r="D445" s="138">
        <v>32</v>
      </c>
      <c r="E445" s="138">
        <f t="shared" si="13"/>
        <v>32</v>
      </c>
      <c r="F445" s="86">
        <v>513098.7</v>
      </c>
      <c r="G445" s="86">
        <v>30785.93</v>
      </c>
      <c r="H445" s="140">
        <f t="shared" si="12"/>
        <v>1.1011515447968044E-5</v>
      </c>
    </row>
    <row r="446" spans="1:8">
      <c r="A446" s="117" t="s">
        <v>85</v>
      </c>
      <c r="B446" s="117" t="s">
        <v>255</v>
      </c>
      <c r="C446" s="138">
        <v>39</v>
      </c>
      <c r="D446" s="138">
        <v>56</v>
      </c>
      <c r="E446" s="138">
        <f t="shared" si="13"/>
        <v>95</v>
      </c>
      <c r="F446" s="86">
        <v>2228764.1</v>
      </c>
      <c r="G446" s="86">
        <v>133725.82999999999</v>
      </c>
      <c r="H446" s="140">
        <f t="shared" si="12"/>
        <v>4.7831072273514176E-5</v>
      </c>
    </row>
    <row r="447" spans="1:8">
      <c r="A447" s="117" t="s">
        <v>154</v>
      </c>
      <c r="B447" s="117" t="s">
        <v>25</v>
      </c>
      <c r="C447" s="138">
        <v>167</v>
      </c>
      <c r="D447" s="138">
        <v>1196</v>
      </c>
      <c r="E447" s="138">
        <f t="shared" si="13"/>
        <v>1363</v>
      </c>
      <c r="F447" s="86">
        <v>137988446.31</v>
      </c>
      <c r="G447" s="86">
        <v>8243682.71</v>
      </c>
      <c r="H447" s="140">
        <f t="shared" si="12"/>
        <v>2.9486015043012205E-3</v>
      </c>
    </row>
    <row r="448" spans="1:8">
      <c r="A448" s="117" t="s">
        <v>154</v>
      </c>
      <c r="B448" s="117" t="s">
        <v>537</v>
      </c>
      <c r="C448" s="138">
        <v>17</v>
      </c>
      <c r="D448" s="138">
        <v>158</v>
      </c>
      <c r="E448" s="138">
        <f t="shared" si="13"/>
        <v>175</v>
      </c>
      <c r="F448" s="86">
        <v>9977621.1999999993</v>
      </c>
      <c r="G448" s="86">
        <v>597818.68000000005</v>
      </c>
      <c r="H448" s="140">
        <f t="shared" si="12"/>
        <v>2.138278632447961E-4</v>
      </c>
    </row>
    <row r="449" spans="1:8">
      <c r="A449" s="117" t="s">
        <v>154</v>
      </c>
      <c r="B449" s="117" t="s">
        <v>140</v>
      </c>
      <c r="C449" s="138"/>
      <c r="D449" s="138">
        <v>106</v>
      </c>
      <c r="E449" s="138">
        <f t="shared" si="13"/>
        <v>106</v>
      </c>
      <c r="F449" s="86">
        <v>5709656.9299999997</v>
      </c>
      <c r="G449" s="86">
        <v>342579.42</v>
      </c>
      <c r="H449" s="140">
        <f t="shared" si="12"/>
        <v>1.225338515187273E-4</v>
      </c>
    </row>
    <row r="450" spans="1:8">
      <c r="A450" s="117" t="s">
        <v>154</v>
      </c>
      <c r="B450" s="117" t="s">
        <v>541</v>
      </c>
      <c r="C450" s="138"/>
      <c r="D450" s="138">
        <v>98</v>
      </c>
      <c r="E450" s="138">
        <f t="shared" si="13"/>
        <v>98</v>
      </c>
      <c r="F450" s="86">
        <v>5687227.4500000002</v>
      </c>
      <c r="G450" s="86">
        <v>341233.64</v>
      </c>
      <c r="H450" s="140">
        <f t="shared" si="12"/>
        <v>1.2205249275322741E-4</v>
      </c>
    </row>
    <row r="451" spans="1:8">
      <c r="A451" s="117" t="s">
        <v>154</v>
      </c>
      <c r="B451" s="117" t="s">
        <v>538</v>
      </c>
      <c r="C451" s="138">
        <v>15</v>
      </c>
      <c r="D451" s="138">
        <v>87</v>
      </c>
      <c r="E451" s="138">
        <f t="shared" si="13"/>
        <v>102</v>
      </c>
      <c r="F451" s="86">
        <v>3907752.18</v>
      </c>
      <c r="G451" s="86">
        <v>234465.16</v>
      </c>
      <c r="H451" s="140">
        <f t="shared" si="12"/>
        <v>8.3863528935143399E-5</v>
      </c>
    </row>
    <row r="452" spans="1:8">
      <c r="A452" s="117" t="s">
        <v>154</v>
      </c>
      <c r="B452" s="117" t="s">
        <v>539</v>
      </c>
      <c r="C452" s="138">
        <v>19</v>
      </c>
      <c r="D452" s="138">
        <v>97</v>
      </c>
      <c r="E452" s="138">
        <f t="shared" si="13"/>
        <v>116</v>
      </c>
      <c r="F452" s="86">
        <v>3261643.38</v>
      </c>
      <c r="G452" s="86">
        <v>195698.59</v>
      </c>
      <c r="H452" s="140">
        <f t="shared" si="12"/>
        <v>6.9997497133611513E-5</v>
      </c>
    </row>
    <row r="453" spans="1:8">
      <c r="A453" s="117" t="s">
        <v>154</v>
      </c>
      <c r="B453" s="117" t="s">
        <v>542</v>
      </c>
      <c r="C453" s="138"/>
      <c r="D453" s="138">
        <v>65</v>
      </c>
      <c r="E453" s="138">
        <f t="shared" si="13"/>
        <v>65</v>
      </c>
      <c r="F453" s="86">
        <v>2611338.0699999998</v>
      </c>
      <c r="G453" s="86">
        <v>156680.31</v>
      </c>
      <c r="H453" s="140">
        <f t="shared" si="12"/>
        <v>5.6041433666529547E-5</v>
      </c>
    </row>
    <row r="454" spans="1:8">
      <c r="A454" s="117" t="s">
        <v>154</v>
      </c>
      <c r="B454" s="117" t="s">
        <v>540</v>
      </c>
      <c r="C454" s="138">
        <v>21</v>
      </c>
      <c r="D454" s="138">
        <v>95</v>
      </c>
      <c r="E454" s="138">
        <f t="shared" si="13"/>
        <v>116</v>
      </c>
      <c r="F454" s="86">
        <v>2042256.74</v>
      </c>
      <c r="G454" s="86">
        <v>122511.72</v>
      </c>
      <c r="H454" s="140">
        <f t="shared" si="12"/>
        <v>4.382000794964244E-5</v>
      </c>
    </row>
    <row r="455" spans="1:8">
      <c r="A455" s="117" t="s">
        <v>154</v>
      </c>
      <c r="B455" s="117" t="s">
        <v>544</v>
      </c>
      <c r="C455" s="138"/>
      <c r="D455" s="138">
        <v>41</v>
      </c>
      <c r="E455" s="138">
        <f t="shared" si="13"/>
        <v>41</v>
      </c>
      <c r="F455" s="86">
        <v>1399467.23</v>
      </c>
      <c r="G455" s="86">
        <v>83968.05</v>
      </c>
      <c r="H455" s="140">
        <f t="shared" si="12"/>
        <v>3.0033703049112148E-5</v>
      </c>
    </row>
    <row r="456" spans="1:8">
      <c r="A456" s="117" t="s">
        <v>154</v>
      </c>
      <c r="B456" s="117" t="s">
        <v>543</v>
      </c>
      <c r="C456" s="138"/>
      <c r="D456" s="138">
        <v>50</v>
      </c>
      <c r="E456" s="138">
        <f t="shared" si="13"/>
        <v>50</v>
      </c>
      <c r="F456" s="86">
        <v>893844.72</v>
      </c>
      <c r="G456" s="86">
        <v>53630.69</v>
      </c>
      <c r="H456" s="140">
        <f t="shared" ref="H456:H519" si="14">G456/G$820</f>
        <v>1.9182632177107704E-5</v>
      </c>
    </row>
    <row r="457" spans="1:8">
      <c r="A457" s="117" t="s">
        <v>154</v>
      </c>
      <c r="B457" s="117" t="s">
        <v>546</v>
      </c>
      <c r="C457" s="138"/>
      <c r="D457" s="138">
        <v>45</v>
      </c>
      <c r="E457" s="138">
        <f t="shared" ref="E457:E520" si="15">D457+C457</f>
        <v>45</v>
      </c>
      <c r="F457" s="86">
        <v>715731.63</v>
      </c>
      <c r="G457" s="86">
        <v>42943.9</v>
      </c>
      <c r="H457" s="140">
        <f t="shared" si="14"/>
        <v>1.5360179739445745E-5</v>
      </c>
    </row>
    <row r="458" spans="1:8">
      <c r="A458" s="117" t="s">
        <v>154</v>
      </c>
      <c r="B458" s="117" t="s">
        <v>545</v>
      </c>
      <c r="C458" s="138"/>
      <c r="D458" s="138">
        <v>36</v>
      </c>
      <c r="E458" s="138">
        <f t="shared" si="15"/>
        <v>36</v>
      </c>
      <c r="F458" s="86">
        <v>654622.85</v>
      </c>
      <c r="G458" s="86">
        <v>39277.370000000003</v>
      </c>
      <c r="H458" s="140">
        <f t="shared" si="14"/>
        <v>1.4048734811992253E-5</v>
      </c>
    </row>
    <row r="459" spans="1:8">
      <c r="A459" s="117" t="s">
        <v>154</v>
      </c>
      <c r="B459" s="117" t="s">
        <v>255</v>
      </c>
      <c r="C459" s="138">
        <v>78</v>
      </c>
      <c r="D459" s="138">
        <v>121</v>
      </c>
      <c r="E459" s="138">
        <f t="shared" si="15"/>
        <v>199</v>
      </c>
      <c r="F459" s="86">
        <v>2950853.77</v>
      </c>
      <c r="G459" s="86">
        <v>177051.24</v>
      </c>
      <c r="H459" s="140">
        <f t="shared" si="14"/>
        <v>6.332771055939832E-5</v>
      </c>
    </row>
    <row r="460" spans="1:8">
      <c r="A460" s="117" t="s">
        <v>156</v>
      </c>
      <c r="B460" s="117" t="s">
        <v>72</v>
      </c>
      <c r="C460" s="138">
        <v>199</v>
      </c>
      <c r="D460" s="138">
        <v>1035</v>
      </c>
      <c r="E460" s="138">
        <f t="shared" si="15"/>
        <v>1234</v>
      </c>
      <c r="F460" s="86">
        <v>177450746.34</v>
      </c>
      <c r="G460" s="86">
        <v>10675104.359999999</v>
      </c>
      <c r="H460" s="140">
        <f t="shared" si="14"/>
        <v>3.8182727164263355E-3</v>
      </c>
    </row>
    <row r="461" spans="1:8">
      <c r="A461" s="117" t="s">
        <v>156</v>
      </c>
      <c r="B461" s="117" t="s">
        <v>85</v>
      </c>
      <c r="C461" s="138">
        <v>187</v>
      </c>
      <c r="D461" s="138">
        <v>1069</v>
      </c>
      <c r="E461" s="138">
        <f t="shared" si="15"/>
        <v>1256</v>
      </c>
      <c r="F461" s="86">
        <v>154355157.13999999</v>
      </c>
      <c r="G461" s="86">
        <v>9219295.5999999996</v>
      </c>
      <c r="H461" s="140">
        <f t="shared" si="14"/>
        <v>3.297558849733752E-3</v>
      </c>
    </row>
    <row r="462" spans="1:8">
      <c r="A462" s="117" t="s">
        <v>156</v>
      </c>
      <c r="B462" s="117" t="s">
        <v>547</v>
      </c>
      <c r="C462" s="138">
        <v>16</v>
      </c>
      <c r="D462" s="138">
        <v>276</v>
      </c>
      <c r="E462" s="138">
        <f t="shared" si="15"/>
        <v>292</v>
      </c>
      <c r="F462" s="86">
        <v>20141814.609999999</v>
      </c>
      <c r="G462" s="86">
        <v>1208508.8799999999</v>
      </c>
      <c r="H462" s="140">
        <f t="shared" si="14"/>
        <v>4.3225961343791006E-4</v>
      </c>
    </row>
    <row r="463" spans="1:8">
      <c r="A463" s="117" t="s">
        <v>156</v>
      </c>
      <c r="B463" s="117" t="s">
        <v>550</v>
      </c>
      <c r="C463" s="138"/>
      <c r="D463" s="138">
        <v>77</v>
      </c>
      <c r="E463" s="138">
        <f t="shared" si="15"/>
        <v>77</v>
      </c>
      <c r="F463" s="86">
        <v>11696611.68</v>
      </c>
      <c r="G463" s="86">
        <v>701796.7</v>
      </c>
      <c r="H463" s="140">
        <f t="shared" si="14"/>
        <v>2.5101873496701237E-4</v>
      </c>
    </row>
    <row r="464" spans="1:8">
      <c r="A464" s="117" t="s">
        <v>156</v>
      </c>
      <c r="B464" s="117" t="s">
        <v>548</v>
      </c>
      <c r="C464" s="138">
        <v>45</v>
      </c>
      <c r="D464" s="138">
        <v>326</v>
      </c>
      <c r="E464" s="138">
        <f t="shared" si="15"/>
        <v>371</v>
      </c>
      <c r="F464" s="86">
        <v>9777148.6099999994</v>
      </c>
      <c r="G464" s="86">
        <v>586500.91</v>
      </c>
      <c r="H464" s="140">
        <f t="shared" si="14"/>
        <v>2.0977972179863711E-4</v>
      </c>
    </row>
    <row r="465" spans="1:8">
      <c r="A465" s="117" t="s">
        <v>156</v>
      </c>
      <c r="B465" s="117" t="s">
        <v>549</v>
      </c>
      <c r="C465" s="138">
        <v>28</v>
      </c>
      <c r="D465" s="138">
        <v>154</v>
      </c>
      <c r="E465" s="138">
        <f t="shared" si="15"/>
        <v>182</v>
      </c>
      <c r="F465" s="86">
        <v>3552316.81</v>
      </c>
      <c r="G465" s="86">
        <v>212797.3</v>
      </c>
      <c r="H465" s="140">
        <f t="shared" si="14"/>
        <v>7.6113365951130599E-5</v>
      </c>
    </row>
    <row r="466" spans="1:8">
      <c r="A466" s="117" t="s">
        <v>156</v>
      </c>
      <c r="B466" s="117" t="s">
        <v>255</v>
      </c>
      <c r="C466" s="138">
        <v>57</v>
      </c>
      <c r="D466" s="138">
        <v>220</v>
      </c>
      <c r="E466" s="138">
        <f t="shared" si="15"/>
        <v>277</v>
      </c>
      <c r="F466" s="86">
        <v>9411689.3100000005</v>
      </c>
      <c r="G466" s="86">
        <v>564701.37</v>
      </c>
      <c r="H466" s="140">
        <f t="shared" si="14"/>
        <v>2.0198245949509135E-4</v>
      </c>
    </row>
    <row r="467" spans="1:8">
      <c r="A467" s="117" t="s">
        <v>158</v>
      </c>
      <c r="B467" s="117" t="s">
        <v>43</v>
      </c>
      <c r="C467" s="138">
        <v>2514</v>
      </c>
      <c r="D467" s="138">
        <v>11022</v>
      </c>
      <c r="E467" s="138">
        <f t="shared" si="15"/>
        <v>13536</v>
      </c>
      <c r="F467" s="86">
        <v>3449827735.3099999</v>
      </c>
      <c r="G467" s="86">
        <v>206686864.90000001</v>
      </c>
      <c r="H467" s="140">
        <f t="shared" si="14"/>
        <v>7.3927784729531779E-2</v>
      </c>
    </row>
    <row r="468" spans="1:8">
      <c r="A468" s="117" t="s">
        <v>158</v>
      </c>
      <c r="B468" s="117" t="s">
        <v>93</v>
      </c>
      <c r="C468" s="138">
        <v>533</v>
      </c>
      <c r="D468" s="138">
        <v>2739</v>
      </c>
      <c r="E468" s="138">
        <f t="shared" si="15"/>
        <v>3272</v>
      </c>
      <c r="F468" s="86">
        <v>485931632.00999999</v>
      </c>
      <c r="G468" s="86">
        <v>29136426.68</v>
      </c>
      <c r="H468" s="140">
        <f t="shared" si="14"/>
        <v>1.0421520885852993E-2</v>
      </c>
    </row>
    <row r="469" spans="1:8">
      <c r="A469" s="117" t="s">
        <v>158</v>
      </c>
      <c r="B469" s="117" t="s">
        <v>551</v>
      </c>
      <c r="C469" s="138">
        <v>98</v>
      </c>
      <c r="D469" s="138">
        <v>864</v>
      </c>
      <c r="E469" s="138">
        <f t="shared" si="15"/>
        <v>962</v>
      </c>
      <c r="F469" s="86">
        <v>187140512.62</v>
      </c>
      <c r="G469" s="86">
        <v>11199475.85</v>
      </c>
      <c r="H469" s="140">
        <f t="shared" si="14"/>
        <v>4.0058299791956922E-3</v>
      </c>
    </row>
    <row r="470" spans="1:8">
      <c r="A470" s="117" t="s">
        <v>158</v>
      </c>
      <c r="B470" s="117" t="s">
        <v>99</v>
      </c>
      <c r="C470" s="138">
        <v>132</v>
      </c>
      <c r="D470" s="138">
        <v>504</v>
      </c>
      <c r="E470" s="138">
        <f t="shared" si="15"/>
        <v>636</v>
      </c>
      <c r="F470" s="86">
        <v>59990210.82</v>
      </c>
      <c r="G470" s="86">
        <v>3592352.01</v>
      </c>
      <c r="H470" s="140">
        <f t="shared" si="14"/>
        <v>1.2849129343389676E-3</v>
      </c>
    </row>
    <row r="471" spans="1:8">
      <c r="A471" s="117" t="s">
        <v>158</v>
      </c>
      <c r="B471" s="117" t="s">
        <v>558</v>
      </c>
      <c r="C471" s="138">
        <v>30</v>
      </c>
      <c r="D471" s="138">
        <v>201</v>
      </c>
      <c r="E471" s="138">
        <f t="shared" si="15"/>
        <v>231</v>
      </c>
      <c r="F471" s="86">
        <v>22356461.170000002</v>
      </c>
      <c r="G471" s="86">
        <v>1341387.7</v>
      </c>
      <c r="H471" s="140">
        <f t="shared" si="14"/>
        <v>4.7978772706441949E-4</v>
      </c>
    </row>
    <row r="472" spans="1:8">
      <c r="A472" s="117" t="s">
        <v>158</v>
      </c>
      <c r="B472" s="117" t="s">
        <v>554</v>
      </c>
      <c r="C472" s="138">
        <v>34</v>
      </c>
      <c r="D472" s="138">
        <v>296</v>
      </c>
      <c r="E472" s="138">
        <f t="shared" si="15"/>
        <v>330</v>
      </c>
      <c r="F472" s="86">
        <v>21096195.27</v>
      </c>
      <c r="G472" s="86">
        <v>1265771.7</v>
      </c>
      <c r="H472" s="140">
        <f t="shared" si="14"/>
        <v>4.5274138634599545E-4</v>
      </c>
    </row>
    <row r="473" spans="1:8">
      <c r="A473" s="117" t="s">
        <v>158</v>
      </c>
      <c r="B473" s="117" t="s">
        <v>556</v>
      </c>
      <c r="C473" s="138">
        <v>27</v>
      </c>
      <c r="D473" s="138">
        <v>158</v>
      </c>
      <c r="E473" s="138">
        <f t="shared" si="15"/>
        <v>185</v>
      </c>
      <c r="F473" s="86">
        <v>17449733.699999999</v>
      </c>
      <c r="G473" s="86">
        <v>1046984.04</v>
      </c>
      <c r="H473" s="140">
        <f t="shared" si="14"/>
        <v>3.7448538765065705E-4</v>
      </c>
    </row>
    <row r="474" spans="1:8">
      <c r="A474" s="117" t="s">
        <v>158</v>
      </c>
      <c r="B474" s="117" t="s">
        <v>552</v>
      </c>
      <c r="C474" s="138">
        <v>58</v>
      </c>
      <c r="D474" s="138">
        <v>290</v>
      </c>
      <c r="E474" s="138">
        <f t="shared" si="15"/>
        <v>348</v>
      </c>
      <c r="F474" s="86">
        <v>16955675.739999998</v>
      </c>
      <c r="G474" s="86">
        <v>1017340.54</v>
      </c>
      <c r="H474" s="140">
        <f t="shared" si="14"/>
        <v>3.6388249671373102E-4</v>
      </c>
    </row>
    <row r="475" spans="1:8">
      <c r="A475" s="117" t="s">
        <v>158</v>
      </c>
      <c r="B475" s="117" t="s">
        <v>89</v>
      </c>
      <c r="C475" s="138">
        <v>59</v>
      </c>
      <c r="D475" s="138">
        <v>248</v>
      </c>
      <c r="E475" s="138">
        <f t="shared" si="15"/>
        <v>307</v>
      </c>
      <c r="F475" s="86">
        <v>13874429.130000001</v>
      </c>
      <c r="G475" s="86">
        <v>832465.73</v>
      </c>
      <c r="H475" s="140">
        <f t="shared" si="14"/>
        <v>2.9775645061880522E-4</v>
      </c>
    </row>
    <row r="476" spans="1:8">
      <c r="A476" s="117" t="s">
        <v>158</v>
      </c>
      <c r="B476" s="117" t="s">
        <v>555</v>
      </c>
      <c r="C476" s="138">
        <v>22</v>
      </c>
      <c r="D476" s="138">
        <v>201</v>
      </c>
      <c r="E476" s="138">
        <f t="shared" si="15"/>
        <v>223</v>
      </c>
      <c r="F476" s="86">
        <v>10328298.800000001</v>
      </c>
      <c r="G476" s="86">
        <v>619697.94999999995</v>
      </c>
      <c r="H476" s="140">
        <f t="shared" si="14"/>
        <v>2.2165364338511549E-4</v>
      </c>
    </row>
    <row r="477" spans="1:8">
      <c r="A477" s="117" t="s">
        <v>158</v>
      </c>
      <c r="B477" s="117" t="s">
        <v>557</v>
      </c>
      <c r="C477" s="138">
        <v>27</v>
      </c>
      <c r="D477" s="138">
        <v>214</v>
      </c>
      <c r="E477" s="138">
        <f t="shared" si="15"/>
        <v>241</v>
      </c>
      <c r="F477" s="86">
        <v>10130324.91</v>
      </c>
      <c r="G477" s="86">
        <v>607819.51</v>
      </c>
      <c r="H477" s="140">
        <f t="shared" si="14"/>
        <v>2.1740496142040754E-4</v>
      </c>
    </row>
    <row r="478" spans="1:8">
      <c r="A478" s="117" t="s">
        <v>158</v>
      </c>
      <c r="B478" s="117" t="s">
        <v>553</v>
      </c>
      <c r="C478" s="138">
        <v>51</v>
      </c>
      <c r="D478" s="138">
        <v>230</v>
      </c>
      <c r="E478" s="138">
        <f t="shared" si="15"/>
        <v>281</v>
      </c>
      <c r="F478" s="86">
        <v>8210203.2199999997</v>
      </c>
      <c r="G478" s="86">
        <v>492612.24</v>
      </c>
      <c r="H478" s="140">
        <f t="shared" si="14"/>
        <v>1.7619761009714962E-4</v>
      </c>
    </row>
    <row r="479" spans="1:8">
      <c r="A479" s="117" t="s">
        <v>158</v>
      </c>
      <c r="B479" s="117" t="s">
        <v>560</v>
      </c>
      <c r="C479" s="138">
        <v>33</v>
      </c>
      <c r="D479" s="138">
        <v>111</v>
      </c>
      <c r="E479" s="138">
        <f t="shared" si="15"/>
        <v>144</v>
      </c>
      <c r="F479" s="86">
        <v>7923889.5800000001</v>
      </c>
      <c r="G479" s="86">
        <v>475433.37</v>
      </c>
      <c r="H479" s="140">
        <f t="shared" si="14"/>
        <v>1.7005306964040087E-4</v>
      </c>
    </row>
    <row r="480" spans="1:8">
      <c r="A480" s="117" t="s">
        <v>158</v>
      </c>
      <c r="B480" s="117" t="s">
        <v>561</v>
      </c>
      <c r="C480" s="138">
        <v>24</v>
      </c>
      <c r="D480" s="138">
        <v>97</v>
      </c>
      <c r="E480" s="138">
        <f t="shared" si="15"/>
        <v>121</v>
      </c>
      <c r="F480" s="86">
        <v>4858833.32</v>
      </c>
      <c r="G480" s="86">
        <v>291530.03000000003</v>
      </c>
      <c r="H480" s="140">
        <f t="shared" si="14"/>
        <v>1.0427449906147346E-4</v>
      </c>
    </row>
    <row r="481" spans="1:8">
      <c r="A481" s="117" t="s">
        <v>158</v>
      </c>
      <c r="B481" s="117" t="s">
        <v>559</v>
      </c>
      <c r="C481" s="138">
        <v>39</v>
      </c>
      <c r="D481" s="138">
        <v>93</v>
      </c>
      <c r="E481" s="138">
        <f t="shared" si="15"/>
        <v>132</v>
      </c>
      <c r="F481" s="86">
        <v>4186957.85</v>
      </c>
      <c r="G481" s="86">
        <v>251217.5</v>
      </c>
      <c r="H481" s="140">
        <f t="shared" si="14"/>
        <v>8.9855508085996168E-5</v>
      </c>
    </row>
    <row r="482" spans="1:8">
      <c r="A482" s="117" t="s">
        <v>158</v>
      </c>
      <c r="B482" s="117" t="s">
        <v>255</v>
      </c>
      <c r="C482" s="138">
        <v>45</v>
      </c>
      <c r="D482" s="138">
        <v>176</v>
      </c>
      <c r="E482" s="138">
        <f t="shared" si="15"/>
        <v>221</v>
      </c>
      <c r="F482" s="86">
        <v>42967716.170000002</v>
      </c>
      <c r="G482" s="86">
        <v>2577859.9900000002</v>
      </c>
      <c r="H482" s="140">
        <f t="shared" si="14"/>
        <v>9.2204929662945861E-4</v>
      </c>
    </row>
    <row r="483" spans="1:8">
      <c r="A483" s="117" t="s">
        <v>160</v>
      </c>
      <c r="B483" s="117" t="s">
        <v>562</v>
      </c>
      <c r="C483" s="138">
        <v>41</v>
      </c>
      <c r="D483" s="138">
        <v>350</v>
      </c>
      <c r="E483" s="138">
        <f t="shared" si="15"/>
        <v>391</v>
      </c>
      <c r="F483" s="86">
        <v>16077076.810000001</v>
      </c>
      <c r="G483" s="86">
        <v>963315.45</v>
      </c>
      <c r="H483" s="140">
        <f t="shared" si="14"/>
        <v>3.4455879549330774E-4</v>
      </c>
    </row>
    <row r="484" spans="1:8">
      <c r="A484" s="117" t="s">
        <v>160</v>
      </c>
      <c r="B484" s="117" t="s">
        <v>213</v>
      </c>
      <c r="C484" s="138">
        <v>51</v>
      </c>
      <c r="D484" s="138">
        <v>301</v>
      </c>
      <c r="E484" s="138">
        <f t="shared" si="15"/>
        <v>352</v>
      </c>
      <c r="F484" s="86">
        <v>13722316.390000001</v>
      </c>
      <c r="G484" s="86">
        <v>827788.09</v>
      </c>
      <c r="H484" s="140">
        <f t="shared" si="14"/>
        <v>2.9608335173499588E-4</v>
      </c>
    </row>
    <row r="485" spans="1:8">
      <c r="A485" s="117" t="s">
        <v>160</v>
      </c>
      <c r="B485" s="117" t="s">
        <v>563</v>
      </c>
      <c r="C485" s="138"/>
      <c r="D485" s="138">
        <v>135</v>
      </c>
      <c r="E485" s="138">
        <f t="shared" si="15"/>
        <v>135</v>
      </c>
      <c r="F485" s="86">
        <v>5865068.1500000004</v>
      </c>
      <c r="G485" s="86">
        <v>351845.69</v>
      </c>
      <c r="H485" s="140">
        <f t="shared" si="14"/>
        <v>1.2584821217796491E-4</v>
      </c>
    </row>
    <row r="486" spans="1:8">
      <c r="A486" s="117" t="s">
        <v>160</v>
      </c>
      <c r="B486" s="117" t="s">
        <v>564</v>
      </c>
      <c r="C486" s="138"/>
      <c r="D486" s="138">
        <v>38</v>
      </c>
      <c r="E486" s="138">
        <f t="shared" si="15"/>
        <v>38</v>
      </c>
      <c r="F486" s="86">
        <v>1850952.6</v>
      </c>
      <c r="G486" s="86">
        <v>111057.15</v>
      </c>
      <c r="H486" s="140">
        <f t="shared" si="14"/>
        <v>3.9722935861684355E-5</v>
      </c>
    </row>
    <row r="487" spans="1:8">
      <c r="A487" s="117" t="s">
        <v>160</v>
      </c>
      <c r="B487" s="117" t="s">
        <v>917</v>
      </c>
      <c r="C487" s="138"/>
      <c r="D487" s="138">
        <v>35</v>
      </c>
      <c r="E487" s="138">
        <f t="shared" si="15"/>
        <v>35</v>
      </c>
      <c r="F487" s="86">
        <v>807800.93</v>
      </c>
      <c r="G487" s="86">
        <v>48468.06</v>
      </c>
      <c r="H487" s="140">
        <f t="shared" si="14"/>
        <v>1.7336062006996117E-5</v>
      </c>
    </row>
    <row r="488" spans="1:8">
      <c r="A488" s="117" t="s">
        <v>160</v>
      </c>
      <c r="B488" s="117" t="s">
        <v>255</v>
      </c>
      <c r="C488" s="138">
        <v>59</v>
      </c>
      <c r="D488" s="138">
        <v>70</v>
      </c>
      <c r="E488" s="138">
        <f t="shared" si="15"/>
        <v>129</v>
      </c>
      <c r="F488" s="86">
        <v>1503905.94</v>
      </c>
      <c r="G488" s="86">
        <v>90234.4</v>
      </c>
      <c r="H488" s="140">
        <f t="shared" si="14"/>
        <v>3.227505193242912E-5</v>
      </c>
    </row>
    <row r="489" spans="1:8">
      <c r="A489" s="117" t="s">
        <v>161</v>
      </c>
      <c r="B489" s="117" t="s">
        <v>45</v>
      </c>
      <c r="C489" s="138">
        <v>83</v>
      </c>
      <c r="D489" s="138">
        <v>735</v>
      </c>
      <c r="E489" s="138">
        <f t="shared" si="15"/>
        <v>818</v>
      </c>
      <c r="F489" s="86">
        <v>63239611.649999999</v>
      </c>
      <c r="G489" s="86">
        <v>3795613.9</v>
      </c>
      <c r="H489" s="140">
        <f t="shared" si="14"/>
        <v>1.3576156736006427E-3</v>
      </c>
    </row>
    <row r="490" spans="1:8">
      <c r="A490" s="117" t="s">
        <v>161</v>
      </c>
      <c r="B490" s="117" t="s">
        <v>161</v>
      </c>
      <c r="C490" s="138"/>
      <c r="D490" s="138">
        <v>47</v>
      </c>
      <c r="E490" s="138">
        <f t="shared" si="15"/>
        <v>47</v>
      </c>
      <c r="F490" s="86">
        <v>2166425.2599999998</v>
      </c>
      <c r="G490" s="86">
        <v>129985.53</v>
      </c>
      <c r="H490" s="140">
        <f t="shared" si="14"/>
        <v>4.6493241282862454E-5</v>
      </c>
    </row>
    <row r="491" spans="1:8">
      <c r="A491" s="117" t="s">
        <v>161</v>
      </c>
      <c r="B491" s="117" t="s">
        <v>565</v>
      </c>
      <c r="C491" s="138"/>
      <c r="D491" s="138">
        <v>68</v>
      </c>
      <c r="E491" s="138">
        <f t="shared" si="15"/>
        <v>68</v>
      </c>
      <c r="F491" s="86">
        <v>504454.09</v>
      </c>
      <c r="G491" s="86">
        <v>30267.24</v>
      </c>
      <c r="H491" s="140">
        <f t="shared" si="14"/>
        <v>1.0825990341281108E-5</v>
      </c>
    </row>
    <row r="492" spans="1:8">
      <c r="A492" s="117" t="s">
        <v>161</v>
      </c>
      <c r="B492" s="117" t="s">
        <v>255</v>
      </c>
      <c r="C492" s="138">
        <v>46</v>
      </c>
      <c r="D492" s="138">
        <v>24</v>
      </c>
      <c r="E492" s="138">
        <f t="shared" si="15"/>
        <v>70</v>
      </c>
      <c r="F492" s="86">
        <v>483141.32</v>
      </c>
      <c r="G492" s="86">
        <v>28988.48</v>
      </c>
      <c r="H492" s="140">
        <f t="shared" si="14"/>
        <v>1.03686032981012E-5</v>
      </c>
    </row>
    <row r="493" spans="1:8">
      <c r="A493" s="117" t="s">
        <v>163</v>
      </c>
      <c r="B493" s="117" t="s">
        <v>566</v>
      </c>
      <c r="C493" s="138">
        <v>78</v>
      </c>
      <c r="D493" s="138">
        <v>467</v>
      </c>
      <c r="E493" s="138">
        <f t="shared" si="15"/>
        <v>545</v>
      </c>
      <c r="F493" s="86">
        <v>36524517.630000003</v>
      </c>
      <c r="G493" s="86">
        <v>2236727.5</v>
      </c>
      <c r="H493" s="140">
        <f t="shared" si="14"/>
        <v>8.0003298322139178E-4</v>
      </c>
    </row>
    <row r="494" spans="1:8">
      <c r="A494" s="117" t="s">
        <v>163</v>
      </c>
      <c r="B494" s="117" t="s">
        <v>568</v>
      </c>
      <c r="C494" s="138">
        <v>26</v>
      </c>
      <c r="D494" s="138">
        <v>223</v>
      </c>
      <c r="E494" s="138">
        <f t="shared" si="15"/>
        <v>249</v>
      </c>
      <c r="F494" s="86">
        <v>25231687.98</v>
      </c>
      <c r="G494" s="86">
        <v>1484768.22</v>
      </c>
      <c r="H494" s="140">
        <f t="shared" si="14"/>
        <v>5.310720901133088E-4</v>
      </c>
    </row>
    <row r="495" spans="1:8">
      <c r="A495" s="117" t="s">
        <v>163</v>
      </c>
      <c r="B495" s="117" t="s">
        <v>567</v>
      </c>
      <c r="C495" s="138">
        <v>29</v>
      </c>
      <c r="D495" s="138">
        <v>165</v>
      </c>
      <c r="E495" s="138">
        <f t="shared" si="15"/>
        <v>194</v>
      </c>
      <c r="F495" s="86">
        <v>12515142.380000001</v>
      </c>
      <c r="G495" s="86">
        <v>750908.52</v>
      </c>
      <c r="H495" s="140">
        <f t="shared" si="14"/>
        <v>2.6858505713456835E-4</v>
      </c>
    </row>
    <row r="496" spans="1:8">
      <c r="A496" s="117" t="s">
        <v>163</v>
      </c>
      <c r="B496" s="117" t="s">
        <v>570</v>
      </c>
      <c r="C496" s="138">
        <v>15</v>
      </c>
      <c r="D496" s="138">
        <v>158</v>
      </c>
      <c r="E496" s="138">
        <f t="shared" si="15"/>
        <v>173</v>
      </c>
      <c r="F496" s="86">
        <v>10482667.41</v>
      </c>
      <c r="G496" s="86">
        <v>628960.05000000005</v>
      </c>
      <c r="H496" s="140">
        <f t="shared" si="14"/>
        <v>2.2496651251821054E-4</v>
      </c>
    </row>
    <row r="497" spans="1:8">
      <c r="A497" s="117" t="s">
        <v>163</v>
      </c>
      <c r="B497" s="117" t="s">
        <v>569</v>
      </c>
      <c r="C497" s="138"/>
      <c r="D497" s="138">
        <v>218</v>
      </c>
      <c r="E497" s="138">
        <f t="shared" si="15"/>
        <v>218</v>
      </c>
      <c r="F497" s="86">
        <v>10273477.68</v>
      </c>
      <c r="G497" s="86">
        <v>616403.30000000005</v>
      </c>
      <c r="H497" s="140">
        <f t="shared" si="14"/>
        <v>2.2047521254444746E-4</v>
      </c>
    </row>
    <row r="498" spans="1:8">
      <c r="A498" s="117" t="s">
        <v>163</v>
      </c>
      <c r="B498" s="117" t="s">
        <v>571</v>
      </c>
      <c r="C498" s="138"/>
      <c r="D498" s="138">
        <v>59</v>
      </c>
      <c r="E498" s="138">
        <f t="shared" si="15"/>
        <v>59</v>
      </c>
      <c r="F498" s="86">
        <v>3732314.24</v>
      </c>
      <c r="G498" s="86">
        <v>223938.85</v>
      </c>
      <c r="H498" s="140">
        <f t="shared" si="14"/>
        <v>8.0098477004761554E-5</v>
      </c>
    </row>
    <row r="499" spans="1:8">
      <c r="A499" s="117" t="s">
        <v>163</v>
      </c>
      <c r="B499" s="117" t="s">
        <v>573</v>
      </c>
      <c r="C499" s="138"/>
      <c r="D499" s="138">
        <v>43</v>
      </c>
      <c r="E499" s="138">
        <f t="shared" si="15"/>
        <v>43</v>
      </c>
      <c r="F499" s="86">
        <v>1819844.29</v>
      </c>
      <c r="G499" s="86">
        <v>109190.66</v>
      </c>
      <c r="H499" s="140">
        <f t="shared" si="14"/>
        <v>3.9055329475634693E-5</v>
      </c>
    </row>
    <row r="500" spans="1:8">
      <c r="A500" s="117" t="s">
        <v>163</v>
      </c>
      <c r="B500" s="117" t="s">
        <v>572</v>
      </c>
      <c r="C500" s="138"/>
      <c r="D500" s="138">
        <v>49</v>
      </c>
      <c r="E500" s="138">
        <f t="shared" si="15"/>
        <v>49</v>
      </c>
      <c r="F500" s="86">
        <v>1325363.08</v>
      </c>
      <c r="G500" s="86">
        <v>79521.78</v>
      </c>
      <c r="H500" s="140">
        <f t="shared" si="14"/>
        <v>2.8443360617006412E-5</v>
      </c>
    </row>
    <row r="501" spans="1:8">
      <c r="A501" s="117" t="s">
        <v>163</v>
      </c>
      <c r="B501" s="117" t="s">
        <v>255</v>
      </c>
      <c r="C501" s="138">
        <v>42</v>
      </c>
      <c r="D501" s="138">
        <v>8</v>
      </c>
      <c r="E501" s="138">
        <f t="shared" si="15"/>
        <v>50</v>
      </c>
      <c r="F501" s="86">
        <v>64130.81</v>
      </c>
      <c r="G501" s="86">
        <v>3847.85</v>
      </c>
      <c r="H501" s="140">
        <f t="shared" si="14"/>
        <v>1.3762994886450998E-6</v>
      </c>
    </row>
    <row r="502" spans="1:8">
      <c r="A502" s="117" t="s">
        <v>165</v>
      </c>
      <c r="B502" s="117" t="s">
        <v>146</v>
      </c>
      <c r="C502" s="138">
        <v>159</v>
      </c>
      <c r="D502" s="138">
        <v>988</v>
      </c>
      <c r="E502" s="138">
        <f t="shared" si="15"/>
        <v>1147</v>
      </c>
      <c r="F502" s="86">
        <v>99921710.340000004</v>
      </c>
      <c r="G502" s="86">
        <v>6010431.54</v>
      </c>
      <c r="H502" s="140">
        <f t="shared" si="14"/>
        <v>2.1498119352465349E-3</v>
      </c>
    </row>
    <row r="503" spans="1:8">
      <c r="A503" s="117" t="s">
        <v>165</v>
      </c>
      <c r="B503" s="117" t="s">
        <v>574</v>
      </c>
      <c r="C503" s="138">
        <v>26</v>
      </c>
      <c r="D503" s="138">
        <v>180</v>
      </c>
      <c r="E503" s="138">
        <f t="shared" si="15"/>
        <v>206</v>
      </c>
      <c r="F503" s="86">
        <v>15648165</v>
      </c>
      <c r="G503" s="86">
        <v>938889.88</v>
      </c>
      <c r="H503" s="140">
        <f t="shared" si="14"/>
        <v>3.3582225443768836E-4</v>
      </c>
    </row>
    <row r="504" spans="1:8">
      <c r="A504" s="117" t="s">
        <v>165</v>
      </c>
      <c r="B504" s="117" t="s">
        <v>575</v>
      </c>
      <c r="C504" s="138">
        <v>15</v>
      </c>
      <c r="D504" s="138">
        <v>54</v>
      </c>
      <c r="E504" s="138">
        <f t="shared" si="15"/>
        <v>69</v>
      </c>
      <c r="F504" s="86">
        <v>2218315.23</v>
      </c>
      <c r="G504" s="86">
        <v>133098.93</v>
      </c>
      <c r="H504" s="140">
        <f t="shared" si="14"/>
        <v>4.7606842599948003E-5</v>
      </c>
    </row>
    <row r="505" spans="1:8">
      <c r="A505" s="117" t="s">
        <v>165</v>
      </c>
      <c r="B505" s="117" t="s">
        <v>255</v>
      </c>
      <c r="C505" s="138">
        <v>95</v>
      </c>
      <c r="D505" s="138">
        <v>329</v>
      </c>
      <c r="E505" s="138">
        <f t="shared" si="15"/>
        <v>424</v>
      </c>
      <c r="F505" s="86">
        <v>12879715.92</v>
      </c>
      <c r="G505" s="86">
        <v>772777.71</v>
      </c>
      <c r="H505" s="140">
        <f t="shared" si="14"/>
        <v>2.7640723185917623E-4</v>
      </c>
    </row>
    <row r="506" spans="1:8">
      <c r="A506" s="117" t="s">
        <v>167</v>
      </c>
      <c r="B506" s="117" t="s">
        <v>111</v>
      </c>
      <c r="C506" s="138">
        <v>314</v>
      </c>
      <c r="D506" s="138">
        <v>1469</v>
      </c>
      <c r="E506" s="138">
        <f t="shared" si="15"/>
        <v>1783</v>
      </c>
      <c r="F506" s="86">
        <v>211042947.44999999</v>
      </c>
      <c r="G506" s="86">
        <v>12643416.5</v>
      </c>
      <c r="H506" s="140">
        <f t="shared" si="14"/>
        <v>4.522298858759312E-3</v>
      </c>
    </row>
    <row r="507" spans="1:8">
      <c r="A507" s="117" t="s">
        <v>167</v>
      </c>
      <c r="B507" s="117" t="s">
        <v>576</v>
      </c>
      <c r="C507" s="138">
        <v>59</v>
      </c>
      <c r="D507" s="138">
        <v>229</v>
      </c>
      <c r="E507" s="138">
        <f t="shared" si="15"/>
        <v>288</v>
      </c>
      <c r="F507" s="86">
        <v>9487556.9399999995</v>
      </c>
      <c r="G507" s="86">
        <v>569253.42000000004</v>
      </c>
      <c r="H507" s="140">
        <f t="shared" si="14"/>
        <v>2.036106373313602E-4</v>
      </c>
    </row>
    <row r="508" spans="1:8">
      <c r="A508" s="117" t="s">
        <v>167</v>
      </c>
      <c r="B508" s="117" t="s">
        <v>206</v>
      </c>
      <c r="C508" s="138"/>
      <c r="D508" s="138">
        <v>72</v>
      </c>
      <c r="E508" s="138">
        <f t="shared" si="15"/>
        <v>72</v>
      </c>
      <c r="F508" s="86">
        <v>2839803.85</v>
      </c>
      <c r="G508" s="86">
        <v>170388.22</v>
      </c>
      <c r="H508" s="140">
        <f t="shared" si="14"/>
        <v>6.0944480698870477E-5</v>
      </c>
    </row>
    <row r="509" spans="1:8">
      <c r="A509" s="117" t="s">
        <v>167</v>
      </c>
      <c r="B509" s="117" t="s">
        <v>577</v>
      </c>
      <c r="C509" s="138">
        <v>16</v>
      </c>
      <c r="D509" s="138">
        <v>52</v>
      </c>
      <c r="E509" s="138">
        <f t="shared" si="15"/>
        <v>68</v>
      </c>
      <c r="F509" s="86">
        <v>1626875</v>
      </c>
      <c r="G509" s="86">
        <v>97612.5</v>
      </c>
      <c r="H509" s="140">
        <f t="shared" si="14"/>
        <v>3.4914051700396275E-5</v>
      </c>
    </row>
    <row r="510" spans="1:8">
      <c r="A510" s="117" t="s">
        <v>167</v>
      </c>
      <c r="B510" s="117" t="s">
        <v>839</v>
      </c>
      <c r="C510" s="138"/>
      <c r="D510" s="138">
        <v>31</v>
      </c>
      <c r="E510" s="138">
        <f t="shared" si="15"/>
        <v>31</v>
      </c>
      <c r="F510" s="86">
        <v>1224514.1599999999</v>
      </c>
      <c r="G510" s="86">
        <v>73470.86</v>
      </c>
      <c r="H510" s="140">
        <f t="shared" si="14"/>
        <v>2.6279066764119112E-5</v>
      </c>
    </row>
    <row r="511" spans="1:8">
      <c r="A511" s="117" t="s">
        <v>167</v>
      </c>
      <c r="B511" s="117" t="s">
        <v>255</v>
      </c>
      <c r="C511" s="138">
        <v>54</v>
      </c>
      <c r="D511" s="138">
        <v>156</v>
      </c>
      <c r="E511" s="138">
        <f t="shared" si="15"/>
        <v>210</v>
      </c>
      <c r="F511" s="86">
        <v>2921621.74</v>
      </c>
      <c r="G511" s="86">
        <v>175297.31</v>
      </c>
      <c r="H511" s="140">
        <f t="shared" si="14"/>
        <v>6.2700364648793887E-5</v>
      </c>
    </row>
    <row r="512" spans="1:8">
      <c r="A512" s="117" t="s">
        <v>93</v>
      </c>
      <c r="B512" s="117" t="s">
        <v>113</v>
      </c>
      <c r="C512" s="138">
        <v>272</v>
      </c>
      <c r="D512" s="138">
        <v>1700</v>
      </c>
      <c r="E512" s="138">
        <f t="shared" si="15"/>
        <v>1972</v>
      </c>
      <c r="F512" s="86">
        <v>246445149.99000001</v>
      </c>
      <c r="G512" s="86">
        <v>14718598.890000001</v>
      </c>
      <c r="H512" s="140">
        <f t="shared" si="14"/>
        <v>5.2645503660172137E-3</v>
      </c>
    </row>
    <row r="513" spans="1:8">
      <c r="A513" s="117" t="s">
        <v>93</v>
      </c>
      <c r="B513" s="117" t="s">
        <v>87</v>
      </c>
      <c r="C513" s="138">
        <v>199</v>
      </c>
      <c r="D513" s="138">
        <v>948</v>
      </c>
      <c r="E513" s="138">
        <f t="shared" si="15"/>
        <v>1147</v>
      </c>
      <c r="F513" s="86">
        <v>107798953.45999999</v>
      </c>
      <c r="G513" s="86">
        <v>6492352.9100000001</v>
      </c>
      <c r="H513" s="140">
        <f t="shared" si="14"/>
        <v>2.3221856335710919E-3</v>
      </c>
    </row>
    <row r="514" spans="1:8">
      <c r="A514" s="117" t="s">
        <v>93</v>
      </c>
      <c r="B514" s="117" t="s">
        <v>579</v>
      </c>
      <c r="C514" s="138">
        <v>42</v>
      </c>
      <c r="D514" s="138">
        <v>239</v>
      </c>
      <c r="E514" s="138">
        <f t="shared" si="15"/>
        <v>281</v>
      </c>
      <c r="F514" s="86">
        <v>12364420.23</v>
      </c>
      <c r="G514" s="86">
        <v>741865.23</v>
      </c>
      <c r="H514" s="140">
        <f t="shared" si="14"/>
        <v>2.6535045199074271E-4</v>
      </c>
    </row>
    <row r="515" spans="1:8">
      <c r="A515" s="117" t="s">
        <v>93</v>
      </c>
      <c r="B515" s="117" t="s">
        <v>581</v>
      </c>
      <c r="C515" s="138"/>
      <c r="D515" s="138">
        <v>38</v>
      </c>
      <c r="E515" s="138">
        <f t="shared" si="15"/>
        <v>38</v>
      </c>
      <c r="F515" s="86">
        <v>2487268.41</v>
      </c>
      <c r="G515" s="86">
        <v>149236.1</v>
      </c>
      <c r="H515" s="140">
        <f t="shared" si="14"/>
        <v>5.33787876651608E-5</v>
      </c>
    </row>
    <row r="516" spans="1:8">
      <c r="A516" s="117" t="s">
        <v>93</v>
      </c>
      <c r="B516" s="117" t="s">
        <v>580</v>
      </c>
      <c r="C516" s="138">
        <v>22</v>
      </c>
      <c r="D516" s="138">
        <v>40</v>
      </c>
      <c r="E516" s="138">
        <f t="shared" si="15"/>
        <v>62</v>
      </c>
      <c r="F516" s="86">
        <v>1120055.78</v>
      </c>
      <c r="G516" s="86">
        <v>67203.33</v>
      </c>
      <c r="H516" s="140">
        <f t="shared" si="14"/>
        <v>2.4037295818248607E-5</v>
      </c>
    </row>
    <row r="517" spans="1:8">
      <c r="A517" s="117" t="s">
        <v>93</v>
      </c>
      <c r="B517" s="117" t="s">
        <v>255</v>
      </c>
      <c r="C517" s="138">
        <v>67</v>
      </c>
      <c r="D517" s="138">
        <v>257</v>
      </c>
      <c r="E517" s="138">
        <f t="shared" si="15"/>
        <v>324</v>
      </c>
      <c r="F517" s="86">
        <v>12629109.59</v>
      </c>
      <c r="G517" s="86">
        <v>757746.59</v>
      </c>
      <c r="H517" s="140">
        <f t="shared" si="14"/>
        <v>2.7103089890187195E-4</v>
      </c>
    </row>
    <row r="518" spans="1:8">
      <c r="A518" s="117" t="s">
        <v>170</v>
      </c>
      <c r="B518" s="117" t="s">
        <v>94</v>
      </c>
      <c r="C518" s="138">
        <v>435</v>
      </c>
      <c r="D518" s="138">
        <v>2186</v>
      </c>
      <c r="E518" s="138">
        <f t="shared" si="15"/>
        <v>2621</v>
      </c>
      <c r="F518" s="86">
        <v>383731299.41000003</v>
      </c>
      <c r="G518" s="86">
        <v>22978885.879999999</v>
      </c>
      <c r="H518" s="140">
        <f t="shared" si="14"/>
        <v>8.2190908913492219E-3</v>
      </c>
    </row>
    <row r="519" spans="1:8">
      <c r="A519" s="117" t="s">
        <v>170</v>
      </c>
      <c r="B519" s="117" t="s">
        <v>582</v>
      </c>
      <c r="C519" s="138">
        <v>44</v>
      </c>
      <c r="D519" s="138">
        <v>169</v>
      </c>
      <c r="E519" s="138">
        <f t="shared" si="15"/>
        <v>213</v>
      </c>
      <c r="F519" s="86">
        <v>8972718.1799999997</v>
      </c>
      <c r="G519" s="86">
        <v>538363.12</v>
      </c>
      <c r="H519" s="140">
        <f t="shared" si="14"/>
        <v>1.9256179080821251E-4</v>
      </c>
    </row>
    <row r="520" spans="1:8">
      <c r="A520" s="117" t="s">
        <v>170</v>
      </c>
      <c r="B520" s="117" t="s">
        <v>585</v>
      </c>
      <c r="C520" s="138"/>
      <c r="D520" s="138">
        <v>66</v>
      </c>
      <c r="E520" s="138">
        <f t="shared" si="15"/>
        <v>66</v>
      </c>
      <c r="F520" s="86">
        <v>2808228.35</v>
      </c>
      <c r="G520" s="86">
        <v>168493.69</v>
      </c>
      <c r="H520" s="140">
        <f t="shared" ref="H520:H583" si="16">G520/G$820</f>
        <v>6.0266844961972524E-5</v>
      </c>
    </row>
    <row r="521" spans="1:8">
      <c r="A521" s="117" t="s">
        <v>170</v>
      </c>
      <c r="B521" s="117" t="s">
        <v>587</v>
      </c>
      <c r="C521" s="138"/>
      <c r="D521" s="138">
        <v>37</v>
      </c>
      <c r="E521" s="138">
        <f t="shared" ref="E521:E584" si="17">D521+C521</f>
        <v>37</v>
      </c>
      <c r="F521" s="86">
        <v>2354578.81</v>
      </c>
      <c r="G521" s="86">
        <v>141274.74</v>
      </c>
      <c r="H521" s="140">
        <f t="shared" si="16"/>
        <v>5.0531167384505482E-5</v>
      </c>
    </row>
    <row r="522" spans="1:8">
      <c r="A522" s="117" t="s">
        <v>170</v>
      </c>
      <c r="B522" s="117" t="s">
        <v>584</v>
      </c>
      <c r="C522" s="138"/>
      <c r="D522" s="138">
        <v>81</v>
      </c>
      <c r="E522" s="138">
        <f t="shared" si="17"/>
        <v>81</v>
      </c>
      <c r="F522" s="86">
        <v>1918088.61</v>
      </c>
      <c r="G522" s="86">
        <v>115085.31</v>
      </c>
      <c r="H522" s="140">
        <f t="shared" si="16"/>
        <v>4.1163728654589654E-5</v>
      </c>
    </row>
    <row r="523" spans="1:8">
      <c r="A523" s="117" t="s">
        <v>170</v>
      </c>
      <c r="B523" s="117" t="s">
        <v>583</v>
      </c>
      <c r="C523" s="138"/>
      <c r="D523" s="138">
        <v>106</v>
      </c>
      <c r="E523" s="138">
        <f t="shared" si="17"/>
        <v>106</v>
      </c>
      <c r="F523" s="86">
        <v>1527230.78</v>
      </c>
      <c r="G523" s="86">
        <v>91633.86</v>
      </c>
      <c r="H523" s="140">
        <f t="shared" si="16"/>
        <v>3.2775610967313346E-5</v>
      </c>
    </row>
    <row r="524" spans="1:8">
      <c r="A524" s="117" t="s">
        <v>170</v>
      </c>
      <c r="B524" s="117" t="s">
        <v>586</v>
      </c>
      <c r="C524" s="138">
        <v>14</v>
      </c>
      <c r="D524" s="138">
        <v>39</v>
      </c>
      <c r="E524" s="138">
        <f t="shared" si="17"/>
        <v>53</v>
      </c>
      <c r="F524" s="86">
        <v>1123569.53</v>
      </c>
      <c r="G524" s="86">
        <v>67414.17</v>
      </c>
      <c r="H524" s="140">
        <f t="shared" si="16"/>
        <v>2.4112709096881072E-5</v>
      </c>
    </row>
    <row r="525" spans="1:8">
      <c r="A525" s="117" t="s">
        <v>170</v>
      </c>
      <c r="B525" s="117" t="s">
        <v>840</v>
      </c>
      <c r="C525" s="138"/>
      <c r="D525" s="138">
        <v>44</v>
      </c>
      <c r="E525" s="138">
        <f t="shared" si="17"/>
        <v>44</v>
      </c>
      <c r="F525" s="86">
        <v>933386.06</v>
      </c>
      <c r="G525" s="86">
        <v>56003.16</v>
      </c>
      <c r="H525" s="140">
        <f t="shared" si="16"/>
        <v>2.0031217555390598E-5</v>
      </c>
    </row>
    <row r="526" spans="1:8">
      <c r="A526" s="117" t="s">
        <v>170</v>
      </c>
      <c r="B526" s="117" t="s">
        <v>255</v>
      </c>
      <c r="C526" s="138">
        <v>71</v>
      </c>
      <c r="D526" s="138">
        <v>183</v>
      </c>
      <c r="E526" s="138">
        <f t="shared" si="17"/>
        <v>254</v>
      </c>
      <c r="F526" s="86">
        <v>6553650.6100000003</v>
      </c>
      <c r="G526" s="86">
        <v>393219.06</v>
      </c>
      <c r="H526" s="140">
        <f t="shared" si="16"/>
        <v>1.4064664454266845E-4</v>
      </c>
    </row>
    <row r="527" spans="1:8">
      <c r="A527" s="117" t="s">
        <v>171</v>
      </c>
      <c r="B527" s="117" t="s">
        <v>588</v>
      </c>
      <c r="C527" s="138">
        <v>144</v>
      </c>
      <c r="D527" s="138">
        <v>708</v>
      </c>
      <c r="E527" s="138">
        <f t="shared" si="17"/>
        <v>852</v>
      </c>
      <c r="F527" s="86">
        <v>57969092.460000001</v>
      </c>
      <c r="G527" s="86">
        <v>3527852.26</v>
      </c>
      <c r="H527" s="140">
        <f t="shared" si="16"/>
        <v>1.2618426553668827E-3</v>
      </c>
    </row>
    <row r="528" spans="1:8">
      <c r="A528" s="117" t="s">
        <v>171</v>
      </c>
      <c r="B528" s="117" t="s">
        <v>590</v>
      </c>
      <c r="C528" s="138">
        <v>25</v>
      </c>
      <c r="D528" s="138">
        <v>77</v>
      </c>
      <c r="E528" s="138">
        <f t="shared" si="17"/>
        <v>102</v>
      </c>
      <c r="F528" s="86">
        <v>12315471.310000001</v>
      </c>
      <c r="G528" s="86">
        <v>738928.29</v>
      </c>
      <c r="H528" s="140">
        <f t="shared" si="16"/>
        <v>2.6429996690941648E-4</v>
      </c>
    </row>
    <row r="529" spans="1:8">
      <c r="A529" s="117" t="s">
        <v>171</v>
      </c>
      <c r="B529" s="117" t="s">
        <v>591</v>
      </c>
      <c r="C529" s="138"/>
      <c r="D529" s="138">
        <v>61</v>
      </c>
      <c r="E529" s="138">
        <f t="shared" si="17"/>
        <v>61</v>
      </c>
      <c r="F529" s="86">
        <v>9597407.5600000005</v>
      </c>
      <c r="G529" s="86">
        <v>575844.44999999995</v>
      </c>
      <c r="H529" s="140">
        <f t="shared" si="16"/>
        <v>2.0596811779932135E-4</v>
      </c>
    </row>
    <row r="530" spans="1:8">
      <c r="A530" s="117" t="s">
        <v>171</v>
      </c>
      <c r="B530" s="117" t="s">
        <v>589</v>
      </c>
      <c r="C530" s="138">
        <v>29</v>
      </c>
      <c r="D530" s="138">
        <v>188</v>
      </c>
      <c r="E530" s="138">
        <f t="shared" si="17"/>
        <v>217</v>
      </c>
      <c r="F530" s="86">
        <v>8619248.5999999996</v>
      </c>
      <c r="G530" s="86">
        <v>517151.93</v>
      </c>
      <c r="H530" s="140">
        <f t="shared" si="16"/>
        <v>1.8497496960921721E-4</v>
      </c>
    </row>
    <row r="531" spans="1:8">
      <c r="A531" s="117" t="s">
        <v>171</v>
      </c>
      <c r="B531" s="117" t="s">
        <v>592</v>
      </c>
      <c r="C531" s="138"/>
      <c r="D531" s="138">
        <v>41</v>
      </c>
      <c r="E531" s="138">
        <f t="shared" si="17"/>
        <v>41</v>
      </c>
      <c r="F531" s="86">
        <v>1230300.07</v>
      </c>
      <c r="G531" s="86">
        <v>73817.990000000005</v>
      </c>
      <c r="H531" s="140">
        <f t="shared" si="16"/>
        <v>2.6403228267684317E-5</v>
      </c>
    </row>
    <row r="532" spans="1:8">
      <c r="A532" s="117" t="s">
        <v>171</v>
      </c>
      <c r="B532" s="117" t="s">
        <v>918</v>
      </c>
      <c r="C532" s="138"/>
      <c r="D532" s="138">
        <v>33</v>
      </c>
      <c r="E532" s="138">
        <f t="shared" si="17"/>
        <v>33</v>
      </c>
      <c r="F532" s="86">
        <v>647084.81999999995</v>
      </c>
      <c r="G532" s="86">
        <v>38825.07</v>
      </c>
      <c r="H532" s="140">
        <f t="shared" si="16"/>
        <v>1.388695608914334E-5</v>
      </c>
    </row>
    <row r="533" spans="1:8">
      <c r="A533" s="117" t="s">
        <v>171</v>
      </c>
      <c r="B533" s="117" t="s">
        <v>255</v>
      </c>
      <c r="C533" s="138">
        <v>47</v>
      </c>
      <c r="D533" s="138">
        <v>59</v>
      </c>
      <c r="E533" s="138">
        <f t="shared" si="17"/>
        <v>106</v>
      </c>
      <c r="F533" s="86">
        <v>12552749.9</v>
      </c>
      <c r="G533" s="86">
        <v>753165</v>
      </c>
      <c r="H533" s="140">
        <f t="shared" si="16"/>
        <v>2.693921551945597E-4</v>
      </c>
    </row>
    <row r="534" spans="1:8">
      <c r="A534" s="117" t="s">
        <v>173</v>
      </c>
      <c r="B534" s="117" t="s">
        <v>109</v>
      </c>
      <c r="C534" s="138">
        <v>111</v>
      </c>
      <c r="D534" s="138">
        <v>677</v>
      </c>
      <c r="E534" s="138">
        <f t="shared" si="17"/>
        <v>788</v>
      </c>
      <c r="F534" s="86">
        <v>50160663.700000003</v>
      </c>
      <c r="G534" s="86">
        <v>3015756.85</v>
      </c>
      <c r="H534" s="140">
        <f t="shared" si="16"/>
        <v>1.0786763024891711E-3</v>
      </c>
    </row>
    <row r="535" spans="1:8">
      <c r="A535" s="117" t="s">
        <v>173</v>
      </c>
      <c r="B535" s="117" t="s">
        <v>593</v>
      </c>
      <c r="C535" s="138">
        <v>46</v>
      </c>
      <c r="D535" s="138">
        <v>367</v>
      </c>
      <c r="E535" s="138">
        <f t="shared" si="17"/>
        <v>413</v>
      </c>
      <c r="F535" s="86">
        <v>18092373.640000001</v>
      </c>
      <c r="G535" s="86">
        <v>1085148.8500000001</v>
      </c>
      <c r="H535" s="140">
        <f t="shared" si="16"/>
        <v>3.8813618185709375E-4</v>
      </c>
    </row>
    <row r="536" spans="1:8">
      <c r="A536" s="117" t="s">
        <v>173</v>
      </c>
      <c r="B536" s="117" t="s">
        <v>490</v>
      </c>
      <c r="C536" s="138"/>
      <c r="D536" s="138">
        <v>87</v>
      </c>
      <c r="E536" s="138">
        <f t="shared" si="17"/>
        <v>87</v>
      </c>
      <c r="F536" s="86">
        <v>6662393.6600000001</v>
      </c>
      <c r="G536" s="86">
        <v>399743.64</v>
      </c>
      <c r="H536" s="140">
        <f t="shared" si="16"/>
        <v>1.4298035716598384E-4</v>
      </c>
    </row>
    <row r="537" spans="1:8">
      <c r="A537" s="117" t="s">
        <v>173</v>
      </c>
      <c r="B537" s="117" t="s">
        <v>594</v>
      </c>
      <c r="C537" s="138"/>
      <c r="D537" s="138">
        <v>129</v>
      </c>
      <c r="E537" s="138">
        <f t="shared" si="17"/>
        <v>129</v>
      </c>
      <c r="F537" s="86">
        <v>4923918.3499999996</v>
      </c>
      <c r="G537" s="86">
        <v>295435.09999999998</v>
      </c>
      <c r="H537" s="140">
        <f t="shared" si="16"/>
        <v>1.0567126500716346E-4</v>
      </c>
    </row>
    <row r="538" spans="1:8">
      <c r="A538" s="117" t="s">
        <v>173</v>
      </c>
      <c r="B538" s="117" t="s">
        <v>595</v>
      </c>
      <c r="C538" s="138"/>
      <c r="D538" s="138">
        <v>48</v>
      </c>
      <c r="E538" s="138">
        <f t="shared" si="17"/>
        <v>48</v>
      </c>
      <c r="F538" s="86">
        <v>1667725.59</v>
      </c>
      <c r="G538" s="86">
        <v>100063.55</v>
      </c>
      <c r="H538" s="140">
        <f t="shared" si="16"/>
        <v>3.5790743583303242E-5</v>
      </c>
    </row>
    <row r="539" spans="1:8">
      <c r="A539" s="117" t="s">
        <v>173</v>
      </c>
      <c r="B539" s="117" t="s">
        <v>255</v>
      </c>
      <c r="C539" s="138">
        <v>41</v>
      </c>
      <c r="D539" s="138">
        <v>95</v>
      </c>
      <c r="E539" s="138">
        <f t="shared" si="17"/>
        <v>136</v>
      </c>
      <c r="F539" s="86">
        <v>2883240.39</v>
      </c>
      <c r="G539" s="86">
        <v>172994.43</v>
      </c>
      <c r="H539" s="140">
        <f t="shared" si="16"/>
        <v>6.1876670230765366E-5</v>
      </c>
    </row>
    <row r="540" spans="1:8">
      <c r="A540" s="117" t="s">
        <v>175</v>
      </c>
      <c r="B540" s="117" t="s">
        <v>596</v>
      </c>
      <c r="C540" s="138">
        <v>51</v>
      </c>
      <c r="D540" s="138">
        <v>446</v>
      </c>
      <c r="E540" s="138">
        <f t="shared" si="17"/>
        <v>497</v>
      </c>
      <c r="F540" s="86">
        <v>38759424.25</v>
      </c>
      <c r="G540" s="86">
        <v>2339602.41</v>
      </c>
      <c r="H540" s="140">
        <f t="shared" si="16"/>
        <v>8.3682929441528217E-4</v>
      </c>
    </row>
    <row r="541" spans="1:8">
      <c r="A541" s="117" t="s">
        <v>175</v>
      </c>
      <c r="B541" s="117" t="s">
        <v>597</v>
      </c>
      <c r="C541" s="138">
        <v>34</v>
      </c>
      <c r="D541" s="138">
        <v>199</v>
      </c>
      <c r="E541" s="138">
        <f t="shared" si="17"/>
        <v>233</v>
      </c>
      <c r="F541" s="86">
        <v>12588017.76</v>
      </c>
      <c r="G541" s="86">
        <v>755281.07</v>
      </c>
      <c r="H541" s="140">
        <f t="shared" si="16"/>
        <v>2.7014903138748231E-4</v>
      </c>
    </row>
    <row r="542" spans="1:8">
      <c r="A542" s="117" t="s">
        <v>175</v>
      </c>
      <c r="B542" s="117" t="s">
        <v>599</v>
      </c>
      <c r="C542" s="138"/>
      <c r="D542" s="138">
        <v>88</v>
      </c>
      <c r="E542" s="138">
        <f t="shared" si="17"/>
        <v>88</v>
      </c>
      <c r="F542" s="86">
        <v>1911656.44</v>
      </c>
      <c r="G542" s="86">
        <v>114699.41</v>
      </c>
      <c r="H542" s="140">
        <f t="shared" si="16"/>
        <v>4.1025699892380069E-5</v>
      </c>
    </row>
    <row r="543" spans="1:8">
      <c r="A543" s="117" t="s">
        <v>175</v>
      </c>
      <c r="B543" s="117" t="s">
        <v>598</v>
      </c>
      <c r="C543" s="138"/>
      <c r="D543" s="138">
        <v>70</v>
      </c>
      <c r="E543" s="138">
        <f t="shared" si="17"/>
        <v>70</v>
      </c>
      <c r="F543" s="86">
        <v>838078.4</v>
      </c>
      <c r="G543" s="86">
        <v>50284.72</v>
      </c>
      <c r="H543" s="140">
        <f t="shared" si="16"/>
        <v>1.7985845192162383E-5</v>
      </c>
    </row>
    <row r="544" spans="1:8">
      <c r="A544" s="117" t="s">
        <v>175</v>
      </c>
      <c r="B544" s="117" t="s">
        <v>600</v>
      </c>
      <c r="C544" s="138"/>
      <c r="D544" s="138">
        <v>46</v>
      </c>
      <c r="E544" s="138">
        <f t="shared" si="17"/>
        <v>46</v>
      </c>
      <c r="F544" s="86">
        <v>392909.9</v>
      </c>
      <c r="G544" s="86">
        <v>23574.61</v>
      </c>
      <c r="H544" s="140">
        <f t="shared" si="16"/>
        <v>8.4321695721006949E-6</v>
      </c>
    </row>
    <row r="545" spans="1:8">
      <c r="A545" s="117" t="s">
        <v>175</v>
      </c>
      <c r="B545" s="117" t="s">
        <v>919</v>
      </c>
      <c r="C545" s="138"/>
      <c r="D545" s="138">
        <v>36</v>
      </c>
      <c r="E545" s="138">
        <f t="shared" si="17"/>
        <v>36</v>
      </c>
      <c r="F545" s="86">
        <v>304358.17</v>
      </c>
      <c r="G545" s="86">
        <v>18261.490000000002</v>
      </c>
      <c r="H545" s="140">
        <f t="shared" si="16"/>
        <v>6.5317721192088064E-6</v>
      </c>
    </row>
    <row r="546" spans="1:8">
      <c r="A546" s="117" t="s">
        <v>175</v>
      </c>
      <c r="B546" s="117" t="s">
        <v>255</v>
      </c>
      <c r="C546" s="138">
        <v>40</v>
      </c>
      <c r="D546" s="138">
        <v>90</v>
      </c>
      <c r="E546" s="138">
        <f t="shared" si="17"/>
        <v>130</v>
      </c>
      <c r="F546" s="86">
        <v>2492332.15</v>
      </c>
      <c r="G546" s="86">
        <v>149532.43</v>
      </c>
      <c r="H546" s="140">
        <f t="shared" si="16"/>
        <v>5.3484779018116397E-5</v>
      </c>
    </row>
    <row r="547" spans="1:8">
      <c r="A547" s="117" t="s">
        <v>177</v>
      </c>
      <c r="B547" s="117" t="s">
        <v>601</v>
      </c>
      <c r="C547" s="138">
        <v>81</v>
      </c>
      <c r="D547" s="138">
        <v>598</v>
      </c>
      <c r="E547" s="138">
        <f t="shared" si="17"/>
        <v>679</v>
      </c>
      <c r="F547" s="86">
        <v>39310191.549999997</v>
      </c>
      <c r="G547" s="86">
        <v>2365842.0699999998</v>
      </c>
      <c r="H547" s="140">
        <f t="shared" si="16"/>
        <v>8.462146994181333E-4</v>
      </c>
    </row>
    <row r="548" spans="1:8">
      <c r="A548" s="117" t="s">
        <v>177</v>
      </c>
      <c r="B548" s="117" t="s">
        <v>602</v>
      </c>
      <c r="C548" s="138"/>
      <c r="D548" s="138">
        <v>53</v>
      </c>
      <c r="E548" s="138">
        <f t="shared" si="17"/>
        <v>53</v>
      </c>
      <c r="F548" s="86">
        <v>12134802.42</v>
      </c>
      <c r="G548" s="86">
        <v>728088.15</v>
      </c>
      <c r="H548" s="140">
        <f t="shared" si="16"/>
        <v>2.6042266422380205E-4</v>
      </c>
    </row>
    <row r="549" spans="1:8">
      <c r="A549" s="117" t="s">
        <v>177</v>
      </c>
      <c r="B549" s="117" t="s">
        <v>255</v>
      </c>
      <c r="C549" s="138">
        <v>24</v>
      </c>
      <c r="D549" s="138">
        <v>77</v>
      </c>
      <c r="E549" s="138">
        <f t="shared" si="17"/>
        <v>101</v>
      </c>
      <c r="F549" s="86">
        <v>5182777.2</v>
      </c>
      <c r="G549" s="86">
        <v>310966.64</v>
      </c>
      <c r="H549" s="140">
        <f t="shared" si="16"/>
        <v>1.1122658825517753E-4</v>
      </c>
    </row>
    <row r="550" spans="1:8">
      <c r="A550" s="117" t="s">
        <v>178</v>
      </c>
      <c r="B550" s="117" t="s">
        <v>603</v>
      </c>
      <c r="C550" s="138">
        <v>109</v>
      </c>
      <c r="D550" s="138">
        <v>743</v>
      </c>
      <c r="E550" s="138">
        <f t="shared" si="17"/>
        <v>852</v>
      </c>
      <c r="F550" s="86">
        <v>79685121.870000005</v>
      </c>
      <c r="G550" s="86">
        <v>4773022.21</v>
      </c>
      <c r="H550" s="140">
        <f t="shared" si="16"/>
        <v>1.7072152050923773E-3</v>
      </c>
    </row>
    <row r="551" spans="1:8">
      <c r="A551" s="117" t="s">
        <v>178</v>
      </c>
      <c r="B551" s="117" t="s">
        <v>605</v>
      </c>
      <c r="C551" s="138"/>
      <c r="D551" s="138">
        <v>152</v>
      </c>
      <c r="E551" s="138">
        <f t="shared" si="17"/>
        <v>152</v>
      </c>
      <c r="F551" s="86">
        <v>7183861.4400000004</v>
      </c>
      <c r="G551" s="86">
        <v>430339.8</v>
      </c>
      <c r="H551" s="140">
        <f t="shared" si="16"/>
        <v>1.5392399565566082E-4</v>
      </c>
    </row>
    <row r="552" spans="1:8">
      <c r="A552" s="117" t="s">
        <v>178</v>
      </c>
      <c r="B552" s="117" t="s">
        <v>604</v>
      </c>
      <c r="C552" s="138">
        <v>34</v>
      </c>
      <c r="D552" s="138">
        <v>163</v>
      </c>
      <c r="E552" s="138">
        <f t="shared" si="17"/>
        <v>197</v>
      </c>
      <c r="F552" s="86">
        <v>6814815.1500000004</v>
      </c>
      <c r="G552" s="86">
        <v>408888.9</v>
      </c>
      <c r="H552" s="140">
        <f t="shared" si="16"/>
        <v>1.4625143495267679E-4</v>
      </c>
    </row>
    <row r="553" spans="1:8">
      <c r="A553" s="117" t="s">
        <v>178</v>
      </c>
      <c r="B553" s="117" t="s">
        <v>903</v>
      </c>
      <c r="C553" s="138"/>
      <c r="D553" s="138">
        <v>36</v>
      </c>
      <c r="E553" s="138">
        <f t="shared" si="17"/>
        <v>36</v>
      </c>
      <c r="F553" s="86">
        <v>213248.32</v>
      </c>
      <c r="G553" s="86">
        <v>12794.9</v>
      </c>
      <c r="H553" s="140">
        <f t="shared" si="16"/>
        <v>4.5764814967488821E-6</v>
      </c>
    </row>
    <row r="554" spans="1:8">
      <c r="A554" s="117" t="s">
        <v>178</v>
      </c>
      <c r="B554" s="117" t="s">
        <v>255</v>
      </c>
      <c r="C554" s="138">
        <v>27</v>
      </c>
      <c r="D554" s="138">
        <v>27</v>
      </c>
      <c r="E554" s="138">
        <f t="shared" si="17"/>
        <v>54</v>
      </c>
      <c r="F554" s="86">
        <v>1108035.0900000001</v>
      </c>
      <c r="G554" s="86">
        <v>66482.11</v>
      </c>
      <c r="H554" s="140">
        <f t="shared" si="16"/>
        <v>2.377932975481042E-5</v>
      </c>
    </row>
    <row r="555" spans="1:8">
      <c r="A555" s="117" t="s">
        <v>101</v>
      </c>
      <c r="B555" s="117" t="s">
        <v>101</v>
      </c>
      <c r="C555" s="138">
        <v>410</v>
      </c>
      <c r="D555" s="138">
        <v>2233</v>
      </c>
      <c r="E555" s="138">
        <f t="shared" si="17"/>
        <v>2643</v>
      </c>
      <c r="F555" s="86">
        <v>439458322.19999999</v>
      </c>
      <c r="G555" s="86">
        <v>26337848.91</v>
      </c>
      <c r="H555" s="140">
        <f t="shared" si="16"/>
        <v>9.4205252249554682E-3</v>
      </c>
    </row>
    <row r="556" spans="1:8">
      <c r="A556" s="117" t="s">
        <v>101</v>
      </c>
      <c r="B556" s="117" t="s">
        <v>607</v>
      </c>
      <c r="C556" s="138">
        <v>36</v>
      </c>
      <c r="D556" s="138">
        <v>275</v>
      </c>
      <c r="E556" s="138">
        <f t="shared" si="17"/>
        <v>311</v>
      </c>
      <c r="F556" s="86">
        <v>40486118.710000001</v>
      </c>
      <c r="G556" s="86">
        <v>2429102.87</v>
      </c>
      <c r="H556" s="140">
        <f t="shared" si="16"/>
        <v>8.6884183059301805E-4</v>
      </c>
    </row>
    <row r="557" spans="1:8">
      <c r="A557" s="117" t="s">
        <v>101</v>
      </c>
      <c r="B557" s="117" t="s">
        <v>606</v>
      </c>
      <c r="C557" s="138">
        <v>73</v>
      </c>
      <c r="D557" s="138">
        <v>362</v>
      </c>
      <c r="E557" s="138">
        <f t="shared" si="17"/>
        <v>435</v>
      </c>
      <c r="F557" s="86">
        <v>19888829.780000001</v>
      </c>
      <c r="G557" s="86">
        <v>1193329.79</v>
      </c>
      <c r="H557" s="140">
        <f t="shared" si="16"/>
        <v>4.2683035455175341E-4</v>
      </c>
    </row>
    <row r="558" spans="1:8">
      <c r="A558" s="117" t="s">
        <v>101</v>
      </c>
      <c r="B558" s="117" t="s">
        <v>608</v>
      </c>
      <c r="C558" s="138"/>
      <c r="D558" s="138">
        <v>78</v>
      </c>
      <c r="E558" s="138">
        <f t="shared" si="17"/>
        <v>78</v>
      </c>
      <c r="F558" s="86">
        <v>4033255.88</v>
      </c>
      <c r="G558" s="86">
        <v>241995.35</v>
      </c>
      <c r="H558" s="140">
        <f t="shared" si="16"/>
        <v>8.6556928274099029E-5</v>
      </c>
    </row>
    <row r="559" spans="1:8">
      <c r="A559" s="117" t="s">
        <v>101</v>
      </c>
      <c r="B559" s="117" t="s">
        <v>949</v>
      </c>
      <c r="C559" s="138"/>
      <c r="D559" s="138">
        <v>45</v>
      </c>
      <c r="E559" s="138">
        <f t="shared" si="17"/>
        <v>45</v>
      </c>
      <c r="F559" s="86">
        <v>621542.87</v>
      </c>
      <c r="G559" s="86">
        <v>37292.57</v>
      </c>
      <c r="H559" s="140">
        <f t="shared" si="16"/>
        <v>1.3338811289749234E-5</v>
      </c>
    </row>
    <row r="560" spans="1:8">
      <c r="A560" s="117" t="s">
        <v>101</v>
      </c>
      <c r="B560" s="117" t="s">
        <v>661</v>
      </c>
      <c r="C560" s="138"/>
      <c r="D560" s="138">
        <v>34</v>
      </c>
      <c r="E560" s="138">
        <f t="shared" si="17"/>
        <v>34</v>
      </c>
      <c r="F560" s="86">
        <v>575263.01</v>
      </c>
      <c r="G560" s="86">
        <v>34515.79</v>
      </c>
      <c r="H560" s="140">
        <f t="shared" si="16"/>
        <v>1.2345612258061424E-5</v>
      </c>
    </row>
    <row r="561" spans="1:8">
      <c r="A561" s="117" t="s">
        <v>101</v>
      </c>
      <c r="B561" s="117" t="s">
        <v>920</v>
      </c>
      <c r="C561" s="138"/>
      <c r="D561" s="138">
        <v>27</v>
      </c>
      <c r="E561" s="138">
        <f t="shared" si="17"/>
        <v>27</v>
      </c>
      <c r="F561" s="86">
        <v>312242.69</v>
      </c>
      <c r="G561" s="86">
        <v>18734.57</v>
      </c>
      <c r="H561" s="140">
        <f t="shared" si="16"/>
        <v>6.7009834351614089E-6</v>
      </c>
    </row>
    <row r="562" spans="1:8">
      <c r="A562" s="117" t="s">
        <v>101</v>
      </c>
      <c r="B562" s="117" t="s">
        <v>609</v>
      </c>
      <c r="C562" s="138"/>
      <c r="D562" s="138">
        <v>50</v>
      </c>
      <c r="E562" s="138">
        <f t="shared" si="17"/>
        <v>50</v>
      </c>
      <c r="F562" s="86">
        <v>268778.49</v>
      </c>
      <c r="G562" s="86">
        <v>16126.71</v>
      </c>
      <c r="H562" s="140">
        <f t="shared" si="16"/>
        <v>5.7682037310518386E-6</v>
      </c>
    </row>
    <row r="563" spans="1:8">
      <c r="A563" s="117" t="s">
        <v>101</v>
      </c>
      <c r="B563" s="117" t="s">
        <v>255</v>
      </c>
      <c r="C563" s="138">
        <v>47</v>
      </c>
      <c r="D563" s="138">
        <v>128</v>
      </c>
      <c r="E563" s="138">
        <f t="shared" si="17"/>
        <v>175</v>
      </c>
      <c r="F563" s="86">
        <v>5789943.2699999996</v>
      </c>
      <c r="G563" s="86">
        <v>347119.85</v>
      </c>
      <c r="H563" s="140">
        <f t="shared" si="16"/>
        <v>1.2415787311188424E-4</v>
      </c>
    </row>
    <row r="564" spans="1:8">
      <c r="A564" s="117" t="s">
        <v>181</v>
      </c>
      <c r="B564" s="117" t="s">
        <v>120</v>
      </c>
      <c r="C564" s="138">
        <v>93</v>
      </c>
      <c r="D564" s="138">
        <v>723</v>
      </c>
      <c r="E564" s="138">
        <f t="shared" si="17"/>
        <v>816</v>
      </c>
      <c r="F564" s="86">
        <v>101740440.89</v>
      </c>
      <c r="G564" s="86">
        <v>6083663.9100000001</v>
      </c>
      <c r="H564" s="140">
        <f t="shared" si="16"/>
        <v>2.1760056988764241E-3</v>
      </c>
    </row>
    <row r="565" spans="1:8">
      <c r="A565" s="117" t="s">
        <v>181</v>
      </c>
      <c r="B565" s="117" t="s">
        <v>611</v>
      </c>
      <c r="C565" s="138">
        <v>25</v>
      </c>
      <c r="D565" s="138">
        <v>224</v>
      </c>
      <c r="E565" s="138">
        <f t="shared" si="17"/>
        <v>249</v>
      </c>
      <c r="F565" s="86">
        <v>17364157.739999998</v>
      </c>
      <c r="G565" s="86">
        <v>1041849.45</v>
      </c>
      <c r="H565" s="140">
        <f t="shared" si="16"/>
        <v>3.7264884683139375E-4</v>
      </c>
    </row>
    <row r="566" spans="1:8">
      <c r="A566" s="117" t="s">
        <v>181</v>
      </c>
      <c r="B566" s="117" t="s">
        <v>610</v>
      </c>
      <c r="C566" s="138">
        <v>30</v>
      </c>
      <c r="D566" s="138">
        <v>250</v>
      </c>
      <c r="E566" s="138">
        <f t="shared" si="17"/>
        <v>280</v>
      </c>
      <c r="F566" s="86">
        <v>13164118.59</v>
      </c>
      <c r="G566" s="86">
        <v>789847.11</v>
      </c>
      <c r="H566" s="140">
        <f t="shared" si="16"/>
        <v>2.8251261707208181E-4</v>
      </c>
    </row>
    <row r="567" spans="1:8">
      <c r="A567" s="117" t="s">
        <v>181</v>
      </c>
      <c r="B567" s="117" t="s">
        <v>612</v>
      </c>
      <c r="C567" s="138">
        <v>32</v>
      </c>
      <c r="D567" s="138">
        <v>210</v>
      </c>
      <c r="E567" s="138">
        <f t="shared" si="17"/>
        <v>242</v>
      </c>
      <c r="F567" s="86">
        <v>12397178.939999999</v>
      </c>
      <c r="G567" s="86">
        <v>743350.21</v>
      </c>
      <c r="H567" s="140">
        <f t="shared" si="16"/>
        <v>2.6588159983035399E-4</v>
      </c>
    </row>
    <row r="568" spans="1:8">
      <c r="A568" s="117" t="s">
        <v>181</v>
      </c>
      <c r="B568" s="117" t="s">
        <v>614</v>
      </c>
      <c r="C568" s="138">
        <v>16</v>
      </c>
      <c r="D568" s="138">
        <v>114</v>
      </c>
      <c r="E568" s="138">
        <f t="shared" si="17"/>
        <v>130</v>
      </c>
      <c r="F568" s="86">
        <v>5657407.75</v>
      </c>
      <c r="G568" s="86">
        <v>339051.48</v>
      </c>
      <c r="H568" s="140">
        <f t="shared" si="16"/>
        <v>1.2127197748050581E-4</v>
      </c>
    </row>
    <row r="569" spans="1:8">
      <c r="A569" s="117" t="s">
        <v>181</v>
      </c>
      <c r="B569" s="117" t="s">
        <v>613</v>
      </c>
      <c r="C569" s="138">
        <v>16</v>
      </c>
      <c r="D569" s="138">
        <v>137</v>
      </c>
      <c r="E569" s="138">
        <f t="shared" si="17"/>
        <v>153</v>
      </c>
      <c r="F569" s="86">
        <v>4700701.78</v>
      </c>
      <c r="G569" s="86">
        <v>307980.18</v>
      </c>
      <c r="H569" s="140">
        <f t="shared" si="16"/>
        <v>1.1015839085380818E-4</v>
      </c>
    </row>
    <row r="570" spans="1:8">
      <c r="A570" s="117" t="s">
        <v>181</v>
      </c>
      <c r="B570" s="117" t="s">
        <v>841</v>
      </c>
      <c r="C570" s="138"/>
      <c r="D570" s="138">
        <v>38</v>
      </c>
      <c r="E570" s="138">
        <f t="shared" si="17"/>
        <v>38</v>
      </c>
      <c r="F570" s="86">
        <v>1640362.08</v>
      </c>
      <c r="G570" s="86">
        <v>98421.74</v>
      </c>
      <c r="H570" s="140">
        <f t="shared" si="16"/>
        <v>3.5203500768886774E-5</v>
      </c>
    </row>
    <row r="571" spans="1:8">
      <c r="A571" s="117" t="s">
        <v>181</v>
      </c>
      <c r="B571" s="117" t="s">
        <v>255</v>
      </c>
      <c r="C571" s="138">
        <v>12</v>
      </c>
      <c r="D571" s="138">
        <v>38</v>
      </c>
      <c r="E571" s="138">
        <f t="shared" si="17"/>
        <v>50</v>
      </c>
      <c r="F571" s="86">
        <v>2127361.34</v>
      </c>
      <c r="G571" s="86">
        <v>127641.68</v>
      </c>
      <c r="H571" s="140">
        <f t="shared" si="16"/>
        <v>4.5654892709903314E-5</v>
      </c>
    </row>
    <row r="572" spans="1:8">
      <c r="A572" s="117" t="s">
        <v>110</v>
      </c>
      <c r="B572" s="117" t="s">
        <v>122</v>
      </c>
      <c r="C572" s="138">
        <v>49</v>
      </c>
      <c r="D572" s="138">
        <v>380</v>
      </c>
      <c r="E572" s="138">
        <f t="shared" si="17"/>
        <v>429</v>
      </c>
      <c r="F572" s="86">
        <v>40880582.630000003</v>
      </c>
      <c r="G572" s="86">
        <v>2485683.02</v>
      </c>
      <c r="H572" s="140">
        <f t="shared" si="16"/>
        <v>8.8907942600668097E-4</v>
      </c>
    </row>
    <row r="573" spans="1:8">
      <c r="A573" s="117" t="s">
        <v>110</v>
      </c>
      <c r="B573" s="117" t="s">
        <v>615</v>
      </c>
      <c r="C573" s="138"/>
      <c r="D573" s="138">
        <v>111</v>
      </c>
      <c r="E573" s="138">
        <f t="shared" si="17"/>
        <v>111</v>
      </c>
      <c r="F573" s="86">
        <v>8297711.3499999996</v>
      </c>
      <c r="G573" s="86">
        <v>497862.68</v>
      </c>
      <c r="H573" s="140">
        <f t="shared" si="16"/>
        <v>1.7807558815948621E-4</v>
      </c>
    </row>
    <row r="574" spans="1:8">
      <c r="A574" s="117" t="s">
        <v>110</v>
      </c>
      <c r="B574" s="117" t="s">
        <v>617</v>
      </c>
      <c r="C574" s="138"/>
      <c r="D574" s="138">
        <v>48</v>
      </c>
      <c r="E574" s="138">
        <f t="shared" si="17"/>
        <v>48</v>
      </c>
      <c r="F574" s="86">
        <v>2982893.31</v>
      </c>
      <c r="G574" s="86">
        <v>178973.61</v>
      </c>
      <c r="H574" s="140">
        <f t="shared" si="16"/>
        <v>6.4015304111118547E-5</v>
      </c>
    </row>
    <row r="575" spans="1:8">
      <c r="A575" s="117" t="s">
        <v>110</v>
      </c>
      <c r="B575" s="117" t="s">
        <v>616</v>
      </c>
      <c r="C575" s="138"/>
      <c r="D575" s="138">
        <v>58</v>
      </c>
      <c r="E575" s="138">
        <f t="shared" si="17"/>
        <v>58</v>
      </c>
      <c r="F575" s="86">
        <v>927187.8</v>
      </c>
      <c r="G575" s="86">
        <v>50728.39</v>
      </c>
      <c r="H575" s="140">
        <f t="shared" si="16"/>
        <v>1.8144537135488439E-5</v>
      </c>
    </row>
    <row r="576" spans="1:8">
      <c r="A576" s="117" t="s">
        <v>110</v>
      </c>
      <c r="B576" s="117" t="s">
        <v>618</v>
      </c>
      <c r="C576" s="138"/>
      <c r="D576" s="138">
        <v>39</v>
      </c>
      <c r="E576" s="138">
        <f t="shared" si="17"/>
        <v>39</v>
      </c>
      <c r="F576" s="86">
        <v>595159.4</v>
      </c>
      <c r="G576" s="86">
        <v>35709.550000000003</v>
      </c>
      <c r="H576" s="140">
        <f t="shared" si="16"/>
        <v>1.2772596490181954E-5</v>
      </c>
    </row>
    <row r="577" spans="1:8">
      <c r="A577" s="117" t="s">
        <v>110</v>
      </c>
      <c r="B577" s="117" t="s">
        <v>255</v>
      </c>
      <c r="C577" s="138">
        <v>34</v>
      </c>
      <c r="D577" s="138">
        <v>24</v>
      </c>
      <c r="E577" s="138">
        <f t="shared" si="17"/>
        <v>58</v>
      </c>
      <c r="F577" s="86">
        <v>2473053.85</v>
      </c>
      <c r="G577" s="86">
        <v>148383.23000000001</v>
      </c>
      <c r="H577" s="140">
        <f t="shared" si="16"/>
        <v>5.3073733012593594E-5</v>
      </c>
    </row>
    <row r="578" spans="1:8">
      <c r="A578" s="117" t="s">
        <v>184</v>
      </c>
      <c r="B578" s="117" t="s">
        <v>121</v>
      </c>
      <c r="C578" s="138">
        <v>84</v>
      </c>
      <c r="D578" s="138">
        <v>549</v>
      </c>
      <c r="E578" s="138">
        <f t="shared" si="17"/>
        <v>633</v>
      </c>
      <c r="F578" s="86">
        <v>72843041.469999999</v>
      </c>
      <c r="G578" s="86">
        <v>4361848.78</v>
      </c>
      <c r="H578" s="140">
        <f t="shared" si="16"/>
        <v>1.5601466391520597E-3</v>
      </c>
    </row>
    <row r="579" spans="1:8">
      <c r="A579" s="117" t="s">
        <v>184</v>
      </c>
      <c r="B579" s="117" t="s">
        <v>48</v>
      </c>
      <c r="C579" s="138">
        <v>93</v>
      </c>
      <c r="D579" s="138">
        <v>654</v>
      </c>
      <c r="E579" s="138">
        <f t="shared" si="17"/>
        <v>747</v>
      </c>
      <c r="F579" s="86">
        <v>60099397.240000002</v>
      </c>
      <c r="G579" s="86">
        <v>3608655.32</v>
      </c>
      <c r="H579" s="140">
        <f t="shared" si="16"/>
        <v>1.2907443043809969E-3</v>
      </c>
    </row>
    <row r="580" spans="1:8">
      <c r="A580" s="117" t="s">
        <v>184</v>
      </c>
      <c r="B580" s="117" t="s">
        <v>619</v>
      </c>
      <c r="C580" s="138">
        <v>41</v>
      </c>
      <c r="D580" s="138">
        <v>104</v>
      </c>
      <c r="E580" s="138">
        <f t="shared" si="17"/>
        <v>145</v>
      </c>
      <c r="F580" s="86">
        <v>3953409.31</v>
      </c>
      <c r="G580" s="86">
        <v>237204.58</v>
      </c>
      <c r="H580" s="140">
        <f t="shared" si="16"/>
        <v>8.4843365037170278E-5</v>
      </c>
    </row>
    <row r="581" spans="1:8">
      <c r="A581" s="117" t="s">
        <v>184</v>
      </c>
      <c r="B581" s="117" t="s">
        <v>620</v>
      </c>
      <c r="C581" s="138"/>
      <c r="D581" s="138">
        <v>42</v>
      </c>
      <c r="E581" s="138">
        <f t="shared" si="17"/>
        <v>42</v>
      </c>
      <c r="F581" s="86">
        <v>422272.24</v>
      </c>
      <c r="G581" s="86">
        <v>24022.99</v>
      </c>
      <c r="H581" s="140">
        <f t="shared" si="16"/>
        <v>8.592546188839572E-6</v>
      </c>
    </row>
    <row r="582" spans="1:8">
      <c r="A582" s="117" t="s">
        <v>184</v>
      </c>
      <c r="B582" s="117" t="s">
        <v>255</v>
      </c>
      <c r="C582" s="138">
        <v>28</v>
      </c>
      <c r="D582" s="138">
        <v>83</v>
      </c>
      <c r="E582" s="138">
        <f t="shared" si="17"/>
        <v>111</v>
      </c>
      <c r="F582" s="86">
        <v>2157348.94</v>
      </c>
      <c r="G582" s="86">
        <v>129440.94</v>
      </c>
      <c r="H582" s="140">
        <f t="shared" si="16"/>
        <v>4.6298452260805659E-5</v>
      </c>
    </row>
    <row r="583" spans="1:8">
      <c r="A583" s="117" t="s">
        <v>185</v>
      </c>
      <c r="B583" s="117" t="s">
        <v>621</v>
      </c>
      <c r="C583" s="138">
        <v>21</v>
      </c>
      <c r="D583" s="138">
        <v>124</v>
      </c>
      <c r="E583" s="138">
        <f t="shared" si="17"/>
        <v>145</v>
      </c>
      <c r="F583" s="86">
        <v>55134861.960000001</v>
      </c>
      <c r="G583" s="86">
        <v>3308091.73</v>
      </c>
      <c r="H583" s="140">
        <f t="shared" si="16"/>
        <v>1.1832386804033639E-3</v>
      </c>
    </row>
    <row r="584" spans="1:8">
      <c r="A584" s="117" t="s">
        <v>185</v>
      </c>
      <c r="B584" s="117" t="s">
        <v>66</v>
      </c>
      <c r="C584" s="138">
        <v>77</v>
      </c>
      <c r="D584" s="138">
        <v>566</v>
      </c>
      <c r="E584" s="138">
        <f t="shared" si="17"/>
        <v>643</v>
      </c>
      <c r="F584" s="86">
        <v>46330890.109999999</v>
      </c>
      <c r="G584" s="86">
        <v>2789986.35</v>
      </c>
      <c r="H584" s="140">
        <f t="shared" ref="H584:H647" si="18">G584/G$820</f>
        <v>9.9792268067409287E-4</v>
      </c>
    </row>
    <row r="585" spans="1:8">
      <c r="A585" s="117" t="s">
        <v>185</v>
      </c>
      <c r="B585" s="117" t="s">
        <v>140</v>
      </c>
      <c r="C585" s="138"/>
      <c r="D585" s="138">
        <v>162</v>
      </c>
      <c r="E585" s="138">
        <f t="shared" ref="E585:E648" si="19">D585+C585</f>
        <v>162</v>
      </c>
      <c r="F585" s="86">
        <v>12310526.310000001</v>
      </c>
      <c r="G585" s="86">
        <v>737632.9</v>
      </c>
      <c r="H585" s="140">
        <f t="shared" si="18"/>
        <v>2.6383663164567282E-4</v>
      </c>
    </row>
    <row r="586" spans="1:8">
      <c r="A586" s="117" t="s">
        <v>185</v>
      </c>
      <c r="B586" s="117" t="s">
        <v>624</v>
      </c>
      <c r="C586" s="138"/>
      <c r="D586" s="138">
        <v>49</v>
      </c>
      <c r="E586" s="138">
        <f t="shared" si="19"/>
        <v>49</v>
      </c>
      <c r="F586" s="86">
        <v>2894245.3</v>
      </c>
      <c r="G586" s="86">
        <v>173654.72</v>
      </c>
      <c r="H586" s="140">
        <f t="shared" si="18"/>
        <v>6.2112842843875928E-5</v>
      </c>
    </row>
    <row r="587" spans="1:8">
      <c r="A587" s="117" t="s">
        <v>185</v>
      </c>
      <c r="B587" s="117" t="s">
        <v>622</v>
      </c>
      <c r="C587" s="138">
        <v>19</v>
      </c>
      <c r="D587" s="138">
        <v>119</v>
      </c>
      <c r="E587" s="138">
        <f t="shared" si="19"/>
        <v>138</v>
      </c>
      <c r="F587" s="86">
        <v>2462577.34</v>
      </c>
      <c r="G587" s="86">
        <v>147662.57</v>
      </c>
      <c r="H587" s="140">
        <f t="shared" si="18"/>
        <v>5.281596725002827E-5</v>
      </c>
    </row>
    <row r="588" spans="1:8">
      <c r="A588" s="117" t="s">
        <v>185</v>
      </c>
      <c r="B588" s="117" t="s">
        <v>623</v>
      </c>
      <c r="C588" s="138"/>
      <c r="D588" s="138">
        <v>52</v>
      </c>
      <c r="E588" s="138">
        <f t="shared" si="19"/>
        <v>52</v>
      </c>
      <c r="F588" s="86">
        <v>1964694.65</v>
      </c>
      <c r="G588" s="86">
        <v>117881.68</v>
      </c>
      <c r="H588" s="140">
        <f t="shared" si="18"/>
        <v>4.2163934640026319E-5</v>
      </c>
    </row>
    <row r="589" spans="1:8">
      <c r="A589" s="117" t="s">
        <v>185</v>
      </c>
      <c r="B589" s="117" t="s">
        <v>255</v>
      </c>
      <c r="C589" s="138">
        <v>39</v>
      </c>
      <c r="D589" s="138">
        <v>31</v>
      </c>
      <c r="E589" s="138">
        <f t="shared" si="19"/>
        <v>70</v>
      </c>
      <c r="F589" s="86">
        <v>80171.95</v>
      </c>
      <c r="G589" s="86">
        <v>4810.33</v>
      </c>
      <c r="H589" s="140">
        <f t="shared" si="18"/>
        <v>1.7205594602737068E-6</v>
      </c>
    </row>
    <row r="590" spans="1:8">
      <c r="A590" s="117" t="s">
        <v>187</v>
      </c>
      <c r="B590" s="117" t="s">
        <v>625</v>
      </c>
      <c r="C590" s="138">
        <v>199</v>
      </c>
      <c r="D590" s="138">
        <v>1301</v>
      </c>
      <c r="E590" s="138">
        <f t="shared" si="19"/>
        <v>1500</v>
      </c>
      <c r="F590" s="86">
        <v>172207052.02000001</v>
      </c>
      <c r="G590" s="86">
        <v>10368410.390000001</v>
      </c>
      <c r="H590" s="140">
        <f t="shared" si="18"/>
        <v>3.7085743773326769E-3</v>
      </c>
    </row>
    <row r="591" spans="1:8">
      <c r="A591" s="117" t="s">
        <v>187</v>
      </c>
      <c r="B591" s="117" t="s">
        <v>626</v>
      </c>
      <c r="C591" s="138">
        <v>45</v>
      </c>
      <c r="D591" s="138">
        <v>304</v>
      </c>
      <c r="E591" s="138">
        <f t="shared" si="19"/>
        <v>349</v>
      </c>
      <c r="F591" s="86">
        <v>17332153.25</v>
      </c>
      <c r="G591" s="86">
        <v>1039929.2</v>
      </c>
      <c r="H591" s="140">
        <f t="shared" si="18"/>
        <v>3.7196201156154934E-4</v>
      </c>
    </row>
    <row r="592" spans="1:8">
      <c r="A592" s="117" t="s">
        <v>187</v>
      </c>
      <c r="B592" s="117" t="s">
        <v>628</v>
      </c>
      <c r="C592" s="138">
        <v>28</v>
      </c>
      <c r="D592" s="138">
        <v>212</v>
      </c>
      <c r="E592" s="138">
        <f t="shared" si="19"/>
        <v>240</v>
      </c>
      <c r="F592" s="86">
        <v>14348932.07</v>
      </c>
      <c r="G592" s="86">
        <v>859420.15</v>
      </c>
      <c r="H592" s="140">
        <f t="shared" si="18"/>
        <v>3.073975110714542E-4</v>
      </c>
    </row>
    <row r="593" spans="1:8">
      <c r="A593" s="117" t="s">
        <v>187</v>
      </c>
      <c r="B593" s="117" t="s">
        <v>627</v>
      </c>
      <c r="C593" s="138">
        <v>42</v>
      </c>
      <c r="D593" s="138">
        <v>227</v>
      </c>
      <c r="E593" s="138">
        <f t="shared" si="19"/>
        <v>269</v>
      </c>
      <c r="F593" s="86">
        <v>11631124.300000001</v>
      </c>
      <c r="G593" s="86">
        <v>697858.07</v>
      </c>
      <c r="H593" s="140">
        <f t="shared" si="18"/>
        <v>2.4960996527615586E-4</v>
      </c>
    </row>
    <row r="594" spans="1:8">
      <c r="A594" s="117" t="s">
        <v>187</v>
      </c>
      <c r="B594" s="117" t="s">
        <v>629</v>
      </c>
      <c r="C594" s="138">
        <v>39</v>
      </c>
      <c r="D594" s="138">
        <v>175</v>
      </c>
      <c r="E594" s="138">
        <f t="shared" si="19"/>
        <v>214</v>
      </c>
      <c r="F594" s="86">
        <v>9626846.8300000001</v>
      </c>
      <c r="G594" s="86">
        <v>577587.32999999996</v>
      </c>
      <c r="H594" s="140">
        <f t="shared" si="18"/>
        <v>2.0659151134448808E-4</v>
      </c>
    </row>
    <row r="595" spans="1:8">
      <c r="A595" s="117" t="s">
        <v>187</v>
      </c>
      <c r="B595" s="117" t="s">
        <v>124</v>
      </c>
      <c r="C595" s="138">
        <v>36</v>
      </c>
      <c r="D595" s="138">
        <v>142</v>
      </c>
      <c r="E595" s="138">
        <f t="shared" si="19"/>
        <v>178</v>
      </c>
      <c r="F595" s="86">
        <v>5551750.8099999996</v>
      </c>
      <c r="G595" s="86">
        <v>333105.06</v>
      </c>
      <c r="H595" s="140">
        <f t="shared" si="18"/>
        <v>1.1914506120121505E-4</v>
      </c>
    </row>
    <row r="596" spans="1:8">
      <c r="A596" s="117" t="s">
        <v>187</v>
      </c>
      <c r="B596" s="117" t="s">
        <v>630</v>
      </c>
      <c r="C596" s="138">
        <v>20</v>
      </c>
      <c r="D596" s="138">
        <v>142</v>
      </c>
      <c r="E596" s="138">
        <f t="shared" si="19"/>
        <v>162</v>
      </c>
      <c r="F596" s="86">
        <v>3564357.8</v>
      </c>
      <c r="G596" s="86">
        <v>213861.45</v>
      </c>
      <c r="H596" s="140">
        <f t="shared" si="18"/>
        <v>7.649399126158753E-5</v>
      </c>
    </row>
    <row r="597" spans="1:8">
      <c r="A597" s="117" t="s">
        <v>187</v>
      </c>
      <c r="B597" s="117" t="s">
        <v>631</v>
      </c>
      <c r="C597" s="138"/>
      <c r="D597" s="138">
        <v>54</v>
      </c>
      <c r="E597" s="138">
        <f t="shared" si="19"/>
        <v>54</v>
      </c>
      <c r="F597" s="86">
        <v>1172759.1000000001</v>
      </c>
      <c r="G597" s="86">
        <v>70365.539999999994</v>
      </c>
      <c r="H597" s="140">
        <f t="shared" si="18"/>
        <v>2.5168355502484845E-5</v>
      </c>
    </row>
    <row r="598" spans="1:8">
      <c r="A598" s="117" t="s">
        <v>187</v>
      </c>
      <c r="B598" s="117" t="s">
        <v>255</v>
      </c>
      <c r="C598" s="138">
        <v>21</v>
      </c>
      <c r="D598" s="138">
        <v>26</v>
      </c>
      <c r="E598" s="138">
        <f t="shared" si="19"/>
        <v>47</v>
      </c>
      <c r="F598" s="86">
        <v>275527.77</v>
      </c>
      <c r="G598" s="86">
        <v>16531.650000000001</v>
      </c>
      <c r="H598" s="140">
        <f t="shared" si="18"/>
        <v>5.9130427229387231E-6</v>
      </c>
    </row>
    <row r="599" spans="1:8">
      <c r="A599" s="117" t="s">
        <v>116</v>
      </c>
      <c r="B599" s="117" t="s">
        <v>116</v>
      </c>
      <c r="C599" s="138">
        <v>44</v>
      </c>
      <c r="D599" s="138">
        <v>315</v>
      </c>
      <c r="E599" s="138">
        <f t="shared" si="19"/>
        <v>359</v>
      </c>
      <c r="F599" s="86">
        <v>19077491.920000002</v>
      </c>
      <c r="G599" s="86">
        <v>1140046.55</v>
      </c>
      <c r="H599" s="140">
        <f t="shared" si="18"/>
        <v>4.0777199833585259E-4</v>
      </c>
    </row>
    <row r="600" spans="1:8">
      <c r="A600" s="117" t="s">
        <v>116</v>
      </c>
      <c r="B600" s="117" t="s">
        <v>632</v>
      </c>
      <c r="C600" s="138">
        <v>40</v>
      </c>
      <c r="D600" s="138">
        <v>184</v>
      </c>
      <c r="E600" s="138">
        <f t="shared" si="19"/>
        <v>224</v>
      </c>
      <c r="F600" s="86">
        <v>10727207.640000001</v>
      </c>
      <c r="G600" s="86">
        <v>643496.97</v>
      </c>
      <c r="H600" s="140">
        <f t="shared" si="18"/>
        <v>2.3016607995521423E-4</v>
      </c>
    </row>
    <row r="601" spans="1:8">
      <c r="A601" s="117" t="s">
        <v>116</v>
      </c>
      <c r="B601" s="117" t="s">
        <v>633</v>
      </c>
      <c r="C601" s="138"/>
      <c r="D601" s="138">
        <v>63</v>
      </c>
      <c r="E601" s="138">
        <f t="shared" si="19"/>
        <v>63</v>
      </c>
      <c r="F601" s="86">
        <v>2612942.4300000002</v>
      </c>
      <c r="G601" s="86">
        <v>156776.56</v>
      </c>
      <c r="H601" s="140">
        <f t="shared" si="18"/>
        <v>5.6075860379052665E-5</v>
      </c>
    </row>
    <row r="602" spans="1:8">
      <c r="A602" s="117" t="s">
        <v>116</v>
      </c>
      <c r="B602" s="117" t="s">
        <v>635</v>
      </c>
      <c r="C602" s="138"/>
      <c r="D602" s="138">
        <v>35</v>
      </c>
      <c r="E602" s="138">
        <f t="shared" si="19"/>
        <v>35</v>
      </c>
      <c r="F602" s="86">
        <v>2360086.41</v>
      </c>
      <c r="G602" s="86">
        <v>141605.19</v>
      </c>
      <c r="H602" s="140">
        <f t="shared" si="18"/>
        <v>5.0649362783500448E-5</v>
      </c>
    </row>
    <row r="603" spans="1:8">
      <c r="A603" s="117" t="s">
        <v>116</v>
      </c>
      <c r="B603" s="117" t="s">
        <v>634</v>
      </c>
      <c r="C603" s="138">
        <v>17</v>
      </c>
      <c r="D603" s="138">
        <v>68</v>
      </c>
      <c r="E603" s="138">
        <f t="shared" si="19"/>
        <v>85</v>
      </c>
      <c r="F603" s="86">
        <v>1832737.53</v>
      </c>
      <c r="G603" s="86">
        <v>109964.27</v>
      </c>
      <c r="H603" s="140">
        <f t="shared" si="18"/>
        <v>3.9332034401089361E-5</v>
      </c>
    </row>
    <row r="604" spans="1:8">
      <c r="A604" s="117" t="s">
        <v>116</v>
      </c>
      <c r="B604" s="117" t="s">
        <v>255</v>
      </c>
      <c r="C604" s="138">
        <v>52</v>
      </c>
      <c r="D604" s="138">
        <v>90</v>
      </c>
      <c r="E604" s="138">
        <f t="shared" si="19"/>
        <v>142</v>
      </c>
      <c r="F604" s="86">
        <v>8267932.5700000003</v>
      </c>
      <c r="G604" s="86">
        <v>496075.97</v>
      </c>
      <c r="H604" s="140">
        <f t="shared" si="18"/>
        <v>1.7743651749421672E-4</v>
      </c>
    </row>
    <row r="605" spans="1:8">
      <c r="A605" s="117" t="s">
        <v>190</v>
      </c>
      <c r="B605" s="117" t="s">
        <v>60</v>
      </c>
      <c r="C605" s="138">
        <v>3639</v>
      </c>
      <c r="D605" s="138">
        <v>16136</v>
      </c>
      <c r="E605" s="138">
        <f t="shared" si="19"/>
        <v>19775</v>
      </c>
      <c r="F605" s="86">
        <v>4641114369.2200003</v>
      </c>
      <c r="G605" s="86">
        <v>277472221.49000001</v>
      </c>
      <c r="H605" s="140">
        <f t="shared" si="18"/>
        <v>9.924630028455031E-2</v>
      </c>
    </row>
    <row r="606" spans="1:8">
      <c r="A606" s="117" t="s">
        <v>190</v>
      </c>
      <c r="B606" s="117" t="s">
        <v>29</v>
      </c>
      <c r="C606" s="138">
        <v>895</v>
      </c>
      <c r="D606" s="138">
        <v>5112</v>
      </c>
      <c r="E606" s="138">
        <f t="shared" si="19"/>
        <v>6007</v>
      </c>
      <c r="F606" s="86">
        <v>1265266238.3399999</v>
      </c>
      <c r="G606" s="86">
        <v>75668338.400000006</v>
      </c>
      <c r="H606" s="140">
        <f t="shared" si="18"/>
        <v>2.7065061124145792E-2</v>
      </c>
    </row>
    <row r="607" spans="1:8">
      <c r="A607" s="117" t="s">
        <v>190</v>
      </c>
      <c r="B607" s="117" t="s">
        <v>142</v>
      </c>
      <c r="C607" s="138">
        <v>1008</v>
      </c>
      <c r="D607" s="138">
        <v>5067</v>
      </c>
      <c r="E607" s="138">
        <f t="shared" si="19"/>
        <v>6075</v>
      </c>
      <c r="F607" s="86">
        <v>1180544956.98</v>
      </c>
      <c r="G607" s="86">
        <v>70714384.980000004</v>
      </c>
      <c r="H607" s="140">
        <f t="shared" si="18"/>
        <v>2.5293130420319589E-2</v>
      </c>
    </row>
    <row r="608" spans="1:8">
      <c r="A608" s="117" t="s">
        <v>190</v>
      </c>
      <c r="B608" s="117" t="s">
        <v>133</v>
      </c>
      <c r="C608" s="138">
        <v>631</v>
      </c>
      <c r="D608" s="138">
        <v>3529</v>
      </c>
      <c r="E608" s="138">
        <f t="shared" si="19"/>
        <v>4160</v>
      </c>
      <c r="F608" s="86">
        <v>1103814904.3</v>
      </c>
      <c r="G608" s="86">
        <v>66122796.5</v>
      </c>
      <c r="H608" s="140">
        <f t="shared" si="18"/>
        <v>2.3650810455380016E-2</v>
      </c>
    </row>
    <row r="609" spans="1:8">
      <c r="A609" s="117" t="s">
        <v>190</v>
      </c>
      <c r="B609" s="117" t="s">
        <v>26</v>
      </c>
      <c r="C609" s="138">
        <v>277</v>
      </c>
      <c r="D609" s="138">
        <v>1560</v>
      </c>
      <c r="E609" s="138">
        <f t="shared" si="19"/>
        <v>1837</v>
      </c>
      <c r="F609" s="86">
        <v>677296711.87</v>
      </c>
      <c r="G609" s="86">
        <v>40484338.149999999</v>
      </c>
      <c r="H609" s="140">
        <f t="shared" si="18"/>
        <v>1.4480443336923296E-2</v>
      </c>
    </row>
    <row r="610" spans="1:8">
      <c r="A610" s="117" t="s">
        <v>190</v>
      </c>
      <c r="B610" s="117" t="s">
        <v>51</v>
      </c>
      <c r="C610" s="138">
        <v>315</v>
      </c>
      <c r="D610" s="138">
        <v>1604</v>
      </c>
      <c r="E610" s="138">
        <f t="shared" si="19"/>
        <v>1919</v>
      </c>
      <c r="F610" s="86">
        <v>562553406.35000002</v>
      </c>
      <c r="G610" s="86">
        <v>33646701.07</v>
      </c>
      <c r="H610" s="140">
        <f t="shared" si="18"/>
        <v>1.2034756416501561E-2</v>
      </c>
    </row>
    <row r="611" spans="1:8">
      <c r="A611" s="117" t="s">
        <v>190</v>
      </c>
      <c r="B611" s="117" t="s">
        <v>73</v>
      </c>
      <c r="C611" s="138">
        <v>232</v>
      </c>
      <c r="D611" s="138">
        <v>1302</v>
      </c>
      <c r="E611" s="138">
        <f t="shared" si="19"/>
        <v>1534</v>
      </c>
      <c r="F611" s="86">
        <v>486530257.68000001</v>
      </c>
      <c r="G611" s="86">
        <v>29183281.109999999</v>
      </c>
      <c r="H611" s="140">
        <f t="shared" si="18"/>
        <v>1.043827978447164E-2</v>
      </c>
    </row>
    <row r="612" spans="1:8">
      <c r="A612" s="117" t="s">
        <v>190</v>
      </c>
      <c r="B612" s="117" t="s">
        <v>84</v>
      </c>
      <c r="C612" s="138">
        <v>366</v>
      </c>
      <c r="D612" s="138">
        <v>1590</v>
      </c>
      <c r="E612" s="138">
        <f t="shared" si="19"/>
        <v>1956</v>
      </c>
      <c r="F612" s="86">
        <v>226698795.91</v>
      </c>
      <c r="G612" s="86">
        <v>13541576.25</v>
      </c>
      <c r="H612" s="140">
        <f t="shared" si="18"/>
        <v>4.8435527549991891E-3</v>
      </c>
    </row>
    <row r="613" spans="1:8">
      <c r="A613" s="117" t="s">
        <v>190</v>
      </c>
      <c r="B613" s="117" t="s">
        <v>145</v>
      </c>
      <c r="C613" s="138">
        <v>68</v>
      </c>
      <c r="D613" s="138">
        <v>373</v>
      </c>
      <c r="E613" s="138">
        <f t="shared" si="19"/>
        <v>441</v>
      </c>
      <c r="F613" s="86">
        <v>90868237.840000004</v>
      </c>
      <c r="G613" s="86">
        <v>5446758.9500000002</v>
      </c>
      <c r="H613" s="140">
        <f t="shared" si="18"/>
        <v>1.9481974499156987E-3</v>
      </c>
    </row>
    <row r="614" spans="1:8">
      <c r="A614" s="117" t="s">
        <v>190</v>
      </c>
      <c r="B614" s="117" t="s">
        <v>115</v>
      </c>
      <c r="C614" s="138">
        <v>114</v>
      </c>
      <c r="D614" s="138">
        <v>796</v>
      </c>
      <c r="E614" s="138">
        <f t="shared" si="19"/>
        <v>910</v>
      </c>
      <c r="F614" s="86">
        <v>90070324.719999999</v>
      </c>
      <c r="G614" s="86">
        <v>5388049.2800000003</v>
      </c>
      <c r="H614" s="140">
        <f t="shared" si="18"/>
        <v>1.927198167511363E-3</v>
      </c>
    </row>
    <row r="615" spans="1:8">
      <c r="A615" s="117" t="s">
        <v>190</v>
      </c>
      <c r="B615" s="117" t="s">
        <v>35</v>
      </c>
      <c r="C615" s="138">
        <v>90</v>
      </c>
      <c r="D615" s="138">
        <v>512</v>
      </c>
      <c r="E615" s="138">
        <f t="shared" si="19"/>
        <v>602</v>
      </c>
      <c r="F615" s="86">
        <v>51337257.700000003</v>
      </c>
      <c r="G615" s="86">
        <v>3080151.3</v>
      </c>
      <c r="H615" s="140">
        <f t="shared" si="18"/>
        <v>1.1017089177435553E-3</v>
      </c>
    </row>
    <row r="616" spans="1:8">
      <c r="A616" s="117" t="s">
        <v>190</v>
      </c>
      <c r="B616" s="117" t="s">
        <v>636</v>
      </c>
      <c r="C616" s="138">
        <v>90</v>
      </c>
      <c r="D616" s="138">
        <v>406</v>
      </c>
      <c r="E616" s="138">
        <f t="shared" si="19"/>
        <v>496</v>
      </c>
      <c r="F616" s="86">
        <v>31500769.199999999</v>
      </c>
      <c r="G616" s="86">
        <v>1887322.1</v>
      </c>
      <c r="H616" s="140">
        <f t="shared" si="18"/>
        <v>6.7505761428813388E-4</v>
      </c>
    </row>
    <row r="617" spans="1:8">
      <c r="A617" s="117" t="s">
        <v>190</v>
      </c>
      <c r="B617" s="117" t="s">
        <v>638</v>
      </c>
      <c r="C617" s="138">
        <v>25</v>
      </c>
      <c r="D617" s="138">
        <v>160</v>
      </c>
      <c r="E617" s="138">
        <f t="shared" si="19"/>
        <v>185</v>
      </c>
      <c r="F617" s="86">
        <v>10844747.99</v>
      </c>
      <c r="G617" s="86">
        <v>650684.9</v>
      </c>
      <c r="H617" s="140">
        <f t="shared" si="18"/>
        <v>2.3273705969283832E-4</v>
      </c>
    </row>
    <row r="618" spans="1:8">
      <c r="A618" s="117" t="s">
        <v>190</v>
      </c>
      <c r="B618" s="117" t="s">
        <v>639</v>
      </c>
      <c r="C618" s="138">
        <v>15</v>
      </c>
      <c r="D618" s="138">
        <v>130</v>
      </c>
      <c r="E618" s="138">
        <f t="shared" si="19"/>
        <v>145</v>
      </c>
      <c r="F618" s="86">
        <v>7143318.6500000004</v>
      </c>
      <c r="G618" s="86">
        <v>428599.12</v>
      </c>
      <c r="H618" s="140">
        <f t="shared" si="18"/>
        <v>1.5330138900678035E-4</v>
      </c>
    </row>
    <row r="619" spans="1:8">
      <c r="A619" s="117" t="s">
        <v>190</v>
      </c>
      <c r="B619" s="117" t="s">
        <v>637</v>
      </c>
      <c r="C619" s="138">
        <v>41</v>
      </c>
      <c r="D619" s="138">
        <v>179</v>
      </c>
      <c r="E619" s="138">
        <f t="shared" si="19"/>
        <v>220</v>
      </c>
      <c r="F619" s="86">
        <v>6066714.9299999997</v>
      </c>
      <c r="G619" s="86">
        <v>364002.92</v>
      </c>
      <c r="H619" s="140">
        <f t="shared" si="18"/>
        <v>1.3019661178614633E-4</v>
      </c>
    </row>
    <row r="620" spans="1:8">
      <c r="A620" s="117" t="s">
        <v>190</v>
      </c>
      <c r="B620" s="117" t="s">
        <v>390</v>
      </c>
      <c r="C620" s="138">
        <v>34</v>
      </c>
      <c r="D620" s="138">
        <v>119</v>
      </c>
      <c r="E620" s="138">
        <f t="shared" si="19"/>
        <v>153</v>
      </c>
      <c r="F620" s="86">
        <v>5875237.1100000003</v>
      </c>
      <c r="G620" s="86">
        <v>351311.03</v>
      </c>
      <c r="H620" s="140">
        <f t="shared" si="18"/>
        <v>1.2565697491960013E-4</v>
      </c>
    </row>
    <row r="621" spans="1:8">
      <c r="A621" s="117" t="s">
        <v>190</v>
      </c>
      <c r="B621" s="117" t="s">
        <v>39</v>
      </c>
      <c r="C621" s="138"/>
      <c r="D621" s="138">
        <v>39</v>
      </c>
      <c r="E621" s="138">
        <f t="shared" si="19"/>
        <v>39</v>
      </c>
      <c r="F621" s="86">
        <v>4341267.33</v>
      </c>
      <c r="G621" s="86">
        <v>260476.05</v>
      </c>
      <c r="H621" s="140">
        <f t="shared" si="18"/>
        <v>9.3167107454629326E-5</v>
      </c>
    </row>
    <row r="622" spans="1:8">
      <c r="A622" s="117" t="s">
        <v>190</v>
      </c>
      <c r="B622" s="117" t="s">
        <v>640</v>
      </c>
      <c r="C622" s="138"/>
      <c r="D622" s="138">
        <v>35</v>
      </c>
      <c r="E622" s="138">
        <f t="shared" si="19"/>
        <v>35</v>
      </c>
      <c r="F622" s="86">
        <v>1606471.44</v>
      </c>
      <c r="G622" s="86">
        <v>96388.31</v>
      </c>
      <c r="H622" s="140">
        <f t="shared" si="18"/>
        <v>3.4476183261916486E-5</v>
      </c>
    </row>
    <row r="623" spans="1:8">
      <c r="A623" s="117" t="s">
        <v>190</v>
      </c>
      <c r="B623" s="117" t="s">
        <v>255</v>
      </c>
      <c r="C623" s="138">
        <v>60</v>
      </c>
      <c r="D623" s="138">
        <v>176</v>
      </c>
      <c r="E623" s="138">
        <f t="shared" si="19"/>
        <v>236</v>
      </c>
      <c r="F623" s="86">
        <v>30900735.989999998</v>
      </c>
      <c r="G623" s="86">
        <v>1854044.21</v>
      </c>
      <c r="H623" s="140">
        <f t="shared" si="18"/>
        <v>6.6315477426313603E-4</v>
      </c>
    </row>
    <row r="624" spans="1:8">
      <c r="A624" s="117" t="s">
        <v>192</v>
      </c>
      <c r="B624" s="117" t="s">
        <v>54</v>
      </c>
      <c r="C624" s="138">
        <v>933</v>
      </c>
      <c r="D624" s="138">
        <v>4321</v>
      </c>
      <c r="E624" s="138">
        <f t="shared" si="19"/>
        <v>5254</v>
      </c>
      <c r="F624" s="86">
        <v>1298759953.0999999</v>
      </c>
      <c r="G624" s="86">
        <v>77715222.769999996</v>
      </c>
      <c r="H624" s="140">
        <f t="shared" si="18"/>
        <v>2.7797190991928223E-2</v>
      </c>
    </row>
    <row r="625" spans="1:8">
      <c r="A625" s="117" t="s">
        <v>192</v>
      </c>
      <c r="B625" s="117" t="s">
        <v>31</v>
      </c>
      <c r="C625" s="138">
        <v>30</v>
      </c>
      <c r="D625" s="138">
        <v>273</v>
      </c>
      <c r="E625" s="138">
        <f t="shared" si="19"/>
        <v>303</v>
      </c>
      <c r="F625" s="86">
        <v>30622432.809999999</v>
      </c>
      <c r="G625" s="86">
        <v>1817663.71</v>
      </c>
      <c r="H625" s="140">
        <f t="shared" si="18"/>
        <v>6.5014219228965657E-4</v>
      </c>
    </row>
    <row r="626" spans="1:8">
      <c r="A626" s="117" t="s">
        <v>192</v>
      </c>
      <c r="B626" s="117" t="s">
        <v>41</v>
      </c>
      <c r="C626" s="138">
        <v>37</v>
      </c>
      <c r="D626" s="138">
        <v>170</v>
      </c>
      <c r="E626" s="138">
        <f t="shared" si="19"/>
        <v>207</v>
      </c>
      <c r="F626" s="86">
        <v>20146423.82</v>
      </c>
      <c r="G626" s="86">
        <v>1123510.28</v>
      </c>
      <c r="H626" s="140">
        <f t="shared" si="18"/>
        <v>4.0185730313071274E-4</v>
      </c>
    </row>
    <row r="627" spans="1:8">
      <c r="A627" s="117" t="s">
        <v>192</v>
      </c>
      <c r="B627" s="117" t="s">
        <v>641</v>
      </c>
      <c r="C627" s="138">
        <v>33</v>
      </c>
      <c r="D627" s="138">
        <v>200</v>
      </c>
      <c r="E627" s="138">
        <f t="shared" si="19"/>
        <v>233</v>
      </c>
      <c r="F627" s="86">
        <v>12225666.550000001</v>
      </c>
      <c r="G627" s="86">
        <v>733540.01</v>
      </c>
      <c r="H627" s="140">
        <f t="shared" si="18"/>
        <v>2.6237268621794545E-4</v>
      </c>
    </row>
    <row r="628" spans="1:8">
      <c r="A628" s="117" t="s">
        <v>192</v>
      </c>
      <c r="B628" s="117" t="s">
        <v>643</v>
      </c>
      <c r="C628" s="138">
        <v>36</v>
      </c>
      <c r="D628" s="138">
        <v>151</v>
      </c>
      <c r="E628" s="138">
        <f t="shared" si="19"/>
        <v>187</v>
      </c>
      <c r="F628" s="86">
        <v>9886477.3800000008</v>
      </c>
      <c r="G628" s="86">
        <v>593188.66</v>
      </c>
      <c r="H628" s="140">
        <f t="shared" si="18"/>
        <v>2.1217179708878258E-4</v>
      </c>
    </row>
    <row r="629" spans="1:8">
      <c r="A629" s="117" t="s">
        <v>192</v>
      </c>
      <c r="B629" s="117" t="s">
        <v>642</v>
      </c>
      <c r="C629" s="138">
        <v>44</v>
      </c>
      <c r="D629" s="138">
        <v>124</v>
      </c>
      <c r="E629" s="138">
        <f t="shared" si="19"/>
        <v>168</v>
      </c>
      <c r="F629" s="86">
        <v>8080003.0199999996</v>
      </c>
      <c r="G629" s="86">
        <v>484189.38</v>
      </c>
      <c r="H629" s="140">
        <f t="shared" si="18"/>
        <v>1.7318492043644839E-4</v>
      </c>
    </row>
    <row r="630" spans="1:8">
      <c r="A630" s="117" t="s">
        <v>192</v>
      </c>
      <c r="B630" s="117" t="s">
        <v>644</v>
      </c>
      <c r="C630" s="138"/>
      <c r="D630" s="138">
        <v>162</v>
      </c>
      <c r="E630" s="138">
        <f t="shared" si="19"/>
        <v>162</v>
      </c>
      <c r="F630" s="86">
        <v>7512578.7199999997</v>
      </c>
      <c r="G630" s="86">
        <v>450754.7</v>
      </c>
      <c r="H630" s="140">
        <f t="shared" si="18"/>
        <v>1.6122599974385056E-4</v>
      </c>
    </row>
    <row r="631" spans="1:8">
      <c r="A631" s="117" t="s">
        <v>192</v>
      </c>
      <c r="B631" s="117" t="s">
        <v>135</v>
      </c>
      <c r="C631" s="138">
        <v>27</v>
      </c>
      <c r="D631" s="138">
        <v>128</v>
      </c>
      <c r="E631" s="138">
        <f t="shared" si="19"/>
        <v>155</v>
      </c>
      <c r="F631" s="86">
        <v>5110809.21</v>
      </c>
      <c r="G631" s="86">
        <v>304018.78999999998</v>
      </c>
      <c r="H631" s="140">
        <f t="shared" si="18"/>
        <v>1.0874148036319034E-4</v>
      </c>
    </row>
    <row r="632" spans="1:8">
      <c r="A632" s="117" t="s">
        <v>192</v>
      </c>
      <c r="B632" s="117" t="s">
        <v>645</v>
      </c>
      <c r="C632" s="138">
        <v>34</v>
      </c>
      <c r="D632" s="138">
        <v>143</v>
      </c>
      <c r="E632" s="138">
        <f t="shared" si="19"/>
        <v>177</v>
      </c>
      <c r="F632" s="86">
        <v>4803002.66</v>
      </c>
      <c r="G632" s="86">
        <v>288180.2</v>
      </c>
      <c r="H632" s="140">
        <f t="shared" si="18"/>
        <v>1.0307633143122592E-4</v>
      </c>
    </row>
    <row r="633" spans="1:8">
      <c r="A633" s="117" t="s">
        <v>192</v>
      </c>
      <c r="B633" s="117" t="s">
        <v>646</v>
      </c>
      <c r="C633" s="138">
        <v>14</v>
      </c>
      <c r="D633" s="138">
        <v>103</v>
      </c>
      <c r="E633" s="138">
        <f t="shared" si="19"/>
        <v>117</v>
      </c>
      <c r="F633" s="86">
        <v>3870260.7</v>
      </c>
      <c r="G633" s="86">
        <v>232215.67999999999</v>
      </c>
      <c r="H633" s="140">
        <f t="shared" si="18"/>
        <v>8.3058934636062775E-5</v>
      </c>
    </row>
    <row r="634" spans="1:8">
      <c r="A634" s="117" t="s">
        <v>192</v>
      </c>
      <c r="B634" s="117" t="s">
        <v>647</v>
      </c>
      <c r="C634" s="138"/>
      <c r="D634" s="138">
        <v>81</v>
      </c>
      <c r="E634" s="138">
        <f t="shared" si="19"/>
        <v>81</v>
      </c>
      <c r="F634" s="86">
        <v>3733712.41</v>
      </c>
      <c r="G634" s="86">
        <v>223668.81</v>
      </c>
      <c r="H634" s="140">
        <f t="shared" si="18"/>
        <v>8.0001889062426552E-5</v>
      </c>
    </row>
    <row r="635" spans="1:8">
      <c r="A635" s="117" t="s">
        <v>192</v>
      </c>
      <c r="B635" s="117" t="s">
        <v>216</v>
      </c>
      <c r="C635" s="138"/>
      <c r="D635" s="138">
        <v>48</v>
      </c>
      <c r="E635" s="138">
        <f t="shared" si="19"/>
        <v>48</v>
      </c>
      <c r="F635" s="86">
        <v>1423505.83</v>
      </c>
      <c r="G635" s="86">
        <v>85410.36</v>
      </c>
      <c r="H635" s="140">
        <f t="shared" si="18"/>
        <v>3.0549588677571602E-5</v>
      </c>
    </row>
    <row r="636" spans="1:8">
      <c r="A636" s="117" t="s">
        <v>192</v>
      </c>
      <c r="B636" s="117" t="s">
        <v>255</v>
      </c>
      <c r="C636" s="138">
        <v>84</v>
      </c>
      <c r="D636" s="138">
        <v>179</v>
      </c>
      <c r="E636" s="138">
        <f t="shared" si="19"/>
        <v>263</v>
      </c>
      <c r="F636" s="86">
        <v>19696500.010000002</v>
      </c>
      <c r="G636" s="86">
        <v>1180599.77</v>
      </c>
      <c r="H636" s="140">
        <f t="shared" si="18"/>
        <v>4.2227707934184612E-4</v>
      </c>
    </row>
    <row r="637" spans="1:8">
      <c r="A637" s="117" t="s">
        <v>194</v>
      </c>
      <c r="B637" s="117" t="s">
        <v>74</v>
      </c>
      <c r="C637" s="138">
        <v>233</v>
      </c>
      <c r="D637" s="138">
        <v>1111</v>
      </c>
      <c r="E637" s="138">
        <f t="shared" si="19"/>
        <v>1344</v>
      </c>
      <c r="F637" s="86">
        <v>115056246.48999999</v>
      </c>
      <c r="G637" s="86">
        <v>6865509.4400000004</v>
      </c>
      <c r="H637" s="140">
        <f t="shared" si="18"/>
        <v>2.4556563097730176E-3</v>
      </c>
    </row>
    <row r="638" spans="1:8">
      <c r="A638" s="117" t="s">
        <v>194</v>
      </c>
      <c r="B638" s="117" t="s">
        <v>649</v>
      </c>
      <c r="C638" s="138">
        <v>57</v>
      </c>
      <c r="D638" s="138">
        <v>304</v>
      </c>
      <c r="E638" s="138">
        <f t="shared" si="19"/>
        <v>361</v>
      </c>
      <c r="F638" s="86">
        <v>41481839.740000002</v>
      </c>
      <c r="G638" s="86">
        <v>2484063.7000000002</v>
      </c>
      <c r="H638" s="140">
        <f t="shared" si="18"/>
        <v>8.8850022741839073E-4</v>
      </c>
    </row>
    <row r="639" spans="1:8">
      <c r="A639" s="117" t="s">
        <v>194</v>
      </c>
      <c r="B639" s="117" t="s">
        <v>648</v>
      </c>
      <c r="C639" s="138">
        <v>54</v>
      </c>
      <c r="D639" s="138">
        <v>424</v>
      </c>
      <c r="E639" s="138">
        <f t="shared" si="19"/>
        <v>478</v>
      </c>
      <c r="F639" s="86">
        <v>29041713.309999999</v>
      </c>
      <c r="G639" s="86">
        <v>1768971.94</v>
      </c>
      <c r="H639" s="140">
        <f t="shared" si="18"/>
        <v>6.3272611366075346E-4</v>
      </c>
    </row>
    <row r="640" spans="1:8">
      <c r="A640" s="117" t="s">
        <v>194</v>
      </c>
      <c r="B640" s="117" t="s">
        <v>650</v>
      </c>
      <c r="C640" s="138"/>
      <c r="D640" s="138">
        <v>77</v>
      </c>
      <c r="E640" s="138">
        <f t="shared" si="19"/>
        <v>77</v>
      </c>
      <c r="F640" s="86">
        <v>1251045.6299999999</v>
      </c>
      <c r="G640" s="86">
        <v>75062.740000000005</v>
      </c>
      <c r="H640" s="140">
        <f t="shared" si="18"/>
        <v>2.6848450609639172E-5</v>
      </c>
    </row>
    <row r="641" spans="1:8">
      <c r="A641" s="117" t="s">
        <v>194</v>
      </c>
      <c r="B641" s="117" t="s">
        <v>651</v>
      </c>
      <c r="C641" s="138"/>
      <c r="D641" s="138">
        <v>58</v>
      </c>
      <c r="E641" s="138">
        <f t="shared" si="19"/>
        <v>58</v>
      </c>
      <c r="F641" s="86">
        <v>600404.81999999995</v>
      </c>
      <c r="G641" s="86">
        <v>36024.300000000003</v>
      </c>
      <c r="H641" s="140">
        <f t="shared" si="18"/>
        <v>1.2885176311134184E-5</v>
      </c>
    </row>
    <row r="642" spans="1:8">
      <c r="A642" s="117" t="s">
        <v>194</v>
      </c>
      <c r="B642" s="117" t="s">
        <v>255</v>
      </c>
      <c r="C642" s="138">
        <v>53</v>
      </c>
      <c r="D642" s="138">
        <v>108</v>
      </c>
      <c r="E642" s="138">
        <f t="shared" si="19"/>
        <v>161</v>
      </c>
      <c r="F642" s="86">
        <v>4913502.29</v>
      </c>
      <c r="G642" s="86">
        <v>294810.14</v>
      </c>
      <c r="H642" s="140">
        <f t="shared" si="18"/>
        <v>1.054477292330497E-4</v>
      </c>
    </row>
    <row r="643" spans="1:8">
      <c r="A643" s="117" t="s">
        <v>195</v>
      </c>
      <c r="B643" s="117" t="s">
        <v>98</v>
      </c>
      <c r="C643" s="138">
        <v>52</v>
      </c>
      <c r="D643" s="138">
        <v>424</v>
      </c>
      <c r="E643" s="138">
        <f t="shared" si="19"/>
        <v>476</v>
      </c>
      <c r="F643" s="86">
        <v>25913869.140000001</v>
      </c>
      <c r="G643" s="86">
        <v>1578317.44</v>
      </c>
      <c r="H643" s="140">
        <f t="shared" si="18"/>
        <v>5.6453278729463028E-4</v>
      </c>
    </row>
    <row r="644" spans="1:8">
      <c r="A644" s="117" t="s">
        <v>195</v>
      </c>
      <c r="B644" s="117" t="s">
        <v>652</v>
      </c>
      <c r="C644" s="138"/>
      <c r="D644" s="138">
        <v>101</v>
      </c>
      <c r="E644" s="138">
        <f t="shared" si="19"/>
        <v>101</v>
      </c>
      <c r="F644" s="86">
        <v>3079563.95</v>
      </c>
      <c r="G644" s="86">
        <v>184539.86</v>
      </c>
      <c r="H644" s="140">
        <f t="shared" si="18"/>
        <v>6.6006241135345271E-5</v>
      </c>
    </row>
    <row r="645" spans="1:8">
      <c r="A645" s="117" t="s">
        <v>195</v>
      </c>
      <c r="B645" s="117" t="s">
        <v>921</v>
      </c>
      <c r="C645" s="138"/>
      <c r="D645" s="138">
        <v>50</v>
      </c>
      <c r="E645" s="138">
        <f t="shared" si="19"/>
        <v>50</v>
      </c>
      <c r="F645" s="86">
        <v>1567406.37</v>
      </c>
      <c r="G645" s="86">
        <v>94044.39</v>
      </c>
      <c r="H645" s="140">
        <f t="shared" si="18"/>
        <v>3.3637809651348241E-5</v>
      </c>
    </row>
    <row r="646" spans="1:8">
      <c r="A646" s="117" t="s">
        <v>195</v>
      </c>
      <c r="B646" s="117" t="s">
        <v>889</v>
      </c>
      <c r="C646" s="138"/>
      <c r="D646" s="138">
        <v>44</v>
      </c>
      <c r="E646" s="138">
        <f t="shared" si="19"/>
        <v>44</v>
      </c>
      <c r="F646" s="86">
        <v>687023.98</v>
      </c>
      <c r="G646" s="86">
        <v>41221.449999999997</v>
      </c>
      <c r="H646" s="140">
        <f t="shared" si="18"/>
        <v>1.4744093599337175E-5</v>
      </c>
    </row>
    <row r="647" spans="1:8">
      <c r="A647" s="117" t="s">
        <v>195</v>
      </c>
      <c r="B647" s="117" t="s">
        <v>653</v>
      </c>
      <c r="C647" s="138"/>
      <c r="D647" s="138">
        <v>26</v>
      </c>
      <c r="E647" s="138">
        <f t="shared" si="19"/>
        <v>26</v>
      </c>
      <c r="F647" s="86">
        <v>437107.58</v>
      </c>
      <c r="G647" s="86">
        <v>26226.46</v>
      </c>
      <c r="H647" s="140">
        <f t="shared" si="18"/>
        <v>9.3806836251338185E-6</v>
      </c>
    </row>
    <row r="648" spans="1:8">
      <c r="A648" s="117" t="s">
        <v>195</v>
      </c>
      <c r="B648" s="117" t="s">
        <v>255</v>
      </c>
      <c r="C648" s="138">
        <v>46</v>
      </c>
      <c r="D648" s="138">
        <v>66</v>
      </c>
      <c r="E648" s="138">
        <f t="shared" si="19"/>
        <v>112</v>
      </c>
      <c r="F648" s="86">
        <v>781809.43</v>
      </c>
      <c r="G648" s="86">
        <v>46874.75</v>
      </c>
      <c r="H648" s="140">
        <f t="shared" ref="H648:H711" si="20">G648/G$820</f>
        <v>1.6766166678890001E-5</v>
      </c>
    </row>
    <row r="649" spans="1:8">
      <c r="A649" s="117" t="s">
        <v>197</v>
      </c>
      <c r="B649" s="117" t="s">
        <v>654</v>
      </c>
      <c r="C649" s="138">
        <v>50</v>
      </c>
      <c r="D649" s="138">
        <v>346</v>
      </c>
      <c r="E649" s="138">
        <f t="shared" ref="E649:E712" si="21">D649+C649</f>
        <v>396</v>
      </c>
      <c r="F649" s="86">
        <v>26689206.789999999</v>
      </c>
      <c r="G649" s="86">
        <v>1611052.71</v>
      </c>
      <c r="H649" s="140">
        <f t="shared" si="20"/>
        <v>5.7624154292742764E-4</v>
      </c>
    </row>
    <row r="650" spans="1:8">
      <c r="A650" s="117" t="s">
        <v>197</v>
      </c>
      <c r="B650" s="117" t="s">
        <v>88</v>
      </c>
      <c r="C650" s="138">
        <v>47</v>
      </c>
      <c r="D650" s="138">
        <v>318</v>
      </c>
      <c r="E650" s="138">
        <f t="shared" si="21"/>
        <v>365</v>
      </c>
      <c r="F650" s="86">
        <v>20231792.829999998</v>
      </c>
      <c r="G650" s="86">
        <v>1147848.6299999999</v>
      </c>
      <c r="H650" s="140">
        <f t="shared" si="20"/>
        <v>4.1056264732538384E-4</v>
      </c>
    </row>
    <row r="651" spans="1:8">
      <c r="A651" s="117" t="s">
        <v>197</v>
      </c>
      <c r="B651" s="117" t="s">
        <v>655</v>
      </c>
      <c r="C651" s="138"/>
      <c r="D651" s="138">
        <v>167</v>
      </c>
      <c r="E651" s="138">
        <f t="shared" si="21"/>
        <v>167</v>
      </c>
      <c r="F651" s="86">
        <v>12721203.52</v>
      </c>
      <c r="G651" s="86">
        <v>763272.21</v>
      </c>
      <c r="H651" s="140">
        <f t="shared" si="20"/>
        <v>2.7300730338241232E-4</v>
      </c>
    </row>
    <row r="652" spans="1:8">
      <c r="A652" s="117" t="s">
        <v>197</v>
      </c>
      <c r="B652" s="117" t="s">
        <v>657</v>
      </c>
      <c r="C652" s="138"/>
      <c r="D652" s="138">
        <v>154</v>
      </c>
      <c r="E652" s="138">
        <f t="shared" si="21"/>
        <v>154</v>
      </c>
      <c r="F652" s="86">
        <v>11756556.460000001</v>
      </c>
      <c r="G652" s="86">
        <v>705393.41</v>
      </c>
      <c r="H652" s="140">
        <f t="shared" si="20"/>
        <v>2.5230520666778155E-4</v>
      </c>
    </row>
    <row r="653" spans="1:8">
      <c r="A653" s="117" t="s">
        <v>197</v>
      </c>
      <c r="B653" s="117" t="s">
        <v>656</v>
      </c>
      <c r="C653" s="138">
        <v>36</v>
      </c>
      <c r="D653" s="138">
        <v>110</v>
      </c>
      <c r="E653" s="138">
        <f t="shared" si="21"/>
        <v>146</v>
      </c>
      <c r="F653" s="86">
        <v>5426375.9800000004</v>
      </c>
      <c r="G653" s="86">
        <v>325582.55</v>
      </c>
      <c r="H653" s="140">
        <f t="shared" si="20"/>
        <v>1.1645440884565864E-4</v>
      </c>
    </row>
    <row r="654" spans="1:8">
      <c r="A654" s="117" t="s">
        <v>197</v>
      </c>
      <c r="B654" s="117" t="s">
        <v>658</v>
      </c>
      <c r="C654" s="138">
        <v>18</v>
      </c>
      <c r="D654" s="138">
        <v>62</v>
      </c>
      <c r="E654" s="138">
        <f t="shared" si="21"/>
        <v>80</v>
      </c>
      <c r="F654" s="86">
        <v>2980143.37</v>
      </c>
      <c r="G654" s="86">
        <v>178808.6</v>
      </c>
      <c r="H654" s="140">
        <f t="shared" si="20"/>
        <v>6.3956283312849047E-5</v>
      </c>
    </row>
    <row r="655" spans="1:8">
      <c r="A655" s="117" t="s">
        <v>197</v>
      </c>
      <c r="B655" s="117" t="s">
        <v>659</v>
      </c>
      <c r="C655" s="138"/>
      <c r="D655" s="138">
        <v>50</v>
      </c>
      <c r="E655" s="138">
        <f t="shared" si="21"/>
        <v>50</v>
      </c>
      <c r="F655" s="86">
        <v>1439793.13</v>
      </c>
      <c r="G655" s="86">
        <v>86387.58</v>
      </c>
      <c r="H655" s="140">
        <f t="shared" si="20"/>
        <v>3.0899120854318039E-5</v>
      </c>
    </row>
    <row r="656" spans="1:8">
      <c r="A656" s="117" t="s">
        <v>197</v>
      </c>
      <c r="B656" s="117" t="s">
        <v>255</v>
      </c>
      <c r="C656" s="138">
        <v>67</v>
      </c>
      <c r="D656" s="138">
        <v>58</v>
      </c>
      <c r="E656" s="138">
        <f t="shared" si="21"/>
        <v>125</v>
      </c>
      <c r="F656" s="86">
        <v>1505595.52</v>
      </c>
      <c r="G656" s="86">
        <v>90335.74</v>
      </c>
      <c r="H656" s="140">
        <f t="shared" si="20"/>
        <v>3.2311299236814509E-5</v>
      </c>
    </row>
    <row r="657" spans="1:8">
      <c r="A657" s="117" t="s">
        <v>198</v>
      </c>
      <c r="B657" s="117" t="s">
        <v>57</v>
      </c>
      <c r="C657" s="138">
        <v>1594</v>
      </c>
      <c r="D657" s="138">
        <v>8115</v>
      </c>
      <c r="E657" s="138">
        <f t="shared" si="21"/>
        <v>9709</v>
      </c>
      <c r="F657" s="86">
        <v>2526598579.6399999</v>
      </c>
      <c r="G657" s="86">
        <v>151424131.25</v>
      </c>
      <c r="H657" s="140">
        <f t="shared" si="20"/>
        <v>5.4161402967346305E-2</v>
      </c>
    </row>
    <row r="658" spans="1:8">
      <c r="A658" s="117" t="s">
        <v>198</v>
      </c>
      <c r="B658" s="117" t="s">
        <v>33</v>
      </c>
      <c r="C658" s="138">
        <v>523</v>
      </c>
      <c r="D658" s="138">
        <v>2843</v>
      </c>
      <c r="E658" s="138">
        <f t="shared" si="21"/>
        <v>3366</v>
      </c>
      <c r="F658" s="86">
        <v>491081858.12</v>
      </c>
      <c r="G658" s="86">
        <v>29271340.989999998</v>
      </c>
      <c r="H658" s="140">
        <f t="shared" si="20"/>
        <v>1.0469777053807541E-2</v>
      </c>
    </row>
    <row r="659" spans="1:8">
      <c r="A659" s="117" t="s">
        <v>198</v>
      </c>
      <c r="B659" s="117" t="s">
        <v>134</v>
      </c>
      <c r="C659" s="138">
        <v>31</v>
      </c>
      <c r="D659" s="138">
        <v>273</v>
      </c>
      <c r="E659" s="138">
        <f t="shared" si="21"/>
        <v>304</v>
      </c>
      <c r="F659" s="86">
        <v>85747718.180000007</v>
      </c>
      <c r="G659" s="86">
        <v>5127817.42</v>
      </c>
      <c r="H659" s="140">
        <f t="shared" si="20"/>
        <v>1.8341184019677052E-3</v>
      </c>
    </row>
    <row r="660" spans="1:8">
      <c r="A660" s="117" t="s">
        <v>198</v>
      </c>
      <c r="B660" s="117" t="s">
        <v>64</v>
      </c>
      <c r="C660" s="138">
        <v>101</v>
      </c>
      <c r="D660" s="138">
        <v>778</v>
      </c>
      <c r="E660" s="138">
        <f t="shared" si="21"/>
        <v>879</v>
      </c>
      <c r="F660" s="86">
        <v>80227233.5</v>
      </c>
      <c r="G660" s="86">
        <v>4805371.8099999996</v>
      </c>
      <c r="H660" s="140">
        <f t="shared" si="20"/>
        <v>1.7187860142293949E-3</v>
      </c>
    </row>
    <row r="661" spans="1:8">
      <c r="A661" s="117" t="s">
        <v>198</v>
      </c>
      <c r="B661" s="117" t="s">
        <v>660</v>
      </c>
      <c r="C661" s="138">
        <v>66</v>
      </c>
      <c r="D661" s="138">
        <v>367</v>
      </c>
      <c r="E661" s="138">
        <f t="shared" si="21"/>
        <v>433</v>
      </c>
      <c r="F661" s="86">
        <v>24342781.120000001</v>
      </c>
      <c r="G661" s="86">
        <v>1438625.27</v>
      </c>
      <c r="H661" s="140">
        <f t="shared" si="20"/>
        <v>5.1456767375363346E-4</v>
      </c>
    </row>
    <row r="662" spans="1:8">
      <c r="A662" s="117" t="s">
        <v>198</v>
      </c>
      <c r="B662" s="117" t="s">
        <v>661</v>
      </c>
      <c r="C662" s="138">
        <v>47</v>
      </c>
      <c r="D662" s="138">
        <v>331</v>
      </c>
      <c r="E662" s="138">
        <f t="shared" si="21"/>
        <v>378</v>
      </c>
      <c r="F662" s="86">
        <v>21681348.829999998</v>
      </c>
      <c r="G662" s="86">
        <v>1300880.96</v>
      </c>
      <c r="H662" s="140">
        <f t="shared" si="20"/>
        <v>4.6529927103087349E-4</v>
      </c>
    </row>
    <row r="663" spans="1:8">
      <c r="A663" s="117" t="s">
        <v>198</v>
      </c>
      <c r="B663" s="117" t="s">
        <v>922</v>
      </c>
      <c r="C663" s="138"/>
      <c r="D663" s="138">
        <v>37</v>
      </c>
      <c r="E663" s="138">
        <f t="shared" si="21"/>
        <v>37</v>
      </c>
      <c r="F663" s="86">
        <v>13731218.48</v>
      </c>
      <c r="G663" s="86">
        <v>823873.13</v>
      </c>
      <c r="H663" s="140">
        <f t="shared" si="20"/>
        <v>2.9468304833281909E-4</v>
      </c>
    </row>
    <row r="664" spans="1:8">
      <c r="A664" s="117" t="s">
        <v>198</v>
      </c>
      <c r="B664" s="117" t="s">
        <v>665</v>
      </c>
      <c r="C664" s="138"/>
      <c r="D664" s="138">
        <v>103</v>
      </c>
      <c r="E664" s="138">
        <f t="shared" si="21"/>
        <v>103</v>
      </c>
      <c r="F664" s="86">
        <v>7411073.8600000003</v>
      </c>
      <c r="G664" s="86">
        <v>444664.45</v>
      </c>
      <c r="H664" s="140">
        <f t="shared" si="20"/>
        <v>1.5904763833144602E-4</v>
      </c>
    </row>
    <row r="665" spans="1:8">
      <c r="A665" s="117" t="s">
        <v>198</v>
      </c>
      <c r="B665" s="117" t="s">
        <v>663</v>
      </c>
      <c r="C665" s="138">
        <v>23</v>
      </c>
      <c r="D665" s="138">
        <v>76</v>
      </c>
      <c r="E665" s="138">
        <f t="shared" si="21"/>
        <v>99</v>
      </c>
      <c r="F665" s="86">
        <v>3551881.7</v>
      </c>
      <c r="G665" s="86">
        <v>213067.65</v>
      </c>
      <c r="H665" s="140">
        <f t="shared" si="20"/>
        <v>7.6210064774305932E-5</v>
      </c>
    </row>
    <row r="666" spans="1:8">
      <c r="A666" s="117" t="s">
        <v>198</v>
      </c>
      <c r="B666" s="117" t="s">
        <v>664</v>
      </c>
      <c r="C666" s="138"/>
      <c r="D666" s="138">
        <v>76</v>
      </c>
      <c r="E666" s="138">
        <f t="shared" si="21"/>
        <v>76</v>
      </c>
      <c r="F666" s="86">
        <v>2766942.09</v>
      </c>
      <c r="G666" s="86">
        <v>166016.54999999999</v>
      </c>
      <c r="H666" s="140">
        <f t="shared" si="20"/>
        <v>5.9380821204470972E-5</v>
      </c>
    </row>
    <row r="667" spans="1:8">
      <c r="A667" s="117" t="s">
        <v>198</v>
      </c>
      <c r="B667" s="117" t="s">
        <v>662</v>
      </c>
      <c r="C667" s="138">
        <v>45</v>
      </c>
      <c r="D667" s="138">
        <v>175</v>
      </c>
      <c r="E667" s="138">
        <f t="shared" si="21"/>
        <v>220</v>
      </c>
      <c r="F667" s="86">
        <v>2616126.0099999998</v>
      </c>
      <c r="G667" s="86">
        <v>156967.54999999999</v>
      </c>
      <c r="H667" s="140">
        <f t="shared" si="20"/>
        <v>5.6144173707102443E-5</v>
      </c>
    </row>
    <row r="668" spans="1:8">
      <c r="A668" s="117" t="s">
        <v>198</v>
      </c>
      <c r="B668" s="117" t="s">
        <v>335</v>
      </c>
      <c r="C668" s="138"/>
      <c r="D668" s="138">
        <v>26</v>
      </c>
      <c r="E668" s="138">
        <f t="shared" si="21"/>
        <v>26</v>
      </c>
      <c r="F668" s="86">
        <v>1286487.6000000001</v>
      </c>
      <c r="G668" s="86">
        <v>77189.25</v>
      </c>
      <c r="H668" s="140">
        <f t="shared" si="20"/>
        <v>2.7609060983120124E-5</v>
      </c>
    </row>
    <row r="669" spans="1:8">
      <c r="A669" s="117" t="s">
        <v>198</v>
      </c>
      <c r="B669" s="117" t="s">
        <v>666</v>
      </c>
      <c r="C669" s="138"/>
      <c r="D669" s="138">
        <v>51</v>
      </c>
      <c r="E669" s="138">
        <f t="shared" si="21"/>
        <v>51</v>
      </c>
      <c r="F669" s="86">
        <v>433453.77</v>
      </c>
      <c r="G669" s="86">
        <v>26007.23</v>
      </c>
      <c r="H669" s="140">
        <f t="shared" si="20"/>
        <v>9.3022694102097275E-6</v>
      </c>
    </row>
    <row r="670" spans="1:8">
      <c r="A670" s="117" t="s">
        <v>198</v>
      </c>
      <c r="B670" s="117" t="s">
        <v>255</v>
      </c>
      <c r="C670" s="138">
        <v>87</v>
      </c>
      <c r="D670" s="138">
        <v>155</v>
      </c>
      <c r="E670" s="138">
        <f t="shared" si="21"/>
        <v>242</v>
      </c>
      <c r="F670" s="86">
        <v>15831281.029999999</v>
      </c>
      <c r="G670" s="86">
        <v>949876.87</v>
      </c>
      <c r="H670" s="140">
        <f t="shared" si="20"/>
        <v>3.3975208245040942E-4</v>
      </c>
    </row>
    <row r="671" spans="1:8">
      <c r="A671" s="117" t="s">
        <v>119</v>
      </c>
      <c r="B671" s="117" t="s">
        <v>77</v>
      </c>
      <c r="C671" s="138">
        <v>134</v>
      </c>
      <c r="D671" s="138">
        <v>906</v>
      </c>
      <c r="E671" s="138">
        <f t="shared" si="21"/>
        <v>1040</v>
      </c>
      <c r="F671" s="86">
        <v>82190017.849999994</v>
      </c>
      <c r="G671" s="86">
        <v>4942670.7699999996</v>
      </c>
      <c r="H671" s="140">
        <f t="shared" si="20"/>
        <v>1.7678951241062103E-3</v>
      </c>
    </row>
    <row r="672" spans="1:8">
      <c r="A672" s="117" t="s">
        <v>119</v>
      </c>
      <c r="B672" s="117" t="s">
        <v>668</v>
      </c>
      <c r="C672" s="138"/>
      <c r="D672" s="138">
        <v>82</v>
      </c>
      <c r="E672" s="138">
        <f t="shared" si="21"/>
        <v>82</v>
      </c>
      <c r="F672" s="86">
        <v>4974882.96</v>
      </c>
      <c r="G672" s="86">
        <v>298492.98</v>
      </c>
      <c r="H672" s="140">
        <f t="shared" si="20"/>
        <v>1.0676500792342529E-4</v>
      </c>
    </row>
    <row r="673" spans="1:8">
      <c r="A673" s="117" t="s">
        <v>119</v>
      </c>
      <c r="B673" s="117" t="s">
        <v>65</v>
      </c>
      <c r="C673" s="138">
        <v>17</v>
      </c>
      <c r="D673" s="138">
        <v>101</v>
      </c>
      <c r="E673" s="138">
        <f t="shared" si="21"/>
        <v>118</v>
      </c>
      <c r="F673" s="86">
        <v>3849191.67</v>
      </c>
      <c r="G673" s="86">
        <v>230918.58</v>
      </c>
      <c r="H673" s="140">
        <f t="shared" si="20"/>
        <v>8.2594987739296633E-5</v>
      </c>
    </row>
    <row r="674" spans="1:8">
      <c r="A674" s="117" t="s">
        <v>119</v>
      </c>
      <c r="B674" s="117" t="s">
        <v>669</v>
      </c>
      <c r="C674" s="138"/>
      <c r="D674" s="138">
        <v>85</v>
      </c>
      <c r="E674" s="138">
        <f t="shared" si="21"/>
        <v>85</v>
      </c>
      <c r="F674" s="86">
        <v>2502405.15</v>
      </c>
      <c r="G674" s="86">
        <v>150144.31</v>
      </c>
      <c r="H674" s="140">
        <f t="shared" si="20"/>
        <v>5.3703636336128319E-5</v>
      </c>
    </row>
    <row r="675" spans="1:8">
      <c r="A675" s="117" t="s">
        <v>119</v>
      </c>
      <c r="B675" s="117" t="s">
        <v>670</v>
      </c>
      <c r="C675" s="138"/>
      <c r="D675" s="138">
        <v>71</v>
      </c>
      <c r="E675" s="138">
        <f t="shared" si="21"/>
        <v>71</v>
      </c>
      <c r="F675" s="86">
        <v>1943177.44</v>
      </c>
      <c r="G675" s="86">
        <v>116590.68</v>
      </c>
      <c r="H675" s="140">
        <f t="shared" si="20"/>
        <v>4.1702169592053862E-5</v>
      </c>
    </row>
    <row r="676" spans="1:8">
      <c r="A676" s="117" t="s">
        <v>119</v>
      </c>
      <c r="B676" s="117" t="s">
        <v>667</v>
      </c>
      <c r="C676" s="138"/>
      <c r="D676" s="138">
        <v>79</v>
      </c>
      <c r="E676" s="138">
        <f t="shared" si="21"/>
        <v>79</v>
      </c>
      <c r="F676" s="86">
        <v>1253025.47</v>
      </c>
      <c r="G676" s="86">
        <v>75181.52</v>
      </c>
      <c r="H676" s="140">
        <f t="shared" si="20"/>
        <v>2.6890935855493678E-5</v>
      </c>
    </row>
    <row r="677" spans="1:8">
      <c r="A677" s="117" t="s">
        <v>119</v>
      </c>
      <c r="B677" s="117" t="s">
        <v>671</v>
      </c>
      <c r="C677" s="138"/>
      <c r="D677" s="138">
        <v>56</v>
      </c>
      <c r="E677" s="138">
        <f t="shared" si="21"/>
        <v>56</v>
      </c>
      <c r="F677" s="86">
        <v>1252267.03</v>
      </c>
      <c r="G677" s="86">
        <v>75136.03</v>
      </c>
      <c r="H677" s="140">
        <f t="shared" si="20"/>
        <v>2.6874664986374956E-5</v>
      </c>
    </row>
    <row r="678" spans="1:8">
      <c r="A678" s="117" t="s">
        <v>119</v>
      </c>
      <c r="B678" s="117" t="s">
        <v>119</v>
      </c>
      <c r="C678" s="138">
        <v>22</v>
      </c>
      <c r="D678" s="138">
        <v>50</v>
      </c>
      <c r="E678" s="138">
        <f t="shared" si="21"/>
        <v>72</v>
      </c>
      <c r="F678" s="86">
        <v>1037727.5</v>
      </c>
      <c r="G678" s="86">
        <v>62263.65</v>
      </c>
      <c r="H678" s="140">
        <f t="shared" si="20"/>
        <v>2.2270470433145125E-5</v>
      </c>
    </row>
    <row r="679" spans="1:8">
      <c r="A679" s="117" t="s">
        <v>119</v>
      </c>
      <c r="B679" s="117" t="s">
        <v>255</v>
      </c>
      <c r="C679" s="138">
        <v>69</v>
      </c>
      <c r="D679" s="138">
        <v>51</v>
      </c>
      <c r="E679" s="138">
        <f t="shared" si="21"/>
        <v>120</v>
      </c>
      <c r="F679" s="86">
        <v>3056734.16</v>
      </c>
      <c r="G679" s="86">
        <v>183404.05</v>
      </c>
      <c r="H679" s="140">
        <f t="shared" si="20"/>
        <v>6.5599984466764639E-5</v>
      </c>
    </row>
    <row r="680" spans="1:8">
      <c r="A680" s="117" t="s">
        <v>201</v>
      </c>
      <c r="B680" s="117" t="s">
        <v>123</v>
      </c>
      <c r="C680" s="138">
        <v>226</v>
      </c>
      <c r="D680" s="138">
        <v>1479</v>
      </c>
      <c r="E680" s="138">
        <f t="shared" si="21"/>
        <v>1705</v>
      </c>
      <c r="F680" s="86">
        <v>225353299.77000001</v>
      </c>
      <c r="G680" s="86">
        <v>13389518.48</v>
      </c>
      <c r="H680" s="140">
        <f t="shared" si="20"/>
        <v>4.7891647120412995E-3</v>
      </c>
    </row>
    <row r="681" spans="1:8">
      <c r="A681" s="117" t="s">
        <v>201</v>
      </c>
      <c r="B681" s="117" t="s">
        <v>108</v>
      </c>
      <c r="C681" s="138">
        <v>92</v>
      </c>
      <c r="D681" s="138">
        <v>1079</v>
      </c>
      <c r="E681" s="138">
        <f t="shared" si="21"/>
        <v>1171</v>
      </c>
      <c r="F681" s="86">
        <v>188609700.28</v>
      </c>
      <c r="G681" s="86">
        <v>11452543.23</v>
      </c>
      <c r="H681" s="140">
        <f t="shared" si="20"/>
        <v>4.0963471526007768E-3</v>
      </c>
    </row>
    <row r="682" spans="1:8">
      <c r="A682" s="117" t="s">
        <v>201</v>
      </c>
      <c r="B682" s="117" t="s">
        <v>672</v>
      </c>
      <c r="C682" s="138">
        <v>65</v>
      </c>
      <c r="D682" s="138">
        <v>727</v>
      </c>
      <c r="E682" s="138">
        <f t="shared" si="21"/>
        <v>792</v>
      </c>
      <c r="F682" s="86">
        <v>65277602.25</v>
      </c>
      <c r="G682" s="86">
        <v>3907976.49</v>
      </c>
      <c r="H682" s="140">
        <f t="shared" si="20"/>
        <v>1.3978055394113784E-3</v>
      </c>
    </row>
    <row r="683" spans="1:8">
      <c r="A683" s="117" t="s">
        <v>201</v>
      </c>
      <c r="B683" s="117" t="s">
        <v>674</v>
      </c>
      <c r="C683" s="138">
        <v>56</v>
      </c>
      <c r="D683" s="138">
        <v>404</v>
      </c>
      <c r="E683" s="138">
        <f t="shared" si="21"/>
        <v>460</v>
      </c>
      <c r="F683" s="86">
        <v>40287637.07</v>
      </c>
      <c r="G683" s="86">
        <v>2417170.98</v>
      </c>
      <c r="H683" s="140">
        <f t="shared" si="20"/>
        <v>8.6457403062535567E-4</v>
      </c>
    </row>
    <row r="684" spans="1:8">
      <c r="A684" s="117" t="s">
        <v>201</v>
      </c>
      <c r="B684" s="117" t="s">
        <v>673</v>
      </c>
      <c r="C684" s="138">
        <v>57</v>
      </c>
      <c r="D684" s="138">
        <v>312</v>
      </c>
      <c r="E684" s="138">
        <f t="shared" si="21"/>
        <v>369</v>
      </c>
      <c r="F684" s="86">
        <v>23768524.359999999</v>
      </c>
      <c r="G684" s="86">
        <v>1423717.69</v>
      </c>
      <c r="H684" s="140">
        <f t="shared" si="20"/>
        <v>5.0923552859960303E-4</v>
      </c>
    </row>
    <row r="685" spans="1:8">
      <c r="A685" s="117" t="s">
        <v>201</v>
      </c>
      <c r="B685" s="117" t="s">
        <v>678</v>
      </c>
      <c r="C685" s="138"/>
      <c r="D685" s="138">
        <v>117</v>
      </c>
      <c r="E685" s="138">
        <f t="shared" si="21"/>
        <v>117</v>
      </c>
      <c r="F685" s="86">
        <v>10518902.43</v>
      </c>
      <c r="G685" s="86">
        <v>631134.16</v>
      </c>
      <c r="H685" s="140">
        <f t="shared" si="20"/>
        <v>2.2574414846588477E-4</v>
      </c>
    </row>
    <row r="686" spans="1:8">
      <c r="A686" s="117" t="s">
        <v>201</v>
      </c>
      <c r="B686" s="117" t="s">
        <v>675</v>
      </c>
      <c r="C686" s="138">
        <v>32</v>
      </c>
      <c r="D686" s="138">
        <v>201</v>
      </c>
      <c r="E686" s="138">
        <f t="shared" si="21"/>
        <v>233</v>
      </c>
      <c r="F686" s="86">
        <v>9408882.9700000007</v>
      </c>
      <c r="G686" s="86">
        <v>564446.89</v>
      </c>
      <c r="H686" s="140">
        <f t="shared" si="20"/>
        <v>2.018914370555809E-4</v>
      </c>
    </row>
    <row r="687" spans="1:8">
      <c r="A687" s="117" t="s">
        <v>201</v>
      </c>
      <c r="B687" s="117" t="s">
        <v>677</v>
      </c>
      <c r="C687" s="138">
        <v>16</v>
      </c>
      <c r="D687" s="138">
        <v>112</v>
      </c>
      <c r="E687" s="138">
        <f t="shared" si="21"/>
        <v>128</v>
      </c>
      <c r="F687" s="86">
        <v>6173178.6100000003</v>
      </c>
      <c r="G687" s="86">
        <v>370390.73</v>
      </c>
      <c r="H687" s="140">
        <f t="shared" si="20"/>
        <v>1.3248140449806652E-4</v>
      </c>
    </row>
    <row r="688" spans="1:8">
      <c r="A688" s="117" t="s">
        <v>201</v>
      </c>
      <c r="B688" s="117" t="s">
        <v>679</v>
      </c>
      <c r="C688" s="138"/>
      <c r="D688" s="138">
        <v>81</v>
      </c>
      <c r="E688" s="138">
        <f t="shared" si="21"/>
        <v>81</v>
      </c>
      <c r="F688" s="86">
        <v>5426088.7999999998</v>
      </c>
      <c r="G688" s="86">
        <v>325565.34999999998</v>
      </c>
      <c r="H688" s="140">
        <f t="shared" si="20"/>
        <v>1.1644825674742075E-4</v>
      </c>
    </row>
    <row r="689" spans="1:8">
      <c r="A689" s="117" t="s">
        <v>201</v>
      </c>
      <c r="B689" s="117" t="s">
        <v>676</v>
      </c>
      <c r="C689" s="138">
        <v>21</v>
      </c>
      <c r="D689" s="138">
        <v>117</v>
      </c>
      <c r="E689" s="138">
        <f t="shared" si="21"/>
        <v>138</v>
      </c>
      <c r="F689" s="86">
        <v>5337480.5599999996</v>
      </c>
      <c r="G689" s="86">
        <v>320248.84000000003</v>
      </c>
      <c r="H689" s="140">
        <f t="shared" si="20"/>
        <v>1.145466467588878E-4</v>
      </c>
    </row>
    <row r="690" spans="1:8">
      <c r="A690" s="117" t="s">
        <v>201</v>
      </c>
      <c r="B690" s="117" t="s">
        <v>680</v>
      </c>
      <c r="C690" s="138"/>
      <c r="D690" s="138">
        <v>48</v>
      </c>
      <c r="E690" s="138">
        <f t="shared" si="21"/>
        <v>48</v>
      </c>
      <c r="F690" s="86">
        <v>2778833.22</v>
      </c>
      <c r="G690" s="86">
        <v>166729.99</v>
      </c>
      <c r="H690" s="140">
        <f t="shared" si="20"/>
        <v>5.96360045164969E-5</v>
      </c>
    </row>
    <row r="691" spans="1:8">
      <c r="A691" s="117" t="s">
        <v>201</v>
      </c>
      <c r="B691" s="117" t="s">
        <v>120</v>
      </c>
      <c r="C691" s="138"/>
      <c r="D691" s="138">
        <v>81</v>
      </c>
      <c r="E691" s="138">
        <f t="shared" si="21"/>
        <v>81</v>
      </c>
      <c r="F691" s="86">
        <v>1198604.68</v>
      </c>
      <c r="G691" s="86">
        <v>71517.039999999994</v>
      </c>
      <c r="H691" s="140">
        <f t="shared" si="20"/>
        <v>2.558022417230691E-5</v>
      </c>
    </row>
    <row r="692" spans="1:8">
      <c r="A692" s="117" t="s">
        <v>201</v>
      </c>
      <c r="B692" s="117" t="s">
        <v>255</v>
      </c>
      <c r="C692" s="138">
        <v>53</v>
      </c>
      <c r="D692" s="138">
        <v>23</v>
      </c>
      <c r="E692" s="138">
        <f t="shared" si="21"/>
        <v>76</v>
      </c>
      <c r="F692" s="86">
        <v>1259465.25</v>
      </c>
      <c r="G692" s="86">
        <v>75567.92</v>
      </c>
      <c r="H692" s="140">
        <f t="shared" si="20"/>
        <v>2.7029143457768314E-5</v>
      </c>
    </row>
    <row r="693" spans="1:8">
      <c r="A693" s="117" t="s">
        <v>203</v>
      </c>
      <c r="B693" s="117" t="s">
        <v>27</v>
      </c>
      <c r="C693" s="138">
        <v>816</v>
      </c>
      <c r="D693" s="138">
        <v>4379</v>
      </c>
      <c r="E693" s="138">
        <f t="shared" si="21"/>
        <v>5195</v>
      </c>
      <c r="F693" s="86">
        <v>1184960703.3299999</v>
      </c>
      <c r="G693" s="86">
        <v>70941569.629999995</v>
      </c>
      <c r="H693" s="140">
        <f t="shared" si="20"/>
        <v>2.5374389855490662E-2</v>
      </c>
    </row>
    <row r="694" spans="1:8">
      <c r="A694" s="117" t="s">
        <v>203</v>
      </c>
      <c r="B694" s="117" t="s">
        <v>102</v>
      </c>
      <c r="C694" s="138">
        <v>159</v>
      </c>
      <c r="D694" s="138">
        <v>824</v>
      </c>
      <c r="E694" s="138">
        <f t="shared" si="21"/>
        <v>983</v>
      </c>
      <c r="F694" s="86">
        <v>72904939.489999995</v>
      </c>
      <c r="G694" s="86">
        <v>4408820.5999999996</v>
      </c>
      <c r="H694" s="140">
        <f t="shared" si="20"/>
        <v>1.5769475258411794E-3</v>
      </c>
    </row>
    <row r="695" spans="1:8">
      <c r="A695" s="117" t="s">
        <v>203</v>
      </c>
      <c r="B695" s="117" t="s">
        <v>128</v>
      </c>
      <c r="C695" s="138">
        <v>75</v>
      </c>
      <c r="D695" s="138">
        <v>499</v>
      </c>
      <c r="E695" s="138">
        <f t="shared" si="21"/>
        <v>574</v>
      </c>
      <c r="F695" s="86">
        <v>38842108.630000003</v>
      </c>
      <c r="G695" s="86">
        <v>2318742.39</v>
      </c>
      <c r="H695" s="140">
        <f t="shared" si="20"/>
        <v>8.2936807974757771E-4</v>
      </c>
    </row>
    <row r="696" spans="1:8">
      <c r="A696" s="117" t="s">
        <v>203</v>
      </c>
      <c r="B696" s="117" t="s">
        <v>681</v>
      </c>
      <c r="C696" s="138">
        <v>79</v>
      </c>
      <c r="D696" s="138">
        <v>375</v>
      </c>
      <c r="E696" s="138">
        <f t="shared" si="21"/>
        <v>454</v>
      </c>
      <c r="F696" s="86">
        <v>25848666.260000002</v>
      </c>
      <c r="G696" s="86">
        <v>1520918.79</v>
      </c>
      <c r="H696" s="140">
        <f t="shared" si="20"/>
        <v>5.4400243069447198E-4</v>
      </c>
    </row>
    <row r="697" spans="1:8">
      <c r="A697" s="117" t="s">
        <v>203</v>
      </c>
      <c r="B697" s="117" t="s">
        <v>682</v>
      </c>
      <c r="C697" s="138"/>
      <c r="D697" s="138">
        <v>195</v>
      </c>
      <c r="E697" s="138">
        <f t="shared" si="21"/>
        <v>195</v>
      </c>
      <c r="F697" s="86">
        <v>12695363.99</v>
      </c>
      <c r="G697" s="86">
        <v>761721.85</v>
      </c>
      <c r="H697" s="140">
        <f t="shared" si="20"/>
        <v>2.7245277041589445E-4</v>
      </c>
    </row>
    <row r="698" spans="1:8">
      <c r="A698" s="117" t="s">
        <v>203</v>
      </c>
      <c r="B698" s="117" t="s">
        <v>687</v>
      </c>
      <c r="C698" s="138">
        <v>29</v>
      </c>
      <c r="D698" s="138">
        <v>120</v>
      </c>
      <c r="E698" s="138">
        <f t="shared" si="21"/>
        <v>149</v>
      </c>
      <c r="F698" s="86">
        <v>7659250.9900000002</v>
      </c>
      <c r="G698" s="86">
        <v>459555.07</v>
      </c>
      <c r="H698" s="140">
        <f t="shared" si="20"/>
        <v>1.6437371723046975E-4</v>
      </c>
    </row>
    <row r="699" spans="1:8">
      <c r="A699" s="117" t="s">
        <v>203</v>
      </c>
      <c r="B699" s="117" t="s">
        <v>685</v>
      </c>
      <c r="C699" s="138">
        <v>36</v>
      </c>
      <c r="D699" s="138">
        <v>104</v>
      </c>
      <c r="E699" s="138">
        <f t="shared" si="21"/>
        <v>140</v>
      </c>
      <c r="F699" s="86">
        <v>5681307.2300000004</v>
      </c>
      <c r="G699" s="86">
        <v>340878.44</v>
      </c>
      <c r="H699" s="140">
        <f t="shared" si="20"/>
        <v>1.2192544477101221E-4</v>
      </c>
    </row>
    <row r="700" spans="1:8">
      <c r="A700" s="117" t="s">
        <v>203</v>
      </c>
      <c r="B700" s="117" t="s">
        <v>683</v>
      </c>
      <c r="C700" s="138">
        <v>23</v>
      </c>
      <c r="D700" s="138">
        <v>119</v>
      </c>
      <c r="E700" s="138">
        <f t="shared" si="21"/>
        <v>142</v>
      </c>
      <c r="F700" s="86">
        <v>5664546.1500000004</v>
      </c>
      <c r="G700" s="86">
        <v>339872.77</v>
      </c>
      <c r="H700" s="140">
        <f t="shared" si="20"/>
        <v>1.2156573659456414E-4</v>
      </c>
    </row>
    <row r="701" spans="1:8">
      <c r="A701" s="117" t="s">
        <v>203</v>
      </c>
      <c r="B701" s="117" t="s">
        <v>684</v>
      </c>
      <c r="C701" s="138">
        <v>20</v>
      </c>
      <c r="D701" s="138">
        <v>135</v>
      </c>
      <c r="E701" s="138">
        <f t="shared" si="21"/>
        <v>155</v>
      </c>
      <c r="F701" s="86">
        <v>4853620.51</v>
      </c>
      <c r="G701" s="86">
        <v>291217.23</v>
      </c>
      <c r="H701" s="140">
        <f t="shared" si="20"/>
        <v>1.0416261671677492E-4</v>
      </c>
    </row>
    <row r="702" spans="1:8">
      <c r="A702" s="117" t="s">
        <v>203</v>
      </c>
      <c r="B702" s="117" t="s">
        <v>686</v>
      </c>
      <c r="C702" s="138">
        <v>24</v>
      </c>
      <c r="D702" s="138">
        <v>98</v>
      </c>
      <c r="E702" s="138">
        <f t="shared" si="21"/>
        <v>122</v>
      </c>
      <c r="F702" s="86">
        <v>3978003.28</v>
      </c>
      <c r="G702" s="86">
        <v>238680.2</v>
      </c>
      <c r="H702" s="140">
        <f t="shared" si="20"/>
        <v>8.537116499076372E-5</v>
      </c>
    </row>
    <row r="703" spans="1:8">
      <c r="A703" s="117" t="s">
        <v>203</v>
      </c>
      <c r="B703" s="117" t="s">
        <v>688</v>
      </c>
      <c r="C703" s="138"/>
      <c r="D703" s="138">
        <v>73</v>
      </c>
      <c r="E703" s="138">
        <f t="shared" si="21"/>
        <v>73</v>
      </c>
      <c r="F703" s="86">
        <v>2166193.0099999998</v>
      </c>
      <c r="G703" s="86">
        <v>129971.58</v>
      </c>
      <c r="H703" s="140">
        <f t="shared" si="20"/>
        <v>4.648825164504741E-5</v>
      </c>
    </row>
    <row r="704" spans="1:8">
      <c r="A704" s="117" t="s">
        <v>203</v>
      </c>
      <c r="B704" s="117" t="s">
        <v>689</v>
      </c>
      <c r="C704" s="138"/>
      <c r="D704" s="138">
        <v>84</v>
      </c>
      <c r="E704" s="138">
        <f t="shared" si="21"/>
        <v>84</v>
      </c>
      <c r="F704" s="86">
        <v>2125012.5499999998</v>
      </c>
      <c r="G704" s="86">
        <v>127500.74</v>
      </c>
      <c r="H704" s="140">
        <f t="shared" si="20"/>
        <v>4.5604481272365567E-5</v>
      </c>
    </row>
    <row r="705" spans="1:8">
      <c r="A705" s="117" t="s">
        <v>203</v>
      </c>
      <c r="B705" s="117" t="s">
        <v>690</v>
      </c>
      <c r="C705" s="138">
        <v>11</v>
      </c>
      <c r="D705" s="138">
        <v>50</v>
      </c>
      <c r="E705" s="138">
        <f t="shared" si="21"/>
        <v>61</v>
      </c>
      <c r="F705" s="86">
        <v>984199.38</v>
      </c>
      <c r="G705" s="86">
        <v>59051.98</v>
      </c>
      <c r="H705" s="140">
        <f t="shared" si="20"/>
        <v>2.1121719889673626E-5</v>
      </c>
    </row>
    <row r="706" spans="1:8">
      <c r="A706" s="117" t="s">
        <v>203</v>
      </c>
      <c r="B706" s="117" t="s">
        <v>255</v>
      </c>
      <c r="C706" s="138">
        <v>60</v>
      </c>
      <c r="D706" s="138">
        <v>23</v>
      </c>
      <c r="E706" s="138">
        <f t="shared" si="21"/>
        <v>83</v>
      </c>
      <c r="F706" s="86">
        <v>1516724.94</v>
      </c>
      <c r="G706" s="86">
        <v>91003.49</v>
      </c>
      <c r="H706" s="140">
        <f t="shared" si="20"/>
        <v>3.2550140143695692E-5</v>
      </c>
    </row>
    <row r="707" spans="1:8">
      <c r="A707" s="117" t="s">
        <v>205</v>
      </c>
      <c r="B707" s="117" t="s">
        <v>132</v>
      </c>
      <c r="C707" s="138">
        <v>52</v>
      </c>
      <c r="D707" s="138">
        <v>380</v>
      </c>
      <c r="E707" s="138">
        <f t="shared" si="21"/>
        <v>432</v>
      </c>
      <c r="F707" s="86">
        <v>34486264.869999997</v>
      </c>
      <c r="G707" s="86">
        <v>2076267.44</v>
      </c>
      <c r="H707" s="140">
        <f t="shared" si="20"/>
        <v>7.4263960808307772E-4</v>
      </c>
    </row>
    <row r="708" spans="1:8">
      <c r="A708" s="117" t="s">
        <v>205</v>
      </c>
      <c r="B708" s="117" t="s">
        <v>205</v>
      </c>
      <c r="C708" s="138">
        <v>48</v>
      </c>
      <c r="D708" s="138">
        <v>311</v>
      </c>
      <c r="E708" s="138">
        <f t="shared" si="21"/>
        <v>359</v>
      </c>
      <c r="F708" s="86">
        <v>23388139.420000002</v>
      </c>
      <c r="G708" s="86">
        <v>1403060.28</v>
      </c>
      <c r="H708" s="140">
        <f t="shared" si="20"/>
        <v>5.018467835030603E-4</v>
      </c>
    </row>
    <row r="709" spans="1:8">
      <c r="A709" s="117" t="s">
        <v>205</v>
      </c>
      <c r="B709" s="117" t="s">
        <v>691</v>
      </c>
      <c r="C709" s="138">
        <v>30</v>
      </c>
      <c r="D709" s="138">
        <v>233</v>
      </c>
      <c r="E709" s="138">
        <f t="shared" si="21"/>
        <v>263</v>
      </c>
      <c r="F709" s="86">
        <v>9151458.8699999992</v>
      </c>
      <c r="G709" s="86">
        <v>548499.55000000005</v>
      </c>
      <c r="H709" s="140">
        <f t="shared" si="20"/>
        <v>1.9618739040946695E-4</v>
      </c>
    </row>
    <row r="710" spans="1:8">
      <c r="A710" s="117" t="s">
        <v>205</v>
      </c>
      <c r="B710" s="117" t="s">
        <v>692</v>
      </c>
      <c r="C710" s="138">
        <v>32</v>
      </c>
      <c r="D710" s="138">
        <v>190</v>
      </c>
      <c r="E710" s="138">
        <f t="shared" si="21"/>
        <v>222</v>
      </c>
      <c r="F710" s="86">
        <v>8781959.8000000007</v>
      </c>
      <c r="G710" s="86">
        <v>526917.62</v>
      </c>
      <c r="H710" s="140">
        <f t="shared" si="20"/>
        <v>1.8846796287903453E-4</v>
      </c>
    </row>
    <row r="711" spans="1:8">
      <c r="A711" s="117" t="s">
        <v>205</v>
      </c>
      <c r="B711" s="117" t="s">
        <v>693</v>
      </c>
      <c r="C711" s="138">
        <v>27</v>
      </c>
      <c r="D711" s="138">
        <v>129</v>
      </c>
      <c r="E711" s="138">
        <f t="shared" si="21"/>
        <v>156</v>
      </c>
      <c r="F711" s="86">
        <v>6583117.6500000004</v>
      </c>
      <c r="G711" s="86">
        <v>394987.04</v>
      </c>
      <c r="H711" s="140">
        <f t="shared" si="20"/>
        <v>1.4127901585910094E-4</v>
      </c>
    </row>
    <row r="712" spans="1:8">
      <c r="A712" s="117" t="s">
        <v>205</v>
      </c>
      <c r="B712" s="117" t="s">
        <v>695</v>
      </c>
      <c r="C712" s="138">
        <v>10</v>
      </c>
      <c r="D712" s="138">
        <v>90</v>
      </c>
      <c r="E712" s="138">
        <f t="shared" si="21"/>
        <v>100</v>
      </c>
      <c r="F712" s="86">
        <v>1947346.41</v>
      </c>
      <c r="G712" s="86">
        <v>116840.81</v>
      </c>
      <c r="H712" s="140">
        <f t="shared" ref="H712:H775" si="22">G712/G$820</f>
        <v>4.1791636122998366E-5</v>
      </c>
    </row>
    <row r="713" spans="1:8">
      <c r="A713" s="117" t="s">
        <v>205</v>
      </c>
      <c r="B713" s="117" t="s">
        <v>923</v>
      </c>
      <c r="C713" s="138"/>
      <c r="D713" s="138">
        <v>33</v>
      </c>
      <c r="E713" s="138">
        <f t="shared" ref="E713:E776" si="23">D713+C713</f>
        <v>33</v>
      </c>
      <c r="F713" s="86">
        <v>1498333.55</v>
      </c>
      <c r="G713" s="86">
        <v>89900.02</v>
      </c>
      <c r="H713" s="140">
        <f t="shared" si="22"/>
        <v>3.2155450850522829E-5</v>
      </c>
    </row>
    <row r="714" spans="1:8">
      <c r="A714" s="117" t="s">
        <v>205</v>
      </c>
      <c r="B714" s="117" t="s">
        <v>694</v>
      </c>
      <c r="C714" s="138"/>
      <c r="D714" s="138">
        <v>54</v>
      </c>
      <c r="E714" s="138">
        <f t="shared" si="23"/>
        <v>54</v>
      </c>
      <c r="F714" s="86">
        <v>1111762.8600000001</v>
      </c>
      <c r="G714" s="86">
        <v>66705.77</v>
      </c>
      <c r="H714" s="140">
        <f t="shared" si="22"/>
        <v>2.3859328492710904E-5</v>
      </c>
    </row>
    <row r="715" spans="1:8">
      <c r="A715" s="117" t="s">
        <v>205</v>
      </c>
      <c r="B715" s="117" t="s">
        <v>814</v>
      </c>
      <c r="C715" s="138"/>
      <c r="D715" s="138">
        <v>36</v>
      </c>
      <c r="E715" s="138">
        <f t="shared" si="23"/>
        <v>36</v>
      </c>
      <c r="F715" s="86">
        <v>622047.07999999996</v>
      </c>
      <c r="G715" s="86">
        <v>37322.83</v>
      </c>
      <c r="H715" s="140">
        <f t="shared" si="22"/>
        <v>1.3349634690486374E-5</v>
      </c>
    </row>
    <row r="716" spans="1:8">
      <c r="A716" s="117" t="s">
        <v>205</v>
      </c>
      <c r="B716" s="117" t="s">
        <v>696</v>
      </c>
      <c r="C716" s="138"/>
      <c r="D716" s="138">
        <v>37</v>
      </c>
      <c r="E716" s="138">
        <f t="shared" si="23"/>
        <v>37</v>
      </c>
      <c r="F716" s="86">
        <v>474844.84</v>
      </c>
      <c r="G716" s="86">
        <v>28490.7</v>
      </c>
      <c r="H716" s="140">
        <f t="shared" si="22"/>
        <v>1.0190557282934872E-5</v>
      </c>
    </row>
    <row r="717" spans="1:8">
      <c r="A717" s="117" t="s">
        <v>205</v>
      </c>
      <c r="B717" s="117" t="s">
        <v>255</v>
      </c>
      <c r="C717" s="138">
        <v>37</v>
      </c>
      <c r="D717" s="138">
        <v>72</v>
      </c>
      <c r="E717" s="138">
        <f t="shared" si="23"/>
        <v>109</v>
      </c>
      <c r="F717" s="86">
        <v>832523</v>
      </c>
      <c r="G717" s="86">
        <v>49951.35</v>
      </c>
      <c r="H717" s="140">
        <f t="shared" si="22"/>
        <v>1.7866605367187495E-5</v>
      </c>
    </row>
    <row r="718" spans="1:8">
      <c r="A718" s="117" t="s">
        <v>207</v>
      </c>
      <c r="B718" s="117" t="s">
        <v>697</v>
      </c>
      <c r="C718" s="138">
        <v>77</v>
      </c>
      <c r="D718" s="138">
        <v>334</v>
      </c>
      <c r="E718" s="138">
        <f t="shared" si="23"/>
        <v>411</v>
      </c>
      <c r="F718" s="86">
        <v>16710951.17</v>
      </c>
      <c r="G718" s="86">
        <v>1015963.5</v>
      </c>
      <c r="H718" s="140">
        <f t="shared" si="22"/>
        <v>3.6338995686736381E-4</v>
      </c>
    </row>
    <row r="719" spans="1:8">
      <c r="A719" s="117" t="s">
        <v>207</v>
      </c>
      <c r="B719" s="117" t="s">
        <v>698</v>
      </c>
      <c r="C719" s="138">
        <v>33</v>
      </c>
      <c r="D719" s="138">
        <v>229</v>
      </c>
      <c r="E719" s="138">
        <f t="shared" si="23"/>
        <v>262</v>
      </c>
      <c r="F719" s="86">
        <v>11659788.5</v>
      </c>
      <c r="G719" s="86">
        <v>699310.48</v>
      </c>
      <c r="H719" s="140">
        <f t="shared" si="22"/>
        <v>2.501294634739294E-4</v>
      </c>
    </row>
    <row r="720" spans="1:8">
      <c r="A720" s="117" t="s">
        <v>207</v>
      </c>
      <c r="B720" s="117" t="s">
        <v>699</v>
      </c>
      <c r="C720" s="138"/>
      <c r="D720" s="138">
        <v>51</v>
      </c>
      <c r="E720" s="138">
        <f t="shared" si="23"/>
        <v>51</v>
      </c>
      <c r="F720" s="86">
        <v>1553102.73</v>
      </c>
      <c r="G720" s="86">
        <v>93186.17</v>
      </c>
      <c r="H720" s="140">
        <f t="shared" si="22"/>
        <v>3.3330841410084938E-5</v>
      </c>
    </row>
    <row r="721" spans="1:8">
      <c r="A721" s="117" t="s">
        <v>207</v>
      </c>
      <c r="B721" s="117" t="s">
        <v>904</v>
      </c>
      <c r="C721" s="138"/>
      <c r="D721" s="138">
        <v>43</v>
      </c>
      <c r="E721" s="138">
        <f t="shared" si="23"/>
        <v>43</v>
      </c>
      <c r="F721" s="86">
        <v>760896.2</v>
      </c>
      <c r="G721" s="86">
        <v>45653.760000000002</v>
      </c>
      <c r="H721" s="140">
        <f t="shared" si="22"/>
        <v>1.6329442816826568E-5</v>
      </c>
    </row>
    <row r="722" spans="1:8">
      <c r="A722" s="117" t="s">
        <v>207</v>
      </c>
      <c r="B722" s="117" t="s">
        <v>255</v>
      </c>
      <c r="C722" s="138">
        <v>33</v>
      </c>
      <c r="D722" s="138">
        <v>60</v>
      </c>
      <c r="E722" s="138">
        <f t="shared" si="23"/>
        <v>93</v>
      </c>
      <c r="F722" s="86">
        <v>428576.5</v>
      </c>
      <c r="G722" s="86">
        <v>25714.59</v>
      </c>
      <c r="H722" s="140">
        <f t="shared" si="22"/>
        <v>9.1975978969342348E-6</v>
      </c>
    </row>
    <row r="723" spans="1:8">
      <c r="A723" s="117" t="s">
        <v>209</v>
      </c>
      <c r="B723" s="117" t="s">
        <v>56</v>
      </c>
      <c r="C723" s="138">
        <v>153</v>
      </c>
      <c r="D723" s="138">
        <v>922</v>
      </c>
      <c r="E723" s="138">
        <f t="shared" si="23"/>
        <v>1075</v>
      </c>
      <c r="F723" s="86">
        <v>134727951.78</v>
      </c>
      <c r="G723" s="86">
        <v>8084127.0300000003</v>
      </c>
      <c r="H723" s="140">
        <f t="shared" si="22"/>
        <v>2.8915316079189757E-3</v>
      </c>
    </row>
    <row r="724" spans="1:8">
      <c r="A724" s="117" t="s">
        <v>209</v>
      </c>
      <c r="B724" s="117" t="s">
        <v>700</v>
      </c>
      <c r="C724" s="138">
        <v>22</v>
      </c>
      <c r="D724" s="138">
        <v>169</v>
      </c>
      <c r="E724" s="138">
        <f t="shared" si="23"/>
        <v>191</v>
      </c>
      <c r="F724" s="86">
        <v>5944176.8200000003</v>
      </c>
      <c r="G724" s="86">
        <v>356650.6</v>
      </c>
      <c r="H724" s="140">
        <f t="shared" si="22"/>
        <v>1.2756683301193343E-4</v>
      </c>
    </row>
    <row r="725" spans="1:8">
      <c r="A725" s="117" t="s">
        <v>209</v>
      </c>
      <c r="B725" s="117" t="s">
        <v>924</v>
      </c>
      <c r="C725" s="138"/>
      <c r="D725" s="138">
        <v>28</v>
      </c>
      <c r="E725" s="138">
        <f t="shared" si="23"/>
        <v>28</v>
      </c>
      <c r="F725" s="86">
        <v>1051891.57</v>
      </c>
      <c r="G725" s="86">
        <v>63113.49</v>
      </c>
      <c r="H725" s="140">
        <f t="shared" si="22"/>
        <v>2.2574441314918102E-5</v>
      </c>
    </row>
    <row r="726" spans="1:8">
      <c r="A726" s="117" t="s">
        <v>209</v>
      </c>
      <c r="B726" s="117" t="s">
        <v>255</v>
      </c>
      <c r="C726" s="138">
        <v>29</v>
      </c>
      <c r="D726" s="138">
        <v>90</v>
      </c>
      <c r="E726" s="138">
        <f t="shared" si="23"/>
        <v>119</v>
      </c>
      <c r="F726" s="86">
        <v>5115954.1100000003</v>
      </c>
      <c r="G726" s="86">
        <v>306957.28000000003</v>
      </c>
      <c r="H726" s="140">
        <f t="shared" si="22"/>
        <v>1.0979251984871832E-4</v>
      </c>
    </row>
    <row r="727" spans="1:8">
      <c r="A727" s="117" t="s">
        <v>211</v>
      </c>
      <c r="B727" s="117" t="s">
        <v>86</v>
      </c>
      <c r="C727" s="138">
        <v>62</v>
      </c>
      <c r="D727" s="138">
        <v>424</v>
      </c>
      <c r="E727" s="138">
        <f t="shared" si="23"/>
        <v>486</v>
      </c>
      <c r="F727" s="86">
        <v>19774855.800000001</v>
      </c>
      <c r="G727" s="86">
        <v>1198073.94</v>
      </c>
      <c r="H727" s="140">
        <f t="shared" si="22"/>
        <v>4.2852724274101641E-4</v>
      </c>
    </row>
    <row r="728" spans="1:8">
      <c r="A728" s="117" t="s">
        <v>211</v>
      </c>
      <c r="B728" s="117" t="s">
        <v>38</v>
      </c>
      <c r="C728" s="138"/>
      <c r="D728" s="138">
        <v>92</v>
      </c>
      <c r="E728" s="138">
        <f t="shared" si="23"/>
        <v>92</v>
      </c>
      <c r="F728" s="86">
        <v>14234314.380000001</v>
      </c>
      <c r="G728" s="86">
        <v>853418.48</v>
      </c>
      <c r="H728" s="140">
        <f t="shared" si="22"/>
        <v>3.0525083296497479E-4</v>
      </c>
    </row>
    <row r="729" spans="1:8">
      <c r="A729" s="117" t="s">
        <v>211</v>
      </c>
      <c r="B729" s="117" t="s">
        <v>702</v>
      </c>
      <c r="C729" s="138">
        <v>31</v>
      </c>
      <c r="D729" s="138">
        <v>95</v>
      </c>
      <c r="E729" s="138">
        <f t="shared" si="23"/>
        <v>126</v>
      </c>
      <c r="F729" s="86">
        <v>3247932.43</v>
      </c>
      <c r="G729" s="86">
        <v>194293</v>
      </c>
      <c r="H729" s="140">
        <f t="shared" si="22"/>
        <v>6.9494745519529705E-5</v>
      </c>
    </row>
    <row r="730" spans="1:8">
      <c r="A730" s="117" t="s">
        <v>211</v>
      </c>
      <c r="B730" s="117" t="s">
        <v>704</v>
      </c>
      <c r="C730" s="138">
        <v>16</v>
      </c>
      <c r="D730" s="138">
        <v>113</v>
      </c>
      <c r="E730" s="138">
        <f t="shared" si="23"/>
        <v>129</v>
      </c>
      <c r="F730" s="86">
        <v>2800565.56</v>
      </c>
      <c r="G730" s="86">
        <v>168033.93</v>
      </c>
      <c r="H730" s="140">
        <f t="shared" si="22"/>
        <v>6.0102397945352989E-5</v>
      </c>
    </row>
    <row r="731" spans="1:8">
      <c r="A731" s="117" t="s">
        <v>211</v>
      </c>
      <c r="B731" s="117" t="s">
        <v>701</v>
      </c>
      <c r="C731" s="138">
        <v>13</v>
      </c>
      <c r="D731" s="138">
        <v>81</v>
      </c>
      <c r="E731" s="138">
        <f t="shared" si="23"/>
        <v>94</v>
      </c>
      <c r="F731" s="86">
        <v>2489067.2599999998</v>
      </c>
      <c r="G731" s="86">
        <v>149344.04</v>
      </c>
      <c r="H731" s="140">
        <f t="shared" si="22"/>
        <v>5.3417395658404911E-5</v>
      </c>
    </row>
    <row r="732" spans="1:8">
      <c r="A732" s="117" t="s">
        <v>211</v>
      </c>
      <c r="B732" s="117" t="s">
        <v>703</v>
      </c>
      <c r="C732" s="138"/>
      <c r="D732" s="138">
        <v>62</v>
      </c>
      <c r="E732" s="138">
        <f t="shared" si="23"/>
        <v>62</v>
      </c>
      <c r="F732" s="86">
        <v>1297259.97</v>
      </c>
      <c r="G732" s="86">
        <v>77835.62</v>
      </c>
      <c r="H732" s="140">
        <f t="shared" si="22"/>
        <v>2.7840254688819548E-5</v>
      </c>
    </row>
    <row r="733" spans="1:8">
      <c r="A733" s="117" t="s">
        <v>211</v>
      </c>
      <c r="B733" s="117" t="s">
        <v>705</v>
      </c>
      <c r="C733" s="138">
        <v>15</v>
      </c>
      <c r="D733" s="138">
        <v>37</v>
      </c>
      <c r="E733" s="138">
        <f t="shared" si="23"/>
        <v>52</v>
      </c>
      <c r="F733" s="86">
        <v>396369.62</v>
      </c>
      <c r="G733" s="86">
        <v>23782.18</v>
      </c>
      <c r="H733" s="140">
        <f t="shared" si="22"/>
        <v>8.5064132367077E-6</v>
      </c>
    </row>
    <row r="734" spans="1:8">
      <c r="A734" s="117" t="s">
        <v>211</v>
      </c>
      <c r="B734" s="117" t="s">
        <v>255</v>
      </c>
      <c r="C734" s="138">
        <v>41</v>
      </c>
      <c r="D734" s="138">
        <v>77</v>
      </c>
      <c r="E734" s="138">
        <f t="shared" si="23"/>
        <v>118</v>
      </c>
      <c r="F734" s="86">
        <v>5137652.6399999997</v>
      </c>
      <c r="G734" s="86">
        <v>308251.28999999998</v>
      </c>
      <c r="H734" s="140">
        <f t="shared" si="22"/>
        <v>1.1025536151388238E-4</v>
      </c>
    </row>
    <row r="735" spans="1:8">
      <c r="A735" s="117" t="s">
        <v>213</v>
      </c>
      <c r="B735" s="117" t="s">
        <v>112</v>
      </c>
      <c r="C735" s="138">
        <v>526</v>
      </c>
      <c r="D735" s="138">
        <v>2161</v>
      </c>
      <c r="E735" s="138">
        <f t="shared" si="23"/>
        <v>2687</v>
      </c>
      <c r="F735" s="86">
        <v>417573871.92000002</v>
      </c>
      <c r="G735" s="86">
        <v>25059439.800000001</v>
      </c>
      <c r="H735" s="140">
        <f t="shared" si="22"/>
        <v>8.9632636881564164E-3</v>
      </c>
    </row>
    <row r="736" spans="1:8">
      <c r="A736" s="117" t="s">
        <v>213</v>
      </c>
      <c r="B736" s="117" t="s">
        <v>578</v>
      </c>
      <c r="C736" s="138">
        <v>17</v>
      </c>
      <c r="D736" s="138">
        <v>98</v>
      </c>
      <c r="E736" s="138">
        <f t="shared" si="23"/>
        <v>115</v>
      </c>
      <c r="F736" s="86">
        <v>13587729.84</v>
      </c>
      <c r="G736" s="86">
        <v>814582.94</v>
      </c>
      <c r="H736" s="140">
        <f t="shared" si="22"/>
        <v>2.9136013196486921E-4</v>
      </c>
    </row>
    <row r="737" spans="1:8">
      <c r="A737" s="117" t="s">
        <v>213</v>
      </c>
      <c r="B737" s="117" t="s">
        <v>706</v>
      </c>
      <c r="C737" s="138">
        <v>30</v>
      </c>
      <c r="D737" s="138">
        <v>107</v>
      </c>
      <c r="E737" s="138">
        <f t="shared" si="23"/>
        <v>137</v>
      </c>
      <c r="F737" s="86">
        <v>4552538.09</v>
      </c>
      <c r="G737" s="86">
        <v>273152.28000000003</v>
      </c>
      <c r="H737" s="140">
        <f t="shared" si="22"/>
        <v>9.7701143050338019E-5</v>
      </c>
    </row>
    <row r="738" spans="1:8">
      <c r="A738" s="117" t="s">
        <v>213</v>
      </c>
      <c r="B738" s="117" t="s">
        <v>707</v>
      </c>
      <c r="C738" s="138"/>
      <c r="D738" s="138">
        <v>79</v>
      </c>
      <c r="E738" s="138">
        <f t="shared" si="23"/>
        <v>79</v>
      </c>
      <c r="F738" s="86">
        <v>1886958.22</v>
      </c>
      <c r="G738" s="86">
        <v>113217.51</v>
      </c>
      <c r="H738" s="140">
        <f t="shared" si="22"/>
        <v>4.0495653707569546E-5</v>
      </c>
    </row>
    <row r="739" spans="1:8">
      <c r="A739" s="117" t="s">
        <v>213</v>
      </c>
      <c r="B739" s="117" t="s">
        <v>708</v>
      </c>
      <c r="C739" s="138">
        <v>19</v>
      </c>
      <c r="D739" s="138">
        <v>69</v>
      </c>
      <c r="E739" s="138">
        <f t="shared" si="23"/>
        <v>88</v>
      </c>
      <c r="F739" s="86">
        <v>926788.8</v>
      </c>
      <c r="G739" s="86">
        <v>55607.32</v>
      </c>
      <c r="H739" s="140">
        <f t="shared" si="22"/>
        <v>1.9889633452687716E-5</v>
      </c>
    </row>
    <row r="740" spans="1:8">
      <c r="A740" s="117" t="s">
        <v>213</v>
      </c>
      <c r="B740" s="117" t="s">
        <v>255</v>
      </c>
      <c r="C740" s="138">
        <v>16</v>
      </c>
      <c r="D740" s="138">
        <v>51</v>
      </c>
      <c r="E740" s="138">
        <f t="shared" si="23"/>
        <v>67</v>
      </c>
      <c r="F740" s="86">
        <v>914719.67</v>
      </c>
      <c r="G740" s="86">
        <v>54650.01</v>
      </c>
      <c r="H740" s="140">
        <f t="shared" si="22"/>
        <v>1.9547222687331782E-5</v>
      </c>
    </row>
    <row r="741" spans="1:8">
      <c r="A741" s="117" t="s">
        <v>215</v>
      </c>
      <c r="B741" s="117" t="s">
        <v>80</v>
      </c>
      <c r="C741" s="138">
        <v>324</v>
      </c>
      <c r="D741" s="138">
        <v>1765</v>
      </c>
      <c r="E741" s="138">
        <f t="shared" si="23"/>
        <v>2089</v>
      </c>
      <c r="F741" s="86">
        <v>251849932.59999999</v>
      </c>
      <c r="G741" s="86">
        <v>15139466.880000001</v>
      </c>
      <c r="H741" s="140">
        <f t="shared" si="22"/>
        <v>5.415086483439694E-3</v>
      </c>
    </row>
    <row r="742" spans="1:8">
      <c r="A742" s="117" t="s">
        <v>215</v>
      </c>
      <c r="B742" s="117" t="s">
        <v>105</v>
      </c>
      <c r="C742" s="138">
        <v>187</v>
      </c>
      <c r="D742" s="138">
        <v>897</v>
      </c>
      <c r="E742" s="138">
        <f t="shared" si="23"/>
        <v>1084</v>
      </c>
      <c r="F742" s="86">
        <v>109593856.37</v>
      </c>
      <c r="G742" s="86">
        <v>6575621.8899999997</v>
      </c>
      <c r="H742" s="140">
        <f t="shared" si="22"/>
        <v>2.3519692931716477E-3</v>
      </c>
    </row>
    <row r="743" spans="1:8">
      <c r="A743" s="117" t="s">
        <v>215</v>
      </c>
      <c r="B743" s="117" t="s">
        <v>39</v>
      </c>
      <c r="C743" s="138">
        <v>73</v>
      </c>
      <c r="D743" s="138">
        <v>394</v>
      </c>
      <c r="E743" s="138">
        <f t="shared" si="23"/>
        <v>467</v>
      </c>
      <c r="F743" s="86">
        <v>25398634.02</v>
      </c>
      <c r="G743" s="86">
        <v>1523918.03</v>
      </c>
      <c r="H743" s="140">
        <f t="shared" si="22"/>
        <v>5.450751992479041E-4</v>
      </c>
    </row>
    <row r="744" spans="1:8">
      <c r="A744" s="117" t="s">
        <v>215</v>
      </c>
      <c r="B744" s="117" t="s">
        <v>711</v>
      </c>
      <c r="C744" s="138">
        <v>18</v>
      </c>
      <c r="D744" s="138">
        <v>75</v>
      </c>
      <c r="E744" s="138">
        <f t="shared" si="23"/>
        <v>93</v>
      </c>
      <c r="F744" s="86">
        <v>13645645.279999999</v>
      </c>
      <c r="G744" s="86">
        <v>818738.73</v>
      </c>
      <c r="H744" s="140">
        <f t="shared" si="22"/>
        <v>2.9284657547278052E-4</v>
      </c>
    </row>
    <row r="745" spans="1:8">
      <c r="A745" s="117" t="s">
        <v>215</v>
      </c>
      <c r="B745" s="117" t="s">
        <v>710</v>
      </c>
      <c r="C745" s="138">
        <v>21</v>
      </c>
      <c r="D745" s="138">
        <v>150</v>
      </c>
      <c r="E745" s="138">
        <f t="shared" si="23"/>
        <v>171</v>
      </c>
      <c r="F745" s="86">
        <v>5100976.67</v>
      </c>
      <c r="G745" s="86">
        <v>306058.61</v>
      </c>
      <c r="H745" s="140">
        <f t="shared" si="22"/>
        <v>1.0947108344619204E-4</v>
      </c>
    </row>
    <row r="746" spans="1:8">
      <c r="A746" s="117" t="s">
        <v>215</v>
      </c>
      <c r="B746" s="117" t="s">
        <v>709</v>
      </c>
      <c r="C746" s="138">
        <v>39</v>
      </c>
      <c r="D746" s="138">
        <v>113</v>
      </c>
      <c r="E746" s="138">
        <f t="shared" si="23"/>
        <v>152</v>
      </c>
      <c r="F746" s="86">
        <v>5009311.29</v>
      </c>
      <c r="G746" s="86">
        <v>300558.68</v>
      </c>
      <c r="H746" s="140">
        <f t="shared" si="22"/>
        <v>1.0750386776819423E-4</v>
      </c>
    </row>
    <row r="747" spans="1:8">
      <c r="A747" s="117" t="s">
        <v>215</v>
      </c>
      <c r="B747" s="117" t="s">
        <v>713</v>
      </c>
      <c r="C747" s="138">
        <v>14</v>
      </c>
      <c r="D747" s="138">
        <v>51</v>
      </c>
      <c r="E747" s="138">
        <f t="shared" si="23"/>
        <v>65</v>
      </c>
      <c r="F747" s="86">
        <v>3691599.01</v>
      </c>
      <c r="G747" s="86">
        <v>221495.93</v>
      </c>
      <c r="H747" s="140">
        <f t="shared" si="22"/>
        <v>7.9224693061312373E-5</v>
      </c>
    </row>
    <row r="748" spans="1:8">
      <c r="A748" s="117" t="s">
        <v>215</v>
      </c>
      <c r="B748" s="117" t="s">
        <v>712</v>
      </c>
      <c r="C748" s="138">
        <v>25</v>
      </c>
      <c r="D748" s="138">
        <v>67</v>
      </c>
      <c r="E748" s="138">
        <f t="shared" si="23"/>
        <v>92</v>
      </c>
      <c r="F748" s="86">
        <v>3314245.26</v>
      </c>
      <c r="G748" s="86">
        <v>198854.7</v>
      </c>
      <c r="H748" s="140">
        <f t="shared" si="22"/>
        <v>7.112637496905408E-5</v>
      </c>
    </row>
    <row r="749" spans="1:8">
      <c r="A749" s="117" t="s">
        <v>215</v>
      </c>
      <c r="B749" s="117" t="s">
        <v>60</v>
      </c>
      <c r="C749" s="138">
        <v>14</v>
      </c>
      <c r="D749" s="138">
        <v>48</v>
      </c>
      <c r="E749" s="138">
        <f t="shared" si="23"/>
        <v>62</v>
      </c>
      <c r="F749" s="86">
        <v>3170151.4</v>
      </c>
      <c r="G749" s="86">
        <v>190209.08</v>
      </c>
      <c r="H749" s="140">
        <f t="shared" si="22"/>
        <v>6.8034008482569457E-5</v>
      </c>
    </row>
    <row r="750" spans="1:8">
      <c r="A750" s="117" t="s">
        <v>215</v>
      </c>
      <c r="B750" s="117" t="s">
        <v>714</v>
      </c>
      <c r="C750" s="138"/>
      <c r="D750" s="138">
        <v>43</v>
      </c>
      <c r="E750" s="138">
        <f t="shared" si="23"/>
        <v>43</v>
      </c>
      <c r="F750" s="86">
        <v>2102560.87</v>
      </c>
      <c r="G750" s="86">
        <v>126153.66</v>
      </c>
      <c r="H750" s="140">
        <f t="shared" si="22"/>
        <v>4.5122657522696513E-5</v>
      </c>
    </row>
    <row r="751" spans="1:8">
      <c r="A751" s="117" t="s">
        <v>215</v>
      </c>
      <c r="B751" s="117" t="s">
        <v>255</v>
      </c>
      <c r="C751" s="138">
        <v>66</v>
      </c>
      <c r="D751" s="138">
        <v>182</v>
      </c>
      <c r="E751" s="138">
        <f t="shared" si="23"/>
        <v>248</v>
      </c>
      <c r="F751" s="86">
        <v>16030931.880000001</v>
      </c>
      <c r="G751" s="86">
        <v>961855.93</v>
      </c>
      <c r="H751" s="140">
        <f t="shared" si="22"/>
        <v>3.4403675418980911E-4</v>
      </c>
    </row>
    <row r="752" spans="1:8">
      <c r="A752" s="117" t="s">
        <v>217</v>
      </c>
      <c r="B752" s="117" t="s">
        <v>217</v>
      </c>
      <c r="C752" s="138">
        <v>172</v>
      </c>
      <c r="D752" s="138">
        <v>1074</v>
      </c>
      <c r="E752" s="138">
        <f t="shared" si="23"/>
        <v>1246</v>
      </c>
      <c r="F752" s="86">
        <v>123902460.95999999</v>
      </c>
      <c r="G752" s="86">
        <v>7458355.8600000003</v>
      </c>
      <c r="H752" s="140">
        <f t="shared" si="22"/>
        <v>2.6677056944140712E-3</v>
      </c>
    </row>
    <row r="753" spans="1:8">
      <c r="A753" s="117" t="s">
        <v>217</v>
      </c>
      <c r="B753" s="117" t="s">
        <v>715</v>
      </c>
      <c r="C753" s="138">
        <v>98</v>
      </c>
      <c r="D753" s="138">
        <v>712</v>
      </c>
      <c r="E753" s="138">
        <f t="shared" si="23"/>
        <v>810</v>
      </c>
      <c r="F753" s="86">
        <v>82230115.010000005</v>
      </c>
      <c r="G753" s="86">
        <v>4929525.62</v>
      </c>
      <c r="H753" s="140">
        <f t="shared" si="22"/>
        <v>1.7631933651438905E-3</v>
      </c>
    </row>
    <row r="754" spans="1:8">
      <c r="A754" s="117" t="s">
        <v>217</v>
      </c>
      <c r="B754" s="117" t="s">
        <v>117</v>
      </c>
      <c r="C754" s="138">
        <v>55</v>
      </c>
      <c r="D754" s="138">
        <v>280</v>
      </c>
      <c r="E754" s="138">
        <f t="shared" si="23"/>
        <v>335</v>
      </c>
      <c r="F754" s="86">
        <v>28590973.620000001</v>
      </c>
      <c r="G754" s="86">
        <v>1688022.85</v>
      </c>
      <c r="H754" s="140">
        <f t="shared" si="22"/>
        <v>6.0377223261723931E-4</v>
      </c>
    </row>
    <row r="755" spans="1:8">
      <c r="A755" s="117" t="s">
        <v>217</v>
      </c>
      <c r="B755" s="117" t="s">
        <v>716</v>
      </c>
      <c r="C755" s="138">
        <v>36</v>
      </c>
      <c r="D755" s="138">
        <v>290</v>
      </c>
      <c r="E755" s="138">
        <f t="shared" si="23"/>
        <v>326</v>
      </c>
      <c r="F755" s="86">
        <v>14362468.439999999</v>
      </c>
      <c r="G755" s="86">
        <v>861129.73</v>
      </c>
      <c r="H755" s="140">
        <f t="shared" si="22"/>
        <v>3.0800899386828826E-4</v>
      </c>
    </row>
    <row r="756" spans="1:8">
      <c r="A756" s="117" t="s">
        <v>217</v>
      </c>
      <c r="B756" s="117" t="s">
        <v>718</v>
      </c>
      <c r="C756" s="138"/>
      <c r="D756" s="138">
        <v>147</v>
      </c>
      <c r="E756" s="138">
        <f t="shared" si="23"/>
        <v>147</v>
      </c>
      <c r="F756" s="86">
        <v>11436825.779999999</v>
      </c>
      <c r="G756" s="86">
        <v>685054.79</v>
      </c>
      <c r="H756" s="140">
        <f t="shared" si="22"/>
        <v>2.4503048641991664E-4</v>
      </c>
    </row>
    <row r="757" spans="1:8">
      <c r="A757" s="117" t="s">
        <v>217</v>
      </c>
      <c r="B757" s="117" t="s">
        <v>717</v>
      </c>
      <c r="C757" s="138"/>
      <c r="D757" s="138">
        <v>123</v>
      </c>
      <c r="E757" s="138">
        <f t="shared" si="23"/>
        <v>123</v>
      </c>
      <c r="F757" s="86">
        <v>3624400.58</v>
      </c>
      <c r="G757" s="86">
        <v>217186.97</v>
      </c>
      <c r="H757" s="140">
        <f t="shared" si="22"/>
        <v>7.7683463687872097E-5</v>
      </c>
    </row>
    <row r="758" spans="1:8">
      <c r="A758" s="117" t="s">
        <v>217</v>
      </c>
      <c r="B758" s="117" t="s">
        <v>846</v>
      </c>
      <c r="C758" s="138"/>
      <c r="D758" s="138">
        <v>38</v>
      </c>
      <c r="E758" s="138">
        <f t="shared" si="23"/>
        <v>38</v>
      </c>
      <c r="F758" s="86">
        <v>1036539.39</v>
      </c>
      <c r="G758" s="86">
        <v>62192.37</v>
      </c>
      <c r="H758" s="140">
        <f t="shared" si="22"/>
        <v>2.224497499347086E-5</v>
      </c>
    </row>
    <row r="759" spans="1:8">
      <c r="A759" s="117" t="s">
        <v>217</v>
      </c>
      <c r="B759" s="117" t="s">
        <v>719</v>
      </c>
      <c r="C759" s="138"/>
      <c r="D759" s="138">
        <v>35</v>
      </c>
      <c r="E759" s="138">
        <f t="shared" si="23"/>
        <v>35</v>
      </c>
      <c r="F759" s="86">
        <v>206931.26</v>
      </c>
      <c r="G759" s="86">
        <v>12415.88</v>
      </c>
      <c r="H759" s="140">
        <f t="shared" si="22"/>
        <v>4.4409135738344589E-6</v>
      </c>
    </row>
    <row r="760" spans="1:8">
      <c r="A760" s="117" t="s">
        <v>217</v>
      </c>
      <c r="B760" s="117" t="s">
        <v>255</v>
      </c>
      <c r="C760" s="138">
        <v>55</v>
      </c>
      <c r="D760" s="138">
        <v>71</v>
      </c>
      <c r="E760" s="138">
        <f t="shared" si="23"/>
        <v>126</v>
      </c>
      <c r="F760" s="86">
        <v>2792375.25</v>
      </c>
      <c r="G760" s="86">
        <v>167542.51</v>
      </c>
      <c r="H760" s="140">
        <f t="shared" si="22"/>
        <v>5.9926626775814167E-5</v>
      </c>
    </row>
    <row r="761" spans="1:8">
      <c r="A761" s="117" t="s">
        <v>219</v>
      </c>
      <c r="B761" s="117" t="s">
        <v>720</v>
      </c>
      <c r="C761" s="138">
        <v>65</v>
      </c>
      <c r="D761" s="138">
        <v>349</v>
      </c>
      <c r="E761" s="138">
        <f t="shared" si="23"/>
        <v>414</v>
      </c>
      <c r="F761" s="86">
        <v>17805128.460000001</v>
      </c>
      <c r="G761" s="86">
        <v>1074132.81</v>
      </c>
      <c r="H761" s="140">
        <f t="shared" si="22"/>
        <v>3.8419596323659296E-4</v>
      </c>
    </row>
    <row r="762" spans="1:8">
      <c r="A762" s="117" t="s">
        <v>219</v>
      </c>
      <c r="B762" s="117" t="s">
        <v>925</v>
      </c>
      <c r="C762" s="138"/>
      <c r="D762" s="138">
        <v>34</v>
      </c>
      <c r="E762" s="138">
        <f t="shared" si="23"/>
        <v>34</v>
      </c>
      <c r="F762" s="86">
        <v>11516885.720000001</v>
      </c>
      <c r="G762" s="86">
        <v>691013.14</v>
      </c>
      <c r="H762" s="140">
        <f t="shared" si="22"/>
        <v>2.4716166982315964E-4</v>
      </c>
    </row>
    <row r="763" spans="1:8">
      <c r="A763" s="117" t="s">
        <v>219</v>
      </c>
      <c r="B763" s="117" t="s">
        <v>722</v>
      </c>
      <c r="C763" s="138"/>
      <c r="D763" s="138">
        <v>182</v>
      </c>
      <c r="E763" s="138">
        <f t="shared" si="23"/>
        <v>182</v>
      </c>
      <c r="F763" s="86">
        <v>10987804.779999999</v>
      </c>
      <c r="G763" s="86">
        <v>659016.21</v>
      </c>
      <c r="H763" s="140">
        <f t="shared" si="22"/>
        <v>2.3571700373762794E-4</v>
      </c>
    </row>
    <row r="764" spans="1:8">
      <c r="A764" s="117" t="s">
        <v>219</v>
      </c>
      <c r="B764" s="117" t="s">
        <v>721</v>
      </c>
      <c r="C764" s="138">
        <v>28</v>
      </c>
      <c r="D764" s="138">
        <v>119</v>
      </c>
      <c r="E764" s="138">
        <f t="shared" si="23"/>
        <v>147</v>
      </c>
      <c r="F764" s="86">
        <v>4877553.53</v>
      </c>
      <c r="G764" s="86">
        <v>292653.2</v>
      </c>
      <c r="H764" s="140">
        <f t="shared" si="22"/>
        <v>1.0467623465320949E-4</v>
      </c>
    </row>
    <row r="765" spans="1:8">
      <c r="A765" s="117" t="s">
        <v>219</v>
      </c>
      <c r="B765" s="117" t="s">
        <v>847</v>
      </c>
      <c r="C765" s="138"/>
      <c r="D765" s="138">
        <v>46</v>
      </c>
      <c r="E765" s="138">
        <f t="shared" si="23"/>
        <v>46</v>
      </c>
      <c r="F765" s="86">
        <v>2561286.2599999998</v>
      </c>
      <c r="G765" s="86">
        <v>153677.18</v>
      </c>
      <c r="H765" s="140">
        <f t="shared" si="22"/>
        <v>5.4967273737391259E-5</v>
      </c>
    </row>
    <row r="766" spans="1:8">
      <c r="A766" s="117" t="s">
        <v>219</v>
      </c>
      <c r="B766" s="117" t="s">
        <v>723</v>
      </c>
      <c r="C766" s="138"/>
      <c r="D766" s="138">
        <v>74</v>
      </c>
      <c r="E766" s="138">
        <f t="shared" si="23"/>
        <v>74</v>
      </c>
      <c r="F766" s="86">
        <v>1522370.58</v>
      </c>
      <c r="G766" s="86">
        <v>90985.09</v>
      </c>
      <c r="H766" s="140">
        <f t="shared" si="22"/>
        <v>3.2543558829301657E-5</v>
      </c>
    </row>
    <row r="767" spans="1:8">
      <c r="A767" s="117" t="s">
        <v>219</v>
      </c>
      <c r="B767" s="117" t="s">
        <v>255</v>
      </c>
      <c r="C767" s="138">
        <v>47</v>
      </c>
      <c r="D767" s="138">
        <v>38</v>
      </c>
      <c r="E767" s="138">
        <f t="shared" si="23"/>
        <v>85</v>
      </c>
      <c r="F767" s="86">
        <v>532953.56999999995</v>
      </c>
      <c r="G767" s="86">
        <v>31977.22</v>
      </c>
      <c r="H767" s="140">
        <f t="shared" si="22"/>
        <v>1.14376162101672E-5</v>
      </c>
    </row>
    <row r="768" spans="1:8">
      <c r="A768" s="117" t="s">
        <v>221</v>
      </c>
      <c r="B768" s="117" t="s">
        <v>71</v>
      </c>
      <c r="C768" s="138">
        <v>552</v>
      </c>
      <c r="D768" s="138">
        <v>2684</v>
      </c>
      <c r="E768" s="138">
        <f t="shared" si="23"/>
        <v>3236</v>
      </c>
      <c r="F768" s="86">
        <v>549622538.88</v>
      </c>
      <c r="G768" s="86">
        <v>32889769.84</v>
      </c>
      <c r="H768" s="140">
        <f t="shared" si="22"/>
        <v>1.1764017155670577E-2</v>
      </c>
    </row>
    <row r="769" spans="1:8">
      <c r="A769" s="117" t="s">
        <v>221</v>
      </c>
      <c r="B769" s="117" t="s">
        <v>724</v>
      </c>
      <c r="C769" s="138">
        <v>33</v>
      </c>
      <c r="D769" s="138">
        <v>218</v>
      </c>
      <c r="E769" s="138">
        <f t="shared" si="23"/>
        <v>251</v>
      </c>
      <c r="F769" s="86">
        <v>9249868.8200000003</v>
      </c>
      <c r="G769" s="86">
        <v>554992.14</v>
      </c>
      <c r="H769" s="140">
        <f t="shared" si="22"/>
        <v>1.9850966084542009E-4</v>
      </c>
    </row>
    <row r="770" spans="1:8">
      <c r="A770" s="117" t="s">
        <v>221</v>
      </c>
      <c r="B770" s="117" t="s">
        <v>725</v>
      </c>
      <c r="C770" s="138">
        <v>34</v>
      </c>
      <c r="D770" s="138">
        <v>98</v>
      </c>
      <c r="E770" s="138">
        <f t="shared" si="23"/>
        <v>132</v>
      </c>
      <c r="F770" s="86">
        <v>4337959.59</v>
      </c>
      <c r="G770" s="86">
        <v>260277.58</v>
      </c>
      <c r="H770" s="140">
        <f t="shared" si="22"/>
        <v>9.3096118679206319E-5</v>
      </c>
    </row>
    <row r="771" spans="1:8">
      <c r="A771" s="117" t="s">
        <v>221</v>
      </c>
      <c r="B771" s="117" t="s">
        <v>727</v>
      </c>
      <c r="C771" s="138"/>
      <c r="D771" s="138">
        <v>50</v>
      </c>
      <c r="E771" s="138">
        <f t="shared" si="23"/>
        <v>50</v>
      </c>
      <c r="F771" s="86">
        <v>1893162.83</v>
      </c>
      <c r="G771" s="86">
        <v>113491.37</v>
      </c>
      <c r="H771" s="140">
        <f t="shared" si="22"/>
        <v>4.0593607988001567E-5</v>
      </c>
    </row>
    <row r="772" spans="1:8">
      <c r="A772" s="117" t="s">
        <v>221</v>
      </c>
      <c r="B772" s="117" t="s">
        <v>729</v>
      </c>
      <c r="C772" s="138"/>
      <c r="D772" s="138">
        <v>37</v>
      </c>
      <c r="E772" s="138">
        <f t="shared" si="23"/>
        <v>37</v>
      </c>
      <c r="F772" s="86">
        <v>1119243.1299999999</v>
      </c>
      <c r="G772" s="86">
        <v>67154.600000000006</v>
      </c>
      <c r="H772" s="140">
        <f t="shared" si="22"/>
        <v>2.4019866065508329E-5</v>
      </c>
    </row>
    <row r="773" spans="1:8">
      <c r="A773" s="117" t="s">
        <v>221</v>
      </c>
      <c r="B773" s="117" t="s">
        <v>730</v>
      </c>
      <c r="C773" s="138"/>
      <c r="D773" s="138">
        <v>45</v>
      </c>
      <c r="E773" s="138">
        <f t="shared" si="23"/>
        <v>45</v>
      </c>
      <c r="F773" s="86">
        <v>1073030.23</v>
      </c>
      <c r="G773" s="86">
        <v>64381.8</v>
      </c>
      <c r="H773" s="140">
        <f t="shared" si="22"/>
        <v>2.3028090600738358E-5</v>
      </c>
    </row>
    <row r="774" spans="1:8">
      <c r="A774" s="117" t="s">
        <v>221</v>
      </c>
      <c r="B774" s="117" t="s">
        <v>726</v>
      </c>
      <c r="C774" s="138"/>
      <c r="D774" s="138">
        <v>56</v>
      </c>
      <c r="E774" s="138">
        <f t="shared" si="23"/>
        <v>56</v>
      </c>
      <c r="F774" s="86">
        <v>472102.57</v>
      </c>
      <c r="G774" s="86">
        <v>28326.15</v>
      </c>
      <c r="H774" s="140">
        <f t="shared" si="22"/>
        <v>1.0131701017525214E-5</v>
      </c>
    </row>
    <row r="775" spans="1:8">
      <c r="A775" s="117" t="s">
        <v>221</v>
      </c>
      <c r="B775" s="117" t="s">
        <v>728</v>
      </c>
      <c r="C775" s="138"/>
      <c r="D775" s="138">
        <v>39</v>
      </c>
      <c r="E775" s="138">
        <f t="shared" si="23"/>
        <v>39</v>
      </c>
      <c r="F775" s="86">
        <v>351080.67</v>
      </c>
      <c r="G775" s="86">
        <v>21064.83</v>
      </c>
      <c r="H775" s="140">
        <f t="shared" si="22"/>
        <v>7.5344711351523478E-6</v>
      </c>
    </row>
    <row r="776" spans="1:8">
      <c r="A776" s="117" t="s">
        <v>221</v>
      </c>
      <c r="B776" s="117" t="s">
        <v>255</v>
      </c>
      <c r="C776" s="138">
        <v>99</v>
      </c>
      <c r="D776" s="138">
        <v>169</v>
      </c>
      <c r="E776" s="138">
        <f t="shared" si="23"/>
        <v>268</v>
      </c>
      <c r="F776" s="86">
        <v>9435812.9499999993</v>
      </c>
      <c r="G776" s="86">
        <v>566148.77</v>
      </c>
      <c r="H776" s="140">
        <f t="shared" ref="H776:H818" si="24">G776/G$820</f>
        <v>2.0250016571541309E-4</v>
      </c>
    </row>
    <row r="777" spans="1:8">
      <c r="A777" s="117" t="s">
        <v>223</v>
      </c>
      <c r="B777" s="117" t="s">
        <v>70</v>
      </c>
      <c r="C777" s="138">
        <v>115</v>
      </c>
      <c r="D777" s="138">
        <v>436</v>
      </c>
      <c r="E777" s="138">
        <f t="shared" ref="E777:E818" si="25">D777+C777</f>
        <v>551</v>
      </c>
      <c r="F777" s="86">
        <v>41548216.119999997</v>
      </c>
      <c r="G777" s="86">
        <v>2495696.86</v>
      </c>
      <c r="H777" s="140">
        <f t="shared" si="24"/>
        <v>8.926611776007851E-4</v>
      </c>
    </row>
    <row r="778" spans="1:8">
      <c r="A778" s="117" t="s">
        <v>223</v>
      </c>
      <c r="B778" s="117" t="s">
        <v>731</v>
      </c>
      <c r="C778" s="138">
        <v>41</v>
      </c>
      <c r="D778" s="138">
        <v>385</v>
      </c>
      <c r="E778" s="138">
        <f t="shared" si="25"/>
        <v>426</v>
      </c>
      <c r="F778" s="86">
        <v>40418106.039999999</v>
      </c>
      <c r="G778" s="86">
        <v>2424874.5099999998</v>
      </c>
      <c r="H778" s="140">
        <f t="shared" si="24"/>
        <v>8.6732943023806459E-4</v>
      </c>
    </row>
    <row r="779" spans="1:8">
      <c r="A779" s="117" t="s">
        <v>223</v>
      </c>
      <c r="B779" s="117" t="s">
        <v>732</v>
      </c>
      <c r="C779" s="138">
        <v>11</v>
      </c>
      <c r="D779" s="138">
        <v>222</v>
      </c>
      <c r="E779" s="138">
        <f t="shared" si="25"/>
        <v>233</v>
      </c>
      <c r="F779" s="86">
        <v>13269629.130000001</v>
      </c>
      <c r="G779" s="86">
        <v>796049.77</v>
      </c>
      <c r="H779" s="140">
        <f t="shared" si="24"/>
        <v>2.8473118530791206E-4</v>
      </c>
    </row>
    <row r="780" spans="1:8">
      <c r="A780" s="117" t="s">
        <v>223</v>
      </c>
      <c r="B780" s="117" t="s">
        <v>733</v>
      </c>
      <c r="C780" s="138">
        <v>32</v>
      </c>
      <c r="D780" s="138">
        <v>69</v>
      </c>
      <c r="E780" s="138">
        <f t="shared" si="25"/>
        <v>101</v>
      </c>
      <c r="F780" s="86">
        <v>9621865.3900000006</v>
      </c>
      <c r="G780" s="86">
        <v>577311.91</v>
      </c>
      <c r="H780" s="140">
        <f t="shared" si="24"/>
        <v>2.0649299908305312E-4</v>
      </c>
    </row>
    <row r="781" spans="1:8">
      <c r="A781" s="117" t="s">
        <v>223</v>
      </c>
      <c r="B781" s="117" t="s">
        <v>734</v>
      </c>
      <c r="C781" s="138"/>
      <c r="D781" s="138">
        <v>51</v>
      </c>
      <c r="E781" s="138">
        <f t="shared" si="25"/>
        <v>51</v>
      </c>
      <c r="F781" s="86">
        <v>990077.49</v>
      </c>
      <c r="G781" s="86">
        <v>59404.66</v>
      </c>
      <c r="H781" s="140">
        <f t="shared" si="24"/>
        <v>2.1247866517960946E-5</v>
      </c>
    </row>
    <row r="782" spans="1:8">
      <c r="A782" s="117" t="s">
        <v>223</v>
      </c>
      <c r="B782" s="117" t="s">
        <v>255</v>
      </c>
      <c r="C782" s="138">
        <v>32</v>
      </c>
      <c r="D782" s="138">
        <v>68</v>
      </c>
      <c r="E782" s="138">
        <f t="shared" si="25"/>
        <v>100</v>
      </c>
      <c r="F782" s="86">
        <v>1135144.48</v>
      </c>
      <c r="G782" s="86">
        <v>68108.67</v>
      </c>
      <c r="H782" s="140">
        <f t="shared" si="24"/>
        <v>2.4361117947242708E-5</v>
      </c>
    </row>
    <row r="783" spans="1:8">
      <c r="A783" s="117" t="s">
        <v>225</v>
      </c>
      <c r="B783" s="117" t="s">
        <v>58</v>
      </c>
      <c r="C783" s="138">
        <v>292</v>
      </c>
      <c r="D783" s="138">
        <v>1814</v>
      </c>
      <c r="E783" s="138">
        <f t="shared" si="25"/>
        <v>2106</v>
      </c>
      <c r="F783" s="86">
        <v>224861276.50999999</v>
      </c>
      <c r="G783" s="86">
        <v>13444549.09</v>
      </c>
      <c r="H783" s="140">
        <f t="shared" si="24"/>
        <v>4.8088480677861509E-3</v>
      </c>
    </row>
    <row r="784" spans="1:8">
      <c r="A784" s="117" t="s">
        <v>225</v>
      </c>
      <c r="B784" s="117" t="s">
        <v>738</v>
      </c>
      <c r="C784" s="138">
        <v>13</v>
      </c>
      <c r="D784" s="138">
        <v>104</v>
      </c>
      <c r="E784" s="138">
        <f t="shared" si="25"/>
        <v>117</v>
      </c>
      <c r="F784" s="86">
        <v>14996702.720000001</v>
      </c>
      <c r="G784" s="86">
        <v>899770.17</v>
      </c>
      <c r="H784" s="140">
        <f t="shared" si="24"/>
        <v>3.2182991147500933E-4</v>
      </c>
    </row>
    <row r="785" spans="1:8">
      <c r="A785" s="117" t="s">
        <v>225</v>
      </c>
      <c r="B785" s="117" t="s">
        <v>736</v>
      </c>
      <c r="C785" s="138"/>
      <c r="D785" s="138">
        <v>257</v>
      </c>
      <c r="E785" s="138">
        <f t="shared" si="25"/>
        <v>257</v>
      </c>
      <c r="F785" s="86">
        <v>13224180.619999999</v>
      </c>
      <c r="G785" s="86">
        <v>792900.17</v>
      </c>
      <c r="H785" s="140">
        <f t="shared" si="24"/>
        <v>2.8360463597011648E-4</v>
      </c>
    </row>
    <row r="786" spans="1:8">
      <c r="A786" s="117" t="s">
        <v>225</v>
      </c>
      <c r="B786" s="117" t="s">
        <v>735</v>
      </c>
      <c r="C786" s="138">
        <v>19</v>
      </c>
      <c r="D786" s="138">
        <v>185</v>
      </c>
      <c r="E786" s="138">
        <f t="shared" si="25"/>
        <v>204</v>
      </c>
      <c r="F786" s="86">
        <v>8829932.1400000006</v>
      </c>
      <c r="G786" s="86">
        <v>529725.21</v>
      </c>
      <c r="H786" s="140">
        <f t="shared" si="24"/>
        <v>1.8947218203553104E-4</v>
      </c>
    </row>
    <row r="787" spans="1:8">
      <c r="A787" s="117" t="s">
        <v>225</v>
      </c>
      <c r="B787" s="117" t="s">
        <v>737</v>
      </c>
      <c r="C787" s="138">
        <v>22</v>
      </c>
      <c r="D787" s="138">
        <v>154</v>
      </c>
      <c r="E787" s="138">
        <f t="shared" si="25"/>
        <v>176</v>
      </c>
      <c r="F787" s="86">
        <v>6141029.4900000002</v>
      </c>
      <c r="G787" s="86">
        <v>368386.62</v>
      </c>
      <c r="H787" s="140">
        <f t="shared" si="24"/>
        <v>1.3176457417251106E-4</v>
      </c>
    </row>
    <row r="788" spans="1:8">
      <c r="A788" s="117" t="s">
        <v>225</v>
      </c>
      <c r="B788" s="117" t="s">
        <v>739</v>
      </c>
      <c r="C788" s="138"/>
      <c r="D788" s="138">
        <v>73</v>
      </c>
      <c r="E788" s="138">
        <f t="shared" si="25"/>
        <v>73</v>
      </c>
      <c r="F788" s="86">
        <v>2280362.5699999998</v>
      </c>
      <c r="G788" s="86">
        <v>136821.74</v>
      </c>
      <c r="H788" s="140">
        <f t="shared" si="24"/>
        <v>4.8938417765124108E-5</v>
      </c>
    </row>
    <row r="789" spans="1:8">
      <c r="A789" s="117" t="s">
        <v>225</v>
      </c>
      <c r="B789" s="117" t="s">
        <v>255</v>
      </c>
      <c r="C789" s="138">
        <v>35</v>
      </c>
      <c r="D789" s="138">
        <v>97</v>
      </c>
      <c r="E789" s="138">
        <f t="shared" si="25"/>
        <v>132</v>
      </c>
      <c r="F789" s="86">
        <v>3609102.23</v>
      </c>
      <c r="G789" s="86">
        <v>216546.13</v>
      </c>
      <c r="H789" s="140">
        <f t="shared" si="24"/>
        <v>7.7454247953292183E-5</v>
      </c>
    </row>
    <row r="790" spans="1:8">
      <c r="A790" s="117" t="s">
        <v>227</v>
      </c>
      <c r="B790" s="117" t="s">
        <v>124</v>
      </c>
      <c r="C790" s="138">
        <v>1259</v>
      </c>
      <c r="D790" s="138">
        <v>6991</v>
      </c>
      <c r="E790" s="138">
        <f t="shared" si="25"/>
        <v>8250</v>
      </c>
      <c r="F790" s="86">
        <v>1793337799.47</v>
      </c>
      <c r="G790" s="86">
        <v>107455162.23</v>
      </c>
      <c r="H790" s="140">
        <f t="shared" si="24"/>
        <v>3.843457640745488E-2</v>
      </c>
    </row>
    <row r="791" spans="1:8">
      <c r="A791" s="117" t="s">
        <v>227</v>
      </c>
      <c r="B791" s="117" t="s">
        <v>118</v>
      </c>
      <c r="C791" s="138">
        <v>67</v>
      </c>
      <c r="D791" s="138">
        <v>516</v>
      </c>
      <c r="E791" s="138">
        <f t="shared" si="25"/>
        <v>583</v>
      </c>
      <c r="F791" s="86">
        <v>45681574.659999996</v>
      </c>
      <c r="G791" s="86">
        <v>2740088.33</v>
      </c>
      <c r="H791" s="140">
        <f t="shared" si="24"/>
        <v>9.8007515038824435E-4</v>
      </c>
    </row>
    <row r="792" spans="1:8">
      <c r="A792" s="117" t="s">
        <v>227</v>
      </c>
      <c r="B792" s="117" t="s">
        <v>742</v>
      </c>
      <c r="C792" s="138">
        <v>17</v>
      </c>
      <c r="D792" s="138">
        <v>170</v>
      </c>
      <c r="E792" s="138">
        <f t="shared" si="25"/>
        <v>187</v>
      </c>
      <c r="F792" s="86">
        <v>12212598.029999999</v>
      </c>
      <c r="G792" s="86">
        <v>732548.87</v>
      </c>
      <c r="H792" s="140">
        <f t="shared" si="24"/>
        <v>2.6201817513378788E-4</v>
      </c>
    </row>
    <row r="793" spans="1:8">
      <c r="A793" s="117" t="s">
        <v>227</v>
      </c>
      <c r="B793" s="117" t="s">
        <v>743</v>
      </c>
      <c r="C793" s="138">
        <v>29</v>
      </c>
      <c r="D793" s="138">
        <v>148</v>
      </c>
      <c r="E793" s="138">
        <f t="shared" si="25"/>
        <v>177</v>
      </c>
      <c r="F793" s="86">
        <v>9803545.9100000001</v>
      </c>
      <c r="G793" s="86">
        <v>588210.49</v>
      </c>
      <c r="H793" s="140">
        <f t="shared" si="24"/>
        <v>2.1039120459547114E-4</v>
      </c>
    </row>
    <row r="794" spans="1:8">
      <c r="A794" s="117" t="s">
        <v>227</v>
      </c>
      <c r="B794" s="117" t="s">
        <v>740</v>
      </c>
      <c r="C794" s="138">
        <v>37</v>
      </c>
      <c r="D794" s="138">
        <v>189</v>
      </c>
      <c r="E794" s="138">
        <f t="shared" si="25"/>
        <v>226</v>
      </c>
      <c r="F794" s="86">
        <v>9059951.0500000007</v>
      </c>
      <c r="G794" s="86">
        <v>543597.06999999995</v>
      </c>
      <c r="H794" s="140">
        <f t="shared" si="24"/>
        <v>1.9443387072520354E-4</v>
      </c>
    </row>
    <row r="795" spans="1:8">
      <c r="A795" s="117" t="s">
        <v>227</v>
      </c>
      <c r="B795" s="117" t="s">
        <v>744</v>
      </c>
      <c r="C795" s="138">
        <v>18</v>
      </c>
      <c r="D795" s="138">
        <v>113</v>
      </c>
      <c r="E795" s="138">
        <f t="shared" si="25"/>
        <v>131</v>
      </c>
      <c r="F795" s="86">
        <v>6143048.9199999999</v>
      </c>
      <c r="G795" s="86">
        <v>368020.31</v>
      </c>
      <c r="H795" s="140">
        <f t="shared" si="24"/>
        <v>1.3163355236405034E-4</v>
      </c>
    </row>
    <row r="796" spans="1:8">
      <c r="A796" s="117" t="s">
        <v>227</v>
      </c>
      <c r="B796" s="117" t="s">
        <v>745</v>
      </c>
      <c r="C796" s="138"/>
      <c r="D796" s="138">
        <v>86</v>
      </c>
      <c r="E796" s="138">
        <f t="shared" si="25"/>
        <v>86</v>
      </c>
      <c r="F796" s="86">
        <v>3314747.42</v>
      </c>
      <c r="G796" s="86">
        <v>198884.84</v>
      </c>
      <c r="H796" s="140">
        <f t="shared" si="24"/>
        <v>7.1137155448175606E-5</v>
      </c>
    </row>
    <row r="797" spans="1:8">
      <c r="A797" s="117" t="s">
        <v>227</v>
      </c>
      <c r="B797" s="117" t="s">
        <v>741</v>
      </c>
      <c r="C797" s="138">
        <v>25</v>
      </c>
      <c r="D797" s="138">
        <v>95</v>
      </c>
      <c r="E797" s="138">
        <f t="shared" si="25"/>
        <v>120</v>
      </c>
      <c r="F797" s="86">
        <v>3261919.58</v>
      </c>
      <c r="G797" s="86">
        <v>195715.18</v>
      </c>
      <c r="H797" s="140">
        <f t="shared" si="24"/>
        <v>7.0003431046970036E-5</v>
      </c>
    </row>
    <row r="798" spans="1:8">
      <c r="A798" s="117" t="s">
        <v>227</v>
      </c>
      <c r="B798" s="117" t="s">
        <v>748</v>
      </c>
      <c r="C798" s="138"/>
      <c r="D798" s="138">
        <v>49</v>
      </c>
      <c r="E798" s="138">
        <f t="shared" si="25"/>
        <v>49</v>
      </c>
      <c r="F798" s="86">
        <v>1514913.25</v>
      </c>
      <c r="G798" s="86">
        <v>90894.79</v>
      </c>
      <c r="H798" s="140">
        <f t="shared" si="24"/>
        <v>3.251126031355269E-5</v>
      </c>
    </row>
    <row r="799" spans="1:8">
      <c r="A799" s="117" t="s">
        <v>227</v>
      </c>
      <c r="B799" s="117" t="s">
        <v>746</v>
      </c>
      <c r="C799" s="138"/>
      <c r="D799" s="138">
        <v>71</v>
      </c>
      <c r="E799" s="138">
        <f t="shared" si="25"/>
        <v>71</v>
      </c>
      <c r="F799" s="86">
        <v>1372563.73</v>
      </c>
      <c r="G799" s="86">
        <v>82353.820000000007</v>
      </c>
      <c r="H799" s="140">
        <f t="shared" si="24"/>
        <v>2.9456325052684124E-5</v>
      </c>
    </row>
    <row r="800" spans="1:8">
      <c r="A800" s="117" t="s">
        <v>227</v>
      </c>
      <c r="B800" s="117" t="s">
        <v>747</v>
      </c>
      <c r="C800" s="138"/>
      <c r="D800" s="138">
        <v>61</v>
      </c>
      <c r="E800" s="138">
        <f t="shared" si="25"/>
        <v>61</v>
      </c>
      <c r="F800" s="86">
        <v>1189105.96</v>
      </c>
      <c r="G800" s="86">
        <v>71346.36</v>
      </c>
      <c r="H800" s="140">
        <f t="shared" si="24"/>
        <v>2.5519175327699679E-5</v>
      </c>
    </row>
    <row r="801" spans="1:8">
      <c r="A801" s="117" t="s">
        <v>227</v>
      </c>
      <c r="B801" s="117" t="s">
        <v>926</v>
      </c>
      <c r="C801" s="138"/>
      <c r="D801" s="138">
        <v>45</v>
      </c>
      <c r="E801" s="138">
        <f t="shared" si="25"/>
        <v>45</v>
      </c>
      <c r="F801" s="86">
        <v>743897.19</v>
      </c>
      <c r="G801" s="86">
        <v>44633.85</v>
      </c>
      <c r="H801" s="140">
        <f t="shared" si="24"/>
        <v>1.5964641275325723E-5</v>
      </c>
    </row>
    <row r="802" spans="1:8">
      <c r="A802" s="117" t="s">
        <v>227</v>
      </c>
      <c r="B802" s="117" t="s">
        <v>890</v>
      </c>
      <c r="C802" s="138"/>
      <c r="D802" s="138">
        <v>55</v>
      </c>
      <c r="E802" s="138">
        <f t="shared" si="25"/>
        <v>55</v>
      </c>
      <c r="F802" s="86">
        <v>732034.59</v>
      </c>
      <c r="G802" s="86">
        <v>43659.22</v>
      </c>
      <c r="H802" s="140">
        <f t="shared" si="24"/>
        <v>1.5616035490116279E-5</v>
      </c>
    </row>
    <row r="803" spans="1:8">
      <c r="A803" s="117" t="s">
        <v>227</v>
      </c>
      <c r="B803" s="117" t="s">
        <v>255</v>
      </c>
      <c r="C803" s="138">
        <v>72</v>
      </c>
      <c r="D803" s="138">
        <v>76</v>
      </c>
      <c r="E803" s="138">
        <f t="shared" si="25"/>
        <v>148</v>
      </c>
      <c r="F803" s="86">
        <v>3337497.58</v>
      </c>
      <c r="G803" s="86">
        <v>200249.87</v>
      </c>
      <c r="H803" s="140">
        <f t="shared" si="24"/>
        <v>7.1625399556180127E-5</v>
      </c>
    </row>
    <row r="804" spans="1:8">
      <c r="A804" s="117" t="s">
        <v>229</v>
      </c>
      <c r="B804" s="117" t="s">
        <v>753</v>
      </c>
      <c r="C804" s="138">
        <v>60</v>
      </c>
      <c r="D804" s="138">
        <v>383</v>
      </c>
      <c r="E804" s="138">
        <f t="shared" si="25"/>
        <v>443</v>
      </c>
      <c r="F804" s="86">
        <v>28967338.039999999</v>
      </c>
      <c r="G804" s="86">
        <v>1716464.1</v>
      </c>
      <c r="H804" s="140">
        <f t="shared" si="24"/>
        <v>6.1394510261774022E-4</v>
      </c>
    </row>
    <row r="805" spans="1:8">
      <c r="A805" s="117" t="s">
        <v>229</v>
      </c>
      <c r="B805" s="117" t="s">
        <v>751</v>
      </c>
      <c r="C805" s="138">
        <v>19</v>
      </c>
      <c r="D805" s="138">
        <v>74</v>
      </c>
      <c r="E805" s="138">
        <f t="shared" si="25"/>
        <v>93</v>
      </c>
      <c r="F805" s="86">
        <v>7645349.4100000001</v>
      </c>
      <c r="G805" s="86">
        <v>458720.95</v>
      </c>
      <c r="H805" s="140">
        <f t="shared" si="24"/>
        <v>1.6407536908034213E-4</v>
      </c>
    </row>
    <row r="806" spans="1:8">
      <c r="A806" s="117" t="s">
        <v>229</v>
      </c>
      <c r="B806" s="117" t="s">
        <v>752</v>
      </c>
      <c r="C806" s="138">
        <v>32</v>
      </c>
      <c r="D806" s="138">
        <v>117</v>
      </c>
      <c r="E806" s="138">
        <f t="shared" si="25"/>
        <v>149</v>
      </c>
      <c r="F806" s="86">
        <v>7475856.4400000004</v>
      </c>
      <c r="G806" s="86">
        <v>448551.38</v>
      </c>
      <c r="H806" s="140">
        <f t="shared" si="24"/>
        <v>1.6043791595957583E-4</v>
      </c>
    </row>
    <row r="807" spans="1:8">
      <c r="A807" s="117" t="s">
        <v>229</v>
      </c>
      <c r="B807" s="117" t="s">
        <v>749</v>
      </c>
      <c r="C807" s="138"/>
      <c r="D807" s="138">
        <v>50</v>
      </c>
      <c r="E807" s="138">
        <f t="shared" si="25"/>
        <v>50</v>
      </c>
      <c r="F807" s="86">
        <v>1311188.6399999999</v>
      </c>
      <c r="G807" s="86">
        <v>78655.03</v>
      </c>
      <c r="H807" s="140">
        <f t="shared" si="24"/>
        <v>2.8133341364233271E-5</v>
      </c>
    </row>
    <row r="808" spans="1:8">
      <c r="A808" s="117" t="s">
        <v>229</v>
      </c>
      <c r="B808" s="117" t="s">
        <v>750</v>
      </c>
      <c r="C808" s="138"/>
      <c r="D808" s="138">
        <v>58</v>
      </c>
      <c r="E808" s="138">
        <f t="shared" si="25"/>
        <v>58</v>
      </c>
      <c r="F808" s="86">
        <v>1266874.95</v>
      </c>
      <c r="G808" s="86">
        <v>76012.52</v>
      </c>
      <c r="H808" s="140">
        <f t="shared" si="24"/>
        <v>2.7188168043615377E-5</v>
      </c>
    </row>
    <row r="809" spans="1:8">
      <c r="A809" s="117" t="s">
        <v>229</v>
      </c>
      <c r="B809" s="117" t="s">
        <v>845</v>
      </c>
      <c r="C809" s="138"/>
      <c r="D809" s="138">
        <v>34</v>
      </c>
      <c r="E809" s="138">
        <f t="shared" si="25"/>
        <v>34</v>
      </c>
      <c r="F809" s="86">
        <v>468282.53</v>
      </c>
      <c r="G809" s="86">
        <v>28096.95</v>
      </c>
      <c r="H809" s="140">
        <f t="shared" si="24"/>
        <v>1.0049720731703922E-5</v>
      </c>
    </row>
    <row r="810" spans="1:8">
      <c r="A810" s="117" t="s">
        <v>229</v>
      </c>
      <c r="B810" s="117" t="s">
        <v>891</v>
      </c>
      <c r="C810" s="138"/>
      <c r="D810" s="138">
        <v>34</v>
      </c>
      <c r="E810" s="138">
        <f t="shared" si="25"/>
        <v>34</v>
      </c>
      <c r="F810" s="86">
        <v>378682.83</v>
      </c>
      <c r="G810" s="86">
        <v>22720.959999999999</v>
      </c>
      <c r="H810" s="140">
        <f t="shared" si="24"/>
        <v>8.1268359290319967E-6</v>
      </c>
    </row>
    <row r="811" spans="1:8">
      <c r="A811" s="117" t="s">
        <v>229</v>
      </c>
      <c r="B811" s="117" t="s">
        <v>255</v>
      </c>
      <c r="C811" s="138">
        <v>29</v>
      </c>
      <c r="D811" s="138">
        <v>20</v>
      </c>
      <c r="E811" s="138">
        <f t="shared" si="25"/>
        <v>49</v>
      </c>
      <c r="F811" s="86">
        <v>308817.40000000002</v>
      </c>
      <c r="G811" s="86">
        <v>18529.060000000001</v>
      </c>
      <c r="H811" s="140">
        <f t="shared" si="24"/>
        <v>6.627476591622432E-6</v>
      </c>
    </row>
    <row r="812" spans="1:8">
      <c r="A812" s="117" t="s">
        <v>231</v>
      </c>
      <c r="B812" s="117" t="s">
        <v>756</v>
      </c>
      <c r="C812" s="138">
        <v>52</v>
      </c>
      <c r="D812" s="138">
        <v>305</v>
      </c>
      <c r="E812" s="138">
        <f t="shared" si="25"/>
        <v>357</v>
      </c>
      <c r="F812" s="86">
        <v>33388329.190000001</v>
      </c>
      <c r="G812" s="86">
        <v>1997866.5</v>
      </c>
      <c r="H812" s="140">
        <f t="shared" si="24"/>
        <v>7.1459714966310415E-4</v>
      </c>
    </row>
    <row r="813" spans="1:8">
      <c r="A813" s="117" t="s">
        <v>231</v>
      </c>
      <c r="B813" s="117" t="s">
        <v>755</v>
      </c>
      <c r="C813" s="138">
        <v>84</v>
      </c>
      <c r="D813" s="138">
        <v>456</v>
      </c>
      <c r="E813" s="138">
        <f t="shared" si="25"/>
        <v>540</v>
      </c>
      <c r="F813" s="86">
        <v>31598067.199999999</v>
      </c>
      <c r="G813" s="86">
        <v>1898588.67</v>
      </c>
      <c r="H813" s="140">
        <f t="shared" si="24"/>
        <v>6.7908744251163116E-4</v>
      </c>
    </row>
    <row r="814" spans="1:8">
      <c r="A814" s="117" t="s">
        <v>231</v>
      </c>
      <c r="B814" s="117" t="s">
        <v>754</v>
      </c>
      <c r="C814" s="138">
        <v>80</v>
      </c>
      <c r="D814" s="138">
        <v>441</v>
      </c>
      <c r="E814" s="138">
        <f t="shared" si="25"/>
        <v>521</v>
      </c>
      <c r="F814" s="86">
        <v>23412372.289999999</v>
      </c>
      <c r="G814" s="86">
        <v>1404742.34</v>
      </c>
      <c r="H814" s="140">
        <f t="shared" si="24"/>
        <v>5.0244842294271379E-4</v>
      </c>
    </row>
    <row r="815" spans="1:8">
      <c r="A815" s="117" t="s">
        <v>231</v>
      </c>
      <c r="B815" s="117" t="s">
        <v>757</v>
      </c>
      <c r="C815" s="138">
        <v>18</v>
      </c>
      <c r="D815" s="138">
        <v>84</v>
      </c>
      <c r="E815" s="138">
        <f t="shared" si="25"/>
        <v>102</v>
      </c>
      <c r="F815" s="86">
        <v>9769427</v>
      </c>
      <c r="G815" s="86">
        <v>586165.63</v>
      </c>
      <c r="H815" s="140">
        <f t="shared" si="24"/>
        <v>2.0965979880461369E-4</v>
      </c>
    </row>
    <row r="816" spans="1:8">
      <c r="A816" s="117" t="s">
        <v>231</v>
      </c>
      <c r="B816" s="117" t="s">
        <v>439</v>
      </c>
      <c r="C816" s="138"/>
      <c r="D816" s="138">
        <v>86</v>
      </c>
      <c r="E816" s="138">
        <f t="shared" si="25"/>
        <v>86</v>
      </c>
      <c r="F816" s="86">
        <v>4031703.39</v>
      </c>
      <c r="G816" s="86">
        <v>241902.22</v>
      </c>
      <c r="H816" s="140">
        <f t="shared" si="24"/>
        <v>8.6523617523581855E-5</v>
      </c>
    </row>
    <row r="817" spans="1:8">
      <c r="A817" s="117" t="s">
        <v>231</v>
      </c>
      <c r="B817" s="117" t="s">
        <v>950</v>
      </c>
      <c r="C817" s="138"/>
      <c r="D817" s="138">
        <v>43</v>
      </c>
      <c r="E817" s="138">
        <f t="shared" si="25"/>
        <v>43</v>
      </c>
      <c r="F817" s="86">
        <v>3721931.05</v>
      </c>
      <c r="G817" s="86">
        <v>223315.86</v>
      </c>
      <c r="H817" s="140">
        <f t="shared" si="24"/>
        <v>7.9875645860504093E-5</v>
      </c>
    </row>
    <row r="818" spans="1:8">
      <c r="A818" s="117" t="s">
        <v>231</v>
      </c>
      <c r="B818" s="117" t="s">
        <v>255</v>
      </c>
      <c r="C818" s="138">
        <v>42</v>
      </c>
      <c r="D818" s="138">
        <v>21</v>
      </c>
      <c r="E818" s="138">
        <f t="shared" si="25"/>
        <v>63</v>
      </c>
      <c r="F818" s="86">
        <v>190452.09</v>
      </c>
      <c r="G818" s="86">
        <v>11427.13</v>
      </c>
      <c r="H818" s="140">
        <f t="shared" si="24"/>
        <v>4.0872573451878528E-6</v>
      </c>
    </row>
    <row r="819" spans="1:8">
      <c r="A819" s="130"/>
      <c r="B819" s="130"/>
      <c r="C819" s="130"/>
      <c r="D819" s="130"/>
      <c r="E819" s="141"/>
      <c r="F819" s="86"/>
      <c r="G819" s="86"/>
      <c r="H819" s="140"/>
    </row>
    <row r="820" spans="1:8">
      <c r="A820" s="130" t="s">
        <v>927</v>
      </c>
      <c r="B820" s="130" t="s">
        <v>850</v>
      </c>
      <c r="C820" s="141">
        <f t="shared" ref="C820:D820" si="26">SUM(C8:C819)</f>
        <v>52738</v>
      </c>
      <c r="D820" s="141">
        <f t="shared" si="26"/>
        <v>287436</v>
      </c>
      <c r="E820" s="141">
        <f>SUM(E8:E819)</f>
        <v>340174</v>
      </c>
      <c r="F820" s="86">
        <f>SUM(F8:F819)</f>
        <v>46698472454.740051</v>
      </c>
      <c r="G820" s="86">
        <f>SUM(G8:G819)</f>
        <v>2795794107.1299982</v>
      </c>
      <c r="H820" s="140">
        <f>G820/G$820</f>
        <v>1</v>
      </c>
    </row>
    <row r="822" spans="1:8">
      <c r="G822" s="86"/>
    </row>
    <row r="837" ht="12.75" customHeight="1"/>
  </sheetData>
  <autoFilter ref="A7:H818" xr:uid="{00000000-0009-0000-0000-000001000000}"/>
  <mergeCells count="4">
    <mergeCell ref="A1:H1"/>
    <mergeCell ref="A2:H2"/>
    <mergeCell ref="A3:H3"/>
    <mergeCell ref="A5:H5"/>
  </mergeCells>
  <conditionalFormatting sqref="B8:G820">
    <cfRule type="expression" dxfId="0" priority="1">
      <formula>$B8="Other"</formula>
    </cfRule>
  </conditionalFormatting>
  <printOptions horizontalCentered="1"/>
  <pageMargins left="0.7" right="0.7" top="0.75" bottom="0.75" header="0.3" footer="0.3"/>
  <pageSetup scale="56" orientation="portrait" r:id="rId1"/>
  <rowBreaks count="12" manualBreakCount="12">
    <brk id="57" max="16383" man="1"/>
    <brk id="115" max="16383" man="1"/>
    <brk id="180" max="16383" man="1"/>
    <brk id="241" max="16383" man="1"/>
    <brk id="301" max="16383" man="1"/>
    <brk id="369" max="16383" man="1"/>
    <brk id="440" max="16383" man="1"/>
    <brk id="515" max="16383" man="1"/>
    <brk id="579" max="16383" man="1"/>
    <brk id="641" max="16383" man="1"/>
    <brk id="710" max="5" man="1"/>
    <brk id="77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83E3A-3225-4331-B29C-2CA3D7C1F114}">
  <sheetPr>
    <tabColor rgb="FF92D050"/>
  </sheetPr>
  <dimension ref="A1:N1297"/>
  <sheetViews>
    <sheetView zoomScaleNormal="100" workbookViewId="0">
      <pane xSplit="2" ySplit="7" topLeftCell="C1279" activePane="bottomRight" state="frozen"/>
      <selection activeCell="F116" sqref="F116"/>
      <selection pane="topRight" activeCell="F116" sqref="F116"/>
      <selection pane="bottomLeft" activeCell="F116" sqref="F116"/>
      <selection pane="bottomRight" activeCell="D1286" sqref="D1286"/>
    </sheetView>
  </sheetViews>
  <sheetFormatPr defaultRowHeight="14.25"/>
  <cols>
    <col min="1" max="1" width="15.7109375" style="6" customWidth="1"/>
    <col min="2" max="2" width="25.7109375" style="6" customWidth="1"/>
    <col min="3" max="3" width="10.85546875" style="6" customWidth="1"/>
    <col min="4" max="4" width="11.28515625" style="6" customWidth="1"/>
    <col min="5" max="5" width="9.5703125" style="6" customWidth="1"/>
    <col min="6" max="6" width="16.7109375" style="126" customWidth="1"/>
    <col min="7" max="7" width="15.28515625" style="126" customWidth="1"/>
    <col min="8" max="8" width="12.140625" style="126" customWidth="1"/>
    <col min="9" max="258" width="9.140625" style="6"/>
    <col min="259" max="259" width="20.7109375" style="6" customWidth="1"/>
    <col min="260" max="260" width="25.7109375" style="6" customWidth="1"/>
    <col min="261" max="264" width="20.7109375" style="6" customWidth="1"/>
    <col min="265" max="514" width="9.140625" style="6"/>
    <col min="515" max="515" width="20.7109375" style="6" customWidth="1"/>
    <col min="516" max="516" width="25.7109375" style="6" customWidth="1"/>
    <col min="517" max="520" width="20.7109375" style="6" customWidth="1"/>
    <col min="521" max="770" width="9.140625" style="6"/>
    <col min="771" max="771" width="20.7109375" style="6" customWidth="1"/>
    <col min="772" max="772" width="25.7109375" style="6" customWidth="1"/>
    <col min="773" max="776" width="20.7109375" style="6" customWidth="1"/>
    <col min="777" max="1026" width="9.140625" style="6"/>
    <col min="1027" max="1027" width="20.7109375" style="6" customWidth="1"/>
    <col min="1028" max="1028" width="25.7109375" style="6" customWidth="1"/>
    <col min="1029" max="1032" width="20.7109375" style="6" customWidth="1"/>
    <col min="1033" max="1282" width="9.140625" style="6"/>
    <col min="1283" max="1283" width="20.7109375" style="6" customWidth="1"/>
    <col min="1284" max="1284" width="25.7109375" style="6" customWidth="1"/>
    <col min="1285" max="1288" width="20.7109375" style="6" customWidth="1"/>
    <col min="1289" max="1538" width="9.140625" style="6"/>
    <col min="1539" max="1539" width="20.7109375" style="6" customWidth="1"/>
    <col min="1540" max="1540" width="25.7109375" style="6" customWidth="1"/>
    <col min="1541" max="1544" width="20.7109375" style="6" customWidth="1"/>
    <col min="1545" max="1794" width="9.140625" style="6"/>
    <col min="1795" max="1795" width="20.7109375" style="6" customWidth="1"/>
    <col min="1796" max="1796" width="25.7109375" style="6" customWidth="1"/>
    <col min="1797" max="1800" width="20.7109375" style="6" customWidth="1"/>
    <col min="1801" max="2050" width="9.140625" style="6"/>
    <col min="2051" max="2051" width="20.7109375" style="6" customWidth="1"/>
    <col min="2052" max="2052" width="25.7109375" style="6" customWidth="1"/>
    <col min="2053" max="2056" width="20.7109375" style="6" customWidth="1"/>
    <col min="2057" max="2306" width="9.140625" style="6"/>
    <col min="2307" max="2307" width="20.7109375" style="6" customWidth="1"/>
    <col min="2308" max="2308" width="25.7109375" style="6" customWidth="1"/>
    <col min="2309" max="2312" width="20.7109375" style="6" customWidth="1"/>
    <col min="2313" max="2562" width="9.140625" style="6"/>
    <col min="2563" max="2563" width="20.7109375" style="6" customWidth="1"/>
    <col min="2564" max="2564" width="25.7109375" style="6" customWidth="1"/>
    <col min="2565" max="2568" width="20.7109375" style="6" customWidth="1"/>
    <col min="2569" max="2818" width="9.140625" style="6"/>
    <col min="2819" max="2819" width="20.7109375" style="6" customWidth="1"/>
    <col min="2820" max="2820" width="25.7109375" style="6" customWidth="1"/>
    <col min="2821" max="2824" width="20.7109375" style="6" customWidth="1"/>
    <col min="2825" max="3074" width="9.140625" style="6"/>
    <col min="3075" max="3075" width="20.7109375" style="6" customWidth="1"/>
    <col min="3076" max="3076" width="25.7109375" style="6" customWidth="1"/>
    <col min="3077" max="3080" width="20.7109375" style="6" customWidth="1"/>
    <col min="3081" max="3330" width="9.140625" style="6"/>
    <col min="3331" max="3331" width="20.7109375" style="6" customWidth="1"/>
    <col min="3332" max="3332" width="25.7109375" style="6" customWidth="1"/>
    <col min="3333" max="3336" width="20.7109375" style="6" customWidth="1"/>
    <col min="3337" max="3586" width="9.140625" style="6"/>
    <col min="3587" max="3587" width="20.7109375" style="6" customWidth="1"/>
    <col min="3588" max="3588" width="25.7109375" style="6" customWidth="1"/>
    <col min="3589" max="3592" width="20.7109375" style="6" customWidth="1"/>
    <col min="3593" max="3842" width="9.140625" style="6"/>
    <col min="3843" max="3843" width="20.7109375" style="6" customWidth="1"/>
    <col min="3844" max="3844" width="25.7109375" style="6" customWidth="1"/>
    <col min="3845" max="3848" width="20.7109375" style="6" customWidth="1"/>
    <col min="3849" max="4098" width="9.140625" style="6"/>
    <col min="4099" max="4099" width="20.7109375" style="6" customWidth="1"/>
    <col min="4100" max="4100" width="25.7109375" style="6" customWidth="1"/>
    <col min="4101" max="4104" width="20.7109375" style="6" customWidth="1"/>
    <col min="4105" max="4354" width="9.140625" style="6"/>
    <col min="4355" max="4355" width="20.7109375" style="6" customWidth="1"/>
    <col min="4356" max="4356" width="25.7109375" style="6" customWidth="1"/>
    <col min="4357" max="4360" width="20.7109375" style="6" customWidth="1"/>
    <col min="4361" max="4610" width="9.140625" style="6"/>
    <col min="4611" max="4611" width="20.7109375" style="6" customWidth="1"/>
    <col min="4612" max="4612" width="25.7109375" style="6" customWidth="1"/>
    <col min="4613" max="4616" width="20.7109375" style="6" customWidth="1"/>
    <col min="4617" max="4866" width="9.140625" style="6"/>
    <col min="4867" max="4867" width="20.7109375" style="6" customWidth="1"/>
    <col min="4868" max="4868" width="25.7109375" style="6" customWidth="1"/>
    <col min="4869" max="4872" width="20.7109375" style="6" customWidth="1"/>
    <col min="4873" max="5122" width="9.140625" style="6"/>
    <col min="5123" max="5123" width="20.7109375" style="6" customWidth="1"/>
    <col min="5124" max="5124" width="25.7109375" style="6" customWidth="1"/>
    <col min="5125" max="5128" width="20.7109375" style="6" customWidth="1"/>
    <col min="5129" max="5378" width="9.140625" style="6"/>
    <col min="5379" max="5379" width="20.7109375" style="6" customWidth="1"/>
    <col min="5380" max="5380" width="25.7109375" style="6" customWidth="1"/>
    <col min="5381" max="5384" width="20.7109375" style="6" customWidth="1"/>
    <col min="5385" max="5634" width="9.140625" style="6"/>
    <col min="5635" max="5635" width="20.7109375" style="6" customWidth="1"/>
    <col min="5636" max="5636" width="25.7109375" style="6" customWidth="1"/>
    <col min="5637" max="5640" width="20.7109375" style="6" customWidth="1"/>
    <col min="5641" max="5890" width="9.140625" style="6"/>
    <col min="5891" max="5891" width="20.7109375" style="6" customWidth="1"/>
    <col min="5892" max="5892" width="25.7109375" style="6" customWidth="1"/>
    <col min="5893" max="5896" width="20.7109375" style="6" customWidth="1"/>
    <col min="5897" max="6146" width="9.140625" style="6"/>
    <col min="6147" max="6147" width="20.7109375" style="6" customWidth="1"/>
    <col min="6148" max="6148" width="25.7109375" style="6" customWidth="1"/>
    <col min="6149" max="6152" width="20.7109375" style="6" customWidth="1"/>
    <col min="6153" max="6402" width="9.140625" style="6"/>
    <col min="6403" max="6403" width="20.7109375" style="6" customWidth="1"/>
    <col min="6404" max="6404" width="25.7109375" style="6" customWidth="1"/>
    <col min="6405" max="6408" width="20.7109375" style="6" customWidth="1"/>
    <col min="6409" max="6658" width="9.140625" style="6"/>
    <col min="6659" max="6659" width="20.7109375" style="6" customWidth="1"/>
    <col min="6660" max="6660" width="25.7109375" style="6" customWidth="1"/>
    <col min="6661" max="6664" width="20.7109375" style="6" customWidth="1"/>
    <col min="6665" max="6914" width="9.140625" style="6"/>
    <col min="6915" max="6915" width="20.7109375" style="6" customWidth="1"/>
    <col min="6916" max="6916" width="25.7109375" style="6" customWidth="1"/>
    <col min="6917" max="6920" width="20.7109375" style="6" customWidth="1"/>
    <col min="6921" max="7170" width="9.140625" style="6"/>
    <col min="7171" max="7171" width="20.7109375" style="6" customWidth="1"/>
    <col min="7172" max="7172" width="25.7109375" style="6" customWidth="1"/>
    <col min="7173" max="7176" width="20.7109375" style="6" customWidth="1"/>
    <col min="7177" max="7426" width="9.140625" style="6"/>
    <col min="7427" max="7427" width="20.7109375" style="6" customWidth="1"/>
    <col min="7428" max="7428" width="25.7109375" style="6" customWidth="1"/>
    <col min="7429" max="7432" width="20.7109375" style="6" customWidth="1"/>
    <col min="7433" max="7682" width="9.140625" style="6"/>
    <col min="7683" max="7683" width="20.7109375" style="6" customWidth="1"/>
    <col min="7684" max="7684" width="25.7109375" style="6" customWidth="1"/>
    <col min="7685" max="7688" width="20.7109375" style="6" customWidth="1"/>
    <col min="7689" max="7938" width="9.140625" style="6"/>
    <col min="7939" max="7939" width="20.7109375" style="6" customWidth="1"/>
    <col min="7940" max="7940" width="25.7109375" style="6" customWidth="1"/>
    <col min="7941" max="7944" width="20.7109375" style="6" customWidth="1"/>
    <col min="7945" max="8194" width="9.140625" style="6"/>
    <col min="8195" max="8195" width="20.7109375" style="6" customWidth="1"/>
    <col min="8196" max="8196" width="25.7109375" style="6" customWidth="1"/>
    <col min="8197" max="8200" width="20.7109375" style="6" customWidth="1"/>
    <col min="8201" max="8450" width="9.140625" style="6"/>
    <col min="8451" max="8451" width="20.7109375" style="6" customWidth="1"/>
    <col min="8452" max="8452" width="25.7109375" style="6" customWidth="1"/>
    <col min="8453" max="8456" width="20.7109375" style="6" customWidth="1"/>
    <col min="8457" max="8706" width="9.140625" style="6"/>
    <col min="8707" max="8707" width="20.7109375" style="6" customWidth="1"/>
    <col min="8708" max="8708" width="25.7109375" style="6" customWidth="1"/>
    <col min="8709" max="8712" width="20.7109375" style="6" customWidth="1"/>
    <col min="8713" max="8962" width="9.140625" style="6"/>
    <col min="8963" max="8963" width="20.7109375" style="6" customWidth="1"/>
    <col min="8964" max="8964" width="25.7109375" style="6" customWidth="1"/>
    <col min="8965" max="8968" width="20.7109375" style="6" customWidth="1"/>
    <col min="8969" max="9218" width="9.140625" style="6"/>
    <col min="9219" max="9219" width="20.7109375" style="6" customWidth="1"/>
    <col min="9220" max="9220" width="25.7109375" style="6" customWidth="1"/>
    <col min="9221" max="9224" width="20.7109375" style="6" customWidth="1"/>
    <col min="9225" max="9474" width="9.140625" style="6"/>
    <col min="9475" max="9475" width="20.7109375" style="6" customWidth="1"/>
    <col min="9476" max="9476" width="25.7109375" style="6" customWidth="1"/>
    <col min="9477" max="9480" width="20.7109375" style="6" customWidth="1"/>
    <col min="9481" max="9730" width="9.140625" style="6"/>
    <col min="9731" max="9731" width="20.7109375" style="6" customWidth="1"/>
    <col min="9732" max="9732" width="25.7109375" style="6" customWidth="1"/>
    <col min="9733" max="9736" width="20.7109375" style="6" customWidth="1"/>
    <col min="9737" max="9986" width="9.140625" style="6"/>
    <col min="9987" max="9987" width="20.7109375" style="6" customWidth="1"/>
    <col min="9988" max="9988" width="25.7109375" style="6" customWidth="1"/>
    <col min="9989" max="9992" width="20.7109375" style="6" customWidth="1"/>
    <col min="9993" max="10242" width="9.140625" style="6"/>
    <col min="10243" max="10243" width="20.7109375" style="6" customWidth="1"/>
    <col min="10244" max="10244" width="25.7109375" style="6" customWidth="1"/>
    <col min="10245" max="10248" width="20.7109375" style="6" customWidth="1"/>
    <col min="10249" max="10498" width="9.140625" style="6"/>
    <col min="10499" max="10499" width="20.7109375" style="6" customWidth="1"/>
    <col min="10500" max="10500" width="25.7109375" style="6" customWidth="1"/>
    <col min="10501" max="10504" width="20.7109375" style="6" customWidth="1"/>
    <col min="10505" max="10754" width="9.140625" style="6"/>
    <col min="10755" max="10755" width="20.7109375" style="6" customWidth="1"/>
    <col min="10756" max="10756" width="25.7109375" style="6" customWidth="1"/>
    <col min="10757" max="10760" width="20.7109375" style="6" customWidth="1"/>
    <col min="10761" max="11010" width="9.140625" style="6"/>
    <col min="11011" max="11011" width="20.7109375" style="6" customWidth="1"/>
    <col min="11012" max="11012" width="25.7109375" style="6" customWidth="1"/>
    <col min="11013" max="11016" width="20.7109375" style="6" customWidth="1"/>
    <col min="11017" max="11266" width="9.140625" style="6"/>
    <col min="11267" max="11267" width="20.7109375" style="6" customWidth="1"/>
    <col min="11268" max="11268" width="25.7109375" style="6" customWidth="1"/>
    <col min="11269" max="11272" width="20.7109375" style="6" customWidth="1"/>
    <col min="11273" max="11522" width="9.140625" style="6"/>
    <col min="11523" max="11523" width="20.7109375" style="6" customWidth="1"/>
    <col min="11524" max="11524" width="25.7109375" style="6" customWidth="1"/>
    <col min="11525" max="11528" width="20.7109375" style="6" customWidth="1"/>
    <col min="11529" max="11778" width="9.140625" style="6"/>
    <col min="11779" max="11779" width="20.7109375" style="6" customWidth="1"/>
    <col min="11780" max="11780" width="25.7109375" style="6" customWidth="1"/>
    <col min="11781" max="11784" width="20.7109375" style="6" customWidth="1"/>
    <col min="11785" max="12034" width="9.140625" style="6"/>
    <col min="12035" max="12035" width="20.7109375" style="6" customWidth="1"/>
    <col min="12036" max="12036" width="25.7109375" style="6" customWidth="1"/>
    <col min="12037" max="12040" width="20.7109375" style="6" customWidth="1"/>
    <col min="12041" max="12290" width="9.140625" style="6"/>
    <col min="12291" max="12291" width="20.7109375" style="6" customWidth="1"/>
    <col min="12292" max="12292" width="25.7109375" style="6" customWidth="1"/>
    <col min="12293" max="12296" width="20.7109375" style="6" customWidth="1"/>
    <col min="12297" max="12546" width="9.140625" style="6"/>
    <col min="12547" max="12547" width="20.7109375" style="6" customWidth="1"/>
    <col min="12548" max="12548" width="25.7109375" style="6" customWidth="1"/>
    <col min="12549" max="12552" width="20.7109375" style="6" customWidth="1"/>
    <col min="12553" max="12802" width="9.140625" style="6"/>
    <col min="12803" max="12803" width="20.7109375" style="6" customWidth="1"/>
    <col min="12804" max="12804" width="25.7109375" style="6" customWidth="1"/>
    <col min="12805" max="12808" width="20.7109375" style="6" customWidth="1"/>
    <col min="12809" max="13058" width="9.140625" style="6"/>
    <col min="13059" max="13059" width="20.7109375" style="6" customWidth="1"/>
    <col min="13060" max="13060" width="25.7109375" style="6" customWidth="1"/>
    <col min="13061" max="13064" width="20.7109375" style="6" customWidth="1"/>
    <col min="13065" max="13314" width="9.140625" style="6"/>
    <col min="13315" max="13315" width="20.7109375" style="6" customWidth="1"/>
    <col min="13316" max="13316" width="25.7109375" style="6" customWidth="1"/>
    <col min="13317" max="13320" width="20.7109375" style="6" customWidth="1"/>
    <col min="13321" max="13570" width="9.140625" style="6"/>
    <col min="13571" max="13571" width="20.7109375" style="6" customWidth="1"/>
    <col min="13572" max="13572" width="25.7109375" style="6" customWidth="1"/>
    <col min="13573" max="13576" width="20.7109375" style="6" customWidth="1"/>
    <col min="13577" max="13826" width="9.140625" style="6"/>
    <col min="13827" max="13827" width="20.7109375" style="6" customWidth="1"/>
    <col min="13828" max="13828" width="25.7109375" style="6" customWidth="1"/>
    <col min="13829" max="13832" width="20.7109375" style="6" customWidth="1"/>
    <col min="13833" max="14082" width="9.140625" style="6"/>
    <col min="14083" max="14083" width="20.7109375" style="6" customWidth="1"/>
    <col min="14084" max="14084" width="25.7109375" style="6" customWidth="1"/>
    <col min="14085" max="14088" width="20.7109375" style="6" customWidth="1"/>
    <col min="14089" max="14338" width="9.140625" style="6"/>
    <col min="14339" max="14339" width="20.7109375" style="6" customWidth="1"/>
    <col min="14340" max="14340" width="25.7109375" style="6" customWidth="1"/>
    <col min="14341" max="14344" width="20.7109375" style="6" customWidth="1"/>
    <col min="14345" max="14594" width="9.140625" style="6"/>
    <col min="14595" max="14595" width="20.7109375" style="6" customWidth="1"/>
    <col min="14596" max="14596" width="25.7109375" style="6" customWidth="1"/>
    <col min="14597" max="14600" width="20.7109375" style="6" customWidth="1"/>
    <col min="14601" max="14850" width="9.140625" style="6"/>
    <col min="14851" max="14851" width="20.7109375" style="6" customWidth="1"/>
    <col min="14852" max="14852" width="25.7109375" style="6" customWidth="1"/>
    <col min="14853" max="14856" width="20.7109375" style="6" customWidth="1"/>
    <col min="14857" max="15106" width="9.140625" style="6"/>
    <col min="15107" max="15107" width="20.7109375" style="6" customWidth="1"/>
    <col min="15108" max="15108" width="25.7109375" style="6" customWidth="1"/>
    <col min="15109" max="15112" width="20.7109375" style="6" customWidth="1"/>
    <col min="15113" max="15362" width="9.140625" style="6"/>
    <col min="15363" max="15363" width="20.7109375" style="6" customWidth="1"/>
    <col min="15364" max="15364" width="25.7109375" style="6" customWidth="1"/>
    <col min="15365" max="15368" width="20.7109375" style="6" customWidth="1"/>
    <col min="15369" max="15618" width="9.140625" style="6"/>
    <col min="15619" max="15619" width="20.7109375" style="6" customWidth="1"/>
    <col min="15620" max="15620" width="25.7109375" style="6" customWidth="1"/>
    <col min="15621" max="15624" width="20.7109375" style="6" customWidth="1"/>
    <col min="15625" max="15874" width="9.140625" style="6"/>
    <col min="15875" max="15875" width="20.7109375" style="6" customWidth="1"/>
    <col min="15876" max="15876" width="25.7109375" style="6" customWidth="1"/>
    <col min="15877" max="15880" width="20.7109375" style="6" customWidth="1"/>
    <col min="15881" max="16130" width="9.140625" style="6"/>
    <col min="16131" max="16131" width="20.7109375" style="6" customWidth="1"/>
    <col min="16132" max="16132" width="25.7109375" style="6" customWidth="1"/>
    <col min="16133" max="16136" width="20.7109375" style="6" customWidth="1"/>
    <col min="16137" max="16384" width="9.140625" style="6"/>
  </cols>
  <sheetData>
    <row r="1" spans="1:14" ht="15">
      <c r="A1" s="147" t="s">
        <v>837</v>
      </c>
      <c r="B1" s="147"/>
      <c r="C1" s="147"/>
      <c r="D1" s="147"/>
      <c r="E1" s="147"/>
      <c r="F1" s="147"/>
      <c r="G1" s="147"/>
      <c r="H1" s="147"/>
      <c r="I1" s="108"/>
      <c r="J1" s="112"/>
      <c r="K1" s="112"/>
      <c r="L1" s="112"/>
      <c r="M1" s="112"/>
      <c r="N1" s="112"/>
    </row>
    <row r="2" spans="1:14" ht="15">
      <c r="A2" s="147" t="s">
        <v>884</v>
      </c>
      <c r="B2" s="147"/>
      <c r="C2" s="147"/>
      <c r="D2" s="147"/>
      <c r="E2" s="147"/>
      <c r="F2" s="147"/>
      <c r="G2" s="147"/>
      <c r="H2" s="147"/>
      <c r="I2" s="108"/>
      <c r="J2" s="112"/>
      <c r="K2" s="112"/>
      <c r="L2" s="112"/>
      <c r="M2" s="112"/>
      <c r="N2" s="112"/>
    </row>
    <row r="3" spans="1:14" ht="15">
      <c r="A3" s="147" t="s">
        <v>933</v>
      </c>
      <c r="B3" s="147"/>
      <c r="C3" s="147"/>
      <c r="D3" s="147"/>
      <c r="E3" s="147"/>
      <c r="F3" s="147"/>
      <c r="G3" s="147"/>
      <c r="H3" s="147"/>
      <c r="I3" s="108"/>
      <c r="J3" s="112"/>
      <c r="K3" s="112"/>
      <c r="L3" s="112"/>
      <c r="M3" s="112"/>
      <c r="N3" s="112"/>
    </row>
    <row r="4" spans="1:14" ht="15">
      <c r="A4" s="108"/>
      <c r="B4" s="108"/>
      <c r="C4" s="108"/>
      <c r="D4" s="108"/>
      <c r="E4" s="108"/>
      <c r="F4" s="125"/>
      <c r="G4" s="125"/>
      <c r="H4" s="125"/>
      <c r="I4" s="108"/>
      <c r="J4" s="112"/>
      <c r="K4" s="112"/>
      <c r="L4" s="112"/>
      <c r="M4" s="112"/>
      <c r="N4" s="112"/>
    </row>
    <row r="5" spans="1:14" ht="60" customHeight="1">
      <c r="A5" s="146" t="s">
        <v>885</v>
      </c>
      <c r="B5" s="146"/>
      <c r="C5" s="146"/>
      <c r="D5" s="146"/>
      <c r="E5" s="146"/>
      <c r="F5" s="146"/>
      <c r="G5" s="146"/>
      <c r="H5" s="146"/>
      <c r="I5" s="108"/>
      <c r="J5" s="112"/>
      <c r="K5" s="112"/>
      <c r="L5" s="112"/>
      <c r="M5" s="112"/>
      <c r="N5" s="112"/>
    </row>
    <row r="6" spans="1:14" ht="15">
      <c r="A6" s="46"/>
      <c r="E6" s="124"/>
      <c r="F6" s="120"/>
      <c r="G6" s="120"/>
      <c r="J6" s="112"/>
      <c r="K6" s="112"/>
      <c r="L6" s="112"/>
      <c r="M6" s="112"/>
      <c r="N6" s="112"/>
    </row>
    <row r="7" spans="1:14" ht="44.25" customHeight="1">
      <c r="A7" s="127" t="s">
        <v>832</v>
      </c>
      <c r="B7" s="128" t="s">
        <v>238</v>
      </c>
      <c r="C7" s="128" t="s">
        <v>930</v>
      </c>
      <c r="D7" s="128" t="s">
        <v>931</v>
      </c>
      <c r="E7" s="114" t="s">
        <v>248</v>
      </c>
      <c r="F7" s="115" t="s">
        <v>147</v>
      </c>
      <c r="G7" s="115" t="s">
        <v>148</v>
      </c>
      <c r="H7" s="115" t="s">
        <v>249</v>
      </c>
      <c r="I7" s="129"/>
      <c r="J7" s="112"/>
      <c r="K7" s="112"/>
      <c r="L7" s="112"/>
      <c r="M7" s="112"/>
      <c r="N7" s="112"/>
    </row>
    <row r="8" spans="1:14">
      <c r="A8" s="130" t="s">
        <v>24</v>
      </c>
      <c r="B8" s="130" t="s">
        <v>240</v>
      </c>
      <c r="C8" s="131" t="s">
        <v>234</v>
      </c>
      <c r="D8" s="131" t="s">
        <v>234</v>
      </c>
      <c r="E8" s="131" t="s">
        <v>234</v>
      </c>
      <c r="F8" s="132" t="s">
        <v>234</v>
      </c>
      <c r="G8" s="132" t="s">
        <v>234</v>
      </c>
      <c r="H8" s="133" t="s">
        <v>234</v>
      </c>
    </row>
    <row r="9" spans="1:14">
      <c r="A9" s="130" t="s">
        <v>24</v>
      </c>
      <c r="B9" s="130" t="s">
        <v>241</v>
      </c>
      <c r="C9" s="131" t="s">
        <v>234</v>
      </c>
      <c r="D9" s="131" t="s">
        <v>234</v>
      </c>
      <c r="E9" s="131" t="s">
        <v>234</v>
      </c>
      <c r="F9" s="132" t="s">
        <v>234</v>
      </c>
      <c r="G9" s="132" t="s">
        <v>234</v>
      </c>
      <c r="H9" s="133" t="s">
        <v>234</v>
      </c>
    </row>
    <row r="10" spans="1:14">
      <c r="A10" s="130" t="s">
        <v>24</v>
      </c>
      <c r="B10" s="130" t="s">
        <v>810</v>
      </c>
      <c r="C10" s="131">
        <v>3</v>
      </c>
      <c r="D10" s="131">
        <v>57</v>
      </c>
      <c r="E10" s="131">
        <v>60</v>
      </c>
      <c r="F10" s="132">
        <v>8178642</v>
      </c>
      <c r="G10" s="132">
        <v>490719</v>
      </c>
      <c r="H10" s="133">
        <v>1.7552043514797909E-4</v>
      </c>
    </row>
    <row r="11" spans="1:14">
      <c r="A11" s="130" t="s">
        <v>24</v>
      </c>
      <c r="B11" s="130" t="s">
        <v>242</v>
      </c>
      <c r="C11" s="131">
        <v>0</v>
      </c>
      <c r="D11" s="131">
        <v>33</v>
      </c>
      <c r="E11" s="131">
        <v>33</v>
      </c>
      <c r="F11" s="132">
        <v>6177624</v>
      </c>
      <c r="G11" s="132">
        <v>370657</v>
      </c>
      <c r="H11" s="133">
        <v>1.3257664351827521E-4</v>
      </c>
    </row>
    <row r="12" spans="1:14">
      <c r="A12" s="130" t="s">
        <v>24</v>
      </c>
      <c r="B12" s="130" t="s">
        <v>243</v>
      </c>
      <c r="C12" s="131" t="s">
        <v>234</v>
      </c>
      <c r="D12" s="131" t="s">
        <v>234</v>
      </c>
      <c r="E12" s="131" t="s">
        <v>234</v>
      </c>
      <c r="F12" s="132" t="s">
        <v>234</v>
      </c>
      <c r="G12" s="132" t="s">
        <v>234</v>
      </c>
      <c r="H12" s="133" t="s">
        <v>234</v>
      </c>
    </row>
    <row r="13" spans="1:14">
      <c r="A13" s="130" t="s">
        <v>24</v>
      </c>
      <c r="B13" s="130" t="s">
        <v>244</v>
      </c>
      <c r="C13" s="131" t="s">
        <v>234</v>
      </c>
      <c r="D13" s="131" t="s">
        <v>234</v>
      </c>
      <c r="E13" s="131" t="s">
        <v>234</v>
      </c>
      <c r="F13" s="132" t="s">
        <v>234</v>
      </c>
      <c r="G13" s="132" t="s">
        <v>234</v>
      </c>
      <c r="H13" s="133" t="s">
        <v>234</v>
      </c>
    </row>
    <row r="14" spans="1:14">
      <c r="A14" s="130" t="s">
        <v>24</v>
      </c>
      <c r="B14" s="130" t="s">
        <v>245</v>
      </c>
      <c r="C14" s="131">
        <v>42</v>
      </c>
      <c r="D14" s="131">
        <v>154</v>
      </c>
      <c r="E14" s="131">
        <v>196</v>
      </c>
      <c r="F14" s="132">
        <v>15312157</v>
      </c>
      <c r="G14" s="132">
        <v>920738</v>
      </c>
      <c r="H14" s="133">
        <v>3.293296864749072E-4</v>
      </c>
    </row>
    <row r="15" spans="1:14">
      <c r="A15" s="130" t="s">
        <v>24</v>
      </c>
      <c r="B15" s="130" t="s">
        <v>246</v>
      </c>
      <c r="C15" s="131">
        <v>4</v>
      </c>
      <c r="D15" s="131">
        <v>24</v>
      </c>
      <c r="E15" s="131">
        <v>28</v>
      </c>
      <c r="F15" s="132">
        <v>2552621</v>
      </c>
      <c r="G15" s="132">
        <v>153157</v>
      </c>
      <c r="H15" s="133">
        <v>5.4781215493916144E-5</v>
      </c>
    </row>
    <row r="16" spans="1:14">
      <c r="A16" s="130" t="s">
        <v>24</v>
      </c>
      <c r="B16" s="130" t="s">
        <v>250</v>
      </c>
      <c r="C16" s="131">
        <v>46</v>
      </c>
      <c r="D16" s="131">
        <v>335</v>
      </c>
      <c r="E16" s="131">
        <v>381</v>
      </c>
      <c r="F16" s="132">
        <v>6891446</v>
      </c>
      <c r="G16" s="132">
        <v>405348</v>
      </c>
      <c r="H16" s="133">
        <v>1.4498492486812826E-4</v>
      </c>
    </row>
    <row r="17" spans="1:8">
      <c r="A17" s="130" t="s">
        <v>24</v>
      </c>
      <c r="B17" s="130" t="s">
        <v>834</v>
      </c>
      <c r="C17" s="131">
        <v>37</v>
      </c>
      <c r="D17" s="131">
        <v>137</v>
      </c>
      <c r="E17" s="131">
        <v>174</v>
      </c>
      <c r="F17" s="132">
        <v>2528963</v>
      </c>
      <c r="G17" s="132">
        <v>151738</v>
      </c>
      <c r="H17" s="133">
        <v>5.4273667391081358E-5</v>
      </c>
    </row>
    <row r="18" spans="1:8">
      <c r="A18" s="130" t="s">
        <v>24</v>
      </c>
      <c r="B18" s="130" t="s">
        <v>811</v>
      </c>
      <c r="C18" s="131">
        <v>0</v>
      </c>
      <c r="D18" s="131">
        <v>50</v>
      </c>
      <c r="E18" s="131">
        <v>50</v>
      </c>
      <c r="F18" s="132">
        <v>5826644</v>
      </c>
      <c r="G18" s="132">
        <v>349599</v>
      </c>
      <c r="H18" s="133">
        <v>1.2504461536500187E-4</v>
      </c>
    </row>
    <row r="19" spans="1:8">
      <c r="A19" s="130" t="s">
        <v>24</v>
      </c>
      <c r="B19" s="130" t="s">
        <v>251</v>
      </c>
      <c r="C19" s="131">
        <v>17</v>
      </c>
      <c r="D19" s="131">
        <v>56</v>
      </c>
      <c r="E19" s="131">
        <v>73</v>
      </c>
      <c r="F19" s="132">
        <v>17019791</v>
      </c>
      <c r="G19" s="132">
        <v>1021187</v>
      </c>
      <c r="H19" s="133">
        <v>3.6525829773752255E-4</v>
      </c>
    </row>
    <row r="20" spans="1:8">
      <c r="A20" s="130" t="s">
        <v>24</v>
      </c>
      <c r="B20" s="130" t="s">
        <v>892</v>
      </c>
      <c r="C20" s="131">
        <v>163</v>
      </c>
      <c r="D20" s="131">
        <v>877</v>
      </c>
      <c r="E20" s="131">
        <v>1040</v>
      </c>
      <c r="F20" s="132">
        <v>69004774</v>
      </c>
      <c r="G20" s="132">
        <v>4134156</v>
      </c>
      <c r="H20" s="133">
        <v>1.478705450756194E-3</v>
      </c>
    </row>
    <row r="21" spans="1:8">
      <c r="A21" s="130" t="s">
        <v>150</v>
      </c>
      <c r="B21" s="130" t="s">
        <v>240</v>
      </c>
      <c r="C21" s="131" t="s">
        <v>234</v>
      </c>
      <c r="D21" s="131" t="s">
        <v>234</v>
      </c>
      <c r="E21" s="131" t="s">
        <v>234</v>
      </c>
      <c r="F21" s="132" t="s">
        <v>234</v>
      </c>
      <c r="G21" s="132" t="s">
        <v>234</v>
      </c>
      <c r="H21" s="133" t="s">
        <v>234</v>
      </c>
    </row>
    <row r="22" spans="1:8">
      <c r="A22" s="130" t="s">
        <v>150</v>
      </c>
      <c r="B22" s="130" t="s">
        <v>241</v>
      </c>
      <c r="C22" s="131">
        <v>0</v>
      </c>
      <c r="D22" s="131">
        <v>20</v>
      </c>
      <c r="E22" s="131">
        <v>20</v>
      </c>
      <c r="F22" s="132">
        <v>3757310</v>
      </c>
      <c r="G22" s="132">
        <v>225439</v>
      </c>
      <c r="H22" s="133">
        <v>8.0635050567280374E-5</v>
      </c>
    </row>
    <row r="23" spans="1:8">
      <c r="A23" s="130" t="s">
        <v>150</v>
      </c>
      <c r="B23" s="130" t="s">
        <v>810</v>
      </c>
      <c r="C23" s="131">
        <v>5</v>
      </c>
      <c r="D23" s="131">
        <v>47</v>
      </c>
      <c r="E23" s="131">
        <v>52</v>
      </c>
      <c r="F23" s="132">
        <v>2827306</v>
      </c>
      <c r="G23" s="132">
        <v>168858</v>
      </c>
      <c r="H23" s="133">
        <v>6.0397151196952749E-5</v>
      </c>
    </row>
    <row r="24" spans="1:8">
      <c r="A24" s="130" t="s">
        <v>150</v>
      </c>
      <c r="B24" s="130" t="s">
        <v>242</v>
      </c>
      <c r="C24" s="131" t="s">
        <v>234</v>
      </c>
      <c r="D24" s="131" t="s">
        <v>234</v>
      </c>
      <c r="E24" s="131" t="s">
        <v>234</v>
      </c>
      <c r="F24" s="132" t="s">
        <v>234</v>
      </c>
      <c r="G24" s="132" t="s">
        <v>234</v>
      </c>
      <c r="H24" s="133" t="s">
        <v>234</v>
      </c>
    </row>
    <row r="25" spans="1:8">
      <c r="A25" s="130" t="s">
        <v>150</v>
      </c>
      <c r="B25" s="130" t="s">
        <v>243</v>
      </c>
      <c r="C25" s="131" t="s">
        <v>234</v>
      </c>
      <c r="D25" s="131" t="s">
        <v>234</v>
      </c>
      <c r="E25" s="131" t="s">
        <v>234</v>
      </c>
      <c r="F25" s="132" t="s">
        <v>234</v>
      </c>
      <c r="G25" s="132" t="s">
        <v>234</v>
      </c>
      <c r="H25" s="133" t="s">
        <v>234</v>
      </c>
    </row>
    <row r="26" spans="1:8">
      <c r="A26" s="130" t="s">
        <v>150</v>
      </c>
      <c r="B26" s="130" t="s">
        <v>244</v>
      </c>
      <c r="C26" s="131" t="s">
        <v>234</v>
      </c>
      <c r="D26" s="131" t="s">
        <v>234</v>
      </c>
      <c r="E26" s="131" t="s">
        <v>234</v>
      </c>
      <c r="F26" s="132" t="s">
        <v>234</v>
      </c>
      <c r="G26" s="132" t="s">
        <v>234</v>
      </c>
      <c r="H26" s="133" t="s">
        <v>234</v>
      </c>
    </row>
    <row r="27" spans="1:8">
      <c r="A27" s="130" t="s">
        <v>150</v>
      </c>
      <c r="B27" s="130" t="s">
        <v>245</v>
      </c>
      <c r="C27" s="131">
        <v>23</v>
      </c>
      <c r="D27" s="131">
        <v>91</v>
      </c>
      <c r="E27" s="131">
        <v>114</v>
      </c>
      <c r="F27" s="132">
        <v>4388236</v>
      </c>
      <c r="G27" s="132">
        <v>263294</v>
      </c>
      <c r="H27" s="133">
        <v>9.4175031844807335E-5</v>
      </c>
    </row>
    <row r="28" spans="1:8">
      <c r="A28" s="130" t="s">
        <v>150</v>
      </c>
      <c r="B28" s="130" t="s">
        <v>246</v>
      </c>
      <c r="C28" s="131" t="s">
        <v>234</v>
      </c>
      <c r="D28" s="131" t="s">
        <v>234</v>
      </c>
      <c r="E28" s="131" t="s">
        <v>234</v>
      </c>
      <c r="F28" s="132" t="s">
        <v>234</v>
      </c>
      <c r="G28" s="132" t="s">
        <v>234</v>
      </c>
      <c r="H28" s="133" t="s">
        <v>234</v>
      </c>
    </row>
    <row r="29" spans="1:8">
      <c r="A29" s="130" t="s">
        <v>150</v>
      </c>
      <c r="B29" s="130" t="s">
        <v>250</v>
      </c>
      <c r="C29" s="131">
        <v>28</v>
      </c>
      <c r="D29" s="131">
        <v>191</v>
      </c>
      <c r="E29" s="131">
        <v>219</v>
      </c>
      <c r="F29" s="132">
        <v>7121617</v>
      </c>
      <c r="G29" s="132">
        <v>428770</v>
      </c>
      <c r="H29" s="133">
        <v>1.5336250884599741E-4</v>
      </c>
    </row>
    <row r="30" spans="1:8">
      <c r="A30" s="130" t="s">
        <v>150</v>
      </c>
      <c r="B30" s="130" t="s">
        <v>834</v>
      </c>
      <c r="C30" s="131">
        <v>16</v>
      </c>
      <c r="D30" s="131">
        <v>58</v>
      </c>
      <c r="E30" s="131">
        <v>74</v>
      </c>
      <c r="F30" s="132">
        <v>486892</v>
      </c>
      <c r="G30" s="132">
        <v>29214</v>
      </c>
      <c r="H30" s="133">
        <v>1.04492672841546E-5</v>
      </c>
    </row>
    <row r="31" spans="1:8">
      <c r="A31" s="130" t="s">
        <v>150</v>
      </c>
      <c r="B31" s="130" t="s">
        <v>811</v>
      </c>
      <c r="C31" s="131">
        <v>4</v>
      </c>
      <c r="D31" s="131">
        <v>33</v>
      </c>
      <c r="E31" s="131">
        <v>37</v>
      </c>
      <c r="F31" s="132">
        <v>8069249</v>
      </c>
      <c r="G31" s="132">
        <v>484155</v>
      </c>
      <c r="H31" s="133">
        <v>1.7317262278222328E-4</v>
      </c>
    </row>
    <row r="32" spans="1:8">
      <c r="A32" s="130" t="s">
        <v>150</v>
      </c>
      <c r="B32" s="130" t="s">
        <v>251</v>
      </c>
      <c r="C32" s="131">
        <v>1</v>
      </c>
      <c r="D32" s="131">
        <v>25</v>
      </c>
      <c r="E32" s="131">
        <v>26</v>
      </c>
      <c r="F32" s="132">
        <v>1807195</v>
      </c>
      <c r="G32" s="132">
        <v>108432</v>
      </c>
      <c r="H32" s="133">
        <v>3.8783971731205983E-5</v>
      </c>
    </row>
    <row r="33" spans="1:8">
      <c r="A33" s="130" t="s">
        <v>150</v>
      </c>
      <c r="B33" s="130" t="s">
        <v>892</v>
      </c>
      <c r="C33" s="131">
        <v>85</v>
      </c>
      <c r="D33" s="131">
        <v>484</v>
      </c>
      <c r="E33" s="131">
        <v>569</v>
      </c>
      <c r="F33" s="132">
        <v>31859119</v>
      </c>
      <c r="G33" s="132">
        <v>1912240</v>
      </c>
      <c r="H33" s="133">
        <v>6.839702495875879E-4</v>
      </c>
    </row>
    <row r="34" spans="1:8">
      <c r="A34" s="130" t="s">
        <v>152</v>
      </c>
      <c r="B34" s="130" t="s">
        <v>240</v>
      </c>
      <c r="C34" s="131" t="s">
        <v>234</v>
      </c>
      <c r="D34" s="131" t="s">
        <v>234</v>
      </c>
      <c r="E34" s="131" t="s">
        <v>234</v>
      </c>
      <c r="F34" s="132" t="s">
        <v>234</v>
      </c>
      <c r="G34" s="132" t="s">
        <v>234</v>
      </c>
      <c r="H34" s="133" t="s">
        <v>234</v>
      </c>
    </row>
    <row r="35" spans="1:8">
      <c r="A35" s="130" t="s">
        <v>152</v>
      </c>
      <c r="B35" s="130" t="s">
        <v>241</v>
      </c>
      <c r="C35" s="131">
        <v>1</v>
      </c>
      <c r="D35" s="131">
        <v>65</v>
      </c>
      <c r="E35" s="131">
        <v>66</v>
      </c>
      <c r="F35" s="132">
        <v>16846109</v>
      </c>
      <c r="G35" s="132">
        <v>1010767</v>
      </c>
      <c r="H35" s="133">
        <v>3.6153127079493027E-4</v>
      </c>
    </row>
    <row r="36" spans="1:8">
      <c r="A36" s="130" t="s">
        <v>152</v>
      </c>
      <c r="B36" s="130" t="s">
        <v>810</v>
      </c>
      <c r="C36" s="131">
        <v>4</v>
      </c>
      <c r="D36" s="131">
        <v>160</v>
      </c>
      <c r="E36" s="131">
        <v>164</v>
      </c>
      <c r="F36" s="132">
        <v>8993612</v>
      </c>
      <c r="G36" s="132">
        <v>539612</v>
      </c>
      <c r="H36" s="133">
        <v>1.9300848968772618E-4</v>
      </c>
    </row>
    <row r="37" spans="1:8">
      <c r="A37" s="130" t="s">
        <v>152</v>
      </c>
      <c r="B37" s="130" t="s">
        <v>242</v>
      </c>
      <c r="C37" s="131">
        <v>0</v>
      </c>
      <c r="D37" s="131">
        <v>77</v>
      </c>
      <c r="E37" s="131">
        <v>77</v>
      </c>
      <c r="F37" s="132">
        <v>19176430</v>
      </c>
      <c r="G37" s="132">
        <v>1150586</v>
      </c>
      <c r="H37" s="133">
        <v>4.1154174873027675E-4</v>
      </c>
    </row>
    <row r="38" spans="1:8">
      <c r="A38" s="130" t="s">
        <v>152</v>
      </c>
      <c r="B38" s="130" t="s">
        <v>243</v>
      </c>
      <c r="C38" s="131" t="s">
        <v>234</v>
      </c>
      <c r="D38" s="131" t="s">
        <v>234</v>
      </c>
      <c r="E38" s="131" t="s">
        <v>234</v>
      </c>
      <c r="F38" s="132" t="s">
        <v>234</v>
      </c>
      <c r="G38" s="132" t="s">
        <v>234</v>
      </c>
      <c r="H38" s="133" t="s">
        <v>234</v>
      </c>
    </row>
    <row r="39" spans="1:8">
      <c r="A39" s="130" t="s">
        <v>152</v>
      </c>
      <c r="B39" s="130" t="s">
        <v>244</v>
      </c>
      <c r="C39" s="131">
        <v>4</v>
      </c>
      <c r="D39" s="131">
        <v>37</v>
      </c>
      <c r="E39" s="131">
        <v>41</v>
      </c>
      <c r="F39" s="132">
        <v>8626846</v>
      </c>
      <c r="G39" s="132">
        <v>517611</v>
      </c>
      <c r="H39" s="133">
        <v>1.8513916917294951E-4</v>
      </c>
    </row>
    <row r="40" spans="1:8">
      <c r="A40" s="130" t="s">
        <v>152</v>
      </c>
      <c r="B40" s="130" t="s">
        <v>245</v>
      </c>
      <c r="C40" s="131">
        <v>57</v>
      </c>
      <c r="D40" s="131">
        <v>274</v>
      </c>
      <c r="E40" s="131">
        <v>331</v>
      </c>
      <c r="F40" s="132">
        <v>9358779</v>
      </c>
      <c r="G40" s="132">
        <v>584984</v>
      </c>
      <c r="H40" s="133">
        <v>2.0923715249380074E-4</v>
      </c>
    </row>
    <row r="41" spans="1:8">
      <c r="A41" s="130" t="s">
        <v>152</v>
      </c>
      <c r="B41" s="130" t="s">
        <v>246</v>
      </c>
      <c r="C41" s="131">
        <v>8</v>
      </c>
      <c r="D41" s="131">
        <v>39</v>
      </c>
      <c r="E41" s="131">
        <v>47</v>
      </c>
      <c r="F41" s="132">
        <v>4977764</v>
      </c>
      <c r="G41" s="132">
        <v>298666</v>
      </c>
      <c r="H41" s="133">
        <v>1.0682689336240563E-4</v>
      </c>
    </row>
    <row r="42" spans="1:8">
      <c r="A42" s="130" t="s">
        <v>152</v>
      </c>
      <c r="B42" s="130" t="s">
        <v>250</v>
      </c>
      <c r="C42" s="131">
        <v>82</v>
      </c>
      <c r="D42" s="131">
        <v>711</v>
      </c>
      <c r="E42" s="131">
        <v>793</v>
      </c>
      <c r="F42" s="132">
        <v>22482217</v>
      </c>
      <c r="G42" s="132">
        <v>1341144</v>
      </c>
      <c r="H42" s="133">
        <v>4.7970055872322302E-4</v>
      </c>
    </row>
    <row r="43" spans="1:8">
      <c r="A43" s="130" t="s">
        <v>152</v>
      </c>
      <c r="B43" s="130" t="s">
        <v>834</v>
      </c>
      <c r="C43" s="131">
        <v>63</v>
      </c>
      <c r="D43" s="131">
        <v>273</v>
      </c>
      <c r="E43" s="131">
        <v>336</v>
      </c>
      <c r="F43" s="132">
        <v>12963333</v>
      </c>
      <c r="G43" s="132">
        <v>777796</v>
      </c>
      <c r="H43" s="133">
        <v>2.7820217349716956E-4</v>
      </c>
    </row>
    <row r="44" spans="1:8">
      <c r="A44" s="130" t="s">
        <v>152</v>
      </c>
      <c r="B44" s="130" t="s">
        <v>811</v>
      </c>
      <c r="C44" s="131">
        <v>8</v>
      </c>
      <c r="D44" s="131">
        <v>75</v>
      </c>
      <c r="E44" s="131">
        <v>83</v>
      </c>
      <c r="F44" s="132">
        <v>5271194</v>
      </c>
      <c r="G44" s="132">
        <v>316272</v>
      </c>
      <c r="H44" s="133">
        <v>1.1312420971089696E-4</v>
      </c>
    </row>
    <row r="45" spans="1:8">
      <c r="A45" s="130" t="s">
        <v>152</v>
      </c>
      <c r="B45" s="130" t="s">
        <v>251</v>
      </c>
      <c r="C45" s="131">
        <v>2</v>
      </c>
      <c r="D45" s="131">
        <v>43</v>
      </c>
      <c r="E45" s="131">
        <v>45</v>
      </c>
      <c r="F45" s="132">
        <v>5780096</v>
      </c>
      <c r="G45" s="132">
        <v>346806</v>
      </c>
      <c r="H45" s="133">
        <v>1.2404561476513044E-4</v>
      </c>
    </row>
    <row r="46" spans="1:8">
      <c r="A46" s="130" t="s">
        <v>152</v>
      </c>
      <c r="B46" s="130" t="s">
        <v>892</v>
      </c>
      <c r="C46" s="131">
        <v>234</v>
      </c>
      <c r="D46" s="131">
        <v>1804</v>
      </c>
      <c r="E46" s="131">
        <v>2038</v>
      </c>
      <c r="F46" s="132">
        <v>116916627</v>
      </c>
      <c r="G46" s="132">
        <v>7030586</v>
      </c>
      <c r="H46" s="133">
        <v>2.5147009063543288E-3</v>
      </c>
    </row>
    <row r="47" spans="1:8">
      <c r="A47" s="130" t="s">
        <v>153</v>
      </c>
      <c r="B47" s="130" t="s">
        <v>240</v>
      </c>
      <c r="C47" s="131" t="s">
        <v>234</v>
      </c>
      <c r="D47" s="131" t="s">
        <v>234</v>
      </c>
      <c r="E47" s="131" t="s">
        <v>234</v>
      </c>
      <c r="F47" s="132" t="s">
        <v>234</v>
      </c>
      <c r="G47" s="132" t="s">
        <v>234</v>
      </c>
      <c r="H47" s="133" t="s">
        <v>234</v>
      </c>
    </row>
    <row r="48" spans="1:8">
      <c r="A48" s="130" t="s">
        <v>153</v>
      </c>
      <c r="B48" s="130" t="s">
        <v>241</v>
      </c>
      <c r="C48" s="131">
        <v>1</v>
      </c>
      <c r="D48" s="131">
        <v>23</v>
      </c>
      <c r="E48" s="131">
        <v>24</v>
      </c>
      <c r="F48" s="132">
        <v>12197575</v>
      </c>
      <c r="G48" s="132">
        <v>731855</v>
      </c>
      <c r="H48" s="133">
        <v>2.6176999069778072E-4</v>
      </c>
    </row>
    <row r="49" spans="1:8">
      <c r="A49" s="130" t="s">
        <v>153</v>
      </c>
      <c r="B49" s="130" t="s">
        <v>810</v>
      </c>
      <c r="C49" s="131">
        <v>12</v>
      </c>
      <c r="D49" s="131">
        <v>81</v>
      </c>
      <c r="E49" s="131">
        <v>93</v>
      </c>
      <c r="F49" s="132">
        <v>9860771</v>
      </c>
      <c r="G49" s="132">
        <v>591134</v>
      </c>
      <c r="H49" s="133">
        <v>2.1143688528621365E-4</v>
      </c>
    </row>
    <row r="50" spans="1:8">
      <c r="A50" s="130" t="s">
        <v>153</v>
      </c>
      <c r="B50" s="130" t="s">
        <v>242</v>
      </c>
      <c r="C50" s="131">
        <v>9</v>
      </c>
      <c r="D50" s="131">
        <v>61</v>
      </c>
      <c r="E50" s="131">
        <v>70</v>
      </c>
      <c r="F50" s="132">
        <v>13576028</v>
      </c>
      <c r="G50" s="132">
        <v>814237</v>
      </c>
      <c r="H50" s="133">
        <v>2.9123639507250596E-4</v>
      </c>
    </row>
    <row r="51" spans="1:8">
      <c r="A51" s="130" t="s">
        <v>153</v>
      </c>
      <c r="B51" s="130" t="s">
        <v>243</v>
      </c>
      <c r="C51" s="131" t="s">
        <v>234</v>
      </c>
      <c r="D51" s="131" t="s">
        <v>234</v>
      </c>
      <c r="E51" s="131" t="s">
        <v>234</v>
      </c>
      <c r="F51" s="132" t="s">
        <v>234</v>
      </c>
      <c r="G51" s="132" t="s">
        <v>234</v>
      </c>
      <c r="H51" s="133" t="s">
        <v>234</v>
      </c>
    </row>
    <row r="52" spans="1:8">
      <c r="A52" s="130" t="s">
        <v>153</v>
      </c>
      <c r="B52" s="130" t="s">
        <v>244</v>
      </c>
      <c r="C52" s="131">
        <v>6</v>
      </c>
      <c r="D52" s="131">
        <v>52</v>
      </c>
      <c r="E52" s="131">
        <v>58</v>
      </c>
      <c r="F52" s="132">
        <v>4909332</v>
      </c>
      <c r="G52" s="132">
        <v>294560</v>
      </c>
      <c r="H52" s="133">
        <v>1.0535825875335727E-4</v>
      </c>
    </row>
    <row r="53" spans="1:8">
      <c r="A53" s="130" t="s">
        <v>153</v>
      </c>
      <c r="B53" s="130" t="s">
        <v>245</v>
      </c>
      <c r="C53" s="131">
        <v>42</v>
      </c>
      <c r="D53" s="131">
        <v>229</v>
      </c>
      <c r="E53" s="131">
        <v>271</v>
      </c>
      <c r="F53" s="132">
        <v>11081485</v>
      </c>
      <c r="G53" s="132">
        <v>686695</v>
      </c>
      <c r="H53" s="133">
        <v>2.4561715607902183E-4</v>
      </c>
    </row>
    <row r="54" spans="1:8">
      <c r="A54" s="130" t="s">
        <v>153</v>
      </c>
      <c r="B54" s="130" t="s">
        <v>246</v>
      </c>
      <c r="C54" s="131">
        <v>6</v>
      </c>
      <c r="D54" s="131">
        <v>47</v>
      </c>
      <c r="E54" s="131">
        <v>53</v>
      </c>
      <c r="F54" s="132">
        <v>2965596</v>
      </c>
      <c r="G54" s="132">
        <v>177031</v>
      </c>
      <c r="H54" s="133">
        <v>6.3320470890024412E-5</v>
      </c>
    </row>
    <row r="55" spans="1:8">
      <c r="A55" s="130" t="s">
        <v>153</v>
      </c>
      <c r="B55" s="130" t="s">
        <v>250</v>
      </c>
      <c r="C55" s="131">
        <v>75</v>
      </c>
      <c r="D55" s="131">
        <v>495</v>
      </c>
      <c r="E55" s="131">
        <v>570</v>
      </c>
      <c r="F55" s="132">
        <v>18621173</v>
      </c>
      <c r="G55" s="132">
        <v>1063640</v>
      </c>
      <c r="H55" s="133">
        <v>3.8044289224749094E-4</v>
      </c>
    </row>
    <row r="56" spans="1:8">
      <c r="A56" s="130" t="s">
        <v>153</v>
      </c>
      <c r="B56" s="130" t="s">
        <v>834</v>
      </c>
      <c r="C56" s="131">
        <v>76</v>
      </c>
      <c r="D56" s="131">
        <v>177</v>
      </c>
      <c r="E56" s="131">
        <v>253</v>
      </c>
      <c r="F56" s="132">
        <v>7690336</v>
      </c>
      <c r="G56" s="132">
        <v>461379</v>
      </c>
      <c r="H56" s="133">
        <v>1.6502610016758969E-4</v>
      </c>
    </row>
    <row r="57" spans="1:8">
      <c r="A57" s="130" t="s">
        <v>153</v>
      </c>
      <c r="B57" s="130" t="s">
        <v>811</v>
      </c>
      <c r="C57" s="131">
        <v>9</v>
      </c>
      <c r="D57" s="131">
        <v>87</v>
      </c>
      <c r="E57" s="131">
        <v>96</v>
      </c>
      <c r="F57" s="132">
        <v>14454334</v>
      </c>
      <c r="G57" s="132">
        <v>867260</v>
      </c>
      <c r="H57" s="133">
        <v>3.1020166854439375E-4</v>
      </c>
    </row>
    <row r="58" spans="1:8">
      <c r="A58" s="130" t="s">
        <v>153</v>
      </c>
      <c r="B58" s="130" t="s">
        <v>251</v>
      </c>
      <c r="C58" s="131">
        <v>9</v>
      </c>
      <c r="D58" s="131">
        <v>49</v>
      </c>
      <c r="E58" s="131">
        <v>58</v>
      </c>
      <c r="F58" s="132">
        <v>24008184</v>
      </c>
      <c r="G58" s="132">
        <v>1440491</v>
      </c>
      <c r="H58" s="133">
        <v>5.1523500648384835E-4</v>
      </c>
    </row>
    <row r="59" spans="1:8">
      <c r="A59" s="130" t="s">
        <v>153</v>
      </c>
      <c r="B59" s="130" t="s">
        <v>892</v>
      </c>
      <c r="C59" s="131">
        <v>259</v>
      </c>
      <c r="D59" s="131">
        <v>1339</v>
      </c>
      <c r="E59" s="131">
        <v>1598</v>
      </c>
      <c r="F59" s="132">
        <v>152357000</v>
      </c>
      <c r="G59" s="132">
        <v>9107812</v>
      </c>
      <c r="H59" s="133">
        <v>3.2576833696799715E-3</v>
      </c>
    </row>
    <row r="60" spans="1:8">
      <c r="A60" s="130" t="s">
        <v>155</v>
      </c>
      <c r="B60" s="130" t="s">
        <v>240</v>
      </c>
      <c r="C60" s="131" t="s">
        <v>234</v>
      </c>
      <c r="D60" s="131" t="s">
        <v>234</v>
      </c>
      <c r="E60" s="131" t="s">
        <v>234</v>
      </c>
      <c r="F60" s="132" t="s">
        <v>234</v>
      </c>
      <c r="G60" s="132" t="s">
        <v>234</v>
      </c>
      <c r="H60" s="133" t="s">
        <v>234</v>
      </c>
    </row>
    <row r="61" spans="1:8">
      <c r="A61" s="130" t="s">
        <v>155</v>
      </c>
      <c r="B61" s="130" t="s">
        <v>241</v>
      </c>
      <c r="C61" s="131" t="s">
        <v>234</v>
      </c>
      <c r="D61" s="131" t="s">
        <v>234</v>
      </c>
      <c r="E61" s="131" t="s">
        <v>234</v>
      </c>
      <c r="F61" s="132" t="s">
        <v>234</v>
      </c>
      <c r="G61" s="132" t="s">
        <v>234</v>
      </c>
      <c r="H61" s="133" t="s">
        <v>234</v>
      </c>
    </row>
    <row r="62" spans="1:8">
      <c r="A62" s="130" t="s">
        <v>155</v>
      </c>
      <c r="B62" s="130" t="s">
        <v>810</v>
      </c>
      <c r="C62" s="131">
        <v>3</v>
      </c>
      <c r="D62" s="131">
        <v>47</v>
      </c>
      <c r="E62" s="131">
        <v>50</v>
      </c>
      <c r="F62" s="132">
        <v>2424310</v>
      </c>
      <c r="G62" s="132">
        <v>145455</v>
      </c>
      <c r="H62" s="133">
        <v>5.202636314153171E-5</v>
      </c>
    </row>
    <row r="63" spans="1:8">
      <c r="A63" s="130" t="s">
        <v>155</v>
      </c>
      <c r="B63" s="130" t="s">
        <v>242</v>
      </c>
      <c r="C63" s="131" t="s">
        <v>234</v>
      </c>
      <c r="D63" s="131" t="s">
        <v>234</v>
      </c>
      <c r="E63" s="131" t="s">
        <v>234</v>
      </c>
      <c r="F63" s="132" t="s">
        <v>234</v>
      </c>
      <c r="G63" s="132" t="s">
        <v>234</v>
      </c>
      <c r="H63" s="133" t="s">
        <v>234</v>
      </c>
    </row>
    <row r="64" spans="1:8">
      <c r="A64" s="130" t="s">
        <v>155</v>
      </c>
      <c r="B64" s="130" t="s">
        <v>243</v>
      </c>
      <c r="C64" s="131" t="s">
        <v>234</v>
      </c>
      <c r="D64" s="131" t="s">
        <v>234</v>
      </c>
      <c r="E64" s="131" t="s">
        <v>234</v>
      </c>
      <c r="F64" s="132" t="s">
        <v>234</v>
      </c>
      <c r="G64" s="132" t="s">
        <v>234</v>
      </c>
      <c r="H64" s="133" t="s">
        <v>234</v>
      </c>
    </row>
    <row r="65" spans="1:8">
      <c r="A65" s="130" t="s">
        <v>155</v>
      </c>
      <c r="B65" s="130" t="s">
        <v>244</v>
      </c>
      <c r="C65" s="131" t="s">
        <v>234</v>
      </c>
      <c r="D65" s="131" t="s">
        <v>234</v>
      </c>
      <c r="E65" s="131" t="s">
        <v>234</v>
      </c>
      <c r="F65" s="132" t="s">
        <v>234</v>
      </c>
      <c r="G65" s="132" t="s">
        <v>234</v>
      </c>
      <c r="H65" s="133" t="s">
        <v>234</v>
      </c>
    </row>
    <row r="66" spans="1:8">
      <c r="A66" s="130" t="s">
        <v>155</v>
      </c>
      <c r="B66" s="130" t="s">
        <v>245</v>
      </c>
      <c r="C66" s="131">
        <v>22</v>
      </c>
      <c r="D66" s="131">
        <v>113</v>
      </c>
      <c r="E66" s="131">
        <v>135</v>
      </c>
      <c r="F66" s="132">
        <v>4334830</v>
      </c>
      <c r="G66" s="132">
        <v>262340</v>
      </c>
      <c r="H66" s="133">
        <v>9.3833805001886691E-5</v>
      </c>
    </row>
    <row r="67" spans="1:8">
      <c r="A67" s="130" t="s">
        <v>155</v>
      </c>
      <c r="B67" s="130" t="s">
        <v>246</v>
      </c>
      <c r="C67" s="131">
        <v>4</v>
      </c>
      <c r="D67" s="131">
        <v>25</v>
      </c>
      <c r="E67" s="131">
        <v>29</v>
      </c>
      <c r="F67" s="132">
        <v>3579259</v>
      </c>
      <c r="G67" s="132">
        <v>214756</v>
      </c>
      <c r="H67" s="133">
        <v>7.6813953750801166E-5</v>
      </c>
    </row>
    <row r="68" spans="1:8">
      <c r="A68" s="130" t="s">
        <v>155</v>
      </c>
      <c r="B68" s="130" t="s">
        <v>250</v>
      </c>
      <c r="C68" s="131">
        <v>21</v>
      </c>
      <c r="D68" s="131">
        <v>238</v>
      </c>
      <c r="E68" s="131">
        <v>259</v>
      </c>
      <c r="F68" s="132">
        <v>9034493</v>
      </c>
      <c r="G68" s="132">
        <v>534101</v>
      </c>
      <c r="H68" s="133">
        <v>1.9103731449764689E-4</v>
      </c>
    </row>
    <row r="69" spans="1:8">
      <c r="A69" s="130" t="s">
        <v>155</v>
      </c>
      <c r="B69" s="130" t="s">
        <v>834</v>
      </c>
      <c r="C69" s="131">
        <v>27</v>
      </c>
      <c r="D69" s="131">
        <v>108</v>
      </c>
      <c r="E69" s="131">
        <v>135</v>
      </c>
      <c r="F69" s="132">
        <v>1774053</v>
      </c>
      <c r="G69" s="132">
        <v>105978</v>
      </c>
      <c r="H69" s="133">
        <v>3.790622469501391E-5</v>
      </c>
    </row>
    <row r="70" spans="1:8">
      <c r="A70" s="130" t="s">
        <v>155</v>
      </c>
      <c r="B70" s="130" t="s">
        <v>811</v>
      </c>
      <c r="C70" s="131">
        <v>7</v>
      </c>
      <c r="D70" s="131">
        <v>66</v>
      </c>
      <c r="E70" s="131">
        <v>73</v>
      </c>
      <c r="F70" s="132">
        <v>5146399</v>
      </c>
      <c r="G70" s="132">
        <v>308784</v>
      </c>
      <c r="H70" s="133">
        <v>1.1044590090608593E-4</v>
      </c>
    </row>
    <row r="71" spans="1:8">
      <c r="A71" s="130" t="s">
        <v>155</v>
      </c>
      <c r="B71" s="130" t="s">
        <v>251</v>
      </c>
      <c r="C71" s="131">
        <v>4</v>
      </c>
      <c r="D71" s="131">
        <v>34</v>
      </c>
      <c r="E71" s="131">
        <v>38</v>
      </c>
      <c r="F71" s="132">
        <v>5954834</v>
      </c>
      <c r="G71" s="132">
        <v>357290</v>
      </c>
      <c r="H71" s="133">
        <v>1.2779553323596896E-4</v>
      </c>
    </row>
    <row r="72" spans="1:8">
      <c r="A72" s="130" t="s">
        <v>155</v>
      </c>
      <c r="B72" s="130" t="s">
        <v>892</v>
      </c>
      <c r="C72" s="131">
        <v>107</v>
      </c>
      <c r="D72" s="131">
        <v>671</v>
      </c>
      <c r="E72" s="131">
        <v>778</v>
      </c>
      <c r="F72" s="132">
        <v>41444128</v>
      </c>
      <c r="G72" s="132">
        <v>2480460</v>
      </c>
      <c r="H72" s="133">
        <v>8.8721125240138706E-4</v>
      </c>
    </row>
    <row r="73" spans="1:8">
      <c r="A73" s="130" t="s">
        <v>157</v>
      </c>
      <c r="B73" s="130" t="s">
        <v>240</v>
      </c>
      <c r="C73" s="131" t="s">
        <v>234</v>
      </c>
      <c r="D73" s="131" t="s">
        <v>234</v>
      </c>
      <c r="E73" s="131" t="s">
        <v>234</v>
      </c>
      <c r="F73" s="132" t="s">
        <v>234</v>
      </c>
      <c r="G73" s="132" t="s">
        <v>234</v>
      </c>
      <c r="H73" s="133" t="s">
        <v>234</v>
      </c>
    </row>
    <row r="74" spans="1:8">
      <c r="A74" s="130" t="s">
        <v>157</v>
      </c>
      <c r="B74" s="130" t="s">
        <v>241</v>
      </c>
      <c r="C74" s="131">
        <v>0</v>
      </c>
      <c r="D74" s="131">
        <v>33</v>
      </c>
      <c r="E74" s="131">
        <v>33</v>
      </c>
      <c r="F74" s="132">
        <v>17948376</v>
      </c>
      <c r="G74" s="132">
        <v>1076903</v>
      </c>
      <c r="H74" s="133">
        <v>3.8518680379639699E-4</v>
      </c>
    </row>
    <row r="75" spans="1:8">
      <c r="A75" s="130" t="s">
        <v>157</v>
      </c>
      <c r="B75" s="130" t="s">
        <v>810</v>
      </c>
      <c r="C75" s="131">
        <v>19</v>
      </c>
      <c r="D75" s="131">
        <v>136</v>
      </c>
      <c r="E75" s="131">
        <v>155</v>
      </c>
      <c r="F75" s="132">
        <v>8883735</v>
      </c>
      <c r="G75" s="132">
        <v>533024</v>
      </c>
      <c r="H75" s="133">
        <v>1.90652092998878E-4</v>
      </c>
    </row>
    <row r="76" spans="1:8">
      <c r="A76" s="130" t="s">
        <v>157</v>
      </c>
      <c r="B76" s="130" t="s">
        <v>242</v>
      </c>
      <c r="C76" s="131">
        <v>0</v>
      </c>
      <c r="D76" s="131">
        <v>68</v>
      </c>
      <c r="E76" s="131">
        <v>68</v>
      </c>
      <c r="F76" s="132">
        <v>18433904</v>
      </c>
      <c r="G76" s="132">
        <v>1106034</v>
      </c>
      <c r="H76" s="133">
        <v>3.9560638362985727E-4</v>
      </c>
    </row>
    <row r="77" spans="1:8">
      <c r="A77" s="130" t="s">
        <v>157</v>
      </c>
      <c r="B77" s="130" t="s">
        <v>243</v>
      </c>
      <c r="C77" s="131" t="s">
        <v>234</v>
      </c>
      <c r="D77" s="131" t="s">
        <v>234</v>
      </c>
      <c r="E77" s="131" t="s">
        <v>234</v>
      </c>
      <c r="F77" s="132" t="s">
        <v>234</v>
      </c>
      <c r="G77" s="132" t="s">
        <v>234</v>
      </c>
      <c r="H77" s="133" t="s">
        <v>234</v>
      </c>
    </row>
    <row r="78" spans="1:8">
      <c r="A78" s="130" t="s">
        <v>157</v>
      </c>
      <c r="B78" s="130" t="s">
        <v>244</v>
      </c>
      <c r="C78" s="131">
        <v>7</v>
      </c>
      <c r="D78" s="131">
        <v>53</v>
      </c>
      <c r="E78" s="131">
        <v>60</v>
      </c>
      <c r="F78" s="132">
        <v>8971868</v>
      </c>
      <c r="G78" s="132">
        <v>538312</v>
      </c>
      <c r="H78" s="133">
        <v>1.9254350552022425E-4</v>
      </c>
    </row>
    <row r="79" spans="1:8">
      <c r="A79" s="130" t="s">
        <v>157</v>
      </c>
      <c r="B79" s="130" t="s">
        <v>245</v>
      </c>
      <c r="C79" s="131">
        <v>66</v>
      </c>
      <c r="D79" s="131">
        <v>430</v>
      </c>
      <c r="E79" s="131">
        <v>496</v>
      </c>
      <c r="F79" s="132">
        <v>20835465</v>
      </c>
      <c r="G79" s="132">
        <v>1250128</v>
      </c>
      <c r="H79" s="133">
        <v>4.4714594411602736E-4</v>
      </c>
    </row>
    <row r="80" spans="1:8">
      <c r="A80" s="130" t="s">
        <v>157</v>
      </c>
      <c r="B80" s="130" t="s">
        <v>246</v>
      </c>
      <c r="C80" s="131">
        <v>8</v>
      </c>
      <c r="D80" s="131">
        <v>68</v>
      </c>
      <c r="E80" s="131">
        <v>76</v>
      </c>
      <c r="F80" s="132">
        <v>9842168</v>
      </c>
      <c r="G80" s="132">
        <v>590530</v>
      </c>
      <c r="H80" s="133">
        <v>2.1122084648838969E-4</v>
      </c>
    </row>
    <row r="81" spans="1:8">
      <c r="A81" s="130" t="s">
        <v>157</v>
      </c>
      <c r="B81" s="130" t="s">
        <v>250</v>
      </c>
      <c r="C81" s="131">
        <v>109</v>
      </c>
      <c r="D81" s="131">
        <v>940</v>
      </c>
      <c r="E81" s="131">
        <v>1049</v>
      </c>
      <c r="F81" s="132">
        <v>20112335</v>
      </c>
      <c r="G81" s="132">
        <v>1201084</v>
      </c>
      <c r="H81" s="133">
        <v>4.2960387987682426E-4</v>
      </c>
    </row>
    <row r="82" spans="1:8">
      <c r="A82" s="130" t="s">
        <v>157</v>
      </c>
      <c r="B82" s="130" t="s">
        <v>834</v>
      </c>
      <c r="C82" s="131">
        <v>119</v>
      </c>
      <c r="D82" s="131">
        <v>334</v>
      </c>
      <c r="E82" s="131">
        <v>453</v>
      </c>
      <c r="F82" s="132">
        <v>11596971</v>
      </c>
      <c r="G82" s="132">
        <v>725863</v>
      </c>
      <c r="H82" s="133">
        <v>2.5962677136572569E-4</v>
      </c>
    </row>
    <row r="83" spans="1:8">
      <c r="A83" s="130" t="s">
        <v>157</v>
      </c>
      <c r="B83" s="130" t="s">
        <v>811</v>
      </c>
      <c r="C83" s="131">
        <v>20</v>
      </c>
      <c r="D83" s="131">
        <v>206</v>
      </c>
      <c r="E83" s="131">
        <v>226</v>
      </c>
      <c r="F83" s="132">
        <v>16466827</v>
      </c>
      <c r="G83" s="132">
        <v>988010</v>
      </c>
      <c r="H83" s="133">
        <v>3.5339154410274484E-4</v>
      </c>
    </row>
    <row r="84" spans="1:8">
      <c r="A84" s="130" t="s">
        <v>157</v>
      </c>
      <c r="B84" s="130" t="s">
        <v>251</v>
      </c>
      <c r="C84" s="131">
        <v>4</v>
      </c>
      <c r="D84" s="131">
        <v>90</v>
      </c>
      <c r="E84" s="131">
        <v>94</v>
      </c>
      <c r="F84" s="132">
        <v>21220477</v>
      </c>
      <c r="G84" s="132">
        <v>1273229</v>
      </c>
      <c r="H84" s="133">
        <v>4.5540871277253639E-4</v>
      </c>
    </row>
    <row r="85" spans="1:8">
      <c r="A85" s="130" t="s">
        <v>157</v>
      </c>
      <c r="B85" s="130" t="s">
        <v>892</v>
      </c>
      <c r="C85" s="131">
        <v>371</v>
      </c>
      <c r="D85" s="131">
        <v>2415</v>
      </c>
      <c r="E85" s="131">
        <v>2786</v>
      </c>
      <c r="F85" s="132">
        <v>157384321</v>
      </c>
      <c r="G85" s="132">
        <v>9467448</v>
      </c>
      <c r="H85" s="133">
        <v>3.386318020498217E-3</v>
      </c>
    </row>
    <row r="86" spans="1:8">
      <c r="A86" s="130" t="s">
        <v>159</v>
      </c>
      <c r="B86" s="130" t="s">
        <v>240</v>
      </c>
      <c r="C86" s="131">
        <v>119</v>
      </c>
      <c r="D86" s="131">
        <v>291</v>
      </c>
      <c r="E86" s="131">
        <v>410</v>
      </c>
      <c r="F86" s="132">
        <v>41938872</v>
      </c>
      <c r="G86" s="132">
        <v>2516332</v>
      </c>
      <c r="H86" s="133">
        <v>9.0004195398340917E-4</v>
      </c>
    </row>
    <row r="87" spans="1:8">
      <c r="A87" s="130" t="s">
        <v>159</v>
      </c>
      <c r="B87" s="130" t="s">
        <v>241</v>
      </c>
      <c r="C87" s="131">
        <v>18</v>
      </c>
      <c r="D87" s="131">
        <v>148</v>
      </c>
      <c r="E87" s="131">
        <v>166</v>
      </c>
      <c r="F87" s="132">
        <v>348739785</v>
      </c>
      <c r="G87" s="132">
        <v>20924387</v>
      </c>
      <c r="H87" s="133">
        <v>7.4842374382176301E-3</v>
      </c>
    </row>
    <row r="88" spans="1:8">
      <c r="A88" s="130" t="s">
        <v>159</v>
      </c>
      <c r="B88" s="130" t="s">
        <v>810</v>
      </c>
      <c r="C88" s="131">
        <v>155</v>
      </c>
      <c r="D88" s="131">
        <v>1106</v>
      </c>
      <c r="E88" s="131">
        <v>1261</v>
      </c>
      <c r="F88" s="132">
        <v>236684776</v>
      </c>
      <c r="G88" s="132">
        <v>14196304</v>
      </c>
      <c r="H88" s="133">
        <v>5.077735843880095E-3</v>
      </c>
    </row>
    <row r="89" spans="1:8">
      <c r="A89" s="130" t="s">
        <v>159</v>
      </c>
      <c r="B89" s="130" t="s">
        <v>242</v>
      </c>
      <c r="C89" s="131">
        <v>69</v>
      </c>
      <c r="D89" s="131">
        <v>446</v>
      </c>
      <c r="E89" s="131">
        <v>515</v>
      </c>
      <c r="F89" s="132">
        <v>208819442</v>
      </c>
      <c r="G89" s="132">
        <v>12529167</v>
      </c>
      <c r="H89" s="133">
        <v>4.4814340669134473E-3</v>
      </c>
    </row>
    <row r="90" spans="1:8">
      <c r="A90" s="130" t="s">
        <v>159</v>
      </c>
      <c r="B90" s="130" t="s">
        <v>243</v>
      </c>
      <c r="C90" s="131">
        <v>14</v>
      </c>
      <c r="D90" s="131">
        <v>118</v>
      </c>
      <c r="E90" s="131">
        <v>132</v>
      </c>
      <c r="F90" s="132">
        <v>241934533</v>
      </c>
      <c r="G90" s="132">
        <v>14516072</v>
      </c>
      <c r="H90" s="133">
        <v>5.1921105033214433E-3</v>
      </c>
    </row>
    <row r="91" spans="1:8">
      <c r="A91" s="130" t="s">
        <v>159</v>
      </c>
      <c r="B91" s="130" t="s">
        <v>244</v>
      </c>
      <c r="C91" s="131">
        <v>26</v>
      </c>
      <c r="D91" s="131">
        <v>270</v>
      </c>
      <c r="E91" s="131">
        <v>296</v>
      </c>
      <c r="F91" s="132">
        <v>120181724</v>
      </c>
      <c r="G91" s="132">
        <v>7210903</v>
      </c>
      <c r="H91" s="133">
        <v>2.5791967141477463E-3</v>
      </c>
    </row>
    <row r="92" spans="1:8">
      <c r="A92" s="130" t="s">
        <v>159</v>
      </c>
      <c r="B92" s="130" t="s">
        <v>245</v>
      </c>
      <c r="C92" s="131">
        <v>244</v>
      </c>
      <c r="D92" s="131">
        <v>1395</v>
      </c>
      <c r="E92" s="131">
        <v>1639</v>
      </c>
      <c r="F92" s="132">
        <v>111116220</v>
      </c>
      <c r="G92" s="132">
        <v>6666973</v>
      </c>
      <c r="H92" s="133">
        <v>2.3846437616636563E-3</v>
      </c>
    </row>
    <row r="93" spans="1:8">
      <c r="A93" s="130" t="s">
        <v>159</v>
      </c>
      <c r="B93" s="130" t="s">
        <v>246</v>
      </c>
      <c r="C93" s="131">
        <v>27</v>
      </c>
      <c r="D93" s="131">
        <v>309</v>
      </c>
      <c r="E93" s="131">
        <v>336</v>
      </c>
      <c r="F93" s="132">
        <v>113474321</v>
      </c>
      <c r="G93" s="132">
        <v>6808459</v>
      </c>
      <c r="H93" s="133">
        <v>2.4352504923737918E-3</v>
      </c>
    </row>
    <row r="94" spans="1:8">
      <c r="A94" s="130" t="s">
        <v>159</v>
      </c>
      <c r="B94" s="130" t="s">
        <v>250</v>
      </c>
      <c r="C94" s="131">
        <v>692</v>
      </c>
      <c r="D94" s="131">
        <v>3778</v>
      </c>
      <c r="E94" s="131">
        <v>4470</v>
      </c>
      <c r="F94" s="132">
        <v>246851387</v>
      </c>
      <c r="G94" s="132">
        <v>14651759</v>
      </c>
      <c r="H94" s="133">
        <v>5.2406430469643913E-3</v>
      </c>
    </row>
    <row r="95" spans="1:8">
      <c r="A95" s="130" t="s">
        <v>159</v>
      </c>
      <c r="B95" s="130" t="s">
        <v>834</v>
      </c>
      <c r="C95" s="131">
        <v>567</v>
      </c>
      <c r="D95" s="131">
        <v>1609</v>
      </c>
      <c r="E95" s="131">
        <v>2176</v>
      </c>
      <c r="F95" s="132">
        <v>348123840</v>
      </c>
      <c r="G95" s="132">
        <v>20887430</v>
      </c>
      <c r="H95" s="133">
        <v>7.4710186536958078E-3</v>
      </c>
    </row>
    <row r="96" spans="1:8">
      <c r="A96" s="130" t="s">
        <v>159</v>
      </c>
      <c r="B96" s="130" t="s">
        <v>811</v>
      </c>
      <c r="C96" s="131">
        <v>54</v>
      </c>
      <c r="D96" s="131">
        <v>345</v>
      </c>
      <c r="E96" s="131">
        <v>399</v>
      </c>
      <c r="F96" s="132">
        <v>181808134</v>
      </c>
      <c r="G96" s="132">
        <v>10908488</v>
      </c>
      <c r="H96" s="133">
        <v>3.9017493933728026E-3</v>
      </c>
    </row>
    <row r="97" spans="1:8">
      <c r="A97" s="130" t="s">
        <v>159</v>
      </c>
      <c r="B97" s="130" t="s">
        <v>251</v>
      </c>
      <c r="C97" s="131">
        <v>60</v>
      </c>
      <c r="D97" s="131">
        <v>412</v>
      </c>
      <c r="E97" s="131">
        <v>472</v>
      </c>
      <c r="F97" s="132">
        <v>199154160</v>
      </c>
      <c r="G97" s="132">
        <v>11949250</v>
      </c>
      <c r="H97" s="133">
        <v>4.2740092796325173E-3</v>
      </c>
    </row>
    <row r="98" spans="1:8">
      <c r="A98" s="130" t="s">
        <v>159</v>
      </c>
      <c r="B98" s="130" t="s">
        <v>892</v>
      </c>
      <c r="C98" s="131">
        <v>2045</v>
      </c>
      <c r="D98" s="131">
        <v>10227</v>
      </c>
      <c r="E98" s="131">
        <v>12272</v>
      </c>
      <c r="F98" s="132">
        <v>2398827193</v>
      </c>
      <c r="G98" s="132">
        <v>143765524</v>
      </c>
      <c r="H98" s="133">
        <v>5.1422071148166736E-2</v>
      </c>
    </row>
    <row r="99" spans="1:8">
      <c r="A99" s="130" t="s">
        <v>36</v>
      </c>
      <c r="B99" s="130" t="s">
        <v>240</v>
      </c>
      <c r="C99" s="131">
        <v>17</v>
      </c>
      <c r="D99" s="131">
        <v>34</v>
      </c>
      <c r="E99" s="131">
        <v>51</v>
      </c>
      <c r="F99" s="132">
        <v>1662294</v>
      </c>
      <c r="G99" s="132">
        <v>99738</v>
      </c>
      <c r="H99" s="133">
        <v>3.5674300691004706E-5</v>
      </c>
    </row>
    <row r="100" spans="1:8">
      <c r="A100" s="130" t="s">
        <v>36</v>
      </c>
      <c r="B100" s="130" t="s">
        <v>241</v>
      </c>
      <c r="C100" s="131">
        <v>2</v>
      </c>
      <c r="D100" s="131">
        <v>38</v>
      </c>
      <c r="E100" s="131">
        <v>40</v>
      </c>
      <c r="F100" s="132">
        <v>7198065</v>
      </c>
      <c r="G100" s="132">
        <v>431884</v>
      </c>
      <c r="H100" s="133">
        <v>1.5447632476722891E-4</v>
      </c>
    </row>
    <row r="101" spans="1:8">
      <c r="A101" s="130" t="s">
        <v>36</v>
      </c>
      <c r="B101" s="130" t="s">
        <v>810</v>
      </c>
      <c r="C101" s="131">
        <v>12</v>
      </c>
      <c r="D101" s="131">
        <v>139</v>
      </c>
      <c r="E101" s="131">
        <v>151</v>
      </c>
      <c r="F101" s="132">
        <v>16967463</v>
      </c>
      <c r="G101" s="132">
        <v>1018048</v>
      </c>
      <c r="H101" s="133">
        <v>3.6413553981306986E-4</v>
      </c>
    </row>
    <row r="102" spans="1:8">
      <c r="A102" s="130" t="s">
        <v>36</v>
      </c>
      <c r="B102" s="130" t="s">
        <v>242</v>
      </c>
      <c r="C102" s="131">
        <v>10</v>
      </c>
      <c r="D102" s="131">
        <v>53</v>
      </c>
      <c r="E102" s="131">
        <v>63</v>
      </c>
      <c r="F102" s="132">
        <v>15544902</v>
      </c>
      <c r="G102" s="132">
        <v>932694</v>
      </c>
      <c r="H102" s="133">
        <v>3.3360611009540942E-4</v>
      </c>
    </row>
    <row r="103" spans="1:8">
      <c r="A103" s="130" t="s">
        <v>36</v>
      </c>
      <c r="B103" s="130" t="s">
        <v>243</v>
      </c>
      <c r="C103" s="131">
        <v>0</v>
      </c>
      <c r="D103" s="131">
        <v>20</v>
      </c>
      <c r="E103" s="131">
        <v>20</v>
      </c>
      <c r="F103" s="132">
        <v>31185116</v>
      </c>
      <c r="G103" s="132">
        <v>1871107</v>
      </c>
      <c r="H103" s="133">
        <v>6.6925779284769844E-4</v>
      </c>
    </row>
    <row r="104" spans="1:8">
      <c r="A104" s="130" t="s">
        <v>36</v>
      </c>
      <c r="B104" s="130" t="s">
        <v>244</v>
      </c>
      <c r="C104" s="131">
        <v>17</v>
      </c>
      <c r="D104" s="131">
        <v>40</v>
      </c>
      <c r="E104" s="131">
        <v>57</v>
      </c>
      <c r="F104" s="132">
        <v>28676849</v>
      </c>
      <c r="G104" s="132">
        <v>1720611</v>
      </c>
      <c r="H104" s="133">
        <v>6.1542836417664587E-4</v>
      </c>
    </row>
    <row r="105" spans="1:8">
      <c r="A105" s="130" t="s">
        <v>36</v>
      </c>
      <c r="B105" s="130" t="s">
        <v>245</v>
      </c>
      <c r="C105" s="131">
        <v>100</v>
      </c>
      <c r="D105" s="131">
        <v>456</v>
      </c>
      <c r="E105" s="131">
        <v>556</v>
      </c>
      <c r="F105" s="132">
        <v>67357476</v>
      </c>
      <c r="G105" s="132">
        <v>4041449</v>
      </c>
      <c r="H105" s="133">
        <v>1.4455459990511169E-3</v>
      </c>
    </row>
    <row r="106" spans="1:8">
      <c r="A106" s="130" t="s">
        <v>36</v>
      </c>
      <c r="B106" s="130" t="s">
        <v>246</v>
      </c>
      <c r="C106" s="131">
        <v>10</v>
      </c>
      <c r="D106" s="131">
        <v>40</v>
      </c>
      <c r="E106" s="131">
        <v>50</v>
      </c>
      <c r="F106" s="132">
        <v>11823146</v>
      </c>
      <c r="G106" s="132">
        <v>709389</v>
      </c>
      <c r="H106" s="133">
        <v>2.5373434892308989E-4</v>
      </c>
    </row>
    <row r="107" spans="1:8">
      <c r="A107" s="130" t="s">
        <v>36</v>
      </c>
      <c r="B107" s="130" t="s">
        <v>250</v>
      </c>
      <c r="C107" s="131">
        <v>166</v>
      </c>
      <c r="D107" s="131">
        <v>715</v>
      </c>
      <c r="E107" s="131">
        <v>881</v>
      </c>
      <c r="F107" s="132">
        <v>23243459</v>
      </c>
      <c r="G107" s="132">
        <v>1386032</v>
      </c>
      <c r="H107" s="133">
        <v>4.9575610434693536E-4</v>
      </c>
    </row>
    <row r="108" spans="1:8">
      <c r="A108" s="130" t="s">
        <v>36</v>
      </c>
      <c r="B108" s="130" t="s">
        <v>834</v>
      </c>
      <c r="C108" s="131">
        <v>152</v>
      </c>
      <c r="D108" s="131">
        <v>353</v>
      </c>
      <c r="E108" s="131">
        <v>505</v>
      </c>
      <c r="F108" s="132">
        <v>11300691</v>
      </c>
      <c r="G108" s="132">
        <v>678042</v>
      </c>
      <c r="H108" s="133">
        <v>2.425221499241033E-4</v>
      </c>
    </row>
    <row r="109" spans="1:8">
      <c r="A109" s="130" t="s">
        <v>36</v>
      </c>
      <c r="B109" s="130" t="s">
        <v>811</v>
      </c>
      <c r="C109" s="131">
        <v>13</v>
      </c>
      <c r="D109" s="131">
        <v>115</v>
      </c>
      <c r="E109" s="131">
        <v>128</v>
      </c>
      <c r="F109" s="132">
        <v>20928884</v>
      </c>
      <c r="G109" s="132">
        <v>1269579</v>
      </c>
      <c r="H109" s="133">
        <v>4.5410318030224256E-4</v>
      </c>
    </row>
    <row r="110" spans="1:8">
      <c r="A110" s="130" t="s">
        <v>36</v>
      </c>
      <c r="B110" s="130" t="s">
        <v>251</v>
      </c>
      <c r="C110" s="131">
        <v>10</v>
      </c>
      <c r="D110" s="131">
        <v>72</v>
      </c>
      <c r="E110" s="131">
        <v>82</v>
      </c>
      <c r="F110" s="132">
        <v>24778376</v>
      </c>
      <c r="G110" s="132">
        <v>1486703</v>
      </c>
      <c r="H110" s="133">
        <v>5.3176412059815494E-4</v>
      </c>
    </row>
    <row r="111" spans="1:8">
      <c r="A111" s="130" t="s">
        <v>36</v>
      </c>
      <c r="B111" s="130" t="s">
        <v>892</v>
      </c>
      <c r="C111" s="131">
        <v>509</v>
      </c>
      <c r="D111" s="131">
        <v>2075</v>
      </c>
      <c r="E111" s="131">
        <v>2584</v>
      </c>
      <c r="F111" s="132">
        <v>260666722</v>
      </c>
      <c r="G111" s="132">
        <v>15645274</v>
      </c>
      <c r="H111" s="133">
        <v>5.5960036201764428E-3</v>
      </c>
    </row>
    <row r="112" spans="1:8">
      <c r="A112" s="130" t="s">
        <v>162</v>
      </c>
      <c r="B112" s="130" t="s">
        <v>240</v>
      </c>
      <c r="C112" s="131" t="s">
        <v>234</v>
      </c>
      <c r="D112" s="131" t="s">
        <v>234</v>
      </c>
      <c r="E112" s="131" t="s">
        <v>234</v>
      </c>
      <c r="F112" s="132" t="s">
        <v>234</v>
      </c>
      <c r="G112" s="132" t="s">
        <v>234</v>
      </c>
      <c r="H112" s="133" t="s">
        <v>234</v>
      </c>
    </row>
    <row r="113" spans="1:8">
      <c r="A113" s="130" t="s">
        <v>162</v>
      </c>
      <c r="B113" s="130" t="s">
        <v>241</v>
      </c>
      <c r="C113" s="131">
        <v>8</v>
      </c>
      <c r="D113" s="131">
        <v>42</v>
      </c>
      <c r="E113" s="131">
        <v>50</v>
      </c>
      <c r="F113" s="132">
        <v>17518706</v>
      </c>
      <c r="G113" s="132">
        <v>1051122</v>
      </c>
      <c r="H113" s="133">
        <v>3.759654523945763E-4</v>
      </c>
    </row>
    <row r="114" spans="1:8">
      <c r="A114" s="130" t="s">
        <v>162</v>
      </c>
      <c r="B114" s="130" t="s">
        <v>810</v>
      </c>
      <c r="C114" s="131">
        <v>18</v>
      </c>
      <c r="D114" s="131">
        <v>185</v>
      </c>
      <c r="E114" s="131">
        <v>203</v>
      </c>
      <c r="F114" s="132">
        <v>18751333</v>
      </c>
      <c r="G114" s="132">
        <v>1125080</v>
      </c>
      <c r="H114" s="133">
        <v>4.0241875936388919E-4</v>
      </c>
    </row>
    <row r="115" spans="1:8">
      <c r="A115" s="130" t="s">
        <v>162</v>
      </c>
      <c r="B115" s="130" t="s">
        <v>242</v>
      </c>
      <c r="C115" s="131">
        <v>11</v>
      </c>
      <c r="D115" s="131">
        <v>76</v>
      </c>
      <c r="E115" s="131">
        <v>87</v>
      </c>
      <c r="F115" s="132">
        <v>24527876</v>
      </c>
      <c r="G115" s="132">
        <v>1471673</v>
      </c>
      <c r="H115" s="133">
        <v>5.2638818826157509E-4</v>
      </c>
    </row>
    <row r="116" spans="1:8">
      <c r="A116" s="130" t="s">
        <v>162</v>
      </c>
      <c r="B116" s="130" t="s">
        <v>243</v>
      </c>
      <c r="C116" s="131" t="s">
        <v>234</v>
      </c>
      <c r="D116" s="131" t="s">
        <v>234</v>
      </c>
      <c r="E116" s="131" t="s">
        <v>234</v>
      </c>
      <c r="F116" s="132" t="s">
        <v>234</v>
      </c>
      <c r="G116" s="132" t="s">
        <v>234</v>
      </c>
      <c r="H116" s="133" t="s">
        <v>234</v>
      </c>
    </row>
    <row r="117" spans="1:8">
      <c r="A117" s="130" t="s">
        <v>162</v>
      </c>
      <c r="B117" s="130" t="s">
        <v>244</v>
      </c>
      <c r="C117" s="131">
        <v>11</v>
      </c>
      <c r="D117" s="131">
        <v>76</v>
      </c>
      <c r="E117" s="131">
        <v>87</v>
      </c>
      <c r="F117" s="132">
        <v>12758418</v>
      </c>
      <c r="G117" s="132">
        <v>765505</v>
      </c>
      <c r="H117" s="133">
        <v>2.7380592703350336E-4</v>
      </c>
    </row>
    <row r="118" spans="1:8">
      <c r="A118" s="130" t="s">
        <v>162</v>
      </c>
      <c r="B118" s="130" t="s">
        <v>245</v>
      </c>
      <c r="C118" s="131">
        <v>92</v>
      </c>
      <c r="D118" s="131">
        <v>405</v>
      </c>
      <c r="E118" s="131">
        <v>497</v>
      </c>
      <c r="F118" s="132">
        <v>27123131</v>
      </c>
      <c r="G118" s="132">
        <v>1627388</v>
      </c>
      <c r="H118" s="133">
        <v>5.8208434952508343E-4</v>
      </c>
    </row>
    <row r="119" spans="1:8">
      <c r="A119" s="130" t="s">
        <v>162</v>
      </c>
      <c r="B119" s="130" t="s">
        <v>246</v>
      </c>
      <c r="C119" s="131">
        <v>4</v>
      </c>
      <c r="D119" s="131">
        <v>52</v>
      </c>
      <c r="E119" s="131">
        <v>56</v>
      </c>
      <c r="F119" s="132">
        <v>13553653</v>
      </c>
      <c r="G119" s="132">
        <v>813219</v>
      </c>
      <c r="H119" s="133">
        <v>2.908722767013391E-4</v>
      </c>
    </row>
    <row r="120" spans="1:8">
      <c r="A120" s="130" t="s">
        <v>162</v>
      </c>
      <c r="B120" s="130" t="s">
        <v>250</v>
      </c>
      <c r="C120" s="131">
        <v>149</v>
      </c>
      <c r="D120" s="131">
        <v>872</v>
      </c>
      <c r="E120" s="131">
        <v>1021</v>
      </c>
      <c r="F120" s="132">
        <v>29666892</v>
      </c>
      <c r="G120" s="132">
        <v>1745264</v>
      </c>
      <c r="H120" s="133">
        <v>6.2424625239312643E-4</v>
      </c>
    </row>
    <row r="121" spans="1:8">
      <c r="A121" s="130" t="s">
        <v>162</v>
      </c>
      <c r="B121" s="130" t="s">
        <v>834</v>
      </c>
      <c r="C121" s="131">
        <v>157</v>
      </c>
      <c r="D121" s="131">
        <v>362</v>
      </c>
      <c r="E121" s="131">
        <v>519</v>
      </c>
      <c r="F121" s="132">
        <v>16983189</v>
      </c>
      <c r="G121" s="132">
        <v>1018991</v>
      </c>
      <c r="H121" s="133">
        <v>3.6447283217457319E-4</v>
      </c>
    </row>
    <row r="122" spans="1:8">
      <c r="A122" s="130" t="s">
        <v>162</v>
      </c>
      <c r="B122" s="130" t="s">
        <v>811</v>
      </c>
      <c r="C122" s="131">
        <v>13</v>
      </c>
      <c r="D122" s="131">
        <v>112</v>
      </c>
      <c r="E122" s="131">
        <v>125</v>
      </c>
      <c r="F122" s="132">
        <v>17272013</v>
      </c>
      <c r="G122" s="132">
        <v>1066375</v>
      </c>
      <c r="H122" s="133">
        <v>3.8142114739988918E-4</v>
      </c>
    </row>
    <row r="123" spans="1:8">
      <c r="A123" s="130" t="s">
        <v>162</v>
      </c>
      <c r="B123" s="130" t="s">
        <v>251</v>
      </c>
      <c r="C123" s="131">
        <v>26</v>
      </c>
      <c r="D123" s="131">
        <v>80</v>
      </c>
      <c r="E123" s="131">
        <v>106</v>
      </c>
      <c r="F123" s="132">
        <v>13576324</v>
      </c>
      <c r="G123" s="132">
        <v>814579</v>
      </c>
      <c r="H123" s="133">
        <v>2.9135872167657188E-4</v>
      </c>
    </row>
    <row r="124" spans="1:8">
      <c r="A124" s="130" t="s">
        <v>162</v>
      </c>
      <c r="B124" s="130" t="s">
        <v>892</v>
      </c>
      <c r="C124" s="131">
        <v>500</v>
      </c>
      <c r="D124" s="131">
        <v>2304</v>
      </c>
      <c r="E124" s="131">
        <v>2804</v>
      </c>
      <c r="F124" s="132">
        <v>236452723</v>
      </c>
      <c r="G124" s="132">
        <v>14182468</v>
      </c>
      <c r="H124" s="133">
        <v>5.0727869816173596E-3</v>
      </c>
    </row>
    <row r="125" spans="1:8">
      <c r="A125" s="130" t="s">
        <v>164</v>
      </c>
      <c r="B125" s="130" t="s">
        <v>240</v>
      </c>
      <c r="C125" s="131" t="s">
        <v>234</v>
      </c>
      <c r="D125" s="131" t="s">
        <v>234</v>
      </c>
      <c r="E125" s="131" t="s">
        <v>234</v>
      </c>
      <c r="F125" s="132" t="s">
        <v>234</v>
      </c>
      <c r="G125" s="132" t="s">
        <v>234</v>
      </c>
      <c r="H125" s="133" t="s">
        <v>234</v>
      </c>
    </row>
    <row r="126" spans="1:8">
      <c r="A126" s="130" t="s">
        <v>164</v>
      </c>
      <c r="B126" s="130" t="s">
        <v>241</v>
      </c>
      <c r="C126" s="131">
        <v>6</v>
      </c>
      <c r="D126" s="131">
        <v>39</v>
      </c>
      <c r="E126" s="131">
        <v>45</v>
      </c>
      <c r="F126" s="132">
        <v>21805643</v>
      </c>
      <c r="G126" s="132">
        <v>1308339</v>
      </c>
      <c r="H126" s="133">
        <v>4.679668620963766E-4</v>
      </c>
    </row>
    <row r="127" spans="1:8">
      <c r="A127" s="130" t="s">
        <v>164</v>
      </c>
      <c r="B127" s="130" t="s">
        <v>810</v>
      </c>
      <c r="C127" s="131">
        <v>11</v>
      </c>
      <c r="D127" s="131">
        <v>143</v>
      </c>
      <c r="E127" s="131">
        <v>154</v>
      </c>
      <c r="F127" s="132">
        <v>11110804</v>
      </c>
      <c r="G127" s="132">
        <v>666648</v>
      </c>
      <c r="H127" s="133">
        <v>2.3844674253601343E-4</v>
      </c>
    </row>
    <row r="128" spans="1:8">
      <c r="A128" s="130" t="s">
        <v>164</v>
      </c>
      <c r="B128" s="130" t="s">
        <v>242</v>
      </c>
      <c r="C128" s="131">
        <v>4</v>
      </c>
      <c r="D128" s="131">
        <v>80</v>
      </c>
      <c r="E128" s="131">
        <v>84</v>
      </c>
      <c r="F128" s="132">
        <v>21558609</v>
      </c>
      <c r="G128" s="132">
        <v>1293517</v>
      </c>
      <c r="H128" s="133">
        <v>4.6266532722659707E-4</v>
      </c>
    </row>
    <row r="129" spans="1:8">
      <c r="A129" s="130" t="s">
        <v>164</v>
      </c>
      <c r="B129" s="130" t="s">
        <v>243</v>
      </c>
      <c r="C129" s="131" t="s">
        <v>234</v>
      </c>
      <c r="D129" s="131" t="s">
        <v>234</v>
      </c>
      <c r="E129" s="131" t="s">
        <v>234</v>
      </c>
      <c r="F129" s="132" t="s">
        <v>234</v>
      </c>
      <c r="G129" s="132" t="s">
        <v>234</v>
      </c>
      <c r="H129" s="133" t="s">
        <v>234</v>
      </c>
    </row>
    <row r="130" spans="1:8">
      <c r="A130" s="130" t="s">
        <v>164</v>
      </c>
      <c r="B130" s="130" t="s">
        <v>244</v>
      </c>
      <c r="C130" s="131">
        <v>3</v>
      </c>
      <c r="D130" s="131">
        <v>57</v>
      </c>
      <c r="E130" s="131">
        <v>60</v>
      </c>
      <c r="F130" s="132">
        <v>5751749</v>
      </c>
      <c r="G130" s="132">
        <v>345105</v>
      </c>
      <c r="H130" s="133">
        <v>1.2343720086596061E-4</v>
      </c>
    </row>
    <row r="131" spans="1:8">
      <c r="A131" s="130" t="s">
        <v>164</v>
      </c>
      <c r="B131" s="130" t="s">
        <v>245</v>
      </c>
      <c r="C131" s="131">
        <v>45</v>
      </c>
      <c r="D131" s="131">
        <v>395</v>
      </c>
      <c r="E131" s="131">
        <v>440</v>
      </c>
      <c r="F131" s="132">
        <v>20279796</v>
      </c>
      <c r="G131" s="132">
        <v>1216788</v>
      </c>
      <c r="H131" s="133">
        <v>4.3522088862024742E-4</v>
      </c>
    </row>
    <row r="132" spans="1:8">
      <c r="A132" s="130" t="s">
        <v>164</v>
      </c>
      <c r="B132" s="130" t="s">
        <v>246</v>
      </c>
      <c r="C132" s="131">
        <v>10</v>
      </c>
      <c r="D132" s="131">
        <v>78</v>
      </c>
      <c r="E132" s="131">
        <v>88</v>
      </c>
      <c r="F132" s="132">
        <v>14842805</v>
      </c>
      <c r="G132" s="132">
        <v>890568</v>
      </c>
      <c r="H132" s="133">
        <v>3.1853847698757427E-4</v>
      </c>
    </row>
    <row r="133" spans="1:8">
      <c r="A133" s="130" t="s">
        <v>164</v>
      </c>
      <c r="B133" s="130" t="s">
        <v>250</v>
      </c>
      <c r="C133" s="131">
        <v>97</v>
      </c>
      <c r="D133" s="131">
        <v>794</v>
      </c>
      <c r="E133" s="131">
        <v>891</v>
      </c>
      <c r="F133" s="132">
        <v>33251822</v>
      </c>
      <c r="G133" s="132">
        <v>1935478</v>
      </c>
      <c r="H133" s="133">
        <v>6.9228202042174915E-4</v>
      </c>
    </row>
    <row r="134" spans="1:8">
      <c r="A134" s="130" t="s">
        <v>164</v>
      </c>
      <c r="B134" s="130" t="s">
        <v>834</v>
      </c>
      <c r="C134" s="131">
        <v>114</v>
      </c>
      <c r="D134" s="131">
        <v>321</v>
      </c>
      <c r="E134" s="131">
        <v>435</v>
      </c>
      <c r="F134" s="132">
        <v>18494657</v>
      </c>
      <c r="G134" s="132">
        <v>1109525</v>
      </c>
      <c r="H134" s="133">
        <v>3.968550449596643E-4</v>
      </c>
    </row>
    <row r="135" spans="1:8">
      <c r="A135" s="130" t="s">
        <v>164</v>
      </c>
      <c r="B135" s="130" t="s">
        <v>811</v>
      </c>
      <c r="C135" s="131">
        <v>3</v>
      </c>
      <c r="D135" s="131">
        <v>107</v>
      </c>
      <c r="E135" s="131">
        <v>110</v>
      </c>
      <c r="F135" s="132">
        <v>13850291</v>
      </c>
      <c r="G135" s="132">
        <v>831017</v>
      </c>
      <c r="H135" s="133">
        <v>2.972382676345692E-4</v>
      </c>
    </row>
    <row r="136" spans="1:8">
      <c r="A136" s="130" t="s">
        <v>164</v>
      </c>
      <c r="B136" s="130" t="s">
        <v>251</v>
      </c>
      <c r="C136" s="131">
        <v>7</v>
      </c>
      <c r="D136" s="131">
        <v>79</v>
      </c>
      <c r="E136" s="131">
        <v>86</v>
      </c>
      <c r="F136" s="132">
        <v>15645197</v>
      </c>
      <c r="G136" s="132">
        <v>938712</v>
      </c>
      <c r="H136" s="133">
        <v>3.3575862911081446E-4</v>
      </c>
    </row>
    <row r="137" spans="1:8">
      <c r="A137" s="130" t="s">
        <v>164</v>
      </c>
      <c r="B137" s="130" t="s">
        <v>892</v>
      </c>
      <c r="C137" s="131">
        <v>310</v>
      </c>
      <c r="D137" s="131">
        <v>2145</v>
      </c>
      <c r="E137" s="131">
        <v>2455</v>
      </c>
      <c r="F137" s="132">
        <v>206656553</v>
      </c>
      <c r="G137" s="132">
        <v>12339608</v>
      </c>
      <c r="H137" s="133">
        <v>4.4136325793692199E-3</v>
      </c>
    </row>
    <row r="138" spans="1:8">
      <c r="A138" s="130" t="s">
        <v>166</v>
      </c>
      <c r="B138" s="130" t="s">
        <v>240</v>
      </c>
      <c r="C138" s="131">
        <v>7</v>
      </c>
      <c r="D138" s="131">
        <v>71</v>
      </c>
      <c r="E138" s="131">
        <v>78</v>
      </c>
      <c r="F138" s="132">
        <v>6228428</v>
      </c>
      <c r="G138" s="132">
        <v>373706</v>
      </c>
      <c r="H138" s="133">
        <v>1.3366721023113162E-4</v>
      </c>
    </row>
    <row r="139" spans="1:8">
      <c r="A139" s="130" t="s">
        <v>166</v>
      </c>
      <c r="B139" s="130" t="s">
        <v>241</v>
      </c>
      <c r="C139" s="131" t="s">
        <v>234</v>
      </c>
      <c r="D139" s="131" t="s">
        <v>234</v>
      </c>
      <c r="E139" s="131" t="s">
        <v>234</v>
      </c>
      <c r="F139" s="132" t="s">
        <v>234</v>
      </c>
      <c r="G139" s="132" t="s">
        <v>234</v>
      </c>
      <c r="H139" s="133" t="s">
        <v>234</v>
      </c>
    </row>
    <row r="140" spans="1:8">
      <c r="A140" s="130" t="s">
        <v>166</v>
      </c>
      <c r="B140" s="130" t="s">
        <v>810</v>
      </c>
      <c r="C140" s="131">
        <v>8</v>
      </c>
      <c r="D140" s="131">
        <v>224</v>
      </c>
      <c r="E140" s="131">
        <v>232</v>
      </c>
      <c r="F140" s="132">
        <v>34556366</v>
      </c>
      <c r="G140" s="132">
        <v>2073382</v>
      </c>
      <c r="H140" s="133">
        <v>7.4160754091035235E-4</v>
      </c>
    </row>
    <row r="141" spans="1:8">
      <c r="A141" s="130" t="s">
        <v>166</v>
      </c>
      <c r="B141" s="130" t="s">
        <v>242</v>
      </c>
      <c r="C141" s="131">
        <v>13</v>
      </c>
      <c r="D141" s="131">
        <v>105</v>
      </c>
      <c r="E141" s="131">
        <v>118</v>
      </c>
      <c r="F141" s="132">
        <v>21780673</v>
      </c>
      <c r="G141" s="132">
        <v>1306840</v>
      </c>
      <c r="H141" s="133">
        <v>4.6743069958323402E-4</v>
      </c>
    </row>
    <row r="142" spans="1:8">
      <c r="A142" s="130" t="s">
        <v>166</v>
      </c>
      <c r="B142" s="130" t="s">
        <v>243</v>
      </c>
      <c r="C142" s="131" t="s">
        <v>234</v>
      </c>
      <c r="D142" s="131" t="s">
        <v>234</v>
      </c>
      <c r="E142" s="131" t="s">
        <v>234</v>
      </c>
      <c r="F142" s="132" t="s">
        <v>234</v>
      </c>
      <c r="G142" s="132" t="s">
        <v>234</v>
      </c>
      <c r="H142" s="133" t="s">
        <v>234</v>
      </c>
    </row>
    <row r="143" spans="1:8">
      <c r="A143" s="130" t="s">
        <v>166</v>
      </c>
      <c r="B143" s="130" t="s">
        <v>244</v>
      </c>
      <c r="C143" s="131">
        <v>9</v>
      </c>
      <c r="D143" s="131">
        <v>54</v>
      </c>
      <c r="E143" s="131">
        <v>63</v>
      </c>
      <c r="F143" s="132">
        <v>11378251</v>
      </c>
      <c r="G143" s="132">
        <v>682695</v>
      </c>
      <c r="H143" s="133">
        <v>2.441864355636313E-4</v>
      </c>
    </row>
    <row r="144" spans="1:8">
      <c r="A144" s="130" t="s">
        <v>166</v>
      </c>
      <c r="B144" s="130" t="s">
        <v>245</v>
      </c>
      <c r="C144" s="131">
        <v>73</v>
      </c>
      <c r="D144" s="131">
        <v>330</v>
      </c>
      <c r="E144" s="131">
        <v>403</v>
      </c>
      <c r="F144" s="132">
        <v>11909495</v>
      </c>
      <c r="G144" s="132">
        <v>714570</v>
      </c>
      <c r="H144" s="133">
        <v>2.5558748967064945E-4</v>
      </c>
    </row>
    <row r="145" spans="1:8">
      <c r="A145" s="130" t="s">
        <v>166</v>
      </c>
      <c r="B145" s="130" t="s">
        <v>246</v>
      </c>
      <c r="C145" s="131">
        <v>7</v>
      </c>
      <c r="D145" s="131">
        <v>44</v>
      </c>
      <c r="E145" s="131">
        <v>51</v>
      </c>
      <c r="F145" s="132">
        <v>15243718</v>
      </c>
      <c r="G145" s="132">
        <v>914623</v>
      </c>
      <c r="H145" s="133">
        <v>3.2714247248700394E-4</v>
      </c>
    </row>
    <row r="146" spans="1:8">
      <c r="A146" s="130" t="s">
        <v>166</v>
      </c>
      <c r="B146" s="130" t="s">
        <v>250</v>
      </c>
      <c r="C146" s="131">
        <v>104</v>
      </c>
      <c r="D146" s="131">
        <v>668</v>
      </c>
      <c r="E146" s="131">
        <v>772</v>
      </c>
      <c r="F146" s="132">
        <v>22719322</v>
      </c>
      <c r="G146" s="132">
        <v>1340713</v>
      </c>
      <c r="H146" s="133">
        <v>4.7954639858768973E-4</v>
      </c>
    </row>
    <row r="147" spans="1:8">
      <c r="A147" s="130" t="s">
        <v>166</v>
      </c>
      <c r="B147" s="130" t="s">
        <v>834</v>
      </c>
      <c r="C147" s="131">
        <v>56</v>
      </c>
      <c r="D147" s="131">
        <v>243</v>
      </c>
      <c r="E147" s="131">
        <v>299</v>
      </c>
      <c r="F147" s="132">
        <v>14031949</v>
      </c>
      <c r="G147" s="132">
        <v>860835</v>
      </c>
      <c r="H147" s="133">
        <v>3.0790357371654774E-4</v>
      </c>
    </row>
    <row r="148" spans="1:8">
      <c r="A148" s="130" t="s">
        <v>166</v>
      </c>
      <c r="B148" s="130" t="s">
        <v>811</v>
      </c>
      <c r="C148" s="131">
        <v>7</v>
      </c>
      <c r="D148" s="131">
        <v>131</v>
      </c>
      <c r="E148" s="131">
        <v>138</v>
      </c>
      <c r="F148" s="132">
        <v>20182457</v>
      </c>
      <c r="G148" s="132">
        <v>1185351</v>
      </c>
      <c r="H148" s="133">
        <v>4.2397649840966457E-4</v>
      </c>
    </row>
    <row r="149" spans="1:8">
      <c r="A149" s="130" t="s">
        <v>166</v>
      </c>
      <c r="B149" s="130" t="s">
        <v>251</v>
      </c>
      <c r="C149" s="131">
        <v>27</v>
      </c>
      <c r="D149" s="131">
        <v>77</v>
      </c>
      <c r="E149" s="131">
        <v>104</v>
      </c>
      <c r="F149" s="132">
        <v>20049614</v>
      </c>
      <c r="G149" s="132">
        <v>1202977</v>
      </c>
      <c r="H149" s="133">
        <v>4.3028096836073286E-4</v>
      </c>
    </row>
    <row r="150" spans="1:8">
      <c r="A150" s="130" t="s">
        <v>166</v>
      </c>
      <c r="B150" s="130" t="s">
        <v>892</v>
      </c>
      <c r="C150" s="131">
        <v>312</v>
      </c>
      <c r="D150" s="131">
        <v>1989</v>
      </c>
      <c r="E150" s="131">
        <v>2301</v>
      </c>
      <c r="F150" s="132">
        <v>222910934</v>
      </c>
      <c r="G150" s="132">
        <v>13345531</v>
      </c>
      <c r="H150" s="133">
        <v>4.773431247620012E-3</v>
      </c>
    </row>
    <row r="151" spans="1:8">
      <c r="A151" s="130" t="s">
        <v>168</v>
      </c>
      <c r="B151" s="130" t="s">
        <v>240</v>
      </c>
      <c r="C151" s="131">
        <v>7</v>
      </c>
      <c r="D151" s="131">
        <v>29</v>
      </c>
      <c r="E151" s="131">
        <v>36</v>
      </c>
      <c r="F151" s="132">
        <v>1622810</v>
      </c>
      <c r="G151" s="132">
        <v>97369</v>
      </c>
      <c r="H151" s="133">
        <v>3.4826956465764678E-5</v>
      </c>
    </row>
    <row r="152" spans="1:8">
      <c r="A152" s="130" t="s">
        <v>168</v>
      </c>
      <c r="B152" s="130" t="s">
        <v>241</v>
      </c>
      <c r="C152" s="131">
        <v>2</v>
      </c>
      <c r="D152" s="131">
        <v>32</v>
      </c>
      <c r="E152" s="131">
        <v>34</v>
      </c>
      <c r="F152" s="132">
        <v>10250477</v>
      </c>
      <c r="G152" s="132">
        <v>615029</v>
      </c>
      <c r="H152" s="133">
        <v>2.1998365196502771E-4</v>
      </c>
    </row>
    <row r="153" spans="1:8">
      <c r="A153" s="130" t="s">
        <v>168</v>
      </c>
      <c r="B153" s="130" t="s">
        <v>810</v>
      </c>
      <c r="C153" s="131">
        <v>6</v>
      </c>
      <c r="D153" s="131">
        <v>86</v>
      </c>
      <c r="E153" s="131">
        <v>92</v>
      </c>
      <c r="F153" s="132">
        <v>3278961</v>
      </c>
      <c r="G153" s="132">
        <v>196738</v>
      </c>
      <c r="H153" s="133">
        <v>7.0369273189224609E-5</v>
      </c>
    </row>
    <row r="154" spans="1:8">
      <c r="A154" s="130" t="s">
        <v>168</v>
      </c>
      <c r="B154" s="130" t="s">
        <v>242</v>
      </c>
      <c r="C154" s="131">
        <v>0</v>
      </c>
      <c r="D154" s="131">
        <v>39</v>
      </c>
      <c r="E154" s="131">
        <v>39</v>
      </c>
      <c r="F154" s="132">
        <v>7501143</v>
      </c>
      <c r="G154" s="132">
        <v>450069</v>
      </c>
      <c r="H154" s="133">
        <v>1.6098073791032304E-4</v>
      </c>
    </row>
    <row r="155" spans="1:8">
      <c r="A155" s="130" t="s">
        <v>168</v>
      </c>
      <c r="B155" s="130" t="s">
        <v>243</v>
      </c>
      <c r="C155" s="131" t="s">
        <v>234</v>
      </c>
      <c r="D155" s="131" t="s">
        <v>234</v>
      </c>
      <c r="E155" s="131" t="s">
        <v>234</v>
      </c>
      <c r="F155" s="132" t="s">
        <v>234</v>
      </c>
      <c r="G155" s="132" t="s">
        <v>234</v>
      </c>
      <c r="H155" s="133" t="s">
        <v>234</v>
      </c>
    </row>
    <row r="156" spans="1:8">
      <c r="A156" s="130" t="s">
        <v>168</v>
      </c>
      <c r="B156" s="130" t="s">
        <v>244</v>
      </c>
      <c r="C156" s="131">
        <v>5</v>
      </c>
      <c r="D156" s="131">
        <v>29</v>
      </c>
      <c r="E156" s="131">
        <v>34</v>
      </c>
      <c r="F156" s="132">
        <v>4063306</v>
      </c>
      <c r="G156" s="132">
        <v>243798</v>
      </c>
      <c r="H156" s="133">
        <v>8.720170005279398E-5</v>
      </c>
    </row>
    <row r="157" spans="1:8">
      <c r="A157" s="130" t="s">
        <v>168</v>
      </c>
      <c r="B157" s="130" t="s">
        <v>245</v>
      </c>
      <c r="C157" s="131">
        <v>89</v>
      </c>
      <c r="D157" s="131">
        <v>275</v>
      </c>
      <c r="E157" s="131">
        <v>364</v>
      </c>
      <c r="F157" s="132">
        <v>7517149</v>
      </c>
      <c r="G157" s="132">
        <v>470111</v>
      </c>
      <c r="H157" s="133">
        <v>1.6814936305268718E-4</v>
      </c>
    </row>
    <row r="158" spans="1:8">
      <c r="A158" s="130" t="s">
        <v>168</v>
      </c>
      <c r="B158" s="130" t="s">
        <v>246</v>
      </c>
      <c r="C158" s="131" t="s">
        <v>234</v>
      </c>
      <c r="D158" s="131" t="s">
        <v>234</v>
      </c>
      <c r="E158" s="131" t="s">
        <v>234</v>
      </c>
      <c r="F158" s="132" t="s">
        <v>234</v>
      </c>
      <c r="G158" s="132" t="s">
        <v>234</v>
      </c>
      <c r="H158" s="133" t="s">
        <v>234</v>
      </c>
    </row>
    <row r="159" spans="1:8">
      <c r="A159" s="130" t="s">
        <v>168</v>
      </c>
      <c r="B159" s="130" t="s">
        <v>250</v>
      </c>
      <c r="C159" s="131">
        <v>75</v>
      </c>
      <c r="D159" s="131">
        <v>474</v>
      </c>
      <c r="E159" s="131">
        <v>549</v>
      </c>
      <c r="F159" s="132">
        <v>10368534</v>
      </c>
      <c r="G159" s="132">
        <v>619839</v>
      </c>
      <c r="H159" s="133">
        <v>2.2170409338478483E-4</v>
      </c>
    </row>
    <row r="160" spans="1:8">
      <c r="A160" s="130" t="s">
        <v>168</v>
      </c>
      <c r="B160" s="130" t="s">
        <v>834</v>
      </c>
      <c r="C160" s="131">
        <v>89</v>
      </c>
      <c r="D160" s="131">
        <v>215</v>
      </c>
      <c r="E160" s="131">
        <v>304</v>
      </c>
      <c r="F160" s="132">
        <v>3031344</v>
      </c>
      <c r="G160" s="132">
        <v>181702</v>
      </c>
      <c r="H160" s="133">
        <v>6.4991194771871674E-5</v>
      </c>
    </row>
    <row r="161" spans="1:8">
      <c r="A161" s="130" t="s">
        <v>168</v>
      </c>
      <c r="B161" s="130" t="s">
        <v>811</v>
      </c>
      <c r="C161" s="131">
        <v>11</v>
      </c>
      <c r="D161" s="131">
        <v>107</v>
      </c>
      <c r="E161" s="131">
        <v>118</v>
      </c>
      <c r="F161" s="132">
        <v>8549905</v>
      </c>
      <c r="G161" s="132">
        <v>512994</v>
      </c>
      <c r="H161" s="133">
        <v>1.8348776001806002E-4</v>
      </c>
    </row>
    <row r="162" spans="1:8">
      <c r="A162" s="130" t="s">
        <v>168</v>
      </c>
      <c r="B162" s="130" t="s">
        <v>251</v>
      </c>
      <c r="C162" s="131">
        <v>8</v>
      </c>
      <c r="D162" s="131">
        <v>83</v>
      </c>
      <c r="E162" s="131">
        <v>91</v>
      </c>
      <c r="F162" s="132">
        <v>9963944</v>
      </c>
      <c r="G162" s="132">
        <v>597837</v>
      </c>
      <c r="H162" s="133">
        <v>2.1383441518987932E-4</v>
      </c>
    </row>
    <row r="163" spans="1:8">
      <c r="A163" s="130" t="s">
        <v>168</v>
      </c>
      <c r="B163" s="130" t="s">
        <v>892</v>
      </c>
      <c r="C163" s="131">
        <v>294</v>
      </c>
      <c r="D163" s="131">
        <v>1401</v>
      </c>
      <c r="E163" s="131">
        <v>1695</v>
      </c>
      <c r="F163" s="132">
        <v>68204403</v>
      </c>
      <c r="G163" s="132">
        <v>4108894</v>
      </c>
      <c r="H163" s="133">
        <v>1.469669735341245E-3</v>
      </c>
    </row>
    <row r="164" spans="1:8">
      <c r="A164" s="130" t="s">
        <v>169</v>
      </c>
      <c r="B164" s="130" t="s">
        <v>240</v>
      </c>
      <c r="C164" s="131" t="s">
        <v>234</v>
      </c>
      <c r="D164" s="131" t="s">
        <v>234</v>
      </c>
      <c r="E164" s="131" t="s">
        <v>234</v>
      </c>
      <c r="F164" s="132" t="s">
        <v>234</v>
      </c>
      <c r="G164" s="132" t="s">
        <v>234</v>
      </c>
      <c r="H164" s="133" t="s">
        <v>234</v>
      </c>
    </row>
    <row r="165" spans="1:8">
      <c r="A165" s="130" t="s">
        <v>169</v>
      </c>
      <c r="B165" s="130" t="s">
        <v>241</v>
      </c>
      <c r="C165" s="131">
        <v>2</v>
      </c>
      <c r="D165" s="131">
        <v>30</v>
      </c>
      <c r="E165" s="131">
        <v>32</v>
      </c>
      <c r="F165" s="132">
        <v>3075077</v>
      </c>
      <c r="G165" s="132">
        <v>184505</v>
      </c>
      <c r="H165" s="133">
        <v>6.5993772173031587E-5</v>
      </c>
    </row>
    <row r="166" spans="1:8">
      <c r="A166" s="130" t="s">
        <v>169</v>
      </c>
      <c r="B166" s="130" t="s">
        <v>810</v>
      </c>
      <c r="C166" s="131">
        <v>2</v>
      </c>
      <c r="D166" s="131">
        <v>69</v>
      </c>
      <c r="E166" s="131">
        <v>71</v>
      </c>
      <c r="F166" s="132">
        <v>4110767</v>
      </c>
      <c r="G166" s="132">
        <v>246646</v>
      </c>
      <c r="H166" s="133">
        <v>8.8220373059752028E-5</v>
      </c>
    </row>
    <row r="167" spans="1:8">
      <c r="A167" s="130" t="s">
        <v>169</v>
      </c>
      <c r="B167" s="130" t="s">
        <v>242</v>
      </c>
      <c r="C167" s="131">
        <v>3</v>
      </c>
      <c r="D167" s="131">
        <v>38</v>
      </c>
      <c r="E167" s="131">
        <v>41</v>
      </c>
      <c r="F167" s="132">
        <v>6968016</v>
      </c>
      <c r="G167" s="132">
        <v>418081</v>
      </c>
      <c r="H167" s="133">
        <v>1.4953926594874512E-4</v>
      </c>
    </row>
    <row r="168" spans="1:8">
      <c r="A168" s="130" t="s">
        <v>169</v>
      </c>
      <c r="B168" s="130" t="s">
        <v>243</v>
      </c>
      <c r="C168" s="131" t="s">
        <v>234</v>
      </c>
      <c r="D168" s="131" t="s">
        <v>234</v>
      </c>
      <c r="E168" s="131" t="s">
        <v>234</v>
      </c>
      <c r="F168" s="132" t="s">
        <v>234</v>
      </c>
      <c r="G168" s="132" t="s">
        <v>234</v>
      </c>
      <c r="H168" s="133" t="s">
        <v>234</v>
      </c>
    </row>
    <row r="169" spans="1:8">
      <c r="A169" s="130" t="s">
        <v>169</v>
      </c>
      <c r="B169" s="130" t="s">
        <v>244</v>
      </c>
      <c r="C169" s="131">
        <v>10</v>
      </c>
      <c r="D169" s="131">
        <v>24</v>
      </c>
      <c r="E169" s="131">
        <v>34</v>
      </c>
      <c r="F169" s="132">
        <v>3842216</v>
      </c>
      <c r="G169" s="132">
        <v>230533</v>
      </c>
      <c r="H169" s="133">
        <v>8.2457073143630191E-5</v>
      </c>
    </row>
    <row r="170" spans="1:8">
      <c r="A170" s="130" t="s">
        <v>169</v>
      </c>
      <c r="B170" s="130" t="s">
        <v>245</v>
      </c>
      <c r="C170" s="131">
        <v>51</v>
      </c>
      <c r="D170" s="131">
        <v>231</v>
      </c>
      <c r="E170" s="131">
        <v>282</v>
      </c>
      <c r="F170" s="132">
        <v>7682073</v>
      </c>
      <c r="G170" s="132">
        <v>460869</v>
      </c>
      <c r="H170" s="133">
        <v>1.6484368330187742E-4</v>
      </c>
    </row>
    <row r="171" spans="1:8">
      <c r="A171" s="130" t="s">
        <v>169</v>
      </c>
      <c r="B171" s="130" t="s">
        <v>246</v>
      </c>
      <c r="C171" s="131">
        <v>5</v>
      </c>
      <c r="D171" s="131">
        <v>44</v>
      </c>
      <c r="E171" s="131">
        <v>49</v>
      </c>
      <c r="F171" s="132">
        <v>7779419</v>
      </c>
      <c r="G171" s="132">
        <v>466765</v>
      </c>
      <c r="H171" s="133">
        <v>1.6695256534156303E-4</v>
      </c>
    </row>
    <row r="172" spans="1:8">
      <c r="A172" s="130" t="s">
        <v>169</v>
      </c>
      <c r="B172" s="130" t="s">
        <v>250</v>
      </c>
      <c r="C172" s="131">
        <v>50</v>
      </c>
      <c r="D172" s="131">
        <v>363</v>
      </c>
      <c r="E172" s="131">
        <v>413</v>
      </c>
      <c r="F172" s="132">
        <v>6969189</v>
      </c>
      <c r="G172" s="132">
        <v>426096</v>
      </c>
      <c r="H172" s="133">
        <v>1.5240607218145884E-4</v>
      </c>
    </row>
    <row r="173" spans="1:8">
      <c r="A173" s="130" t="s">
        <v>169</v>
      </c>
      <c r="B173" s="130" t="s">
        <v>834</v>
      </c>
      <c r="C173" s="131">
        <v>40</v>
      </c>
      <c r="D173" s="131">
        <v>161</v>
      </c>
      <c r="E173" s="131">
        <v>201</v>
      </c>
      <c r="F173" s="132">
        <v>6692253</v>
      </c>
      <c r="G173" s="132">
        <v>401535</v>
      </c>
      <c r="H173" s="133">
        <v>1.4362109053683226E-4</v>
      </c>
    </row>
    <row r="174" spans="1:8">
      <c r="A174" s="130" t="s">
        <v>169</v>
      </c>
      <c r="B174" s="130" t="s">
        <v>811</v>
      </c>
      <c r="C174" s="131">
        <v>7</v>
      </c>
      <c r="D174" s="131">
        <v>76</v>
      </c>
      <c r="E174" s="131">
        <v>83</v>
      </c>
      <c r="F174" s="132">
        <v>5033913</v>
      </c>
      <c r="G174" s="132">
        <v>302035</v>
      </c>
      <c r="H174" s="133">
        <v>1.0803191771649329E-4</v>
      </c>
    </row>
    <row r="175" spans="1:8">
      <c r="A175" s="130" t="s">
        <v>169</v>
      </c>
      <c r="B175" s="130" t="s">
        <v>251</v>
      </c>
      <c r="C175" s="131">
        <v>3</v>
      </c>
      <c r="D175" s="131">
        <v>51</v>
      </c>
      <c r="E175" s="131">
        <v>54</v>
      </c>
      <c r="F175" s="132">
        <v>11593192</v>
      </c>
      <c r="G175" s="132">
        <v>695592</v>
      </c>
      <c r="H175" s="133">
        <v>2.4879943618537917E-4</v>
      </c>
    </row>
    <row r="176" spans="1:8">
      <c r="A176" s="130" t="s">
        <v>169</v>
      </c>
      <c r="B176" s="130" t="s">
        <v>892</v>
      </c>
      <c r="C176" s="131">
        <v>179</v>
      </c>
      <c r="D176" s="131">
        <v>1104</v>
      </c>
      <c r="E176" s="131">
        <v>1283</v>
      </c>
      <c r="F176" s="132">
        <v>64476945</v>
      </c>
      <c r="G176" s="132">
        <v>3876506</v>
      </c>
      <c r="H176" s="133">
        <v>1.3865491655586026E-3</v>
      </c>
    </row>
    <row r="177" spans="1:8">
      <c r="A177" s="130" t="s">
        <v>40</v>
      </c>
      <c r="B177" s="130" t="s">
        <v>240</v>
      </c>
      <c r="C177" s="131" t="s">
        <v>234</v>
      </c>
      <c r="D177" s="131" t="s">
        <v>234</v>
      </c>
      <c r="E177" s="131" t="s">
        <v>234</v>
      </c>
      <c r="F177" s="132" t="s">
        <v>234</v>
      </c>
      <c r="G177" s="132" t="s">
        <v>234</v>
      </c>
      <c r="H177" s="133" t="s">
        <v>234</v>
      </c>
    </row>
    <row r="178" spans="1:8">
      <c r="A178" s="130" t="s">
        <v>40</v>
      </c>
      <c r="B178" s="130" t="s">
        <v>241</v>
      </c>
      <c r="C178" s="131">
        <v>2</v>
      </c>
      <c r="D178" s="131">
        <v>55</v>
      </c>
      <c r="E178" s="131">
        <v>57</v>
      </c>
      <c r="F178" s="132">
        <v>31727483</v>
      </c>
      <c r="G178" s="132">
        <v>1903649</v>
      </c>
      <c r="H178" s="133">
        <v>6.8089741960065801E-4</v>
      </c>
    </row>
    <row r="179" spans="1:8">
      <c r="A179" s="130" t="s">
        <v>40</v>
      </c>
      <c r="B179" s="130" t="s">
        <v>810</v>
      </c>
      <c r="C179" s="131">
        <v>19</v>
      </c>
      <c r="D179" s="131">
        <v>210</v>
      </c>
      <c r="E179" s="131">
        <v>229</v>
      </c>
      <c r="F179" s="132">
        <v>24788795</v>
      </c>
      <c r="G179" s="132">
        <v>1487328</v>
      </c>
      <c r="H179" s="133">
        <v>5.3198767067868472E-4</v>
      </c>
    </row>
    <row r="180" spans="1:8">
      <c r="A180" s="130" t="s">
        <v>40</v>
      </c>
      <c r="B180" s="130" t="s">
        <v>242</v>
      </c>
      <c r="C180" s="131">
        <v>10</v>
      </c>
      <c r="D180" s="131">
        <v>96</v>
      </c>
      <c r="E180" s="131">
        <v>106</v>
      </c>
      <c r="F180" s="132">
        <v>30931605</v>
      </c>
      <c r="G180" s="132">
        <v>1855896</v>
      </c>
      <c r="H180" s="133">
        <v>6.6381712040779715E-4</v>
      </c>
    </row>
    <row r="181" spans="1:8">
      <c r="A181" s="130" t="s">
        <v>40</v>
      </c>
      <c r="B181" s="130" t="s">
        <v>243</v>
      </c>
      <c r="C181" s="131" t="s">
        <v>234</v>
      </c>
      <c r="D181" s="131" t="s">
        <v>234</v>
      </c>
      <c r="E181" s="131" t="s">
        <v>234</v>
      </c>
      <c r="F181" s="132" t="s">
        <v>234</v>
      </c>
      <c r="G181" s="132" t="s">
        <v>234</v>
      </c>
      <c r="H181" s="133" t="s">
        <v>234</v>
      </c>
    </row>
    <row r="182" spans="1:8">
      <c r="A182" s="130" t="s">
        <v>40</v>
      </c>
      <c r="B182" s="130" t="s">
        <v>244</v>
      </c>
      <c r="C182" s="131">
        <v>15</v>
      </c>
      <c r="D182" s="131">
        <v>83</v>
      </c>
      <c r="E182" s="131">
        <v>98</v>
      </c>
      <c r="F182" s="132">
        <v>30744283</v>
      </c>
      <c r="G182" s="132">
        <v>1844657</v>
      </c>
      <c r="H182" s="133">
        <v>6.5979715343967866E-4</v>
      </c>
    </row>
    <row r="183" spans="1:8">
      <c r="A183" s="130" t="s">
        <v>40</v>
      </c>
      <c r="B183" s="130" t="s">
        <v>245</v>
      </c>
      <c r="C183" s="131">
        <v>124</v>
      </c>
      <c r="D183" s="131">
        <v>527</v>
      </c>
      <c r="E183" s="131">
        <v>651</v>
      </c>
      <c r="F183" s="132">
        <v>29587858</v>
      </c>
      <c r="G183" s="132">
        <v>1775272</v>
      </c>
      <c r="H183" s="133">
        <v>6.3497951769958603E-4</v>
      </c>
    </row>
    <row r="184" spans="1:8">
      <c r="A184" s="130" t="s">
        <v>40</v>
      </c>
      <c r="B184" s="130" t="s">
        <v>246</v>
      </c>
      <c r="C184" s="131">
        <v>25</v>
      </c>
      <c r="D184" s="131">
        <v>80</v>
      </c>
      <c r="E184" s="131">
        <v>105</v>
      </c>
      <c r="F184" s="132">
        <v>15463792</v>
      </c>
      <c r="G184" s="132">
        <v>927828</v>
      </c>
      <c r="H184" s="133">
        <v>3.3186563858843689E-4</v>
      </c>
    </row>
    <row r="185" spans="1:8">
      <c r="A185" s="130" t="s">
        <v>40</v>
      </c>
      <c r="B185" s="130" t="s">
        <v>250</v>
      </c>
      <c r="C185" s="131">
        <v>149</v>
      </c>
      <c r="D185" s="131">
        <v>1131</v>
      </c>
      <c r="E185" s="131">
        <v>1280</v>
      </c>
      <c r="F185" s="132">
        <v>31887327</v>
      </c>
      <c r="G185" s="132">
        <v>1891787</v>
      </c>
      <c r="H185" s="133">
        <v>6.7665461791226742E-4</v>
      </c>
    </row>
    <row r="186" spans="1:8">
      <c r="A186" s="130" t="s">
        <v>40</v>
      </c>
      <c r="B186" s="130" t="s">
        <v>834</v>
      </c>
      <c r="C186" s="131">
        <v>109</v>
      </c>
      <c r="D186" s="131">
        <v>402</v>
      </c>
      <c r="E186" s="131">
        <v>511</v>
      </c>
      <c r="F186" s="132">
        <v>37268915</v>
      </c>
      <c r="G186" s="132">
        <v>2236135</v>
      </c>
      <c r="H186" s="133">
        <v>7.9982105492069032E-4</v>
      </c>
    </row>
    <row r="187" spans="1:8">
      <c r="A187" s="130" t="s">
        <v>40</v>
      </c>
      <c r="B187" s="130" t="s">
        <v>811</v>
      </c>
      <c r="C187" s="131">
        <v>14</v>
      </c>
      <c r="D187" s="131">
        <v>186</v>
      </c>
      <c r="E187" s="131">
        <v>200</v>
      </c>
      <c r="F187" s="132">
        <v>25218509</v>
      </c>
      <c r="G187" s="132">
        <v>1513111</v>
      </c>
      <c r="H187" s="133">
        <v>5.4120973744076304E-4</v>
      </c>
    </row>
    <row r="188" spans="1:8">
      <c r="A188" s="130" t="s">
        <v>40</v>
      </c>
      <c r="B188" s="130" t="s">
        <v>251</v>
      </c>
      <c r="C188" s="131">
        <v>27</v>
      </c>
      <c r="D188" s="131">
        <v>148</v>
      </c>
      <c r="E188" s="131">
        <v>175</v>
      </c>
      <c r="F188" s="132">
        <v>62253599</v>
      </c>
      <c r="G188" s="132">
        <v>3735216</v>
      </c>
      <c r="H188" s="133">
        <v>1.3360125401537212E-3</v>
      </c>
    </row>
    <row r="189" spans="1:8">
      <c r="A189" s="130" t="s">
        <v>40</v>
      </c>
      <c r="B189" s="130" t="s">
        <v>892</v>
      </c>
      <c r="C189" s="131">
        <v>512</v>
      </c>
      <c r="D189" s="131">
        <v>2993</v>
      </c>
      <c r="E189" s="131">
        <v>3505</v>
      </c>
      <c r="F189" s="132">
        <v>367911996</v>
      </c>
      <c r="G189" s="132">
        <v>22053267</v>
      </c>
      <c r="H189" s="133">
        <v>7.8880153820711403E-3</v>
      </c>
    </row>
    <row r="190" spans="1:8">
      <c r="A190" s="130" t="s">
        <v>172</v>
      </c>
      <c r="B190" s="130" t="s">
        <v>240</v>
      </c>
      <c r="C190" s="131" t="s">
        <v>234</v>
      </c>
      <c r="D190" s="131" t="s">
        <v>234</v>
      </c>
      <c r="E190" s="131" t="s">
        <v>234</v>
      </c>
      <c r="F190" s="132" t="s">
        <v>234</v>
      </c>
      <c r="G190" s="132" t="s">
        <v>234</v>
      </c>
      <c r="H190" s="133" t="s">
        <v>234</v>
      </c>
    </row>
    <row r="191" spans="1:8">
      <c r="A191" s="130" t="s">
        <v>172</v>
      </c>
      <c r="B191" s="130" t="s">
        <v>241</v>
      </c>
      <c r="C191" s="131">
        <v>8</v>
      </c>
      <c r="D191" s="131">
        <v>25</v>
      </c>
      <c r="E191" s="131">
        <v>33</v>
      </c>
      <c r="F191" s="132">
        <v>4570126</v>
      </c>
      <c r="G191" s="132">
        <v>274208</v>
      </c>
      <c r="H191" s="133">
        <v>9.8078752771050347E-5</v>
      </c>
    </row>
    <row r="192" spans="1:8">
      <c r="A192" s="130" t="s">
        <v>172</v>
      </c>
      <c r="B192" s="130" t="s">
        <v>810</v>
      </c>
      <c r="C192" s="131">
        <v>29</v>
      </c>
      <c r="D192" s="131">
        <v>124</v>
      </c>
      <c r="E192" s="131">
        <v>153</v>
      </c>
      <c r="F192" s="132">
        <v>11411942</v>
      </c>
      <c r="G192" s="132">
        <v>684717</v>
      </c>
      <c r="H192" s="133">
        <v>2.4490966478416123E-4</v>
      </c>
    </row>
    <row r="193" spans="1:8">
      <c r="A193" s="130" t="s">
        <v>172</v>
      </c>
      <c r="B193" s="130" t="s">
        <v>242</v>
      </c>
      <c r="C193" s="131">
        <v>5</v>
      </c>
      <c r="D193" s="131">
        <v>24</v>
      </c>
      <c r="E193" s="131">
        <v>29</v>
      </c>
      <c r="F193" s="132">
        <v>9317244</v>
      </c>
      <c r="G193" s="132">
        <v>559035</v>
      </c>
      <c r="H193" s="133">
        <v>1.9995571083033365E-4</v>
      </c>
    </row>
    <row r="194" spans="1:8">
      <c r="A194" s="130" t="s">
        <v>172</v>
      </c>
      <c r="B194" s="130" t="s">
        <v>243</v>
      </c>
      <c r="C194" s="131" t="s">
        <v>234</v>
      </c>
      <c r="D194" s="131" t="s">
        <v>234</v>
      </c>
      <c r="E194" s="131" t="s">
        <v>234</v>
      </c>
      <c r="F194" s="132" t="s">
        <v>234</v>
      </c>
      <c r="G194" s="132" t="s">
        <v>234</v>
      </c>
      <c r="H194" s="133" t="s">
        <v>234</v>
      </c>
    </row>
    <row r="195" spans="1:8">
      <c r="A195" s="130" t="s">
        <v>172</v>
      </c>
      <c r="B195" s="130" t="s">
        <v>244</v>
      </c>
      <c r="C195" s="131">
        <v>6</v>
      </c>
      <c r="D195" s="131">
        <v>31</v>
      </c>
      <c r="E195" s="131">
        <v>37</v>
      </c>
      <c r="F195" s="132">
        <v>6135411</v>
      </c>
      <c r="G195" s="132">
        <v>368125</v>
      </c>
      <c r="H195" s="133">
        <v>1.3167099743203301E-4</v>
      </c>
    </row>
    <row r="196" spans="1:8">
      <c r="A196" s="130" t="s">
        <v>172</v>
      </c>
      <c r="B196" s="130" t="s">
        <v>245</v>
      </c>
      <c r="C196" s="131">
        <v>68</v>
      </c>
      <c r="D196" s="131">
        <v>251</v>
      </c>
      <c r="E196" s="131">
        <v>319</v>
      </c>
      <c r="F196" s="132">
        <v>17571299</v>
      </c>
      <c r="G196" s="132">
        <v>1054278</v>
      </c>
      <c r="H196" s="133">
        <v>3.7709429088121941E-4</v>
      </c>
    </row>
    <row r="197" spans="1:8">
      <c r="A197" s="130" t="s">
        <v>172</v>
      </c>
      <c r="B197" s="130" t="s">
        <v>246</v>
      </c>
      <c r="C197" s="131">
        <v>6</v>
      </c>
      <c r="D197" s="131">
        <v>63</v>
      </c>
      <c r="E197" s="131">
        <v>69</v>
      </c>
      <c r="F197" s="132">
        <v>13835654</v>
      </c>
      <c r="G197" s="132">
        <v>830139</v>
      </c>
      <c r="H197" s="133">
        <v>2.9692422448144098E-4</v>
      </c>
    </row>
    <row r="198" spans="1:8">
      <c r="A198" s="130" t="s">
        <v>172</v>
      </c>
      <c r="B198" s="130" t="s">
        <v>250</v>
      </c>
      <c r="C198" s="131">
        <v>101</v>
      </c>
      <c r="D198" s="131">
        <v>690</v>
      </c>
      <c r="E198" s="131">
        <v>791</v>
      </c>
      <c r="F198" s="132">
        <v>30867277</v>
      </c>
      <c r="G198" s="132">
        <v>1805611</v>
      </c>
      <c r="H198" s="133">
        <v>6.4583117512869424E-4</v>
      </c>
    </row>
    <row r="199" spans="1:8">
      <c r="A199" s="130" t="s">
        <v>172</v>
      </c>
      <c r="B199" s="130" t="s">
        <v>834</v>
      </c>
      <c r="C199" s="131">
        <v>63</v>
      </c>
      <c r="D199" s="131">
        <v>190</v>
      </c>
      <c r="E199" s="131">
        <v>253</v>
      </c>
      <c r="F199" s="132">
        <v>16798753</v>
      </c>
      <c r="G199" s="132">
        <v>1007925</v>
      </c>
      <c r="H199" s="133">
        <v>3.6051474386874534E-4</v>
      </c>
    </row>
    <row r="200" spans="1:8">
      <c r="A200" s="130" t="s">
        <v>172</v>
      </c>
      <c r="B200" s="130" t="s">
        <v>811</v>
      </c>
      <c r="C200" s="131">
        <v>11</v>
      </c>
      <c r="D200" s="131">
        <v>126</v>
      </c>
      <c r="E200" s="131">
        <v>137</v>
      </c>
      <c r="F200" s="132">
        <v>12731056</v>
      </c>
      <c r="G200" s="132">
        <v>793542</v>
      </c>
      <c r="H200" s="133">
        <v>2.838342048060043E-4</v>
      </c>
    </row>
    <row r="201" spans="1:8">
      <c r="A201" s="130" t="s">
        <v>172</v>
      </c>
      <c r="B201" s="130" t="s">
        <v>251</v>
      </c>
      <c r="C201" s="131">
        <v>17</v>
      </c>
      <c r="D201" s="131">
        <v>105</v>
      </c>
      <c r="E201" s="131">
        <v>122</v>
      </c>
      <c r="F201" s="132">
        <v>21669980</v>
      </c>
      <c r="G201" s="132">
        <v>1300199</v>
      </c>
      <c r="H201" s="133">
        <v>4.6505534584755689E-4</v>
      </c>
    </row>
    <row r="202" spans="1:8">
      <c r="A202" s="130" t="s">
        <v>172</v>
      </c>
      <c r="B202" s="130" t="s">
        <v>892</v>
      </c>
      <c r="C202" s="131">
        <v>321</v>
      </c>
      <c r="D202" s="131">
        <v>1668</v>
      </c>
      <c r="E202" s="131">
        <v>1989</v>
      </c>
      <c r="F202" s="132">
        <v>183982413</v>
      </c>
      <c r="G202" s="132">
        <v>11022198</v>
      </c>
      <c r="H202" s="133">
        <v>3.9424212008240664E-3</v>
      </c>
    </row>
    <row r="203" spans="1:8">
      <c r="A203" s="130" t="s">
        <v>174</v>
      </c>
      <c r="B203" s="130" t="s">
        <v>240</v>
      </c>
      <c r="C203" s="131" t="s">
        <v>234</v>
      </c>
      <c r="D203" s="131" t="s">
        <v>234</v>
      </c>
      <c r="E203" s="131" t="s">
        <v>234</v>
      </c>
      <c r="F203" s="132" t="s">
        <v>234</v>
      </c>
      <c r="G203" s="132" t="s">
        <v>234</v>
      </c>
      <c r="H203" s="133" t="s">
        <v>234</v>
      </c>
    </row>
    <row r="204" spans="1:8">
      <c r="A204" s="130" t="s">
        <v>174</v>
      </c>
      <c r="B204" s="130" t="s">
        <v>241</v>
      </c>
      <c r="C204" s="131">
        <v>2</v>
      </c>
      <c r="D204" s="131">
        <v>31</v>
      </c>
      <c r="E204" s="131">
        <v>33</v>
      </c>
      <c r="F204" s="132">
        <v>6227862</v>
      </c>
      <c r="G204" s="132">
        <v>373672</v>
      </c>
      <c r="H204" s="133">
        <v>1.336550491067508E-4</v>
      </c>
    </row>
    <row r="205" spans="1:8">
      <c r="A205" s="130" t="s">
        <v>174</v>
      </c>
      <c r="B205" s="130" t="s">
        <v>810</v>
      </c>
      <c r="C205" s="131">
        <v>4</v>
      </c>
      <c r="D205" s="131">
        <v>127</v>
      </c>
      <c r="E205" s="131">
        <v>131</v>
      </c>
      <c r="F205" s="132">
        <v>8689747</v>
      </c>
      <c r="G205" s="132">
        <v>521385</v>
      </c>
      <c r="H205" s="133">
        <v>1.8648905397922045E-4</v>
      </c>
    </row>
    <row r="206" spans="1:8">
      <c r="A206" s="130" t="s">
        <v>174</v>
      </c>
      <c r="B206" s="130" t="s">
        <v>242</v>
      </c>
      <c r="C206" s="131">
        <v>2</v>
      </c>
      <c r="D206" s="131">
        <v>79</v>
      </c>
      <c r="E206" s="131">
        <v>81</v>
      </c>
      <c r="F206" s="132">
        <v>22972374</v>
      </c>
      <c r="G206" s="132">
        <v>1378342</v>
      </c>
      <c r="H206" s="133">
        <v>4.9300554415609705E-4</v>
      </c>
    </row>
    <row r="207" spans="1:8">
      <c r="A207" s="130" t="s">
        <v>174</v>
      </c>
      <c r="B207" s="130" t="s">
        <v>243</v>
      </c>
      <c r="C207" s="131" t="s">
        <v>234</v>
      </c>
      <c r="D207" s="131" t="s">
        <v>234</v>
      </c>
      <c r="E207" s="131" t="s">
        <v>234</v>
      </c>
      <c r="F207" s="132" t="s">
        <v>234</v>
      </c>
      <c r="G207" s="132" t="s">
        <v>234</v>
      </c>
      <c r="H207" s="133" t="s">
        <v>234</v>
      </c>
    </row>
    <row r="208" spans="1:8">
      <c r="A208" s="130" t="s">
        <v>174</v>
      </c>
      <c r="B208" s="130" t="s">
        <v>244</v>
      </c>
      <c r="C208" s="131">
        <v>8</v>
      </c>
      <c r="D208" s="131">
        <v>22</v>
      </c>
      <c r="E208" s="131">
        <v>30</v>
      </c>
      <c r="F208" s="132">
        <v>3319123</v>
      </c>
      <c r="G208" s="132">
        <v>199147</v>
      </c>
      <c r="H208" s="133">
        <v>7.1230924619618548E-5</v>
      </c>
    </row>
    <row r="209" spans="1:8">
      <c r="A209" s="130" t="s">
        <v>174</v>
      </c>
      <c r="B209" s="130" t="s">
        <v>245</v>
      </c>
      <c r="C209" s="131">
        <v>87</v>
      </c>
      <c r="D209" s="131">
        <v>407</v>
      </c>
      <c r="E209" s="131">
        <v>494</v>
      </c>
      <c r="F209" s="132">
        <v>17824850</v>
      </c>
      <c r="G209" s="132">
        <v>1098786</v>
      </c>
      <c r="H209" s="133">
        <v>3.9301391805596962E-4</v>
      </c>
    </row>
    <row r="210" spans="1:8">
      <c r="A210" s="130" t="s">
        <v>174</v>
      </c>
      <c r="B210" s="130" t="s">
        <v>246</v>
      </c>
      <c r="C210" s="131">
        <v>18</v>
      </c>
      <c r="D210" s="131">
        <v>49</v>
      </c>
      <c r="E210" s="131">
        <v>67</v>
      </c>
      <c r="F210" s="132">
        <v>5780746</v>
      </c>
      <c r="G210" s="132">
        <v>346845</v>
      </c>
      <c r="H210" s="133">
        <v>1.240595642901555E-4</v>
      </c>
    </row>
    <row r="211" spans="1:8">
      <c r="A211" s="130" t="s">
        <v>174</v>
      </c>
      <c r="B211" s="130" t="s">
        <v>250</v>
      </c>
      <c r="C211" s="131">
        <v>101</v>
      </c>
      <c r="D211" s="131">
        <v>624</v>
      </c>
      <c r="E211" s="131">
        <v>725</v>
      </c>
      <c r="F211" s="132">
        <v>15978275</v>
      </c>
      <c r="G211" s="132">
        <v>956817</v>
      </c>
      <c r="H211" s="133">
        <v>3.4223442784360073E-4</v>
      </c>
    </row>
    <row r="212" spans="1:8">
      <c r="A212" s="130" t="s">
        <v>174</v>
      </c>
      <c r="B212" s="130" t="s">
        <v>834</v>
      </c>
      <c r="C212" s="131">
        <v>86</v>
      </c>
      <c r="D212" s="131">
        <v>229</v>
      </c>
      <c r="E212" s="131">
        <v>315</v>
      </c>
      <c r="F212" s="132">
        <v>5169951</v>
      </c>
      <c r="G212" s="132">
        <v>310197</v>
      </c>
      <c r="H212" s="133">
        <v>1.1095130292814763E-4</v>
      </c>
    </row>
    <row r="213" spans="1:8">
      <c r="A213" s="130" t="s">
        <v>174</v>
      </c>
      <c r="B213" s="130" t="s">
        <v>811</v>
      </c>
      <c r="C213" s="131">
        <v>10</v>
      </c>
      <c r="D213" s="131">
        <v>131</v>
      </c>
      <c r="E213" s="131">
        <v>141</v>
      </c>
      <c r="F213" s="132">
        <v>7545852</v>
      </c>
      <c r="G213" s="132">
        <v>452751</v>
      </c>
      <c r="H213" s="133">
        <v>1.6194003601589237E-4</v>
      </c>
    </row>
    <row r="214" spans="1:8">
      <c r="A214" s="130" t="s">
        <v>174</v>
      </c>
      <c r="B214" s="130" t="s">
        <v>251</v>
      </c>
      <c r="C214" s="131">
        <v>11</v>
      </c>
      <c r="D214" s="131">
        <v>101</v>
      </c>
      <c r="E214" s="131">
        <v>112</v>
      </c>
      <c r="F214" s="132">
        <v>20980315</v>
      </c>
      <c r="G214" s="132">
        <v>1258819</v>
      </c>
      <c r="H214" s="133">
        <v>4.5025454211584205E-4</v>
      </c>
    </row>
    <row r="215" spans="1:8">
      <c r="A215" s="130" t="s">
        <v>174</v>
      </c>
      <c r="B215" s="130" t="s">
        <v>892</v>
      </c>
      <c r="C215" s="131">
        <v>341</v>
      </c>
      <c r="D215" s="131">
        <v>1836</v>
      </c>
      <c r="E215" s="131">
        <v>2177</v>
      </c>
      <c r="F215" s="132">
        <v>125372843</v>
      </c>
      <c r="G215" s="132">
        <v>7549786</v>
      </c>
      <c r="H215" s="133">
        <v>2.7004084292520172E-3</v>
      </c>
    </row>
    <row r="216" spans="1:8">
      <c r="A216" s="130" t="s">
        <v>176</v>
      </c>
      <c r="B216" s="130" t="s">
        <v>240</v>
      </c>
      <c r="C216" s="131">
        <v>33</v>
      </c>
      <c r="D216" s="131">
        <v>71</v>
      </c>
      <c r="E216" s="131">
        <v>104</v>
      </c>
      <c r="F216" s="132">
        <v>20470462</v>
      </c>
      <c r="G216" s="132">
        <v>1228228</v>
      </c>
      <c r="H216" s="133">
        <v>4.393127492942643E-4</v>
      </c>
    </row>
    <row r="217" spans="1:8">
      <c r="A217" s="130" t="s">
        <v>176</v>
      </c>
      <c r="B217" s="130" t="s">
        <v>241</v>
      </c>
      <c r="C217" s="131">
        <v>0</v>
      </c>
      <c r="D217" s="131">
        <v>77</v>
      </c>
      <c r="E217" s="131">
        <v>77</v>
      </c>
      <c r="F217" s="132">
        <v>117750951</v>
      </c>
      <c r="G217" s="132">
        <v>7065057</v>
      </c>
      <c r="H217" s="133">
        <v>2.5270304980758353E-3</v>
      </c>
    </row>
    <row r="218" spans="1:8">
      <c r="A218" s="130" t="s">
        <v>176</v>
      </c>
      <c r="B218" s="130" t="s">
        <v>810</v>
      </c>
      <c r="C218" s="131">
        <v>19</v>
      </c>
      <c r="D218" s="131">
        <v>430</v>
      </c>
      <c r="E218" s="131">
        <v>449</v>
      </c>
      <c r="F218" s="132">
        <v>84799730</v>
      </c>
      <c r="G218" s="132">
        <v>5045247</v>
      </c>
      <c r="H218" s="133">
        <v>1.8045845970281081E-3</v>
      </c>
    </row>
    <row r="219" spans="1:8">
      <c r="A219" s="130" t="s">
        <v>176</v>
      </c>
      <c r="B219" s="130" t="s">
        <v>242</v>
      </c>
      <c r="C219" s="131">
        <v>35</v>
      </c>
      <c r="D219" s="131">
        <v>176</v>
      </c>
      <c r="E219" s="131">
        <v>211</v>
      </c>
      <c r="F219" s="132">
        <v>69443172</v>
      </c>
      <c r="G219" s="132">
        <v>4166416</v>
      </c>
      <c r="H219" s="133">
        <v>1.4902442117128184E-3</v>
      </c>
    </row>
    <row r="220" spans="1:8">
      <c r="A220" s="130" t="s">
        <v>176</v>
      </c>
      <c r="B220" s="130" t="s">
        <v>243</v>
      </c>
      <c r="C220" s="131">
        <v>9</v>
      </c>
      <c r="D220" s="131">
        <v>40</v>
      </c>
      <c r="E220" s="131">
        <v>49</v>
      </c>
      <c r="F220" s="132">
        <v>117942613</v>
      </c>
      <c r="G220" s="132">
        <v>7076557</v>
      </c>
      <c r="H220" s="133">
        <v>2.5311438195575828E-3</v>
      </c>
    </row>
    <row r="221" spans="1:8">
      <c r="A221" s="130" t="s">
        <v>176</v>
      </c>
      <c r="B221" s="130" t="s">
        <v>244</v>
      </c>
      <c r="C221" s="131">
        <v>20</v>
      </c>
      <c r="D221" s="131">
        <v>99</v>
      </c>
      <c r="E221" s="131">
        <v>119</v>
      </c>
      <c r="F221" s="132">
        <v>30867743</v>
      </c>
      <c r="G221" s="132">
        <v>1852065</v>
      </c>
      <c r="H221" s="133">
        <v>6.624468478341819E-4</v>
      </c>
    </row>
    <row r="222" spans="1:8">
      <c r="A222" s="130" t="s">
        <v>176</v>
      </c>
      <c r="B222" s="130" t="s">
        <v>245</v>
      </c>
      <c r="C222" s="131">
        <v>176</v>
      </c>
      <c r="D222" s="131">
        <v>803</v>
      </c>
      <c r="E222" s="131">
        <v>979</v>
      </c>
      <c r="F222" s="132">
        <v>54784206</v>
      </c>
      <c r="G222" s="132">
        <v>3347220</v>
      </c>
      <c r="H222" s="133">
        <v>1.1972340808813569E-3</v>
      </c>
    </row>
    <row r="223" spans="1:8">
      <c r="A223" s="130" t="s">
        <v>176</v>
      </c>
      <c r="B223" s="130" t="s">
        <v>246</v>
      </c>
      <c r="C223" s="131">
        <v>23</v>
      </c>
      <c r="D223" s="131">
        <v>146</v>
      </c>
      <c r="E223" s="131">
        <v>169</v>
      </c>
      <c r="F223" s="132">
        <v>44430748</v>
      </c>
      <c r="G223" s="132">
        <v>2665845</v>
      </c>
      <c r="H223" s="133">
        <v>9.5351978308780456E-4</v>
      </c>
    </row>
    <row r="224" spans="1:8">
      <c r="A224" s="130" t="s">
        <v>176</v>
      </c>
      <c r="B224" s="130" t="s">
        <v>250</v>
      </c>
      <c r="C224" s="131">
        <v>280</v>
      </c>
      <c r="D224" s="131">
        <v>1751</v>
      </c>
      <c r="E224" s="131">
        <v>2031</v>
      </c>
      <c r="F224" s="132">
        <v>89706909</v>
      </c>
      <c r="G224" s="132">
        <v>5247942</v>
      </c>
      <c r="H224" s="133">
        <v>1.877084570744878E-3</v>
      </c>
    </row>
    <row r="225" spans="1:8">
      <c r="A225" s="130" t="s">
        <v>176</v>
      </c>
      <c r="B225" s="130" t="s">
        <v>834</v>
      </c>
      <c r="C225" s="131">
        <v>196</v>
      </c>
      <c r="D225" s="131">
        <v>651</v>
      </c>
      <c r="E225" s="131">
        <v>847</v>
      </c>
      <c r="F225" s="132">
        <v>72856229</v>
      </c>
      <c r="G225" s="132">
        <v>4371324</v>
      </c>
      <c r="H225" s="133">
        <v>1.563535731554728E-3</v>
      </c>
    </row>
    <row r="226" spans="1:8">
      <c r="A226" s="130" t="s">
        <v>176</v>
      </c>
      <c r="B226" s="130" t="s">
        <v>811</v>
      </c>
      <c r="C226" s="131">
        <v>49</v>
      </c>
      <c r="D226" s="131">
        <v>217</v>
      </c>
      <c r="E226" s="131">
        <v>266</v>
      </c>
      <c r="F226" s="132">
        <v>29483921</v>
      </c>
      <c r="G226" s="132">
        <v>1768759</v>
      </c>
      <c r="H226" s="133">
        <v>6.3264994702040144E-4</v>
      </c>
    </row>
    <row r="227" spans="1:8">
      <c r="A227" s="130" t="s">
        <v>176</v>
      </c>
      <c r="B227" s="130" t="s">
        <v>251</v>
      </c>
      <c r="C227" s="131">
        <v>40</v>
      </c>
      <c r="D227" s="131">
        <v>220</v>
      </c>
      <c r="E227" s="131">
        <v>260</v>
      </c>
      <c r="F227" s="132">
        <v>57638332</v>
      </c>
      <c r="G227" s="132">
        <v>3458300</v>
      </c>
      <c r="H227" s="133">
        <v>1.2369651895937515E-3</v>
      </c>
    </row>
    <row r="228" spans="1:8">
      <c r="A228" s="130" t="s">
        <v>176</v>
      </c>
      <c r="B228" s="130" t="s">
        <v>892</v>
      </c>
      <c r="C228" s="131">
        <v>880</v>
      </c>
      <c r="D228" s="131">
        <v>4681</v>
      </c>
      <c r="E228" s="131">
        <v>5561</v>
      </c>
      <c r="F228" s="132">
        <v>790175016</v>
      </c>
      <c r="G228" s="132">
        <v>47292959</v>
      </c>
      <c r="H228" s="133">
        <v>1.6915751668705584E-2</v>
      </c>
    </row>
    <row r="229" spans="1:8">
      <c r="A229" s="130" t="s">
        <v>47</v>
      </c>
      <c r="B229" s="130" t="s">
        <v>240</v>
      </c>
      <c r="C229" s="131" t="s">
        <v>234</v>
      </c>
      <c r="D229" s="131" t="s">
        <v>234</v>
      </c>
      <c r="E229" s="131" t="s">
        <v>234</v>
      </c>
      <c r="F229" s="132" t="s">
        <v>234</v>
      </c>
      <c r="G229" s="132" t="s">
        <v>234</v>
      </c>
      <c r="H229" s="133" t="s">
        <v>234</v>
      </c>
    </row>
    <row r="230" spans="1:8">
      <c r="A230" s="130" t="s">
        <v>47</v>
      </c>
      <c r="B230" s="130" t="s">
        <v>241</v>
      </c>
      <c r="C230" s="131">
        <v>7</v>
      </c>
      <c r="D230" s="131">
        <v>38</v>
      </c>
      <c r="E230" s="131">
        <v>45</v>
      </c>
      <c r="F230" s="132">
        <v>35070716</v>
      </c>
      <c r="G230" s="132">
        <v>2104243</v>
      </c>
      <c r="H230" s="133">
        <v>7.5264590736671901E-4</v>
      </c>
    </row>
    <row r="231" spans="1:8">
      <c r="A231" s="130" t="s">
        <v>47</v>
      </c>
      <c r="B231" s="130" t="s">
        <v>810</v>
      </c>
      <c r="C231" s="131">
        <v>6</v>
      </c>
      <c r="D231" s="131">
        <v>73</v>
      </c>
      <c r="E231" s="131">
        <v>79</v>
      </c>
      <c r="F231" s="132">
        <v>5637212</v>
      </c>
      <c r="G231" s="132">
        <v>338233</v>
      </c>
      <c r="H231" s="133">
        <v>1.2097922302051972E-4</v>
      </c>
    </row>
    <row r="232" spans="1:8">
      <c r="A232" s="130" t="s">
        <v>47</v>
      </c>
      <c r="B232" s="130" t="s">
        <v>242</v>
      </c>
      <c r="C232" s="131">
        <v>12</v>
      </c>
      <c r="D232" s="131">
        <v>32</v>
      </c>
      <c r="E232" s="131">
        <v>44</v>
      </c>
      <c r="F232" s="132">
        <v>9315855</v>
      </c>
      <c r="G232" s="132">
        <v>558951</v>
      </c>
      <c r="H232" s="133">
        <v>1.9992566569951046E-4</v>
      </c>
    </row>
    <row r="233" spans="1:8">
      <c r="A233" s="130" t="s">
        <v>47</v>
      </c>
      <c r="B233" s="130" t="s">
        <v>243</v>
      </c>
      <c r="C233" s="131" t="s">
        <v>234</v>
      </c>
      <c r="D233" s="131" t="s">
        <v>234</v>
      </c>
      <c r="E233" s="131" t="s">
        <v>234</v>
      </c>
      <c r="F233" s="132" t="s">
        <v>234</v>
      </c>
      <c r="G233" s="132" t="s">
        <v>234</v>
      </c>
      <c r="H233" s="133" t="s">
        <v>234</v>
      </c>
    </row>
    <row r="234" spans="1:8">
      <c r="A234" s="130" t="s">
        <v>47</v>
      </c>
      <c r="B234" s="130" t="s">
        <v>244</v>
      </c>
      <c r="C234" s="131">
        <v>1</v>
      </c>
      <c r="D234" s="131">
        <v>20</v>
      </c>
      <c r="E234" s="131">
        <v>21</v>
      </c>
      <c r="F234" s="132">
        <v>6640914</v>
      </c>
      <c r="G234" s="132">
        <v>398455</v>
      </c>
      <c r="H234" s="133">
        <v>1.4251943573998155E-4</v>
      </c>
    </row>
    <row r="235" spans="1:8">
      <c r="A235" s="130" t="s">
        <v>47</v>
      </c>
      <c r="B235" s="130" t="s">
        <v>245</v>
      </c>
      <c r="C235" s="131">
        <v>45</v>
      </c>
      <c r="D235" s="131">
        <v>265</v>
      </c>
      <c r="E235" s="131">
        <v>310</v>
      </c>
      <c r="F235" s="132">
        <v>16711760</v>
      </c>
      <c r="G235" s="132">
        <v>1002706</v>
      </c>
      <c r="H235" s="133">
        <v>3.5864801127628957E-4</v>
      </c>
    </row>
    <row r="236" spans="1:8">
      <c r="A236" s="130" t="s">
        <v>47</v>
      </c>
      <c r="B236" s="130" t="s">
        <v>246</v>
      </c>
      <c r="C236" s="131">
        <v>2</v>
      </c>
      <c r="D236" s="131">
        <v>37</v>
      </c>
      <c r="E236" s="131">
        <v>39</v>
      </c>
      <c r="F236" s="132">
        <v>7025261</v>
      </c>
      <c r="G236" s="132">
        <v>421516</v>
      </c>
      <c r="H236" s="133">
        <v>1.5076789719133672E-4</v>
      </c>
    </row>
    <row r="237" spans="1:8">
      <c r="A237" s="130" t="s">
        <v>47</v>
      </c>
      <c r="B237" s="130" t="s">
        <v>250</v>
      </c>
      <c r="C237" s="131">
        <v>68</v>
      </c>
      <c r="D237" s="131">
        <v>579</v>
      </c>
      <c r="E237" s="131">
        <v>647</v>
      </c>
      <c r="F237" s="132">
        <v>15850358</v>
      </c>
      <c r="G237" s="132">
        <v>960171</v>
      </c>
      <c r="H237" s="133">
        <v>3.434340869957557E-4</v>
      </c>
    </row>
    <row r="238" spans="1:8">
      <c r="A238" s="130" t="s">
        <v>47</v>
      </c>
      <c r="B238" s="130" t="s">
        <v>834</v>
      </c>
      <c r="C238" s="131">
        <v>40</v>
      </c>
      <c r="D238" s="131">
        <v>216</v>
      </c>
      <c r="E238" s="131">
        <v>256</v>
      </c>
      <c r="F238" s="132">
        <v>6264378</v>
      </c>
      <c r="G238" s="132">
        <v>375852</v>
      </c>
      <c r="H238" s="133">
        <v>1.3443479178763864E-4</v>
      </c>
    </row>
    <row r="239" spans="1:8">
      <c r="A239" s="130" t="s">
        <v>47</v>
      </c>
      <c r="B239" s="130" t="s">
        <v>811</v>
      </c>
      <c r="C239" s="131">
        <v>22</v>
      </c>
      <c r="D239" s="131">
        <v>86</v>
      </c>
      <c r="E239" s="131">
        <v>108</v>
      </c>
      <c r="F239" s="132">
        <v>10267479</v>
      </c>
      <c r="G239" s="132">
        <v>616049</v>
      </c>
      <c r="H239" s="133">
        <v>2.2034848569645231E-4</v>
      </c>
    </row>
    <row r="240" spans="1:8">
      <c r="A240" s="130" t="s">
        <v>47</v>
      </c>
      <c r="B240" s="130" t="s">
        <v>251</v>
      </c>
      <c r="C240" s="131">
        <v>6</v>
      </c>
      <c r="D240" s="131">
        <v>39</v>
      </c>
      <c r="E240" s="131">
        <v>45</v>
      </c>
      <c r="F240" s="132">
        <v>16011546</v>
      </c>
      <c r="G240" s="132">
        <v>960693</v>
      </c>
      <c r="H240" s="133">
        <v>3.4362079602301415E-4</v>
      </c>
    </row>
    <row r="241" spans="1:8">
      <c r="A241" s="130" t="s">
        <v>47</v>
      </c>
      <c r="B241" s="130" t="s">
        <v>892</v>
      </c>
      <c r="C241" s="131">
        <v>209</v>
      </c>
      <c r="D241" s="131">
        <v>1407</v>
      </c>
      <c r="E241" s="131">
        <v>1616</v>
      </c>
      <c r="F241" s="132">
        <v>129467943</v>
      </c>
      <c r="G241" s="132">
        <v>7777216</v>
      </c>
      <c r="H241" s="133">
        <v>2.7817556209558331E-3</v>
      </c>
    </row>
    <row r="242" spans="1:8">
      <c r="A242" s="130" t="s">
        <v>179</v>
      </c>
      <c r="B242" s="130" t="s">
        <v>240</v>
      </c>
      <c r="C242" s="131" t="s">
        <v>234</v>
      </c>
      <c r="D242" s="131" t="s">
        <v>234</v>
      </c>
      <c r="E242" s="131" t="s">
        <v>234</v>
      </c>
      <c r="F242" s="132" t="s">
        <v>234</v>
      </c>
      <c r="G242" s="132" t="s">
        <v>234</v>
      </c>
      <c r="H242" s="133" t="s">
        <v>234</v>
      </c>
    </row>
    <row r="243" spans="1:8">
      <c r="A243" s="130" t="s">
        <v>179</v>
      </c>
      <c r="B243" s="130" t="s">
        <v>241</v>
      </c>
      <c r="C243" s="131">
        <v>3</v>
      </c>
      <c r="D243" s="131">
        <v>40</v>
      </c>
      <c r="E243" s="131">
        <v>43</v>
      </c>
      <c r="F243" s="132">
        <v>13344433</v>
      </c>
      <c r="G243" s="132">
        <v>800666</v>
      </c>
      <c r="H243" s="133">
        <v>2.8638231804391484E-4</v>
      </c>
    </row>
    <row r="244" spans="1:8">
      <c r="A244" s="130" t="s">
        <v>179</v>
      </c>
      <c r="B244" s="130" t="s">
        <v>810</v>
      </c>
      <c r="C244" s="131">
        <v>4</v>
      </c>
      <c r="D244" s="131">
        <v>69</v>
      </c>
      <c r="E244" s="131">
        <v>73</v>
      </c>
      <c r="F244" s="132">
        <v>5046101</v>
      </c>
      <c r="G244" s="132">
        <v>302766</v>
      </c>
      <c r="H244" s="133">
        <v>1.082933818906809E-4</v>
      </c>
    </row>
    <row r="245" spans="1:8">
      <c r="A245" s="130" t="s">
        <v>179</v>
      </c>
      <c r="B245" s="130" t="s">
        <v>242</v>
      </c>
      <c r="C245" s="131">
        <v>2</v>
      </c>
      <c r="D245" s="131">
        <v>36</v>
      </c>
      <c r="E245" s="131">
        <v>38</v>
      </c>
      <c r="F245" s="132">
        <v>11566321</v>
      </c>
      <c r="G245" s="132">
        <v>693979</v>
      </c>
      <c r="H245" s="133">
        <v>2.4822249813754796E-4</v>
      </c>
    </row>
    <row r="246" spans="1:8">
      <c r="A246" s="130" t="s">
        <v>179</v>
      </c>
      <c r="B246" s="130" t="s">
        <v>243</v>
      </c>
      <c r="C246" s="131" t="s">
        <v>234</v>
      </c>
      <c r="D246" s="131" t="s">
        <v>234</v>
      </c>
      <c r="E246" s="131" t="s">
        <v>234</v>
      </c>
      <c r="F246" s="132" t="s">
        <v>234</v>
      </c>
      <c r="G246" s="132" t="s">
        <v>234</v>
      </c>
      <c r="H246" s="133" t="s">
        <v>234</v>
      </c>
    </row>
    <row r="247" spans="1:8">
      <c r="A247" s="130" t="s">
        <v>179</v>
      </c>
      <c r="B247" s="130" t="s">
        <v>244</v>
      </c>
      <c r="C247" s="131">
        <v>4</v>
      </c>
      <c r="D247" s="131">
        <v>36</v>
      </c>
      <c r="E247" s="131">
        <v>40</v>
      </c>
      <c r="F247" s="132">
        <v>7997040</v>
      </c>
      <c r="G247" s="132">
        <v>479822</v>
      </c>
      <c r="H247" s="133">
        <v>1.7162279478392649E-4</v>
      </c>
    </row>
    <row r="248" spans="1:8">
      <c r="A248" s="130" t="s">
        <v>179</v>
      </c>
      <c r="B248" s="130" t="s">
        <v>245</v>
      </c>
      <c r="C248" s="131">
        <v>74</v>
      </c>
      <c r="D248" s="131">
        <v>332</v>
      </c>
      <c r="E248" s="131">
        <v>406</v>
      </c>
      <c r="F248" s="132">
        <v>21657032</v>
      </c>
      <c r="G248" s="132">
        <v>1310620</v>
      </c>
      <c r="H248" s="133">
        <v>4.6878273047027807E-4</v>
      </c>
    </row>
    <row r="249" spans="1:8">
      <c r="A249" s="130" t="s">
        <v>179</v>
      </c>
      <c r="B249" s="130" t="s">
        <v>246</v>
      </c>
      <c r="C249" s="131">
        <v>8</v>
      </c>
      <c r="D249" s="131">
        <v>38</v>
      </c>
      <c r="E249" s="131">
        <v>46</v>
      </c>
      <c r="F249" s="132">
        <v>5666036</v>
      </c>
      <c r="G249" s="132">
        <v>339962</v>
      </c>
      <c r="H249" s="133">
        <v>1.2159765196329727E-4</v>
      </c>
    </row>
    <row r="250" spans="1:8">
      <c r="A250" s="130" t="s">
        <v>179</v>
      </c>
      <c r="B250" s="130" t="s">
        <v>250</v>
      </c>
      <c r="C250" s="131">
        <v>66</v>
      </c>
      <c r="D250" s="131">
        <v>444</v>
      </c>
      <c r="E250" s="131">
        <v>510</v>
      </c>
      <c r="F250" s="132">
        <v>12437751</v>
      </c>
      <c r="G250" s="132">
        <v>745547</v>
      </c>
      <c r="H250" s="133">
        <v>2.6666734702196244E-4</v>
      </c>
    </row>
    <row r="251" spans="1:8">
      <c r="A251" s="130" t="s">
        <v>179</v>
      </c>
      <c r="B251" s="130" t="s">
        <v>834</v>
      </c>
      <c r="C251" s="131">
        <v>56</v>
      </c>
      <c r="D251" s="131">
        <v>207</v>
      </c>
      <c r="E251" s="131">
        <v>263</v>
      </c>
      <c r="F251" s="132">
        <v>8682499</v>
      </c>
      <c r="G251" s="132">
        <v>520945</v>
      </c>
      <c r="H251" s="133">
        <v>1.863316747225275E-4</v>
      </c>
    </row>
    <row r="252" spans="1:8">
      <c r="A252" s="130" t="s">
        <v>179</v>
      </c>
      <c r="B252" s="130" t="s">
        <v>811</v>
      </c>
      <c r="C252" s="131">
        <v>5</v>
      </c>
      <c r="D252" s="131">
        <v>82</v>
      </c>
      <c r="E252" s="131">
        <v>87</v>
      </c>
      <c r="F252" s="132">
        <v>4498661</v>
      </c>
      <c r="G252" s="132">
        <v>269920</v>
      </c>
      <c r="H252" s="133">
        <v>9.6545020378551716E-5</v>
      </c>
    </row>
    <row r="253" spans="1:8">
      <c r="A253" s="130" t="s">
        <v>179</v>
      </c>
      <c r="B253" s="130" t="s">
        <v>251</v>
      </c>
      <c r="C253" s="131">
        <v>6</v>
      </c>
      <c r="D253" s="131">
        <v>109</v>
      </c>
      <c r="E253" s="131">
        <v>115</v>
      </c>
      <c r="F253" s="132">
        <v>22416588</v>
      </c>
      <c r="G253" s="132">
        <v>1344723</v>
      </c>
      <c r="H253" s="133">
        <v>4.8098069590436868E-4</v>
      </c>
    </row>
    <row r="254" spans="1:8">
      <c r="A254" s="130" t="s">
        <v>179</v>
      </c>
      <c r="B254" s="130" t="s">
        <v>892</v>
      </c>
      <c r="C254" s="131">
        <v>233</v>
      </c>
      <c r="D254" s="131">
        <v>1399</v>
      </c>
      <c r="E254" s="131">
        <v>1632</v>
      </c>
      <c r="F254" s="132">
        <v>113380932</v>
      </c>
      <c r="G254" s="132">
        <v>6813059</v>
      </c>
      <c r="H254" s="133">
        <v>2.4368958209664907E-3</v>
      </c>
    </row>
    <row r="255" spans="1:8">
      <c r="A255" s="130" t="s">
        <v>180</v>
      </c>
      <c r="B255" s="130" t="s">
        <v>240</v>
      </c>
      <c r="C255" s="131" t="s">
        <v>234</v>
      </c>
      <c r="D255" s="131" t="s">
        <v>234</v>
      </c>
      <c r="E255" s="131" t="s">
        <v>234</v>
      </c>
      <c r="F255" s="132" t="s">
        <v>234</v>
      </c>
      <c r="G255" s="132" t="s">
        <v>234</v>
      </c>
      <c r="H255" s="133" t="s">
        <v>234</v>
      </c>
    </row>
    <row r="256" spans="1:8">
      <c r="A256" s="130" t="s">
        <v>180</v>
      </c>
      <c r="B256" s="130" t="s">
        <v>241</v>
      </c>
      <c r="C256" s="131">
        <v>0</v>
      </c>
      <c r="D256" s="131">
        <v>21</v>
      </c>
      <c r="E256" s="131">
        <v>21</v>
      </c>
      <c r="F256" s="132">
        <v>8363703</v>
      </c>
      <c r="G256" s="132">
        <v>501822</v>
      </c>
      <c r="H256" s="133">
        <v>1.7949175761857431E-4</v>
      </c>
    </row>
    <row r="257" spans="1:8">
      <c r="A257" s="130" t="s">
        <v>180</v>
      </c>
      <c r="B257" s="130" t="s">
        <v>810</v>
      </c>
      <c r="C257" s="131">
        <v>9</v>
      </c>
      <c r="D257" s="131">
        <v>59</v>
      </c>
      <c r="E257" s="131">
        <v>68</v>
      </c>
      <c r="F257" s="132">
        <v>11606585</v>
      </c>
      <c r="G257" s="132">
        <v>696395</v>
      </c>
      <c r="H257" s="133">
        <v>2.490866533288438E-4</v>
      </c>
    </row>
    <row r="258" spans="1:8">
      <c r="A258" s="130" t="s">
        <v>180</v>
      </c>
      <c r="B258" s="130" t="s">
        <v>242</v>
      </c>
      <c r="C258" s="131">
        <v>8</v>
      </c>
      <c r="D258" s="131">
        <v>40</v>
      </c>
      <c r="E258" s="131">
        <v>48</v>
      </c>
      <c r="F258" s="132">
        <v>10343887</v>
      </c>
      <c r="G258" s="132">
        <v>620559</v>
      </c>
      <c r="H258" s="133">
        <v>2.2196162307755511E-4</v>
      </c>
    </row>
    <row r="259" spans="1:8">
      <c r="A259" s="130" t="s">
        <v>180</v>
      </c>
      <c r="B259" s="130" t="s">
        <v>243</v>
      </c>
      <c r="C259" s="131" t="s">
        <v>234</v>
      </c>
      <c r="D259" s="131" t="s">
        <v>234</v>
      </c>
      <c r="E259" s="131" t="s">
        <v>234</v>
      </c>
      <c r="F259" s="132" t="s">
        <v>234</v>
      </c>
      <c r="G259" s="132" t="s">
        <v>234</v>
      </c>
      <c r="H259" s="133" t="s">
        <v>234</v>
      </c>
    </row>
    <row r="260" spans="1:8">
      <c r="A260" s="130" t="s">
        <v>180</v>
      </c>
      <c r="B260" s="130" t="s">
        <v>244</v>
      </c>
      <c r="C260" s="131" t="s">
        <v>234</v>
      </c>
      <c r="D260" s="131" t="s">
        <v>234</v>
      </c>
      <c r="E260" s="131" t="s">
        <v>234</v>
      </c>
      <c r="F260" s="132" t="s">
        <v>234</v>
      </c>
      <c r="G260" s="132" t="s">
        <v>234</v>
      </c>
      <c r="H260" s="133" t="s">
        <v>234</v>
      </c>
    </row>
    <row r="261" spans="1:8">
      <c r="A261" s="130" t="s">
        <v>180</v>
      </c>
      <c r="B261" s="130" t="s">
        <v>245</v>
      </c>
      <c r="C261" s="131">
        <v>48</v>
      </c>
      <c r="D261" s="131">
        <v>145</v>
      </c>
      <c r="E261" s="131">
        <v>193</v>
      </c>
      <c r="F261" s="132">
        <v>7812770</v>
      </c>
      <c r="G261" s="132">
        <v>473710</v>
      </c>
      <c r="H261" s="133">
        <v>1.6943665383640979E-4</v>
      </c>
    </row>
    <row r="262" spans="1:8">
      <c r="A262" s="130" t="s">
        <v>180</v>
      </c>
      <c r="B262" s="130" t="s">
        <v>246</v>
      </c>
      <c r="C262" s="131">
        <v>5</v>
      </c>
      <c r="D262" s="131">
        <v>29</v>
      </c>
      <c r="E262" s="131">
        <v>34</v>
      </c>
      <c r="F262" s="132">
        <v>4013725</v>
      </c>
      <c r="G262" s="132">
        <v>240824</v>
      </c>
      <c r="H262" s="133">
        <v>8.6137959349601135E-5</v>
      </c>
    </row>
    <row r="263" spans="1:8">
      <c r="A263" s="130" t="s">
        <v>180</v>
      </c>
      <c r="B263" s="130" t="s">
        <v>250</v>
      </c>
      <c r="C263" s="131">
        <v>49</v>
      </c>
      <c r="D263" s="131">
        <v>311</v>
      </c>
      <c r="E263" s="131">
        <v>360</v>
      </c>
      <c r="F263" s="132">
        <v>12974127</v>
      </c>
      <c r="G263" s="132">
        <v>732147</v>
      </c>
      <c r="H263" s="133">
        <v>2.6187443329540422E-4</v>
      </c>
    </row>
    <row r="264" spans="1:8">
      <c r="A264" s="130" t="s">
        <v>180</v>
      </c>
      <c r="B264" s="130" t="s">
        <v>834</v>
      </c>
      <c r="C264" s="131">
        <v>24</v>
      </c>
      <c r="D264" s="131">
        <v>107</v>
      </c>
      <c r="E264" s="131">
        <v>131</v>
      </c>
      <c r="F264" s="132">
        <v>2962648</v>
      </c>
      <c r="G264" s="132">
        <v>177759</v>
      </c>
      <c r="H264" s="133">
        <v>6.3580862023825488E-5</v>
      </c>
    </row>
    <row r="265" spans="1:8">
      <c r="A265" s="130" t="s">
        <v>180</v>
      </c>
      <c r="B265" s="130" t="s">
        <v>811</v>
      </c>
      <c r="C265" s="131">
        <v>5</v>
      </c>
      <c r="D265" s="131">
        <v>28</v>
      </c>
      <c r="E265" s="131">
        <v>33</v>
      </c>
      <c r="F265" s="132">
        <v>4929728</v>
      </c>
      <c r="G265" s="132">
        <v>295784</v>
      </c>
      <c r="H265" s="133">
        <v>1.0579605923106676E-4</v>
      </c>
    </row>
    <row r="266" spans="1:8">
      <c r="A266" s="130" t="s">
        <v>180</v>
      </c>
      <c r="B266" s="130" t="s">
        <v>251</v>
      </c>
      <c r="C266" s="131">
        <v>0</v>
      </c>
      <c r="D266" s="131">
        <v>44</v>
      </c>
      <c r="E266" s="131">
        <v>44</v>
      </c>
      <c r="F266" s="132">
        <v>9452814</v>
      </c>
      <c r="G266" s="132">
        <v>567169</v>
      </c>
      <c r="H266" s="133">
        <v>2.0286508099838025E-4</v>
      </c>
    </row>
    <row r="267" spans="1:8">
      <c r="A267" s="130" t="s">
        <v>180</v>
      </c>
      <c r="B267" s="130" t="s">
        <v>892</v>
      </c>
      <c r="C267" s="131">
        <v>149</v>
      </c>
      <c r="D267" s="131">
        <v>813</v>
      </c>
      <c r="E267" s="131">
        <v>962</v>
      </c>
      <c r="F267" s="132">
        <v>98697605</v>
      </c>
      <c r="G267" s="132">
        <v>5880425</v>
      </c>
      <c r="H267" s="133">
        <v>2.1033111716788123E-3</v>
      </c>
    </row>
    <row r="268" spans="1:8">
      <c r="A268" s="130" t="s">
        <v>182</v>
      </c>
      <c r="B268" s="130" t="s">
        <v>240</v>
      </c>
      <c r="C268" s="131">
        <v>6</v>
      </c>
      <c r="D268" s="131">
        <v>67</v>
      </c>
      <c r="E268" s="131">
        <v>73</v>
      </c>
      <c r="F268" s="132">
        <v>6377244</v>
      </c>
      <c r="G268" s="132">
        <v>382635</v>
      </c>
      <c r="H268" s="133">
        <v>1.3686093610161209E-4</v>
      </c>
    </row>
    <row r="269" spans="1:8">
      <c r="A269" s="130" t="s">
        <v>182</v>
      </c>
      <c r="B269" s="130" t="s">
        <v>241</v>
      </c>
      <c r="C269" s="131">
        <v>0</v>
      </c>
      <c r="D269" s="131">
        <v>33</v>
      </c>
      <c r="E269" s="131">
        <v>33</v>
      </c>
      <c r="F269" s="132">
        <v>81859457</v>
      </c>
      <c r="G269" s="132">
        <v>4911567</v>
      </c>
      <c r="H269" s="133">
        <v>1.7567699174037572E-3</v>
      </c>
    </row>
    <row r="270" spans="1:8">
      <c r="A270" s="130" t="s">
        <v>182</v>
      </c>
      <c r="B270" s="130" t="s">
        <v>810</v>
      </c>
      <c r="C270" s="131">
        <v>24</v>
      </c>
      <c r="D270" s="131">
        <v>123</v>
      </c>
      <c r="E270" s="131">
        <v>147</v>
      </c>
      <c r="F270" s="132">
        <v>19137831</v>
      </c>
      <c r="G270" s="132">
        <v>1148270</v>
      </c>
      <c r="H270" s="133">
        <v>4.1071336155186565E-4</v>
      </c>
    </row>
    <row r="271" spans="1:8">
      <c r="A271" s="130" t="s">
        <v>182</v>
      </c>
      <c r="B271" s="130" t="s">
        <v>242</v>
      </c>
      <c r="C271" s="131">
        <v>5</v>
      </c>
      <c r="D271" s="131">
        <v>76</v>
      </c>
      <c r="E271" s="131">
        <v>81</v>
      </c>
      <c r="F271" s="132">
        <v>22131485</v>
      </c>
      <c r="G271" s="132">
        <v>1327889</v>
      </c>
      <c r="H271" s="133">
        <v>4.749595086153477E-4</v>
      </c>
    </row>
    <row r="272" spans="1:8">
      <c r="A272" s="130" t="s">
        <v>182</v>
      </c>
      <c r="B272" s="130" t="s">
        <v>243</v>
      </c>
      <c r="C272" s="131">
        <v>2</v>
      </c>
      <c r="D272" s="131">
        <v>21</v>
      </c>
      <c r="E272" s="131">
        <v>23</v>
      </c>
      <c r="F272" s="132">
        <v>44181733</v>
      </c>
      <c r="G272" s="132">
        <v>2650904</v>
      </c>
      <c r="H272" s="133">
        <v>9.4817568428269214E-4</v>
      </c>
    </row>
    <row r="273" spans="1:8">
      <c r="A273" s="130" t="s">
        <v>182</v>
      </c>
      <c r="B273" s="130" t="s">
        <v>244</v>
      </c>
      <c r="C273" s="131">
        <v>5</v>
      </c>
      <c r="D273" s="131">
        <v>91</v>
      </c>
      <c r="E273" s="131">
        <v>96</v>
      </c>
      <c r="F273" s="132">
        <v>20093405</v>
      </c>
      <c r="G273" s="132">
        <v>1205604</v>
      </c>
      <c r="H273" s="133">
        <v>4.3122059405921556E-4</v>
      </c>
    </row>
    <row r="274" spans="1:8">
      <c r="A274" s="130" t="s">
        <v>182</v>
      </c>
      <c r="B274" s="130" t="s">
        <v>245</v>
      </c>
      <c r="C274" s="131">
        <v>80</v>
      </c>
      <c r="D274" s="131">
        <v>348</v>
      </c>
      <c r="E274" s="131">
        <v>428</v>
      </c>
      <c r="F274" s="132">
        <v>29384751</v>
      </c>
      <c r="G274" s="132">
        <v>1763085</v>
      </c>
      <c r="H274" s="133">
        <v>6.3062046996932E-4</v>
      </c>
    </row>
    <row r="275" spans="1:8">
      <c r="A275" s="130" t="s">
        <v>182</v>
      </c>
      <c r="B275" s="130" t="s">
        <v>246</v>
      </c>
      <c r="C275" s="131">
        <v>11</v>
      </c>
      <c r="D275" s="131">
        <v>91</v>
      </c>
      <c r="E275" s="131">
        <v>102</v>
      </c>
      <c r="F275" s="132">
        <v>14043172</v>
      </c>
      <c r="G275" s="132">
        <v>842590</v>
      </c>
      <c r="H275" s="133">
        <v>3.0137769976572277E-4</v>
      </c>
    </row>
    <row r="276" spans="1:8">
      <c r="A276" s="130" t="s">
        <v>182</v>
      </c>
      <c r="B276" s="130" t="s">
        <v>250</v>
      </c>
      <c r="C276" s="131">
        <v>142</v>
      </c>
      <c r="D276" s="131">
        <v>750</v>
      </c>
      <c r="E276" s="131">
        <v>892</v>
      </c>
      <c r="F276" s="132">
        <v>39070883</v>
      </c>
      <c r="G276" s="132">
        <v>2341465</v>
      </c>
      <c r="H276" s="133">
        <v>8.37495502892211E-4</v>
      </c>
    </row>
    <row r="277" spans="1:8">
      <c r="A277" s="130" t="s">
        <v>182</v>
      </c>
      <c r="B277" s="130" t="s">
        <v>834</v>
      </c>
      <c r="C277" s="131">
        <v>82</v>
      </c>
      <c r="D277" s="131">
        <v>342</v>
      </c>
      <c r="E277" s="131">
        <v>424</v>
      </c>
      <c r="F277" s="132">
        <v>31745943</v>
      </c>
      <c r="G277" s="132">
        <v>1904757</v>
      </c>
      <c r="H277" s="133">
        <v>6.8129372918342113E-4</v>
      </c>
    </row>
    <row r="278" spans="1:8">
      <c r="A278" s="130" t="s">
        <v>182</v>
      </c>
      <c r="B278" s="130" t="s">
        <v>811</v>
      </c>
      <c r="C278" s="131">
        <v>4</v>
      </c>
      <c r="D278" s="131">
        <v>125</v>
      </c>
      <c r="E278" s="131">
        <v>129</v>
      </c>
      <c r="F278" s="132">
        <v>27961850</v>
      </c>
      <c r="G278" s="132">
        <v>1677711</v>
      </c>
      <c r="H278" s="133">
        <v>6.0008388664908256E-4</v>
      </c>
    </row>
    <row r="279" spans="1:8">
      <c r="A279" s="130" t="s">
        <v>182</v>
      </c>
      <c r="B279" s="130" t="s">
        <v>251</v>
      </c>
      <c r="C279" s="131">
        <v>17</v>
      </c>
      <c r="D279" s="131">
        <v>113</v>
      </c>
      <c r="E279" s="131">
        <v>130</v>
      </c>
      <c r="F279" s="132">
        <v>36952899</v>
      </c>
      <c r="G279" s="132">
        <v>2217174</v>
      </c>
      <c r="H279" s="133">
        <v>7.9303908199761046E-4</v>
      </c>
    </row>
    <row r="280" spans="1:8">
      <c r="A280" s="130" t="s">
        <v>182</v>
      </c>
      <c r="B280" s="130" t="s">
        <v>892</v>
      </c>
      <c r="C280" s="131">
        <v>378</v>
      </c>
      <c r="D280" s="131">
        <v>2180</v>
      </c>
      <c r="E280" s="131">
        <v>2558</v>
      </c>
      <c r="F280" s="132">
        <v>372940653</v>
      </c>
      <c r="G280" s="132">
        <v>22373651</v>
      </c>
      <c r="H280" s="133">
        <v>8.0026103724718575E-3</v>
      </c>
    </row>
    <row r="281" spans="1:8">
      <c r="A281" s="130" t="s">
        <v>183</v>
      </c>
      <c r="B281" s="130" t="s">
        <v>240</v>
      </c>
      <c r="C281" s="131" t="s">
        <v>234</v>
      </c>
      <c r="D281" s="131" t="s">
        <v>234</v>
      </c>
      <c r="E281" s="131" t="s">
        <v>234</v>
      </c>
      <c r="F281" s="132" t="s">
        <v>234</v>
      </c>
      <c r="G281" s="132" t="s">
        <v>234</v>
      </c>
      <c r="H281" s="133" t="s">
        <v>234</v>
      </c>
    </row>
    <row r="282" spans="1:8">
      <c r="A282" s="130" t="s">
        <v>183</v>
      </c>
      <c r="B282" s="130" t="s">
        <v>241</v>
      </c>
      <c r="C282" s="131">
        <v>1</v>
      </c>
      <c r="D282" s="131">
        <v>50</v>
      </c>
      <c r="E282" s="131">
        <v>51</v>
      </c>
      <c r="F282" s="132">
        <v>26694998</v>
      </c>
      <c r="G282" s="132">
        <v>1601700</v>
      </c>
      <c r="H282" s="133">
        <v>5.7289626237524559E-4</v>
      </c>
    </row>
    <row r="283" spans="1:8">
      <c r="A283" s="130" t="s">
        <v>183</v>
      </c>
      <c r="B283" s="130" t="s">
        <v>810</v>
      </c>
      <c r="C283" s="131">
        <v>10</v>
      </c>
      <c r="D283" s="131">
        <v>191</v>
      </c>
      <c r="E283" s="131">
        <v>201</v>
      </c>
      <c r="F283" s="132">
        <v>8986164</v>
      </c>
      <c r="G283" s="132">
        <v>538751</v>
      </c>
      <c r="H283" s="133">
        <v>1.9270052709678836E-4</v>
      </c>
    </row>
    <row r="284" spans="1:8">
      <c r="A284" s="130" t="s">
        <v>183</v>
      </c>
      <c r="B284" s="130" t="s">
        <v>242</v>
      </c>
      <c r="C284" s="131">
        <v>5</v>
      </c>
      <c r="D284" s="131">
        <v>87</v>
      </c>
      <c r="E284" s="131">
        <v>92</v>
      </c>
      <c r="F284" s="132">
        <v>13946647</v>
      </c>
      <c r="G284" s="132">
        <v>836799</v>
      </c>
      <c r="H284" s="133">
        <v>2.9930637413956617E-4</v>
      </c>
    </row>
    <row r="285" spans="1:8">
      <c r="A285" s="130" t="s">
        <v>183</v>
      </c>
      <c r="B285" s="130" t="s">
        <v>243</v>
      </c>
      <c r="C285" s="131" t="s">
        <v>234</v>
      </c>
      <c r="D285" s="131" t="s">
        <v>234</v>
      </c>
      <c r="E285" s="131" t="s">
        <v>234</v>
      </c>
      <c r="F285" s="132" t="s">
        <v>234</v>
      </c>
      <c r="G285" s="132" t="s">
        <v>234</v>
      </c>
      <c r="H285" s="133" t="s">
        <v>234</v>
      </c>
    </row>
    <row r="286" spans="1:8">
      <c r="A286" s="130" t="s">
        <v>183</v>
      </c>
      <c r="B286" s="130" t="s">
        <v>244</v>
      </c>
      <c r="C286" s="131">
        <v>0</v>
      </c>
      <c r="D286" s="131">
        <v>47</v>
      </c>
      <c r="E286" s="131">
        <v>47</v>
      </c>
      <c r="F286" s="132">
        <v>6699668</v>
      </c>
      <c r="G286" s="132">
        <v>401980</v>
      </c>
      <c r="H286" s="133">
        <v>1.4378025819416945E-4</v>
      </c>
    </row>
    <row r="287" spans="1:8">
      <c r="A287" s="130" t="s">
        <v>183</v>
      </c>
      <c r="B287" s="130" t="s">
        <v>245</v>
      </c>
      <c r="C287" s="131">
        <v>70</v>
      </c>
      <c r="D287" s="131">
        <v>429</v>
      </c>
      <c r="E287" s="131">
        <v>499</v>
      </c>
      <c r="F287" s="132">
        <v>28580724</v>
      </c>
      <c r="G287" s="132">
        <v>1732331</v>
      </c>
      <c r="H287" s="133">
        <v>6.1962037528674003E-4</v>
      </c>
    </row>
    <row r="288" spans="1:8">
      <c r="A288" s="130" t="s">
        <v>183</v>
      </c>
      <c r="B288" s="130" t="s">
        <v>246</v>
      </c>
      <c r="C288" s="131">
        <v>5</v>
      </c>
      <c r="D288" s="131">
        <v>62</v>
      </c>
      <c r="E288" s="131">
        <v>67</v>
      </c>
      <c r="F288" s="132">
        <v>12756712</v>
      </c>
      <c r="G288" s="132">
        <v>765403</v>
      </c>
      <c r="H288" s="133">
        <v>2.7376944366036093E-4</v>
      </c>
    </row>
    <row r="289" spans="1:8">
      <c r="A289" s="130" t="s">
        <v>183</v>
      </c>
      <c r="B289" s="130" t="s">
        <v>250</v>
      </c>
      <c r="C289" s="131">
        <v>125</v>
      </c>
      <c r="D289" s="131">
        <v>942</v>
      </c>
      <c r="E289" s="131">
        <v>1067</v>
      </c>
      <c r="F289" s="132">
        <v>19411267</v>
      </c>
      <c r="G289" s="132">
        <v>1144564</v>
      </c>
      <c r="H289" s="133">
        <v>4.0938779899435634E-4</v>
      </c>
    </row>
    <row r="290" spans="1:8">
      <c r="A290" s="130" t="s">
        <v>183</v>
      </c>
      <c r="B290" s="130" t="s">
        <v>834</v>
      </c>
      <c r="C290" s="131">
        <v>66</v>
      </c>
      <c r="D290" s="131">
        <v>431</v>
      </c>
      <c r="E290" s="131">
        <v>497</v>
      </c>
      <c r="F290" s="132">
        <v>49933859</v>
      </c>
      <c r="G290" s="132">
        <v>2995919</v>
      </c>
      <c r="H290" s="133">
        <v>1.0715806939370564E-3</v>
      </c>
    </row>
    <row r="291" spans="1:8">
      <c r="A291" s="130" t="s">
        <v>183</v>
      </c>
      <c r="B291" s="130" t="s">
        <v>811</v>
      </c>
      <c r="C291" s="131">
        <v>7</v>
      </c>
      <c r="D291" s="131">
        <v>121</v>
      </c>
      <c r="E291" s="131">
        <v>128</v>
      </c>
      <c r="F291" s="132">
        <v>8795497</v>
      </c>
      <c r="G291" s="132">
        <v>527730</v>
      </c>
      <c r="H291" s="133">
        <v>1.8875853439675867E-4</v>
      </c>
    </row>
    <row r="292" spans="1:8">
      <c r="A292" s="130" t="s">
        <v>183</v>
      </c>
      <c r="B292" s="130" t="s">
        <v>251</v>
      </c>
      <c r="C292" s="131">
        <v>6</v>
      </c>
      <c r="D292" s="131">
        <v>97</v>
      </c>
      <c r="E292" s="131">
        <v>103</v>
      </c>
      <c r="F292" s="132">
        <v>13311192</v>
      </c>
      <c r="G292" s="132">
        <v>798672</v>
      </c>
      <c r="H292" s="133">
        <v>2.8566910386699265E-4</v>
      </c>
    </row>
    <row r="293" spans="1:8">
      <c r="A293" s="130" t="s">
        <v>183</v>
      </c>
      <c r="B293" s="130" t="s">
        <v>892</v>
      </c>
      <c r="C293" s="131">
        <v>307</v>
      </c>
      <c r="D293" s="131">
        <v>2498</v>
      </c>
      <c r="E293" s="131">
        <v>2805</v>
      </c>
      <c r="F293" s="132">
        <v>190257892</v>
      </c>
      <c r="G293" s="132">
        <v>11412317</v>
      </c>
      <c r="H293" s="133">
        <v>4.0819590150099738E-3</v>
      </c>
    </row>
    <row r="294" spans="1:8">
      <c r="A294" s="130" t="s">
        <v>50</v>
      </c>
      <c r="B294" s="130" t="s">
        <v>240</v>
      </c>
      <c r="C294" s="131">
        <v>9</v>
      </c>
      <c r="D294" s="131">
        <v>75</v>
      </c>
      <c r="E294" s="131">
        <v>84</v>
      </c>
      <c r="F294" s="132">
        <v>6928766</v>
      </c>
      <c r="G294" s="132">
        <v>415726</v>
      </c>
      <c r="H294" s="133">
        <v>1.4869692924530896E-4</v>
      </c>
    </row>
    <row r="295" spans="1:8">
      <c r="A295" s="130" t="s">
        <v>50</v>
      </c>
      <c r="B295" s="130" t="s">
        <v>241</v>
      </c>
      <c r="C295" s="131">
        <v>6</v>
      </c>
      <c r="D295" s="131">
        <v>68</v>
      </c>
      <c r="E295" s="131">
        <v>74</v>
      </c>
      <c r="F295" s="132">
        <v>63025015</v>
      </c>
      <c r="G295" s="132">
        <v>3781501</v>
      </c>
      <c r="H295" s="133">
        <v>1.3525677649174337E-3</v>
      </c>
    </row>
    <row r="296" spans="1:8">
      <c r="A296" s="130" t="s">
        <v>50</v>
      </c>
      <c r="B296" s="130" t="s">
        <v>810</v>
      </c>
      <c r="C296" s="131">
        <v>52</v>
      </c>
      <c r="D296" s="131">
        <v>485</v>
      </c>
      <c r="E296" s="131">
        <v>537</v>
      </c>
      <c r="F296" s="132">
        <v>64887420</v>
      </c>
      <c r="G296" s="132">
        <v>3893245</v>
      </c>
      <c r="H296" s="133">
        <v>1.3925363732353829E-3</v>
      </c>
    </row>
    <row r="297" spans="1:8">
      <c r="A297" s="130" t="s">
        <v>50</v>
      </c>
      <c r="B297" s="130" t="s">
        <v>242</v>
      </c>
      <c r="C297" s="131">
        <v>19</v>
      </c>
      <c r="D297" s="131">
        <v>149</v>
      </c>
      <c r="E297" s="131">
        <v>168</v>
      </c>
      <c r="F297" s="132">
        <v>57216737</v>
      </c>
      <c r="G297" s="132">
        <v>3433004</v>
      </c>
      <c r="H297" s="133">
        <v>1.2279173130544218E-3</v>
      </c>
    </row>
    <row r="298" spans="1:8">
      <c r="A298" s="130" t="s">
        <v>50</v>
      </c>
      <c r="B298" s="130" t="s">
        <v>243</v>
      </c>
      <c r="C298" s="131">
        <v>10</v>
      </c>
      <c r="D298" s="131">
        <v>31</v>
      </c>
      <c r="E298" s="131">
        <v>41</v>
      </c>
      <c r="F298" s="132">
        <v>63464673</v>
      </c>
      <c r="G298" s="132">
        <v>3807880</v>
      </c>
      <c r="H298" s="133">
        <v>1.3620030090363052E-3</v>
      </c>
    </row>
    <row r="299" spans="1:8">
      <c r="A299" s="130" t="s">
        <v>50</v>
      </c>
      <c r="B299" s="130" t="s">
        <v>244</v>
      </c>
      <c r="C299" s="131">
        <v>14</v>
      </c>
      <c r="D299" s="131">
        <v>117</v>
      </c>
      <c r="E299" s="131">
        <v>131</v>
      </c>
      <c r="F299" s="132">
        <v>24935668</v>
      </c>
      <c r="G299" s="132">
        <v>1496140</v>
      </c>
      <c r="H299" s="133">
        <v>5.3513954797408995E-4</v>
      </c>
    </row>
    <row r="300" spans="1:8">
      <c r="A300" s="130" t="s">
        <v>50</v>
      </c>
      <c r="B300" s="130" t="s">
        <v>245</v>
      </c>
      <c r="C300" s="131">
        <v>148</v>
      </c>
      <c r="D300" s="131">
        <v>655</v>
      </c>
      <c r="E300" s="131">
        <v>803</v>
      </c>
      <c r="F300" s="132">
        <v>29332146</v>
      </c>
      <c r="G300" s="132">
        <v>1759840</v>
      </c>
      <c r="H300" s="133">
        <v>6.2945979795120941E-4</v>
      </c>
    </row>
    <row r="301" spans="1:8">
      <c r="A301" s="130" t="s">
        <v>50</v>
      </c>
      <c r="B301" s="130" t="s">
        <v>246</v>
      </c>
      <c r="C301" s="131">
        <v>10</v>
      </c>
      <c r="D301" s="131">
        <v>109</v>
      </c>
      <c r="E301" s="131">
        <v>119</v>
      </c>
      <c r="F301" s="132">
        <v>20510811</v>
      </c>
      <c r="G301" s="132">
        <v>1230649</v>
      </c>
      <c r="H301" s="133">
        <v>4.4017869288620441E-4</v>
      </c>
    </row>
    <row r="302" spans="1:8">
      <c r="A302" s="130" t="s">
        <v>50</v>
      </c>
      <c r="B302" s="130" t="s">
        <v>250</v>
      </c>
      <c r="C302" s="131">
        <v>201</v>
      </c>
      <c r="D302" s="131">
        <v>1588</v>
      </c>
      <c r="E302" s="131">
        <v>1789</v>
      </c>
      <c r="F302" s="132">
        <v>54550394</v>
      </c>
      <c r="G302" s="132">
        <v>3284663</v>
      </c>
      <c r="H302" s="133">
        <v>1.1748586850610359E-3</v>
      </c>
    </row>
    <row r="303" spans="1:8">
      <c r="A303" s="130" t="s">
        <v>50</v>
      </c>
      <c r="B303" s="130" t="s">
        <v>834</v>
      </c>
      <c r="C303" s="131">
        <v>163</v>
      </c>
      <c r="D303" s="131">
        <v>499</v>
      </c>
      <c r="E303" s="131">
        <v>662</v>
      </c>
      <c r="F303" s="132">
        <v>40621512</v>
      </c>
      <c r="G303" s="132">
        <v>2437291</v>
      </c>
      <c r="H303" s="133">
        <v>8.7177055891916378E-4</v>
      </c>
    </row>
    <row r="304" spans="1:8">
      <c r="A304" s="130" t="s">
        <v>50</v>
      </c>
      <c r="B304" s="130" t="s">
        <v>811</v>
      </c>
      <c r="C304" s="131">
        <v>38</v>
      </c>
      <c r="D304" s="131">
        <v>194</v>
      </c>
      <c r="E304" s="131">
        <v>232</v>
      </c>
      <c r="F304" s="132">
        <v>25422169</v>
      </c>
      <c r="G304" s="132">
        <v>1525330</v>
      </c>
      <c r="H304" s="133">
        <v>5.4558023093515223E-4</v>
      </c>
    </row>
    <row r="305" spans="1:8">
      <c r="A305" s="130" t="s">
        <v>50</v>
      </c>
      <c r="B305" s="130" t="s">
        <v>251</v>
      </c>
      <c r="C305" s="131">
        <v>20</v>
      </c>
      <c r="D305" s="131">
        <v>117</v>
      </c>
      <c r="E305" s="131">
        <v>137</v>
      </c>
      <c r="F305" s="132">
        <v>23874419</v>
      </c>
      <c r="G305" s="132">
        <v>1432465</v>
      </c>
      <c r="H305" s="133">
        <v>5.1236426576971728E-4</v>
      </c>
    </row>
    <row r="306" spans="1:8">
      <c r="A306" s="130" t="s">
        <v>50</v>
      </c>
      <c r="B306" s="130" t="s">
        <v>892</v>
      </c>
      <c r="C306" s="131">
        <v>690</v>
      </c>
      <c r="D306" s="131">
        <v>4087</v>
      </c>
      <c r="E306" s="131">
        <v>4777</v>
      </c>
      <c r="F306" s="132">
        <v>474769728</v>
      </c>
      <c r="G306" s="132">
        <v>28497734</v>
      </c>
      <c r="H306" s="133">
        <v>1.0193073168985425E-2</v>
      </c>
    </row>
    <row r="307" spans="1:8">
      <c r="A307" s="130" t="s">
        <v>186</v>
      </c>
      <c r="B307" s="130" t="s">
        <v>240</v>
      </c>
      <c r="C307" s="131" t="s">
        <v>234</v>
      </c>
      <c r="D307" s="131" t="s">
        <v>234</v>
      </c>
      <c r="E307" s="131" t="s">
        <v>234</v>
      </c>
      <c r="F307" s="132" t="s">
        <v>234</v>
      </c>
      <c r="G307" s="132" t="s">
        <v>234</v>
      </c>
      <c r="H307" s="133" t="s">
        <v>234</v>
      </c>
    </row>
    <row r="308" spans="1:8">
      <c r="A308" s="130" t="s">
        <v>186</v>
      </c>
      <c r="B308" s="130" t="s">
        <v>241</v>
      </c>
      <c r="C308" s="131">
        <v>0</v>
      </c>
      <c r="D308" s="131">
        <v>38</v>
      </c>
      <c r="E308" s="131">
        <v>38</v>
      </c>
      <c r="F308" s="132">
        <v>4673780</v>
      </c>
      <c r="G308" s="132">
        <v>280427</v>
      </c>
      <c r="H308" s="133">
        <v>1.0030316549235374E-4</v>
      </c>
    </row>
    <row r="309" spans="1:8">
      <c r="A309" s="130" t="s">
        <v>186</v>
      </c>
      <c r="B309" s="130" t="s">
        <v>810</v>
      </c>
      <c r="C309" s="131">
        <v>12</v>
      </c>
      <c r="D309" s="131">
        <v>149</v>
      </c>
      <c r="E309" s="131">
        <v>161</v>
      </c>
      <c r="F309" s="132">
        <v>11249553</v>
      </c>
      <c r="G309" s="132">
        <v>674973</v>
      </c>
      <c r="H309" s="133">
        <v>2.4142442960866994E-4</v>
      </c>
    </row>
    <row r="310" spans="1:8">
      <c r="A310" s="130" t="s">
        <v>186</v>
      </c>
      <c r="B310" s="130" t="s">
        <v>242</v>
      </c>
      <c r="C310" s="131">
        <v>4</v>
      </c>
      <c r="D310" s="131">
        <v>48</v>
      </c>
      <c r="E310" s="131">
        <v>52</v>
      </c>
      <c r="F310" s="132">
        <v>16891467</v>
      </c>
      <c r="G310" s="132">
        <v>1013488</v>
      </c>
      <c r="H310" s="133">
        <v>3.6250451842552466E-4</v>
      </c>
    </row>
    <row r="311" spans="1:8">
      <c r="A311" s="130" t="s">
        <v>186</v>
      </c>
      <c r="B311" s="130" t="s">
        <v>243</v>
      </c>
      <c r="C311" s="131" t="s">
        <v>234</v>
      </c>
      <c r="D311" s="131" t="s">
        <v>234</v>
      </c>
      <c r="E311" s="131" t="s">
        <v>234</v>
      </c>
      <c r="F311" s="132" t="s">
        <v>234</v>
      </c>
      <c r="G311" s="132" t="s">
        <v>234</v>
      </c>
      <c r="H311" s="133" t="s">
        <v>234</v>
      </c>
    </row>
    <row r="312" spans="1:8">
      <c r="A312" s="130" t="s">
        <v>186</v>
      </c>
      <c r="B312" s="130" t="s">
        <v>244</v>
      </c>
      <c r="C312" s="131">
        <v>4</v>
      </c>
      <c r="D312" s="131">
        <v>44</v>
      </c>
      <c r="E312" s="131">
        <v>48</v>
      </c>
      <c r="F312" s="132">
        <v>3712488</v>
      </c>
      <c r="G312" s="132">
        <v>222749</v>
      </c>
      <c r="H312" s="133">
        <v>7.9672891020680258E-5</v>
      </c>
    </row>
    <row r="313" spans="1:8">
      <c r="A313" s="130" t="s">
        <v>186</v>
      </c>
      <c r="B313" s="130" t="s">
        <v>245</v>
      </c>
      <c r="C313" s="131">
        <v>58</v>
      </c>
      <c r="D313" s="131">
        <v>244</v>
      </c>
      <c r="E313" s="131">
        <v>302</v>
      </c>
      <c r="F313" s="132">
        <v>8530720</v>
      </c>
      <c r="G313" s="132">
        <v>511843</v>
      </c>
      <c r="H313" s="133">
        <v>1.8307607018975638E-4</v>
      </c>
    </row>
    <row r="314" spans="1:8">
      <c r="A314" s="130" t="s">
        <v>186</v>
      </c>
      <c r="B314" s="130" t="s">
        <v>246</v>
      </c>
      <c r="C314" s="131">
        <v>4</v>
      </c>
      <c r="D314" s="131">
        <v>28</v>
      </c>
      <c r="E314" s="131">
        <v>32</v>
      </c>
      <c r="F314" s="132">
        <v>4338674</v>
      </c>
      <c r="G314" s="132">
        <v>260320</v>
      </c>
      <c r="H314" s="133">
        <v>9.3111291141614489E-5</v>
      </c>
    </row>
    <row r="315" spans="1:8">
      <c r="A315" s="130" t="s">
        <v>186</v>
      </c>
      <c r="B315" s="130" t="s">
        <v>250</v>
      </c>
      <c r="C315" s="131">
        <v>91</v>
      </c>
      <c r="D315" s="131">
        <v>696</v>
      </c>
      <c r="E315" s="131">
        <v>787</v>
      </c>
      <c r="F315" s="132">
        <v>26866800</v>
      </c>
      <c r="G315" s="132">
        <v>1569178</v>
      </c>
      <c r="H315" s="133">
        <v>5.6126378922486298E-4</v>
      </c>
    </row>
    <row r="316" spans="1:8">
      <c r="A316" s="130" t="s">
        <v>186</v>
      </c>
      <c r="B316" s="130" t="s">
        <v>834</v>
      </c>
      <c r="C316" s="131">
        <v>40</v>
      </c>
      <c r="D316" s="131">
        <v>184</v>
      </c>
      <c r="E316" s="131">
        <v>224</v>
      </c>
      <c r="F316" s="132">
        <v>4375775</v>
      </c>
      <c r="G316" s="132">
        <v>262284</v>
      </c>
      <c r="H316" s="133">
        <v>9.3813774914671227E-5</v>
      </c>
    </row>
    <row r="317" spans="1:8">
      <c r="A317" s="130" t="s">
        <v>186</v>
      </c>
      <c r="B317" s="130" t="s">
        <v>811</v>
      </c>
      <c r="C317" s="131">
        <v>30</v>
      </c>
      <c r="D317" s="131">
        <v>121</v>
      </c>
      <c r="E317" s="131">
        <v>151</v>
      </c>
      <c r="F317" s="132">
        <v>10728483</v>
      </c>
      <c r="G317" s="132">
        <v>643709</v>
      </c>
      <c r="H317" s="133">
        <v>2.302419180603777E-4</v>
      </c>
    </row>
    <row r="318" spans="1:8">
      <c r="A318" s="130" t="s">
        <v>186</v>
      </c>
      <c r="B318" s="130" t="s">
        <v>251</v>
      </c>
      <c r="C318" s="131">
        <v>4</v>
      </c>
      <c r="D318" s="131">
        <v>67</v>
      </c>
      <c r="E318" s="131">
        <v>71</v>
      </c>
      <c r="F318" s="132">
        <v>16291764</v>
      </c>
      <c r="G318" s="132">
        <v>977506</v>
      </c>
      <c r="H318" s="133">
        <v>3.4963447202932934E-4</v>
      </c>
    </row>
    <row r="319" spans="1:8">
      <c r="A319" s="130" t="s">
        <v>186</v>
      </c>
      <c r="B319" s="130" t="s">
        <v>892</v>
      </c>
      <c r="C319" s="131">
        <v>259</v>
      </c>
      <c r="D319" s="131">
        <v>1659</v>
      </c>
      <c r="E319" s="131">
        <v>1918</v>
      </c>
      <c r="F319" s="132">
        <v>135749109</v>
      </c>
      <c r="G319" s="132">
        <v>8101854</v>
      </c>
      <c r="H319" s="133">
        <v>2.8978721826246694E-3</v>
      </c>
    </row>
    <row r="320" spans="1:8">
      <c r="A320" s="130" t="s">
        <v>188</v>
      </c>
      <c r="B320" s="130" t="s">
        <v>240</v>
      </c>
      <c r="C320" s="131">
        <v>81</v>
      </c>
      <c r="D320" s="131">
        <v>270</v>
      </c>
      <c r="E320" s="131">
        <v>351</v>
      </c>
      <c r="F320" s="132">
        <v>171185982</v>
      </c>
      <c r="G320" s="132">
        <v>10271159</v>
      </c>
      <c r="H320" s="133">
        <v>3.6737894745344727E-3</v>
      </c>
    </row>
    <row r="321" spans="1:8">
      <c r="A321" s="130" t="s">
        <v>188</v>
      </c>
      <c r="B321" s="130" t="s">
        <v>241</v>
      </c>
      <c r="C321" s="131">
        <v>13</v>
      </c>
      <c r="D321" s="131">
        <v>90</v>
      </c>
      <c r="E321" s="131">
        <v>103</v>
      </c>
      <c r="F321" s="132">
        <v>259982116</v>
      </c>
      <c r="G321" s="132">
        <v>15598927</v>
      </c>
      <c r="H321" s="133">
        <v>5.5794262192447415E-3</v>
      </c>
    </row>
    <row r="322" spans="1:8">
      <c r="A322" s="130" t="s">
        <v>188</v>
      </c>
      <c r="B322" s="130" t="s">
        <v>810</v>
      </c>
      <c r="C322" s="131">
        <v>40</v>
      </c>
      <c r="D322" s="131">
        <v>573</v>
      </c>
      <c r="E322" s="131">
        <v>613</v>
      </c>
      <c r="F322" s="132">
        <v>154373862</v>
      </c>
      <c r="G322" s="132">
        <v>9262432</v>
      </c>
      <c r="H322" s="133">
        <v>3.3129878712023914E-3</v>
      </c>
    </row>
    <row r="323" spans="1:8">
      <c r="A323" s="130" t="s">
        <v>188</v>
      </c>
      <c r="B323" s="130" t="s">
        <v>242</v>
      </c>
      <c r="C323" s="131">
        <v>37</v>
      </c>
      <c r="D323" s="131">
        <v>195</v>
      </c>
      <c r="E323" s="131">
        <v>232</v>
      </c>
      <c r="F323" s="132">
        <v>123792648</v>
      </c>
      <c r="G323" s="132">
        <v>7427559</v>
      </c>
      <c r="H323" s="133">
        <v>2.656690260143358E-3</v>
      </c>
    </row>
    <row r="324" spans="1:8">
      <c r="A324" s="130" t="s">
        <v>188</v>
      </c>
      <c r="B324" s="130" t="s">
        <v>243</v>
      </c>
      <c r="C324" s="131">
        <v>16</v>
      </c>
      <c r="D324" s="131">
        <v>62</v>
      </c>
      <c r="E324" s="131">
        <v>78</v>
      </c>
      <c r="F324" s="132">
        <v>225728762</v>
      </c>
      <c r="G324" s="132">
        <v>13543726</v>
      </c>
      <c r="H324" s="133">
        <v>4.8443216607569678E-3</v>
      </c>
    </row>
    <row r="325" spans="1:8">
      <c r="A325" s="130" t="s">
        <v>188</v>
      </c>
      <c r="B325" s="130" t="s">
        <v>244</v>
      </c>
      <c r="C325" s="131">
        <v>34</v>
      </c>
      <c r="D325" s="131">
        <v>117</v>
      </c>
      <c r="E325" s="131">
        <v>151</v>
      </c>
      <c r="F325" s="132">
        <v>66136170</v>
      </c>
      <c r="G325" s="132">
        <v>3968170</v>
      </c>
      <c r="H325" s="133">
        <v>1.4193355568892915E-3</v>
      </c>
    </row>
    <row r="326" spans="1:8">
      <c r="A326" s="130" t="s">
        <v>188</v>
      </c>
      <c r="B326" s="130" t="s">
        <v>245</v>
      </c>
      <c r="C326" s="131">
        <v>242</v>
      </c>
      <c r="D326" s="131">
        <v>891</v>
      </c>
      <c r="E326" s="131">
        <v>1133</v>
      </c>
      <c r="F326" s="132">
        <v>87374367</v>
      </c>
      <c r="G326" s="132">
        <v>5242462</v>
      </c>
      <c r="H326" s="133">
        <v>1.875124483638793E-3</v>
      </c>
    </row>
    <row r="327" spans="1:8">
      <c r="A327" s="130" t="s">
        <v>188</v>
      </c>
      <c r="B327" s="130" t="s">
        <v>246</v>
      </c>
      <c r="C327" s="131">
        <v>24</v>
      </c>
      <c r="D327" s="131">
        <v>114</v>
      </c>
      <c r="E327" s="131">
        <v>138</v>
      </c>
      <c r="F327" s="132">
        <v>42739078</v>
      </c>
      <c r="G327" s="132">
        <v>2564345</v>
      </c>
      <c r="H327" s="133">
        <v>9.1721525000977035E-4</v>
      </c>
    </row>
    <row r="328" spans="1:8">
      <c r="A328" s="130" t="s">
        <v>188</v>
      </c>
      <c r="B328" s="130" t="s">
        <v>250</v>
      </c>
      <c r="C328" s="131">
        <v>433</v>
      </c>
      <c r="D328" s="131">
        <v>2629</v>
      </c>
      <c r="E328" s="131">
        <v>3062</v>
      </c>
      <c r="F328" s="132">
        <v>187477237</v>
      </c>
      <c r="G328" s="132">
        <v>10882035</v>
      </c>
      <c r="H328" s="133">
        <v>3.8922876809243962E-3</v>
      </c>
    </row>
    <row r="329" spans="1:8">
      <c r="A329" s="130" t="s">
        <v>188</v>
      </c>
      <c r="B329" s="130" t="s">
        <v>834</v>
      </c>
      <c r="C329" s="131">
        <v>347</v>
      </c>
      <c r="D329" s="131">
        <v>989</v>
      </c>
      <c r="E329" s="131">
        <v>1336</v>
      </c>
      <c r="F329" s="132">
        <v>219306282</v>
      </c>
      <c r="G329" s="132">
        <v>13158377</v>
      </c>
      <c r="H329" s="133">
        <v>4.7064899807856631E-3</v>
      </c>
    </row>
    <row r="330" spans="1:8">
      <c r="A330" s="130" t="s">
        <v>188</v>
      </c>
      <c r="B330" s="130" t="s">
        <v>811</v>
      </c>
      <c r="C330" s="131">
        <v>18</v>
      </c>
      <c r="D330" s="131">
        <v>255</v>
      </c>
      <c r="E330" s="131">
        <v>273</v>
      </c>
      <c r="F330" s="132">
        <v>65645711</v>
      </c>
      <c r="G330" s="132">
        <v>3938743</v>
      </c>
      <c r="H330" s="133">
        <v>1.4088101037376924E-3</v>
      </c>
    </row>
    <row r="331" spans="1:8">
      <c r="A331" s="130" t="s">
        <v>188</v>
      </c>
      <c r="B331" s="130" t="s">
        <v>251</v>
      </c>
      <c r="C331" s="131">
        <v>19</v>
      </c>
      <c r="D331" s="131">
        <v>184</v>
      </c>
      <c r="E331" s="131">
        <v>203</v>
      </c>
      <c r="F331" s="132">
        <v>88294174</v>
      </c>
      <c r="G331" s="132">
        <v>5297650</v>
      </c>
      <c r="H331" s="133">
        <v>1.8948641345896359E-3</v>
      </c>
    </row>
    <row r="332" spans="1:8">
      <c r="A332" s="130" t="s">
        <v>188</v>
      </c>
      <c r="B332" s="130" t="s">
        <v>892</v>
      </c>
      <c r="C332" s="131">
        <v>1304</v>
      </c>
      <c r="D332" s="131">
        <v>6369</v>
      </c>
      <c r="E332" s="131">
        <v>7673</v>
      </c>
      <c r="F332" s="132">
        <v>1692036388</v>
      </c>
      <c r="G332" s="132">
        <v>101155585</v>
      </c>
      <c r="H332" s="133">
        <v>3.6181342676457173E-2</v>
      </c>
    </row>
    <row r="333" spans="1:8">
      <c r="A333" s="130" t="s">
        <v>189</v>
      </c>
      <c r="B333" s="130" t="s">
        <v>240</v>
      </c>
      <c r="C333" s="131" t="s">
        <v>234</v>
      </c>
      <c r="D333" s="131" t="s">
        <v>234</v>
      </c>
      <c r="E333" s="131" t="s">
        <v>234</v>
      </c>
      <c r="F333" s="132" t="s">
        <v>234</v>
      </c>
      <c r="G333" s="132" t="s">
        <v>234</v>
      </c>
      <c r="H333" s="133" t="s">
        <v>234</v>
      </c>
    </row>
    <row r="334" spans="1:8">
      <c r="A334" s="130" t="s">
        <v>189</v>
      </c>
      <c r="B334" s="130" t="s">
        <v>241</v>
      </c>
      <c r="C334" s="131">
        <v>1</v>
      </c>
      <c r="D334" s="131">
        <v>46</v>
      </c>
      <c r="E334" s="131">
        <v>47</v>
      </c>
      <c r="F334" s="132">
        <v>20620413</v>
      </c>
      <c r="G334" s="132">
        <v>1237225</v>
      </c>
      <c r="H334" s="133">
        <v>4.4253079741350638E-4</v>
      </c>
    </row>
    <row r="335" spans="1:8">
      <c r="A335" s="130" t="s">
        <v>189</v>
      </c>
      <c r="B335" s="130" t="s">
        <v>810</v>
      </c>
      <c r="C335" s="131">
        <v>11</v>
      </c>
      <c r="D335" s="131">
        <v>37</v>
      </c>
      <c r="E335" s="131">
        <v>48</v>
      </c>
      <c r="F335" s="132">
        <v>1378269</v>
      </c>
      <c r="G335" s="132">
        <v>82696</v>
      </c>
      <c r="H335" s="133">
        <v>2.9578715935183435E-5</v>
      </c>
    </row>
    <row r="336" spans="1:8">
      <c r="A336" s="130" t="s">
        <v>189</v>
      </c>
      <c r="B336" s="130" t="s">
        <v>242</v>
      </c>
      <c r="C336" s="131">
        <v>6</v>
      </c>
      <c r="D336" s="131">
        <v>54</v>
      </c>
      <c r="E336" s="131">
        <v>60</v>
      </c>
      <c r="F336" s="132">
        <v>6501084</v>
      </c>
      <c r="G336" s="132">
        <v>390065</v>
      </c>
      <c r="H336" s="133">
        <v>1.3951849945894996E-4</v>
      </c>
    </row>
    <row r="337" spans="1:8">
      <c r="A337" s="130" t="s">
        <v>189</v>
      </c>
      <c r="B337" s="130" t="s">
        <v>243</v>
      </c>
      <c r="C337" s="131" t="s">
        <v>234</v>
      </c>
      <c r="D337" s="131" t="s">
        <v>234</v>
      </c>
      <c r="E337" s="131" t="s">
        <v>234</v>
      </c>
      <c r="F337" s="132" t="s">
        <v>234</v>
      </c>
      <c r="G337" s="132" t="s">
        <v>234</v>
      </c>
      <c r="H337" s="133" t="s">
        <v>234</v>
      </c>
    </row>
    <row r="338" spans="1:8">
      <c r="A338" s="130" t="s">
        <v>189</v>
      </c>
      <c r="B338" s="130" t="s">
        <v>244</v>
      </c>
      <c r="C338" s="131">
        <v>0</v>
      </c>
      <c r="D338" s="131">
        <v>38</v>
      </c>
      <c r="E338" s="131">
        <v>38</v>
      </c>
      <c r="F338" s="132">
        <v>4116025</v>
      </c>
      <c r="G338" s="132">
        <v>246962</v>
      </c>
      <c r="H338" s="133">
        <v>8.8333399980467878E-5</v>
      </c>
    </row>
    <row r="339" spans="1:8">
      <c r="A339" s="130" t="s">
        <v>189</v>
      </c>
      <c r="B339" s="130" t="s">
        <v>245</v>
      </c>
      <c r="C339" s="131">
        <v>22</v>
      </c>
      <c r="D339" s="131">
        <v>257</v>
      </c>
      <c r="E339" s="131">
        <v>279</v>
      </c>
      <c r="F339" s="132">
        <v>19142433</v>
      </c>
      <c r="G339" s="132">
        <v>1148546</v>
      </c>
      <c r="H339" s="133">
        <v>4.1081208126742761E-4</v>
      </c>
    </row>
    <row r="340" spans="1:8">
      <c r="A340" s="130" t="s">
        <v>189</v>
      </c>
      <c r="B340" s="130" t="s">
        <v>246</v>
      </c>
      <c r="C340" s="131">
        <v>3</v>
      </c>
      <c r="D340" s="131">
        <v>40</v>
      </c>
      <c r="E340" s="131">
        <v>43</v>
      </c>
      <c r="F340" s="132">
        <v>4397751</v>
      </c>
      <c r="G340" s="132">
        <v>263865</v>
      </c>
      <c r="H340" s="133">
        <v>9.4379267198379334E-5</v>
      </c>
    </row>
    <row r="341" spans="1:8">
      <c r="A341" s="130" t="s">
        <v>189</v>
      </c>
      <c r="B341" s="130" t="s">
        <v>250</v>
      </c>
      <c r="C341" s="131">
        <v>42</v>
      </c>
      <c r="D341" s="131">
        <v>321</v>
      </c>
      <c r="E341" s="131">
        <v>363</v>
      </c>
      <c r="F341" s="132">
        <v>7940266</v>
      </c>
      <c r="G341" s="132">
        <v>465851</v>
      </c>
      <c r="H341" s="133">
        <v>1.6662564570379628E-4</v>
      </c>
    </row>
    <row r="342" spans="1:8">
      <c r="A342" s="130" t="s">
        <v>189</v>
      </c>
      <c r="B342" s="130" t="s">
        <v>834</v>
      </c>
      <c r="C342" s="131">
        <v>53</v>
      </c>
      <c r="D342" s="131">
        <v>254</v>
      </c>
      <c r="E342" s="131">
        <v>307</v>
      </c>
      <c r="F342" s="132">
        <v>9826741</v>
      </c>
      <c r="G342" s="132">
        <v>611651</v>
      </c>
      <c r="H342" s="133">
        <v>2.1877540848978043E-4</v>
      </c>
    </row>
    <row r="343" spans="1:8">
      <c r="A343" s="130" t="s">
        <v>189</v>
      </c>
      <c r="B343" s="130" t="s">
        <v>811</v>
      </c>
      <c r="C343" s="131">
        <v>2</v>
      </c>
      <c r="D343" s="131">
        <v>45</v>
      </c>
      <c r="E343" s="131">
        <v>47</v>
      </c>
      <c r="F343" s="132">
        <v>6717166</v>
      </c>
      <c r="G343" s="132">
        <v>403030</v>
      </c>
      <c r="H343" s="133">
        <v>1.4415582232945947E-4</v>
      </c>
    </row>
    <row r="344" spans="1:8">
      <c r="A344" s="130" t="s">
        <v>189</v>
      </c>
      <c r="B344" s="130" t="s">
        <v>251</v>
      </c>
      <c r="C344" s="131">
        <v>5</v>
      </c>
      <c r="D344" s="131">
        <v>44</v>
      </c>
      <c r="E344" s="131">
        <v>49</v>
      </c>
      <c r="F344" s="132">
        <v>27906649</v>
      </c>
      <c r="G344" s="132">
        <v>1674399</v>
      </c>
      <c r="H344" s="133">
        <v>5.9889925006233928E-4</v>
      </c>
    </row>
    <row r="345" spans="1:8">
      <c r="A345" s="130" t="s">
        <v>189</v>
      </c>
      <c r="B345" s="130" t="s">
        <v>892</v>
      </c>
      <c r="C345" s="131">
        <v>152</v>
      </c>
      <c r="D345" s="131">
        <v>1163</v>
      </c>
      <c r="E345" s="131">
        <v>1315</v>
      </c>
      <c r="F345" s="132">
        <v>110341941</v>
      </c>
      <c r="G345" s="132">
        <v>6631998</v>
      </c>
      <c r="H345" s="133">
        <v>2.3721338991572103E-3</v>
      </c>
    </row>
    <row r="346" spans="1:8">
      <c r="A346" s="130" t="s">
        <v>191</v>
      </c>
      <c r="B346" s="130" t="s">
        <v>240</v>
      </c>
      <c r="C346" s="131" t="s">
        <v>234</v>
      </c>
      <c r="D346" s="131" t="s">
        <v>234</v>
      </c>
      <c r="E346" s="131" t="s">
        <v>234</v>
      </c>
      <c r="F346" s="132" t="s">
        <v>234</v>
      </c>
      <c r="G346" s="132" t="s">
        <v>234</v>
      </c>
      <c r="H346" s="133" t="s">
        <v>234</v>
      </c>
    </row>
    <row r="347" spans="1:8">
      <c r="A347" s="130" t="s">
        <v>191</v>
      </c>
      <c r="B347" s="130" t="s">
        <v>241</v>
      </c>
      <c r="C347" s="131">
        <v>1</v>
      </c>
      <c r="D347" s="131">
        <v>21</v>
      </c>
      <c r="E347" s="131">
        <v>22</v>
      </c>
      <c r="F347" s="132">
        <v>5296900</v>
      </c>
      <c r="G347" s="132">
        <v>317814</v>
      </c>
      <c r="H347" s="133">
        <v>1.1367575246958001E-4</v>
      </c>
    </row>
    <row r="348" spans="1:8">
      <c r="A348" s="130" t="s">
        <v>191</v>
      </c>
      <c r="B348" s="130" t="s">
        <v>810</v>
      </c>
      <c r="C348" s="131">
        <v>1</v>
      </c>
      <c r="D348" s="131">
        <v>56</v>
      </c>
      <c r="E348" s="131">
        <v>57</v>
      </c>
      <c r="F348" s="132">
        <v>2459821</v>
      </c>
      <c r="G348" s="132">
        <v>147520</v>
      </c>
      <c r="H348" s="133">
        <v>5.2764972607602067E-5</v>
      </c>
    </row>
    <row r="349" spans="1:8">
      <c r="A349" s="130" t="s">
        <v>191</v>
      </c>
      <c r="B349" s="130" t="s">
        <v>242</v>
      </c>
      <c r="C349" s="131">
        <v>10</v>
      </c>
      <c r="D349" s="131">
        <v>21</v>
      </c>
      <c r="E349" s="131">
        <v>31</v>
      </c>
      <c r="F349" s="132">
        <v>3760096</v>
      </c>
      <c r="G349" s="132">
        <v>225606</v>
      </c>
      <c r="H349" s="133">
        <v>8.0694783148797938E-5</v>
      </c>
    </row>
    <row r="350" spans="1:8">
      <c r="A350" s="130" t="s">
        <v>191</v>
      </c>
      <c r="B350" s="130" t="s">
        <v>243</v>
      </c>
      <c r="C350" s="131" t="s">
        <v>234</v>
      </c>
      <c r="D350" s="131" t="s">
        <v>234</v>
      </c>
      <c r="E350" s="131" t="s">
        <v>234</v>
      </c>
      <c r="F350" s="132" t="s">
        <v>234</v>
      </c>
      <c r="G350" s="132" t="s">
        <v>234</v>
      </c>
      <c r="H350" s="133" t="s">
        <v>234</v>
      </c>
    </row>
    <row r="351" spans="1:8">
      <c r="A351" s="130" t="s">
        <v>191</v>
      </c>
      <c r="B351" s="130" t="s">
        <v>244</v>
      </c>
      <c r="C351" s="131">
        <v>1</v>
      </c>
      <c r="D351" s="131">
        <v>34</v>
      </c>
      <c r="E351" s="131">
        <v>35</v>
      </c>
      <c r="F351" s="132">
        <v>6340044</v>
      </c>
      <c r="G351" s="132">
        <v>380403</v>
      </c>
      <c r="H351" s="133">
        <v>1.3606259405402418E-4</v>
      </c>
    </row>
    <row r="352" spans="1:8">
      <c r="A352" s="130" t="s">
        <v>191</v>
      </c>
      <c r="B352" s="130" t="s">
        <v>245</v>
      </c>
      <c r="C352" s="131">
        <v>37</v>
      </c>
      <c r="D352" s="131">
        <v>155</v>
      </c>
      <c r="E352" s="131">
        <v>192</v>
      </c>
      <c r="F352" s="132">
        <v>17729862</v>
      </c>
      <c r="G352" s="132">
        <v>1063792</v>
      </c>
      <c r="H352" s="133">
        <v>3.8049725962707574E-4</v>
      </c>
    </row>
    <row r="353" spans="1:8">
      <c r="A353" s="130" t="s">
        <v>191</v>
      </c>
      <c r="B353" s="130" t="s">
        <v>246</v>
      </c>
      <c r="C353" s="131">
        <v>1</v>
      </c>
      <c r="D353" s="131">
        <v>20</v>
      </c>
      <c r="E353" s="131">
        <v>21</v>
      </c>
      <c r="F353" s="132">
        <v>920643</v>
      </c>
      <c r="G353" s="132">
        <v>55239</v>
      </c>
      <c r="H353" s="133">
        <v>1.9757892637414117E-5</v>
      </c>
    </row>
    <row r="354" spans="1:8">
      <c r="A354" s="130" t="s">
        <v>191</v>
      </c>
      <c r="B354" s="130" t="s">
        <v>250</v>
      </c>
      <c r="C354" s="131">
        <v>42</v>
      </c>
      <c r="D354" s="131">
        <v>266</v>
      </c>
      <c r="E354" s="131">
        <v>308</v>
      </c>
      <c r="F354" s="132">
        <v>7504996</v>
      </c>
      <c r="G354" s="132">
        <v>436508</v>
      </c>
      <c r="H354" s="133">
        <v>1.5613023768302036E-4</v>
      </c>
    </row>
    <row r="355" spans="1:8">
      <c r="A355" s="130" t="s">
        <v>191</v>
      </c>
      <c r="B355" s="130" t="s">
        <v>834</v>
      </c>
      <c r="C355" s="131">
        <v>47</v>
      </c>
      <c r="D355" s="131">
        <v>127</v>
      </c>
      <c r="E355" s="131">
        <v>174</v>
      </c>
      <c r="F355" s="132">
        <v>2425608</v>
      </c>
      <c r="G355" s="132">
        <v>150198</v>
      </c>
      <c r="H355" s="133">
        <v>5.372283999265601E-5</v>
      </c>
    </row>
    <row r="356" spans="1:8">
      <c r="A356" s="130" t="s">
        <v>191</v>
      </c>
      <c r="B356" s="130" t="s">
        <v>811</v>
      </c>
      <c r="C356" s="131">
        <v>1</v>
      </c>
      <c r="D356" s="131">
        <v>70</v>
      </c>
      <c r="E356" s="131">
        <v>71</v>
      </c>
      <c r="F356" s="132">
        <v>3780349</v>
      </c>
      <c r="G356" s="132">
        <v>226821</v>
      </c>
      <c r="H356" s="133">
        <v>8.1129364505347796E-5</v>
      </c>
    </row>
    <row r="357" spans="1:8">
      <c r="A357" s="130" t="s">
        <v>191</v>
      </c>
      <c r="B357" s="130" t="s">
        <v>251</v>
      </c>
      <c r="C357" s="131">
        <v>5</v>
      </c>
      <c r="D357" s="131">
        <v>30</v>
      </c>
      <c r="E357" s="131">
        <v>35</v>
      </c>
      <c r="F357" s="132">
        <v>4542101</v>
      </c>
      <c r="G357" s="132">
        <v>272526</v>
      </c>
      <c r="H357" s="133">
        <v>9.7477134794328628E-5</v>
      </c>
    </row>
    <row r="358" spans="1:8">
      <c r="A358" s="130" t="s">
        <v>191</v>
      </c>
      <c r="B358" s="130" t="s">
        <v>892</v>
      </c>
      <c r="C358" s="131">
        <v>148</v>
      </c>
      <c r="D358" s="131">
        <v>815</v>
      </c>
      <c r="E358" s="131">
        <v>963</v>
      </c>
      <c r="F358" s="132">
        <v>60441960</v>
      </c>
      <c r="G358" s="132">
        <v>3617317</v>
      </c>
      <c r="H358" s="133">
        <v>1.2938424106427146E-3</v>
      </c>
    </row>
    <row r="359" spans="1:8">
      <c r="A359" s="130" t="s">
        <v>193</v>
      </c>
      <c r="B359" s="130" t="s">
        <v>240</v>
      </c>
      <c r="C359" s="131" t="s">
        <v>234</v>
      </c>
      <c r="D359" s="131" t="s">
        <v>234</v>
      </c>
      <c r="E359" s="131" t="s">
        <v>234</v>
      </c>
      <c r="F359" s="132" t="s">
        <v>234</v>
      </c>
      <c r="G359" s="132" t="s">
        <v>234</v>
      </c>
      <c r="H359" s="133" t="s">
        <v>234</v>
      </c>
    </row>
    <row r="360" spans="1:8">
      <c r="A360" s="130" t="s">
        <v>193</v>
      </c>
      <c r="B360" s="130" t="s">
        <v>241</v>
      </c>
      <c r="C360" s="131">
        <v>6</v>
      </c>
      <c r="D360" s="131">
        <v>43</v>
      </c>
      <c r="E360" s="131">
        <v>49</v>
      </c>
      <c r="F360" s="132">
        <v>16510943</v>
      </c>
      <c r="G360" s="132">
        <v>990657</v>
      </c>
      <c r="H360" s="133">
        <v>3.5433832340380449E-4</v>
      </c>
    </row>
    <row r="361" spans="1:8">
      <c r="A361" s="130" t="s">
        <v>193</v>
      </c>
      <c r="B361" s="130" t="s">
        <v>810</v>
      </c>
      <c r="C361" s="131">
        <v>5</v>
      </c>
      <c r="D361" s="131">
        <v>153</v>
      </c>
      <c r="E361" s="131">
        <v>158</v>
      </c>
      <c r="F361" s="132">
        <v>13508333</v>
      </c>
      <c r="G361" s="132">
        <v>810500</v>
      </c>
      <c r="H361" s="133">
        <v>2.8989974443100239E-4</v>
      </c>
    </row>
    <row r="362" spans="1:8">
      <c r="A362" s="130" t="s">
        <v>193</v>
      </c>
      <c r="B362" s="130" t="s">
        <v>242</v>
      </c>
      <c r="C362" s="131">
        <v>2</v>
      </c>
      <c r="D362" s="131">
        <v>72</v>
      </c>
      <c r="E362" s="131">
        <v>74</v>
      </c>
      <c r="F362" s="132">
        <v>14220026</v>
      </c>
      <c r="G362" s="132">
        <v>853202</v>
      </c>
      <c r="H362" s="133">
        <v>3.051734012930538E-4</v>
      </c>
    </row>
    <row r="363" spans="1:8">
      <c r="A363" s="130" t="s">
        <v>193</v>
      </c>
      <c r="B363" s="130" t="s">
        <v>243</v>
      </c>
      <c r="C363" s="131" t="s">
        <v>234</v>
      </c>
      <c r="D363" s="131" t="s">
        <v>234</v>
      </c>
      <c r="E363" s="131" t="s">
        <v>234</v>
      </c>
      <c r="F363" s="132" t="s">
        <v>234</v>
      </c>
      <c r="G363" s="132" t="s">
        <v>234</v>
      </c>
      <c r="H363" s="133" t="s">
        <v>234</v>
      </c>
    </row>
    <row r="364" spans="1:8">
      <c r="A364" s="130" t="s">
        <v>193</v>
      </c>
      <c r="B364" s="130" t="s">
        <v>244</v>
      </c>
      <c r="C364" s="131">
        <v>4</v>
      </c>
      <c r="D364" s="131">
        <v>33</v>
      </c>
      <c r="E364" s="131">
        <v>37</v>
      </c>
      <c r="F364" s="132">
        <v>6511082</v>
      </c>
      <c r="G364" s="132">
        <v>390665</v>
      </c>
      <c r="H364" s="133">
        <v>1.3973310753625856E-4</v>
      </c>
    </row>
    <row r="365" spans="1:8">
      <c r="A365" s="130" t="s">
        <v>193</v>
      </c>
      <c r="B365" s="130" t="s">
        <v>245</v>
      </c>
      <c r="C365" s="131">
        <v>72</v>
      </c>
      <c r="D365" s="131">
        <v>388</v>
      </c>
      <c r="E365" s="131">
        <v>460</v>
      </c>
      <c r="F365" s="132">
        <v>17049154</v>
      </c>
      <c r="G365" s="132">
        <v>1058021</v>
      </c>
      <c r="H365" s="133">
        <v>3.7843308760349609E-4</v>
      </c>
    </row>
    <row r="366" spans="1:8">
      <c r="A366" s="130" t="s">
        <v>193</v>
      </c>
      <c r="B366" s="130" t="s">
        <v>246</v>
      </c>
      <c r="C366" s="131">
        <v>12</v>
      </c>
      <c r="D366" s="131">
        <v>63</v>
      </c>
      <c r="E366" s="131">
        <v>75</v>
      </c>
      <c r="F366" s="132">
        <v>6498772</v>
      </c>
      <c r="G366" s="132">
        <v>389926</v>
      </c>
      <c r="H366" s="133">
        <v>1.3946878192104014E-4</v>
      </c>
    </row>
    <row r="367" spans="1:8">
      <c r="A367" s="130" t="s">
        <v>193</v>
      </c>
      <c r="B367" s="130" t="s">
        <v>250</v>
      </c>
      <c r="C367" s="131">
        <v>101</v>
      </c>
      <c r="D367" s="131">
        <v>908</v>
      </c>
      <c r="E367" s="131">
        <v>1009</v>
      </c>
      <c r="F367" s="132">
        <v>25160945</v>
      </c>
      <c r="G367" s="132">
        <v>1488210</v>
      </c>
      <c r="H367" s="133">
        <v>5.3230314455232825E-4</v>
      </c>
    </row>
    <row r="368" spans="1:8">
      <c r="A368" s="130" t="s">
        <v>193</v>
      </c>
      <c r="B368" s="130" t="s">
        <v>834</v>
      </c>
      <c r="C368" s="131">
        <v>60</v>
      </c>
      <c r="D368" s="131">
        <v>234</v>
      </c>
      <c r="E368" s="131">
        <v>294</v>
      </c>
      <c r="F368" s="132">
        <v>15774154</v>
      </c>
      <c r="G368" s="132">
        <v>946449</v>
      </c>
      <c r="H368" s="133">
        <v>3.3852600026770856E-4</v>
      </c>
    </row>
    <row r="369" spans="1:8">
      <c r="A369" s="130" t="s">
        <v>193</v>
      </c>
      <c r="B369" s="130" t="s">
        <v>811</v>
      </c>
      <c r="C369" s="131">
        <v>9</v>
      </c>
      <c r="D369" s="131">
        <v>111</v>
      </c>
      <c r="E369" s="131">
        <v>120</v>
      </c>
      <c r="F369" s="132">
        <v>2466573</v>
      </c>
      <c r="G369" s="132">
        <v>147994</v>
      </c>
      <c r="H369" s="133">
        <v>5.2934512988675842E-5</v>
      </c>
    </row>
    <row r="370" spans="1:8">
      <c r="A370" s="130" t="s">
        <v>193</v>
      </c>
      <c r="B370" s="130" t="s">
        <v>251</v>
      </c>
      <c r="C370" s="131">
        <v>10</v>
      </c>
      <c r="D370" s="131">
        <v>137</v>
      </c>
      <c r="E370" s="131">
        <v>147</v>
      </c>
      <c r="F370" s="132">
        <v>29890550</v>
      </c>
      <c r="G370" s="132">
        <v>1793433</v>
      </c>
      <c r="H370" s="133">
        <v>6.4147534651958784E-4</v>
      </c>
    </row>
    <row r="371" spans="1:8">
      <c r="A371" s="130" t="s">
        <v>193</v>
      </c>
      <c r="B371" s="130" t="s">
        <v>892</v>
      </c>
      <c r="C371" s="131">
        <v>288</v>
      </c>
      <c r="D371" s="131">
        <v>2173</v>
      </c>
      <c r="E371" s="131">
        <v>2461</v>
      </c>
      <c r="F371" s="132">
        <v>170739731</v>
      </c>
      <c r="G371" s="132">
        <v>10258010</v>
      </c>
      <c r="H371" s="133">
        <v>3.669086338520255E-3</v>
      </c>
    </row>
    <row r="372" spans="1:8">
      <c r="A372" s="130" t="s">
        <v>60</v>
      </c>
      <c r="B372" s="130" t="s">
        <v>240</v>
      </c>
      <c r="C372" s="131">
        <v>18</v>
      </c>
      <c r="D372" s="131">
        <v>79</v>
      </c>
      <c r="E372" s="131">
        <v>97</v>
      </c>
      <c r="F372" s="132">
        <v>14538882</v>
      </c>
      <c r="G372" s="132">
        <v>872333</v>
      </c>
      <c r="H372" s="133">
        <v>3.1201617983803777E-4</v>
      </c>
    </row>
    <row r="373" spans="1:8">
      <c r="A373" s="130" t="s">
        <v>60</v>
      </c>
      <c r="B373" s="130" t="s">
        <v>241</v>
      </c>
      <c r="C373" s="131">
        <v>2</v>
      </c>
      <c r="D373" s="131">
        <v>74</v>
      </c>
      <c r="E373" s="131">
        <v>76</v>
      </c>
      <c r="F373" s="132">
        <v>105788399</v>
      </c>
      <c r="G373" s="132">
        <v>6347304</v>
      </c>
      <c r="H373" s="133">
        <v>2.2703045125550638E-3</v>
      </c>
    </row>
    <row r="374" spans="1:8">
      <c r="A374" s="130" t="s">
        <v>60</v>
      </c>
      <c r="B374" s="130" t="s">
        <v>810</v>
      </c>
      <c r="C374" s="131">
        <v>20</v>
      </c>
      <c r="D374" s="131">
        <v>393</v>
      </c>
      <c r="E374" s="131">
        <v>413</v>
      </c>
      <c r="F374" s="132">
        <v>71635599</v>
      </c>
      <c r="G374" s="132">
        <v>4298136</v>
      </c>
      <c r="H374" s="133">
        <v>1.537357838284628E-3</v>
      </c>
    </row>
    <row r="375" spans="1:8">
      <c r="A375" s="130" t="s">
        <v>60</v>
      </c>
      <c r="B375" s="130" t="s">
        <v>242</v>
      </c>
      <c r="C375" s="131">
        <v>8</v>
      </c>
      <c r="D375" s="131">
        <v>96</v>
      </c>
      <c r="E375" s="131">
        <v>104</v>
      </c>
      <c r="F375" s="132">
        <v>34421451</v>
      </c>
      <c r="G375" s="132">
        <v>2065287</v>
      </c>
      <c r="H375" s="133">
        <v>7.387121202673308E-4</v>
      </c>
    </row>
    <row r="376" spans="1:8">
      <c r="A376" s="130" t="s">
        <v>60</v>
      </c>
      <c r="B376" s="130" t="s">
        <v>243</v>
      </c>
      <c r="C376" s="131">
        <v>5</v>
      </c>
      <c r="D376" s="131">
        <v>38</v>
      </c>
      <c r="E376" s="131">
        <v>43</v>
      </c>
      <c r="F376" s="132">
        <v>88408016</v>
      </c>
      <c r="G376" s="132">
        <v>5304481</v>
      </c>
      <c r="H376" s="133">
        <v>1.8973074475497939E-3</v>
      </c>
    </row>
    <row r="377" spans="1:8">
      <c r="A377" s="130" t="s">
        <v>60</v>
      </c>
      <c r="B377" s="130" t="s">
        <v>244</v>
      </c>
      <c r="C377" s="131">
        <v>15</v>
      </c>
      <c r="D377" s="131">
        <v>97</v>
      </c>
      <c r="E377" s="131">
        <v>112</v>
      </c>
      <c r="F377" s="132">
        <v>17774212</v>
      </c>
      <c r="G377" s="132">
        <v>1066453</v>
      </c>
      <c r="H377" s="133">
        <v>3.8144904644993929E-4</v>
      </c>
    </row>
    <row r="378" spans="1:8">
      <c r="A378" s="130" t="s">
        <v>60</v>
      </c>
      <c r="B378" s="130" t="s">
        <v>245</v>
      </c>
      <c r="C378" s="131">
        <v>122</v>
      </c>
      <c r="D378" s="131">
        <v>562</v>
      </c>
      <c r="E378" s="131">
        <v>684</v>
      </c>
      <c r="F378" s="132">
        <v>34837174</v>
      </c>
      <c r="G378" s="132">
        <v>2090230</v>
      </c>
      <c r="H378" s="133">
        <v>7.4763373572117717E-4</v>
      </c>
    </row>
    <row r="379" spans="1:8">
      <c r="A379" s="130" t="s">
        <v>60</v>
      </c>
      <c r="B379" s="130" t="s">
        <v>246</v>
      </c>
      <c r="C379" s="131">
        <v>17</v>
      </c>
      <c r="D379" s="131">
        <v>70</v>
      </c>
      <c r="E379" s="131">
        <v>87</v>
      </c>
      <c r="F379" s="132">
        <v>25512970</v>
      </c>
      <c r="G379" s="132">
        <v>1530778</v>
      </c>
      <c r="H379" s="133">
        <v>5.4752887227711407E-4</v>
      </c>
    </row>
    <row r="380" spans="1:8">
      <c r="A380" s="130" t="s">
        <v>60</v>
      </c>
      <c r="B380" s="130" t="s">
        <v>250</v>
      </c>
      <c r="C380" s="131">
        <v>223</v>
      </c>
      <c r="D380" s="131">
        <v>1535</v>
      </c>
      <c r="E380" s="131">
        <v>1758</v>
      </c>
      <c r="F380" s="132">
        <v>113170496</v>
      </c>
      <c r="G380" s="132">
        <v>6460663</v>
      </c>
      <c r="H380" s="133">
        <v>2.3108507742811021E-3</v>
      </c>
    </row>
    <row r="381" spans="1:8">
      <c r="A381" s="130" t="s">
        <v>60</v>
      </c>
      <c r="B381" s="130" t="s">
        <v>834</v>
      </c>
      <c r="C381" s="131">
        <v>168</v>
      </c>
      <c r="D381" s="131">
        <v>507</v>
      </c>
      <c r="E381" s="131">
        <v>675</v>
      </c>
      <c r="F381" s="132">
        <v>49525461</v>
      </c>
      <c r="G381" s="132">
        <v>2971344</v>
      </c>
      <c r="H381" s="133">
        <v>1.0627907047706261E-3</v>
      </c>
    </row>
    <row r="382" spans="1:8">
      <c r="A382" s="130" t="s">
        <v>60</v>
      </c>
      <c r="B382" s="130" t="s">
        <v>811</v>
      </c>
      <c r="C382" s="131">
        <v>24</v>
      </c>
      <c r="D382" s="131">
        <v>125</v>
      </c>
      <c r="E382" s="131">
        <v>149</v>
      </c>
      <c r="F382" s="132">
        <v>16065791</v>
      </c>
      <c r="G382" s="132">
        <v>963948</v>
      </c>
      <c r="H382" s="133">
        <v>3.4478504484241322E-4</v>
      </c>
    </row>
    <row r="383" spans="1:8">
      <c r="A383" s="130" t="s">
        <v>60</v>
      </c>
      <c r="B383" s="130" t="s">
        <v>251</v>
      </c>
      <c r="C383" s="131">
        <v>19</v>
      </c>
      <c r="D383" s="131">
        <v>162</v>
      </c>
      <c r="E383" s="131">
        <v>181</v>
      </c>
      <c r="F383" s="132">
        <v>37595171</v>
      </c>
      <c r="G383" s="132">
        <v>2255710</v>
      </c>
      <c r="H383" s="133">
        <v>8.0682264344288264E-4</v>
      </c>
    </row>
    <row r="384" spans="1:8">
      <c r="A384" s="130" t="s">
        <v>60</v>
      </c>
      <c r="B384" s="130" t="s">
        <v>892</v>
      </c>
      <c r="C384" s="131">
        <v>641</v>
      </c>
      <c r="D384" s="131">
        <v>3738</v>
      </c>
      <c r="E384" s="131">
        <v>4379</v>
      </c>
      <c r="F384" s="132">
        <v>609273624</v>
      </c>
      <c r="G384" s="132">
        <v>36226667</v>
      </c>
      <c r="H384" s="133">
        <v>1.2957558920280108E-2</v>
      </c>
    </row>
    <row r="385" spans="1:8">
      <c r="A385" s="130" t="s">
        <v>196</v>
      </c>
      <c r="B385" s="130" t="s">
        <v>240</v>
      </c>
      <c r="C385" s="131" t="s">
        <v>234</v>
      </c>
      <c r="D385" s="131" t="s">
        <v>234</v>
      </c>
      <c r="E385" s="131" t="s">
        <v>234</v>
      </c>
      <c r="F385" s="132" t="s">
        <v>234</v>
      </c>
      <c r="G385" s="132" t="s">
        <v>234</v>
      </c>
      <c r="H385" s="133" t="s">
        <v>234</v>
      </c>
    </row>
    <row r="386" spans="1:8">
      <c r="A386" s="130" t="s">
        <v>196</v>
      </c>
      <c r="B386" s="130" t="s">
        <v>241</v>
      </c>
      <c r="C386" s="131">
        <v>1</v>
      </c>
      <c r="D386" s="131">
        <v>41</v>
      </c>
      <c r="E386" s="131">
        <v>42</v>
      </c>
      <c r="F386" s="132">
        <v>7428570</v>
      </c>
      <c r="G386" s="132">
        <v>445714</v>
      </c>
      <c r="H386" s="133">
        <v>1.5942304094919161E-4</v>
      </c>
    </row>
    <row r="387" spans="1:8">
      <c r="A387" s="130" t="s">
        <v>196</v>
      </c>
      <c r="B387" s="130" t="s">
        <v>810</v>
      </c>
      <c r="C387" s="131">
        <v>16</v>
      </c>
      <c r="D387" s="131">
        <v>295</v>
      </c>
      <c r="E387" s="131">
        <v>311</v>
      </c>
      <c r="F387" s="132">
        <v>47917986</v>
      </c>
      <c r="G387" s="132">
        <v>2875079</v>
      </c>
      <c r="H387" s="133">
        <v>1.0283586271671091E-3</v>
      </c>
    </row>
    <row r="388" spans="1:8">
      <c r="A388" s="130" t="s">
        <v>196</v>
      </c>
      <c r="B388" s="130" t="s">
        <v>242</v>
      </c>
      <c r="C388" s="131">
        <v>16</v>
      </c>
      <c r="D388" s="131">
        <v>123</v>
      </c>
      <c r="E388" s="131">
        <v>139</v>
      </c>
      <c r="F388" s="132">
        <v>37935173</v>
      </c>
      <c r="G388" s="132">
        <v>2276110</v>
      </c>
      <c r="H388" s="133">
        <v>8.1411931807137423E-4</v>
      </c>
    </row>
    <row r="389" spans="1:8">
      <c r="A389" s="130" t="s">
        <v>196</v>
      </c>
      <c r="B389" s="130" t="s">
        <v>243</v>
      </c>
      <c r="C389" s="131" t="s">
        <v>234</v>
      </c>
      <c r="D389" s="131" t="s">
        <v>234</v>
      </c>
      <c r="E389" s="131" t="s">
        <v>234</v>
      </c>
      <c r="F389" s="132" t="s">
        <v>234</v>
      </c>
      <c r="G389" s="132" t="s">
        <v>234</v>
      </c>
      <c r="H389" s="133" t="s">
        <v>234</v>
      </c>
    </row>
    <row r="390" spans="1:8">
      <c r="A390" s="130" t="s">
        <v>196</v>
      </c>
      <c r="B390" s="130" t="s">
        <v>244</v>
      </c>
      <c r="C390" s="131">
        <v>10</v>
      </c>
      <c r="D390" s="131">
        <v>52</v>
      </c>
      <c r="E390" s="131">
        <v>62</v>
      </c>
      <c r="F390" s="132">
        <v>14338756</v>
      </c>
      <c r="G390" s="132">
        <v>860325</v>
      </c>
      <c r="H390" s="133">
        <v>3.0772115685083544E-4</v>
      </c>
    </row>
    <row r="391" spans="1:8">
      <c r="A391" s="130" t="s">
        <v>196</v>
      </c>
      <c r="B391" s="130" t="s">
        <v>245</v>
      </c>
      <c r="C391" s="131">
        <v>100</v>
      </c>
      <c r="D391" s="131">
        <v>503</v>
      </c>
      <c r="E391" s="131">
        <v>603</v>
      </c>
      <c r="F391" s="132">
        <v>29779909</v>
      </c>
      <c r="G391" s="132">
        <v>1902680</v>
      </c>
      <c r="H391" s="133">
        <v>6.8055082755580463E-4</v>
      </c>
    </row>
    <row r="392" spans="1:8">
      <c r="A392" s="130" t="s">
        <v>196</v>
      </c>
      <c r="B392" s="130" t="s">
        <v>246</v>
      </c>
      <c r="C392" s="131">
        <v>4</v>
      </c>
      <c r="D392" s="131">
        <v>68</v>
      </c>
      <c r="E392" s="131">
        <v>72</v>
      </c>
      <c r="F392" s="132">
        <v>62120054</v>
      </c>
      <c r="G392" s="132">
        <v>3727203</v>
      </c>
      <c r="H392" s="133">
        <v>1.3331464492812651E-3</v>
      </c>
    </row>
    <row r="393" spans="1:8">
      <c r="A393" s="130" t="s">
        <v>196</v>
      </c>
      <c r="B393" s="130" t="s">
        <v>250</v>
      </c>
      <c r="C393" s="131">
        <v>191</v>
      </c>
      <c r="D393" s="131">
        <v>1405</v>
      </c>
      <c r="E393" s="131">
        <v>1596</v>
      </c>
      <c r="F393" s="132">
        <v>69846745</v>
      </c>
      <c r="G393" s="132">
        <v>3979103</v>
      </c>
      <c r="H393" s="133">
        <v>1.4232460737379827E-3</v>
      </c>
    </row>
    <row r="394" spans="1:8">
      <c r="A394" s="130" t="s">
        <v>196</v>
      </c>
      <c r="B394" s="130" t="s">
        <v>834</v>
      </c>
      <c r="C394" s="131">
        <v>103</v>
      </c>
      <c r="D394" s="131">
        <v>466</v>
      </c>
      <c r="E394" s="131">
        <v>569</v>
      </c>
      <c r="F394" s="132">
        <v>28812066</v>
      </c>
      <c r="G394" s="132">
        <v>1728713</v>
      </c>
      <c r="H394" s="133">
        <v>6.1832628858056937E-4</v>
      </c>
    </row>
    <row r="395" spans="1:8">
      <c r="A395" s="130" t="s">
        <v>196</v>
      </c>
      <c r="B395" s="130" t="s">
        <v>811</v>
      </c>
      <c r="C395" s="131">
        <v>14</v>
      </c>
      <c r="D395" s="131">
        <v>188</v>
      </c>
      <c r="E395" s="131">
        <v>202</v>
      </c>
      <c r="F395" s="132">
        <v>23165567</v>
      </c>
      <c r="G395" s="132">
        <v>1389934</v>
      </c>
      <c r="H395" s="133">
        <v>4.9715177220969878E-4</v>
      </c>
    </row>
    <row r="396" spans="1:8">
      <c r="A396" s="130" t="s">
        <v>196</v>
      </c>
      <c r="B396" s="130" t="s">
        <v>251</v>
      </c>
      <c r="C396" s="131">
        <v>21</v>
      </c>
      <c r="D396" s="131">
        <v>86</v>
      </c>
      <c r="E396" s="131">
        <v>107</v>
      </c>
      <c r="F396" s="132">
        <v>31629940</v>
      </c>
      <c r="G396" s="132">
        <v>1897796</v>
      </c>
      <c r="H396" s="133">
        <v>6.7880391780651282E-4</v>
      </c>
    </row>
    <row r="397" spans="1:8">
      <c r="A397" s="130" t="s">
        <v>196</v>
      </c>
      <c r="B397" s="130" t="s">
        <v>892</v>
      </c>
      <c r="C397" s="131">
        <v>489</v>
      </c>
      <c r="D397" s="131">
        <v>3311</v>
      </c>
      <c r="E397" s="131">
        <v>3800</v>
      </c>
      <c r="F397" s="132">
        <v>404775882</v>
      </c>
      <c r="G397" s="132">
        <v>24189808</v>
      </c>
      <c r="H397" s="133">
        <v>8.6522136422393803E-3</v>
      </c>
    </row>
    <row r="398" spans="1:8">
      <c r="A398" s="130" t="s">
        <v>62</v>
      </c>
      <c r="B398" s="130" t="s">
        <v>240</v>
      </c>
      <c r="C398" s="131">
        <v>56</v>
      </c>
      <c r="D398" s="131">
        <v>217</v>
      </c>
      <c r="E398" s="131">
        <v>273</v>
      </c>
      <c r="F398" s="132">
        <v>44347287</v>
      </c>
      <c r="G398" s="132">
        <v>2660837</v>
      </c>
      <c r="H398" s="133">
        <v>9.5172852100253559E-4</v>
      </c>
    </row>
    <row r="399" spans="1:8">
      <c r="A399" s="130" t="s">
        <v>62</v>
      </c>
      <c r="B399" s="130" t="s">
        <v>241</v>
      </c>
      <c r="C399" s="131">
        <v>6</v>
      </c>
      <c r="D399" s="131">
        <v>129</v>
      </c>
      <c r="E399" s="131">
        <v>135</v>
      </c>
      <c r="F399" s="132">
        <v>173665704</v>
      </c>
      <c r="G399" s="132">
        <v>10419942</v>
      </c>
      <c r="H399" s="133">
        <v>3.7270061971448093E-3</v>
      </c>
    </row>
    <row r="400" spans="1:8">
      <c r="A400" s="130" t="s">
        <v>62</v>
      </c>
      <c r="B400" s="130" t="s">
        <v>810</v>
      </c>
      <c r="C400" s="131">
        <v>76</v>
      </c>
      <c r="D400" s="131">
        <v>901</v>
      </c>
      <c r="E400" s="131">
        <v>977</v>
      </c>
      <c r="F400" s="132">
        <v>161568239</v>
      </c>
      <c r="G400" s="132">
        <v>9691843</v>
      </c>
      <c r="H400" s="133">
        <v>3.4665796530109804E-3</v>
      </c>
    </row>
    <row r="401" spans="1:8">
      <c r="A401" s="130" t="s">
        <v>62</v>
      </c>
      <c r="B401" s="130" t="s">
        <v>242</v>
      </c>
      <c r="C401" s="131">
        <v>27</v>
      </c>
      <c r="D401" s="131">
        <v>301</v>
      </c>
      <c r="E401" s="131">
        <v>328</v>
      </c>
      <c r="F401" s="132">
        <v>154746224</v>
      </c>
      <c r="G401" s="132">
        <v>9284773</v>
      </c>
      <c r="H401" s="133">
        <v>3.3209788029609764E-3</v>
      </c>
    </row>
    <row r="402" spans="1:8">
      <c r="A402" s="130" t="s">
        <v>62</v>
      </c>
      <c r="B402" s="130" t="s">
        <v>243</v>
      </c>
      <c r="C402" s="131">
        <v>15</v>
      </c>
      <c r="D402" s="131">
        <v>68</v>
      </c>
      <c r="E402" s="131">
        <v>83</v>
      </c>
      <c r="F402" s="132">
        <v>108384647</v>
      </c>
      <c r="G402" s="132">
        <v>6503079</v>
      </c>
      <c r="H402" s="133">
        <v>2.3260221346263032E-3</v>
      </c>
    </row>
    <row r="403" spans="1:8">
      <c r="A403" s="130" t="s">
        <v>62</v>
      </c>
      <c r="B403" s="130" t="s">
        <v>244</v>
      </c>
      <c r="C403" s="131">
        <v>21</v>
      </c>
      <c r="D403" s="131">
        <v>265</v>
      </c>
      <c r="E403" s="131">
        <v>286</v>
      </c>
      <c r="F403" s="132">
        <v>74096289</v>
      </c>
      <c r="G403" s="132">
        <v>4445777</v>
      </c>
      <c r="H403" s="133">
        <v>1.5901660901878206E-3</v>
      </c>
    </row>
    <row r="404" spans="1:8">
      <c r="A404" s="130" t="s">
        <v>62</v>
      </c>
      <c r="B404" s="130" t="s">
        <v>245</v>
      </c>
      <c r="C404" s="131">
        <v>244</v>
      </c>
      <c r="D404" s="131">
        <v>1340</v>
      </c>
      <c r="E404" s="131">
        <v>1584</v>
      </c>
      <c r="F404" s="132">
        <v>103319277</v>
      </c>
      <c r="G404" s="132">
        <v>6199157</v>
      </c>
      <c r="H404" s="133">
        <v>2.2173152745066744E-3</v>
      </c>
    </row>
    <row r="405" spans="1:8">
      <c r="A405" s="130" t="s">
        <v>62</v>
      </c>
      <c r="B405" s="130" t="s">
        <v>246</v>
      </c>
      <c r="C405" s="131">
        <v>28</v>
      </c>
      <c r="D405" s="131">
        <v>239</v>
      </c>
      <c r="E405" s="131">
        <v>267</v>
      </c>
      <c r="F405" s="132">
        <v>82039683</v>
      </c>
      <c r="G405" s="132">
        <v>4922381</v>
      </c>
      <c r="H405" s="133">
        <v>1.7606378703171153E-3</v>
      </c>
    </row>
    <row r="406" spans="1:8">
      <c r="A406" s="130" t="s">
        <v>62</v>
      </c>
      <c r="B406" s="130" t="s">
        <v>250</v>
      </c>
      <c r="C406" s="131">
        <v>599</v>
      </c>
      <c r="D406" s="131">
        <v>3848</v>
      </c>
      <c r="E406" s="131">
        <v>4447</v>
      </c>
      <c r="F406" s="132">
        <v>243040894</v>
      </c>
      <c r="G406" s="132">
        <v>14436144</v>
      </c>
      <c r="H406" s="133">
        <v>5.1635218459829104E-3</v>
      </c>
    </row>
    <row r="407" spans="1:8">
      <c r="A407" s="130" t="s">
        <v>62</v>
      </c>
      <c r="B407" s="130" t="s">
        <v>834</v>
      </c>
      <c r="C407" s="131">
        <v>378</v>
      </c>
      <c r="D407" s="131">
        <v>1427</v>
      </c>
      <c r="E407" s="131">
        <v>1805</v>
      </c>
      <c r="F407" s="132">
        <v>166685243</v>
      </c>
      <c r="G407" s="132">
        <v>9998881</v>
      </c>
      <c r="H407" s="133">
        <v>3.5764010444120985E-3</v>
      </c>
    </row>
    <row r="408" spans="1:8">
      <c r="A408" s="130" t="s">
        <v>62</v>
      </c>
      <c r="B408" s="130" t="s">
        <v>811</v>
      </c>
      <c r="C408" s="131">
        <v>29</v>
      </c>
      <c r="D408" s="131">
        <v>320</v>
      </c>
      <c r="E408" s="131">
        <v>349</v>
      </c>
      <c r="F408" s="132">
        <v>47219645</v>
      </c>
      <c r="G408" s="132">
        <v>2833179</v>
      </c>
      <c r="H408" s="133">
        <v>1.0133718297683934E-3</v>
      </c>
    </row>
    <row r="409" spans="1:8">
      <c r="A409" s="130" t="s">
        <v>62</v>
      </c>
      <c r="B409" s="130" t="s">
        <v>251</v>
      </c>
      <c r="C409" s="131">
        <v>51</v>
      </c>
      <c r="D409" s="131">
        <v>391</v>
      </c>
      <c r="E409" s="131">
        <v>442</v>
      </c>
      <c r="F409" s="132">
        <v>181841133</v>
      </c>
      <c r="G409" s="132">
        <v>10910468</v>
      </c>
      <c r="H409" s="133">
        <v>3.9024576000279208E-3</v>
      </c>
    </row>
    <row r="410" spans="1:8">
      <c r="A410" s="130" t="s">
        <v>62</v>
      </c>
      <c r="B410" s="130" t="s">
        <v>892</v>
      </c>
      <c r="C410" s="131">
        <v>1530</v>
      </c>
      <c r="D410" s="131">
        <v>9446</v>
      </c>
      <c r="E410" s="131">
        <v>10976</v>
      </c>
      <c r="F410" s="132">
        <v>1540954264</v>
      </c>
      <c r="G410" s="132">
        <v>92306462</v>
      </c>
      <c r="H410" s="133">
        <v>3.3016187221628669E-2</v>
      </c>
    </row>
    <row r="411" spans="1:8">
      <c r="A411" s="130" t="s">
        <v>199</v>
      </c>
      <c r="B411" s="130" t="s">
        <v>240</v>
      </c>
      <c r="C411" s="131" t="s">
        <v>234</v>
      </c>
      <c r="D411" s="131" t="s">
        <v>234</v>
      </c>
      <c r="E411" s="131" t="s">
        <v>234</v>
      </c>
      <c r="F411" s="132" t="s">
        <v>234</v>
      </c>
      <c r="G411" s="132" t="s">
        <v>234</v>
      </c>
      <c r="H411" s="133" t="s">
        <v>234</v>
      </c>
    </row>
    <row r="412" spans="1:8">
      <c r="A412" s="130" t="s">
        <v>199</v>
      </c>
      <c r="B412" s="130" t="s">
        <v>241</v>
      </c>
      <c r="C412" s="131">
        <v>4</v>
      </c>
      <c r="D412" s="131">
        <v>46</v>
      </c>
      <c r="E412" s="131">
        <v>50</v>
      </c>
      <c r="F412" s="132">
        <v>10655322</v>
      </c>
      <c r="G412" s="132">
        <v>639319</v>
      </c>
      <c r="H412" s="133">
        <v>2.2867170229473661E-4</v>
      </c>
    </row>
    <row r="413" spans="1:8">
      <c r="A413" s="130" t="s">
        <v>199</v>
      </c>
      <c r="B413" s="130" t="s">
        <v>810</v>
      </c>
      <c r="C413" s="131">
        <v>0</v>
      </c>
      <c r="D413" s="131">
        <v>70</v>
      </c>
      <c r="E413" s="131">
        <v>70</v>
      </c>
      <c r="F413" s="132">
        <v>5270937</v>
      </c>
      <c r="G413" s="132">
        <v>316256</v>
      </c>
      <c r="H413" s="133">
        <v>1.1311848682883541E-4</v>
      </c>
    </row>
    <row r="414" spans="1:8">
      <c r="A414" s="130" t="s">
        <v>199</v>
      </c>
      <c r="B414" s="130" t="s">
        <v>242</v>
      </c>
      <c r="C414" s="131">
        <v>9</v>
      </c>
      <c r="D414" s="131">
        <v>32</v>
      </c>
      <c r="E414" s="131">
        <v>41</v>
      </c>
      <c r="F414" s="132">
        <v>12625582</v>
      </c>
      <c r="G414" s="132">
        <v>757535</v>
      </c>
      <c r="H414" s="133">
        <v>2.7095521640658777E-4</v>
      </c>
    </row>
    <row r="415" spans="1:8">
      <c r="A415" s="130" t="s">
        <v>199</v>
      </c>
      <c r="B415" s="130" t="s">
        <v>243</v>
      </c>
      <c r="C415" s="131" t="s">
        <v>234</v>
      </c>
      <c r="D415" s="131" t="s">
        <v>234</v>
      </c>
      <c r="E415" s="131" t="s">
        <v>234</v>
      </c>
      <c r="F415" s="132" t="s">
        <v>234</v>
      </c>
      <c r="G415" s="132" t="s">
        <v>234</v>
      </c>
      <c r="H415" s="133" t="s">
        <v>234</v>
      </c>
    </row>
    <row r="416" spans="1:8">
      <c r="A416" s="130" t="s">
        <v>199</v>
      </c>
      <c r="B416" s="130" t="s">
        <v>244</v>
      </c>
      <c r="C416" s="131">
        <v>9</v>
      </c>
      <c r="D416" s="131">
        <v>44</v>
      </c>
      <c r="E416" s="131">
        <v>53</v>
      </c>
      <c r="F416" s="132">
        <v>3684393</v>
      </c>
      <c r="G416" s="132">
        <v>221064</v>
      </c>
      <c r="H416" s="133">
        <v>7.9070200003572013E-5</v>
      </c>
    </row>
    <row r="417" spans="1:8">
      <c r="A417" s="130" t="s">
        <v>199</v>
      </c>
      <c r="B417" s="130" t="s">
        <v>245</v>
      </c>
      <c r="C417" s="131">
        <v>75</v>
      </c>
      <c r="D417" s="131">
        <v>238</v>
      </c>
      <c r="E417" s="131">
        <v>313</v>
      </c>
      <c r="F417" s="132">
        <v>7067428</v>
      </c>
      <c r="G417" s="132">
        <v>451335</v>
      </c>
      <c r="H417" s="133">
        <v>1.6143356095344412E-4</v>
      </c>
    </row>
    <row r="418" spans="1:8">
      <c r="A418" s="130" t="s">
        <v>199</v>
      </c>
      <c r="B418" s="130" t="s">
        <v>246</v>
      </c>
      <c r="C418" s="131">
        <v>3</v>
      </c>
      <c r="D418" s="131">
        <v>50</v>
      </c>
      <c r="E418" s="131">
        <v>53</v>
      </c>
      <c r="F418" s="132">
        <v>8741489</v>
      </c>
      <c r="G418" s="132">
        <v>524489</v>
      </c>
      <c r="H418" s="133">
        <v>1.875992930991635E-4</v>
      </c>
    </row>
    <row r="419" spans="1:8">
      <c r="A419" s="130" t="s">
        <v>199</v>
      </c>
      <c r="B419" s="130" t="s">
        <v>250</v>
      </c>
      <c r="C419" s="131">
        <v>55</v>
      </c>
      <c r="D419" s="131">
        <v>428</v>
      </c>
      <c r="E419" s="131">
        <v>483</v>
      </c>
      <c r="F419" s="132">
        <v>8315161</v>
      </c>
      <c r="G419" s="132">
        <v>489564</v>
      </c>
      <c r="H419" s="133">
        <v>1.7510731459916009E-4</v>
      </c>
    </row>
    <row r="420" spans="1:8">
      <c r="A420" s="130" t="s">
        <v>199</v>
      </c>
      <c r="B420" s="130" t="s">
        <v>834</v>
      </c>
      <c r="C420" s="131">
        <v>54</v>
      </c>
      <c r="D420" s="131">
        <v>110</v>
      </c>
      <c r="E420" s="131">
        <v>164</v>
      </c>
      <c r="F420" s="132">
        <v>1296040</v>
      </c>
      <c r="G420" s="132">
        <v>77762</v>
      </c>
      <c r="H420" s="133">
        <v>2.7813922179449237E-5</v>
      </c>
    </row>
    <row r="421" spans="1:8">
      <c r="A421" s="130" t="s">
        <v>199</v>
      </c>
      <c r="B421" s="130" t="s">
        <v>811</v>
      </c>
      <c r="C421" s="131">
        <v>8</v>
      </c>
      <c r="D421" s="131">
        <v>86</v>
      </c>
      <c r="E421" s="131">
        <v>94</v>
      </c>
      <c r="F421" s="132">
        <v>18468691</v>
      </c>
      <c r="G421" s="132">
        <v>1108121</v>
      </c>
      <c r="H421" s="133">
        <v>3.9635286205876225E-4</v>
      </c>
    </row>
    <row r="422" spans="1:8">
      <c r="A422" s="130" t="s">
        <v>199</v>
      </c>
      <c r="B422" s="130" t="s">
        <v>251</v>
      </c>
      <c r="C422" s="131">
        <v>3</v>
      </c>
      <c r="D422" s="131">
        <v>48</v>
      </c>
      <c r="E422" s="131">
        <v>51</v>
      </c>
      <c r="F422" s="132">
        <v>12388250</v>
      </c>
      <c r="G422" s="132">
        <v>743295</v>
      </c>
      <c r="H422" s="133">
        <v>2.6586185137179755E-4</v>
      </c>
    </row>
    <row r="423" spans="1:8">
      <c r="A423" s="130" t="s">
        <v>199</v>
      </c>
      <c r="B423" s="130" t="s">
        <v>892</v>
      </c>
      <c r="C423" s="131">
        <v>222</v>
      </c>
      <c r="D423" s="131">
        <v>1170</v>
      </c>
      <c r="E423" s="131">
        <v>1392</v>
      </c>
      <c r="F423" s="132">
        <v>88964915</v>
      </c>
      <c r="G423" s="132">
        <v>5355839</v>
      </c>
      <c r="H423" s="133">
        <v>1.9156771836071505E-3</v>
      </c>
    </row>
    <row r="424" spans="1:8">
      <c r="A424" s="130" t="s">
        <v>200</v>
      </c>
      <c r="B424" s="130" t="s">
        <v>240</v>
      </c>
      <c r="C424" s="131" t="s">
        <v>234</v>
      </c>
      <c r="D424" s="131" t="s">
        <v>234</v>
      </c>
      <c r="E424" s="131" t="s">
        <v>234</v>
      </c>
      <c r="F424" s="132" t="s">
        <v>234</v>
      </c>
      <c r="G424" s="132" t="s">
        <v>234</v>
      </c>
      <c r="H424" s="133" t="s">
        <v>234</v>
      </c>
    </row>
    <row r="425" spans="1:8">
      <c r="A425" s="130" t="s">
        <v>200</v>
      </c>
      <c r="B425" s="130" t="s">
        <v>241</v>
      </c>
      <c r="C425" s="131">
        <v>7</v>
      </c>
      <c r="D425" s="131">
        <v>43</v>
      </c>
      <c r="E425" s="131">
        <v>50</v>
      </c>
      <c r="F425" s="132">
        <v>14449086</v>
      </c>
      <c r="G425" s="132">
        <v>866945</v>
      </c>
      <c r="H425" s="133">
        <v>3.1008899930380673E-4</v>
      </c>
    </row>
    <row r="426" spans="1:8">
      <c r="A426" s="130" t="s">
        <v>200</v>
      </c>
      <c r="B426" s="130" t="s">
        <v>810</v>
      </c>
      <c r="C426" s="131">
        <v>8</v>
      </c>
      <c r="D426" s="131">
        <v>127</v>
      </c>
      <c r="E426" s="131">
        <v>135</v>
      </c>
      <c r="F426" s="132">
        <v>9250365</v>
      </c>
      <c r="G426" s="132">
        <v>555022</v>
      </c>
      <c r="H426" s="133">
        <v>1.9852034047326811E-4</v>
      </c>
    </row>
    <row r="427" spans="1:8">
      <c r="A427" s="130" t="s">
        <v>200</v>
      </c>
      <c r="B427" s="130" t="s">
        <v>242</v>
      </c>
      <c r="C427" s="131">
        <v>12</v>
      </c>
      <c r="D427" s="131">
        <v>76</v>
      </c>
      <c r="E427" s="131">
        <v>88</v>
      </c>
      <c r="F427" s="132">
        <v>16528606</v>
      </c>
      <c r="G427" s="132">
        <v>991716</v>
      </c>
      <c r="H427" s="133">
        <v>3.5471710666025414E-4</v>
      </c>
    </row>
    <row r="428" spans="1:8">
      <c r="A428" s="130" t="s">
        <v>200</v>
      </c>
      <c r="B428" s="130" t="s">
        <v>243</v>
      </c>
      <c r="C428" s="131" t="s">
        <v>234</v>
      </c>
      <c r="D428" s="131" t="s">
        <v>234</v>
      </c>
      <c r="E428" s="131" t="s">
        <v>234</v>
      </c>
      <c r="F428" s="132" t="s">
        <v>234</v>
      </c>
      <c r="G428" s="132" t="s">
        <v>234</v>
      </c>
      <c r="H428" s="133" t="s">
        <v>234</v>
      </c>
    </row>
    <row r="429" spans="1:8">
      <c r="A429" s="130" t="s">
        <v>200</v>
      </c>
      <c r="B429" s="130" t="s">
        <v>244</v>
      </c>
      <c r="C429" s="131">
        <v>11</v>
      </c>
      <c r="D429" s="131">
        <v>67</v>
      </c>
      <c r="E429" s="131">
        <v>78</v>
      </c>
      <c r="F429" s="132">
        <v>13394556</v>
      </c>
      <c r="G429" s="132">
        <v>803673</v>
      </c>
      <c r="H429" s="133">
        <v>2.8745786219135962E-4</v>
      </c>
    </row>
    <row r="430" spans="1:8">
      <c r="A430" s="130" t="s">
        <v>200</v>
      </c>
      <c r="B430" s="130" t="s">
        <v>245</v>
      </c>
      <c r="C430" s="131">
        <v>65</v>
      </c>
      <c r="D430" s="131">
        <v>366</v>
      </c>
      <c r="E430" s="131">
        <v>431</v>
      </c>
      <c r="F430" s="132">
        <v>22328014</v>
      </c>
      <c r="G430" s="132">
        <v>1378792</v>
      </c>
      <c r="H430" s="133">
        <v>4.9316650021407856E-4</v>
      </c>
    </row>
    <row r="431" spans="1:8">
      <c r="A431" s="130" t="s">
        <v>200</v>
      </c>
      <c r="B431" s="130" t="s">
        <v>246</v>
      </c>
      <c r="C431" s="131">
        <v>8</v>
      </c>
      <c r="D431" s="131">
        <v>66</v>
      </c>
      <c r="E431" s="131">
        <v>74</v>
      </c>
      <c r="F431" s="132">
        <v>7082049</v>
      </c>
      <c r="G431" s="132">
        <v>424923</v>
      </c>
      <c r="H431" s="133">
        <v>1.5198651339032058E-4</v>
      </c>
    </row>
    <row r="432" spans="1:8">
      <c r="A432" s="130" t="s">
        <v>200</v>
      </c>
      <c r="B432" s="130" t="s">
        <v>250</v>
      </c>
      <c r="C432" s="131">
        <v>105</v>
      </c>
      <c r="D432" s="131">
        <v>809</v>
      </c>
      <c r="E432" s="131">
        <v>914</v>
      </c>
      <c r="F432" s="132">
        <v>23242759</v>
      </c>
      <c r="G432" s="132">
        <v>1382776</v>
      </c>
      <c r="H432" s="133">
        <v>4.9459149784740746E-4</v>
      </c>
    </row>
    <row r="433" spans="1:8">
      <c r="A433" s="130" t="s">
        <v>200</v>
      </c>
      <c r="B433" s="130" t="s">
        <v>834</v>
      </c>
      <c r="C433" s="131">
        <v>109</v>
      </c>
      <c r="D433" s="131">
        <v>363</v>
      </c>
      <c r="E433" s="131">
        <v>472</v>
      </c>
      <c r="F433" s="132">
        <v>15996245</v>
      </c>
      <c r="G433" s="132">
        <v>959054</v>
      </c>
      <c r="H433" s="133">
        <v>3.4303455829183288E-4</v>
      </c>
    </row>
    <row r="434" spans="1:8">
      <c r="A434" s="130" t="s">
        <v>200</v>
      </c>
      <c r="B434" s="130" t="s">
        <v>811</v>
      </c>
      <c r="C434" s="131">
        <v>12</v>
      </c>
      <c r="D434" s="131">
        <v>107</v>
      </c>
      <c r="E434" s="131">
        <v>119</v>
      </c>
      <c r="F434" s="132">
        <v>3542460</v>
      </c>
      <c r="G434" s="132">
        <v>212548</v>
      </c>
      <c r="H434" s="133">
        <v>7.602419602630561E-5</v>
      </c>
    </row>
    <row r="435" spans="1:8">
      <c r="A435" s="130" t="s">
        <v>200</v>
      </c>
      <c r="B435" s="130" t="s">
        <v>251</v>
      </c>
      <c r="C435" s="131">
        <v>17</v>
      </c>
      <c r="D435" s="131">
        <v>119</v>
      </c>
      <c r="E435" s="131">
        <v>136</v>
      </c>
      <c r="F435" s="132">
        <v>9263657</v>
      </c>
      <c r="G435" s="132">
        <v>555819</v>
      </c>
      <c r="H435" s="133">
        <v>1.9880541153595967E-4</v>
      </c>
    </row>
    <row r="436" spans="1:8">
      <c r="A436" s="130" t="s">
        <v>200</v>
      </c>
      <c r="B436" s="130" t="s">
        <v>892</v>
      </c>
      <c r="C436" s="131">
        <v>366</v>
      </c>
      <c r="D436" s="131">
        <v>2209</v>
      </c>
      <c r="E436" s="131">
        <v>2575</v>
      </c>
      <c r="F436" s="132">
        <v>137232561</v>
      </c>
      <c r="G436" s="132">
        <v>8260555</v>
      </c>
      <c r="H436" s="133">
        <v>2.9546363767529167E-3</v>
      </c>
    </row>
    <row r="437" spans="1:8">
      <c r="A437" s="130" t="s">
        <v>202</v>
      </c>
      <c r="B437" s="130" t="s">
        <v>240</v>
      </c>
      <c r="C437" s="131" t="s">
        <v>234</v>
      </c>
      <c r="D437" s="131" t="s">
        <v>234</v>
      </c>
      <c r="E437" s="131" t="s">
        <v>234</v>
      </c>
      <c r="F437" s="132" t="s">
        <v>234</v>
      </c>
      <c r="G437" s="132" t="s">
        <v>234</v>
      </c>
      <c r="H437" s="133" t="s">
        <v>234</v>
      </c>
    </row>
    <row r="438" spans="1:8">
      <c r="A438" s="130" t="s">
        <v>202</v>
      </c>
      <c r="B438" s="130" t="s">
        <v>241</v>
      </c>
      <c r="C438" s="131">
        <v>8</v>
      </c>
      <c r="D438" s="131">
        <v>24</v>
      </c>
      <c r="E438" s="131">
        <v>32</v>
      </c>
      <c r="F438" s="132">
        <v>7635747</v>
      </c>
      <c r="G438" s="132">
        <v>458145</v>
      </c>
      <c r="H438" s="133">
        <v>1.6386936263089647E-4</v>
      </c>
    </row>
    <row r="439" spans="1:8">
      <c r="A439" s="130" t="s">
        <v>202</v>
      </c>
      <c r="B439" s="130" t="s">
        <v>810</v>
      </c>
      <c r="C439" s="131">
        <v>12</v>
      </c>
      <c r="D439" s="131">
        <v>146</v>
      </c>
      <c r="E439" s="131">
        <v>158</v>
      </c>
      <c r="F439" s="132">
        <v>54777949</v>
      </c>
      <c r="G439" s="132">
        <v>3286677</v>
      </c>
      <c r="H439" s="133">
        <v>1.1755790528405351E-3</v>
      </c>
    </row>
    <row r="440" spans="1:8">
      <c r="A440" s="130" t="s">
        <v>202</v>
      </c>
      <c r="B440" s="130" t="s">
        <v>242</v>
      </c>
      <c r="C440" s="131">
        <v>12</v>
      </c>
      <c r="D440" s="131">
        <v>105</v>
      </c>
      <c r="E440" s="131">
        <v>117</v>
      </c>
      <c r="F440" s="132">
        <v>29860643</v>
      </c>
      <c r="G440" s="132">
        <v>1791639</v>
      </c>
      <c r="H440" s="133">
        <v>6.4083366836843519E-4</v>
      </c>
    </row>
    <row r="441" spans="1:8">
      <c r="A441" s="130" t="s">
        <v>202</v>
      </c>
      <c r="B441" s="130" t="s">
        <v>243</v>
      </c>
      <c r="C441" s="131" t="s">
        <v>234</v>
      </c>
      <c r="D441" s="131" t="s">
        <v>234</v>
      </c>
      <c r="E441" s="131" t="s">
        <v>234</v>
      </c>
      <c r="F441" s="132" t="s">
        <v>234</v>
      </c>
      <c r="G441" s="132" t="s">
        <v>234</v>
      </c>
      <c r="H441" s="133" t="s">
        <v>234</v>
      </c>
    </row>
    <row r="442" spans="1:8">
      <c r="A442" s="130" t="s">
        <v>202</v>
      </c>
      <c r="B442" s="130" t="s">
        <v>244</v>
      </c>
      <c r="C442" s="131">
        <v>4</v>
      </c>
      <c r="D442" s="131">
        <v>40</v>
      </c>
      <c r="E442" s="131">
        <v>44</v>
      </c>
      <c r="F442" s="132">
        <v>9530536</v>
      </c>
      <c r="G442" s="132">
        <v>571832</v>
      </c>
      <c r="H442" s="133">
        <v>2.0453294343919675E-4</v>
      </c>
    </row>
    <row r="443" spans="1:8">
      <c r="A443" s="130" t="s">
        <v>202</v>
      </c>
      <c r="B443" s="130" t="s">
        <v>245</v>
      </c>
      <c r="C443" s="131">
        <v>63</v>
      </c>
      <c r="D443" s="131">
        <v>326</v>
      </c>
      <c r="E443" s="131">
        <v>389</v>
      </c>
      <c r="F443" s="132">
        <v>10754153</v>
      </c>
      <c r="G443" s="132">
        <v>645249</v>
      </c>
      <c r="H443" s="133">
        <v>2.3079274545880304E-4</v>
      </c>
    </row>
    <row r="444" spans="1:8">
      <c r="A444" s="130" t="s">
        <v>202</v>
      </c>
      <c r="B444" s="130" t="s">
        <v>246</v>
      </c>
      <c r="C444" s="131">
        <v>9</v>
      </c>
      <c r="D444" s="131">
        <v>50</v>
      </c>
      <c r="E444" s="131">
        <v>59</v>
      </c>
      <c r="F444" s="132">
        <v>10761498</v>
      </c>
      <c r="G444" s="132">
        <v>645690</v>
      </c>
      <c r="H444" s="133">
        <v>2.3095048239562483E-4</v>
      </c>
    </row>
    <row r="445" spans="1:8">
      <c r="A445" s="130" t="s">
        <v>202</v>
      </c>
      <c r="B445" s="130" t="s">
        <v>250</v>
      </c>
      <c r="C445" s="131">
        <v>102</v>
      </c>
      <c r="D445" s="131">
        <v>622</v>
      </c>
      <c r="E445" s="131">
        <v>724</v>
      </c>
      <c r="F445" s="132">
        <v>22049444</v>
      </c>
      <c r="G445" s="132">
        <v>1295933</v>
      </c>
      <c r="H445" s="133">
        <v>4.6352948241789292E-4</v>
      </c>
    </row>
    <row r="446" spans="1:8">
      <c r="A446" s="130" t="s">
        <v>202</v>
      </c>
      <c r="B446" s="130" t="s">
        <v>834</v>
      </c>
      <c r="C446" s="131">
        <v>80</v>
      </c>
      <c r="D446" s="131">
        <v>300</v>
      </c>
      <c r="E446" s="131">
        <v>380</v>
      </c>
      <c r="F446" s="132">
        <v>10707230</v>
      </c>
      <c r="G446" s="132">
        <v>642434</v>
      </c>
      <c r="H446" s="133">
        <v>2.2978587589609695E-4</v>
      </c>
    </row>
    <row r="447" spans="1:8">
      <c r="A447" s="130" t="s">
        <v>202</v>
      </c>
      <c r="B447" s="130" t="s">
        <v>811</v>
      </c>
      <c r="C447" s="131">
        <v>13</v>
      </c>
      <c r="D447" s="131">
        <v>98</v>
      </c>
      <c r="E447" s="131">
        <v>111</v>
      </c>
      <c r="F447" s="132">
        <v>14288004</v>
      </c>
      <c r="G447" s="132">
        <v>857280</v>
      </c>
      <c r="H447" s="133">
        <v>3.0663202085849444E-4</v>
      </c>
    </row>
    <row r="448" spans="1:8">
      <c r="A448" s="130" t="s">
        <v>202</v>
      </c>
      <c r="B448" s="130" t="s">
        <v>251</v>
      </c>
      <c r="C448" s="131">
        <v>10</v>
      </c>
      <c r="D448" s="131">
        <v>64</v>
      </c>
      <c r="E448" s="131">
        <v>74</v>
      </c>
      <c r="F448" s="132">
        <v>16828560</v>
      </c>
      <c r="G448" s="132">
        <v>1009714</v>
      </c>
      <c r="H448" s="133">
        <v>3.6115463361925372E-4</v>
      </c>
    </row>
    <row r="449" spans="1:8">
      <c r="A449" s="130" t="s">
        <v>202</v>
      </c>
      <c r="B449" s="130" t="s">
        <v>892</v>
      </c>
      <c r="C449" s="131">
        <v>319</v>
      </c>
      <c r="D449" s="131">
        <v>1807</v>
      </c>
      <c r="E449" s="131">
        <v>2126</v>
      </c>
      <c r="F449" s="132">
        <v>189468024</v>
      </c>
      <c r="G449" s="132">
        <v>11341048</v>
      </c>
      <c r="H449" s="133">
        <v>4.0564675099071324E-3</v>
      </c>
    </row>
    <row r="450" spans="1:8">
      <c r="A450" s="130" t="s">
        <v>204</v>
      </c>
      <c r="B450" s="130" t="s">
        <v>240</v>
      </c>
      <c r="C450" s="131">
        <v>5</v>
      </c>
      <c r="D450" s="131">
        <v>25</v>
      </c>
      <c r="E450" s="131">
        <v>30</v>
      </c>
      <c r="F450" s="132">
        <v>1129491</v>
      </c>
      <c r="G450" s="132">
        <v>67769</v>
      </c>
      <c r="H450" s="133">
        <v>2.4239624651874892E-5</v>
      </c>
    </row>
    <row r="451" spans="1:8">
      <c r="A451" s="130" t="s">
        <v>204</v>
      </c>
      <c r="B451" s="130" t="s">
        <v>241</v>
      </c>
      <c r="C451" s="131">
        <v>8</v>
      </c>
      <c r="D451" s="131">
        <v>20</v>
      </c>
      <c r="E451" s="131">
        <v>28</v>
      </c>
      <c r="F451" s="132">
        <v>6261014</v>
      </c>
      <c r="G451" s="132">
        <v>375661</v>
      </c>
      <c r="H451" s="133">
        <v>1.3436647488302873E-4</v>
      </c>
    </row>
    <row r="452" spans="1:8">
      <c r="A452" s="130" t="s">
        <v>204</v>
      </c>
      <c r="B452" s="130" t="s">
        <v>810</v>
      </c>
      <c r="C452" s="131">
        <v>7</v>
      </c>
      <c r="D452" s="131">
        <v>70</v>
      </c>
      <c r="E452" s="131">
        <v>77</v>
      </c>
      <c r="F452" s="132">
        <v>5176167</v>
      </c>
      <c r="G452" s="132">
        <v>310570</v>
      </c>
      <c r="H452" s="133">
        <v>1.1108471761620779E-4</v>
      </c>
    </row>
    <row r="453" spans="1:8">
      <c r="A453" s="130" t="s">
        <v>204</v>
      </c>
      <c r="B453" s="130" t="s">
        <v>242</v>
      </c>
      <c r="C453" s="131">
        <v>5</v>
      </c>
      <c r="D453" s="131">
        <v>53</v>
      </c>
      <c r="E453" s="131">
        <v>58</v>
      </c>
      <c r="F453" s="132">
        <v>12486357</v>
      </c>
      <c r="G453" s="132">
        <v>749181</v>
      </c>
      <c r="H453" s="133">
        <v>2.6796715661019468E-4</v>
      </c>
    </row>
    <row r="454" spans="1:8">
      <c r="A454" s="130" t="s">
        <v>204</v>
      </c>
      <c r="B454" s="130" t="s">
        <v>243</v>
      </c>
      <c r="C454" s="131" t="s">
        <v>234</v>
      </c>
      <c r="D454" s="131" t="s">
        <v>234</v>
      </c>
      <c r="E454" s="131" t="s">
        <v>234</v>
      </c>
      <c r="F454" s="132" t="s">
        <v>234</v>
      </c>
      <c r="G454" s="132" t="s">
        <v>234</v>
      </c>
      <c r="H454" s="133" t="s">
        <v>234</v>
      </c>
    </row>
    <row r="455" spans="1:8">
      <c r="A455" s="130" t="s">
        <v>204</v>
      </c>
      <c r="B455" s="130" t="s">
        <v>244</v>
      </c>
      <c r="C455" s="131">
        <v>0</v>
      </c>
      <c r="D455" s="131">
        <v>20</v>
      </c>
      <c r="E455" s="131">
        <v>20</v>
      </c>
      <c r="F455" s="132">
        <v>3073544</v>
      </c>
      <c r="G455" s="132">
        <v>184413</v>
      </c>
      <c r="H455" s="133">
        <v>6.5960865601177594E-5</v>
      </c>
    </row>
    <row r="456" spans="1:8">
      <c r="A456" s="130" t="s">
        <v>204</v>
      </c>
      <c r="B456" s="130" t="s">
        <v>245</v>
      </c>
      <c r="C456" s="131">
        <v>80</v>
      </c>
      <c r="D456" s="131">
        <v>283</v>
      </c>
      <c r="E456" s="131">
        <v>363</v>
      </c>
      <c r="F456" s="132">
        <v>16896654</v>
      </c>
      <c r="G456" s="132">
        <v>1020401</v>
      </c>
      <c r="H456" s="133">
        <v>3.6497716115624834E-4</v>
      </c>
    </row>
    <row r="457" spans="1:8">
      <c r="A457" s="130" t="s">
        <v>204</v>
      </c>
      <c r="B457" s="130" t="s">
        <v>246</v>
      </c>
      <c r="C457" s="131" t="s">
        <v>234</v>
      </c>
      <c r="D457" s="131" t="s">
        <v>234</v>
      </c>
      <c r="E457" s="131" t="s">
        <v>234</v>
      </c>
      <c r="F457" s="132" t="s">
        <v>234</v>
      </c>
      <c r="G457" s="132" t="s">
        <v>234</v>
      </c>
      <c r="H457" s="133" t="s">
        <v>234</v>
      </c>
    </row>
    <row r="458" spans="1:8">
      <c r="A458" s="130" t="s">
        <v>204</v>
      </c>
      <c r="B458" s="130" t="s">
        <v>250</v>
      </c>
      <c r="C458" s="131">
        <v>84</v>
      </c>
      <c r="D458" s="131">
        <v>489</v>
      </c>
      <c r="E458" s="131">
        <v>573</v>
      </c>
      <c r="F458" s="132">
        <v>12639502</v>
      </c>
      <c r="G458" s="132">
        <v>748289</v>
      </c>
      <c r="H458" s="133">
        <v>2.6764810593526262E-4</v>
      </c>
    </row>
    <row r="459" spans="1:8">
      <c r="A459" s="130" t="s">
        <v>204</v>
      </c>
      <c r="B459" s="130" t="s">
        <v>834</v>
      </c>
      <c r="C459" s="131">
        <v>50</v>
      </c>
      <c r="D459" s="131">
        <v>221</v>
      </c>
      <c r="E459" s="131">
        <v>271</v>
      </c>
      <c r="F459" s="132">
        <v>5741349</v>
      </c>
      <c r="G459" s="132">
        <v>344411</v>
      </c>
      <c r="H459" s="133">
        <v>1.2318897085654036E-4</v>
      </c>
    </row>
    <row r="460" spans="1:8">
      <c r="A460" s="130" t="s">
        <v>204</v>
      </c>
      <c r="B460" s="130" t="s">
        <v>811</v>
      </c>
      <c r="C460" s="131">
        <v>20</v>
      </c>
      <c r="D460" s="131">
        <v>71</v>
      </c>
      <c r="E460" s="131">
        <v>91</v>
      </c>
      <c r="F460" s="132">
        <v>7029165</v>
      </c>
      <c r="G460" s="132">
        <v>421749</v>
      </c>
      <c r="H460" s="133">
        <v>1.508512366613582E-4</v>
      </c>
    </row>
    <row r="461" spans="1:8">
      <c r="A461" s="130" t="s">
        <v>204</v>
      </c>
      <c r="B461" s="130" t="s">
        <v>251</v>
      </c>
      <c r="C461" s="131">
        <v>8</v>
      </c>
      <c r="D461" s="131">
        <v>55</v>
      </c>
      <c r="E461" s="131">
        <v>63</v>
      </c>
      <c r="F461" s="132">
        <v>4410730</v>
      </c>
      <c r="G461" s="132">
        <v>264644</v>
      </c>
      <c r="H461" s="133">
        <v>9.4657900018751636E-5</v>
      </c>
    </row>
    <row r="462" spans="1:8">
      <c r="A462" s="130" t="s">
        <v>204</v>
      </c>
      <c r="B462" s="130" t="s">
        <v>892</v>
      </c>
      <c r="C462" s="131">
        <v>274</v>
      </c>
      <c r="D462" s="131">
        <v>1329</v>
      </c>
      <c r="E462" s="131">
        <v>1603</v>
      </c>
      <c r="F462" s="132">
        <v>76018198</v>
      </c>
      <c r="G462" s="132">
        <v>4557541</v>
      </c>
      <c r="H462" s="133">
        <v>1.6301418521083469E-3</v>
      </c>
    </row>
    <row r="463" spans="1:8">
      <c r="A463" s="130" t="s">
        <v>206</v>
      </c>
      <c r="B463" s="130" t="s">
        <v>240</v>
      </c>
      <c r="C463" s="131" t="s">
        <v>234</v>
      </c>
      <c r="D463" s="131" t="s">
        <v>234</v>
      </c>
      <c r="E463" s="131" t="s">
        <v>234</v>
      </c>
      <c r="F463" s="132" t="s">
        <v>234</v>
      </c>
      <c r="G463" s="132" t="s">
        <v>234</v>
      </c>
      <c r="H463" s="133" t="s">
        <v>234</v>
      </c>
    </row>
    <row r="464" spans="1:8">
      <c r="A464" s="130" t="s">
        <v>206</v>
      </c>
      <c r="B464" s="130" t="s">
        <v>241</v>
      </c>
      <c r="C464" s="131" t="s">
        <v>234</v>
      </c>
      <c r="D464" s="131" t="s">
        <v>234</v>
      </c>
      <c r="E464" s="131" t="s">
        <v>234</v>
      </c>
      <c r="F464" s="132" t="s">
        <v>234</v>
      </c>
      <c r="G464" s="132" t="s">
        <v>234</v>
      </c>
      <c r="H464" s="133" t="s">
        <v>234</v>
      </c>
    </row>
    <row r="465" spans="1:8">
      <c r="A465" s="130" t="s">
        <v>206</v>
      </c>
      <c r="B465" s="130" t="s">
        <v>810</v>
      </c>
      <c r="C465" s="131">
        <v>4</v>
      </c>
      <c r="D465" s="131">
        <v>54</v>
      </c>
      <c r="E465" s="131">
        <v>58</v>
      </c>
      <c r="F465" s="132">
        <v>7179157</v>
      </c>
      <c r="G465" s="132">
        <v>430749</v>
      </c>
      <c r="H465" s="133">
        <v>1.5407035782098686E-4</v>
      </c>
    </row>
    <row r="466" spans="1:8">
      <c r="A466" s="130" t="s">
        <v>206</v>
      </c>
      <c r="B466" s="130" t="s">
        <v>242</v>
      </c>
      <c r="C466" s="131">
        <v>14</v>
      </c>
      <c r="D466" s="131">
        <v>35</v>
      </c>
      <c r="E466" s="131">
        <v>49</v>
      </c>
      <c r="F466" s="132">
        <v>25385300</v>
      </c>
      <c r="G466" s="132">
        <v>1523118</v>
      </c>
      <c r="H466" s="133">
        <v>5.4478904249014124E-4</v>
      </c>
    </row>
    <row r="467" spans="1:8">
      <c r="A467" s="130" t="s">
        <v>206</v>
      </c>
      <c r="B467" s="130" t="s">
        <v>243</v>
      </c>
      <c r="C467" s="131" t="s">
        <v>234</v>
      </c>
      <c r="D467" s="131" t="s">
        <v>234</v>
      </c>
      <c r="E467" s="131" t="s">
        <v>234</v>
      </c>
      <c r="F467" s="132" t="s">
        <v>234</v>
      </c>
      <c r="G467" s="132" t="s">
        <v>234</v>
      </c>
      <c r="H467" s="133" t="s">
        <v>234</v>
      </c>
    </row>
    <row r="468" spans="1:8">
      <c r="A468" s="130" t="s">
        <v>206</v>
      </c>
      <c r="B468" s="130" t="s">
        <v>244</v>
      </c>
      <c r="C468" s="131" t="s">
        <v>234</v>
      </c>
      <c r="D468" s="131" t="s">
        <v>234</v>
      </c>
      <c r="E468" s="131" t="s">
        <v>234</v>
      </c>
      <c r="F468" s="132" t="s">
        <v>234</v>
      </c>
      <c r="G468" s="132" t="s">
        <v>234</v>
      </c>
      <c r="H468" s="133" t="s">
        <v>234</v>
      </c>
    </row>
    <row r="469" spans="1:8">
      <c r="A469" s="130" t="s">
        <v>206</v>
      </c>
      <c r="B469" s="130" t="s">
        <v>245</v>
      </c>
      <c r="C469" s="131">
        <v>44</v>
      </c>
      <c r="D469" s="131">
        <v>82</v>
      </c>
      <c r="E469" s="131">
        <v>126</v>
      </c>
      <c r="F469" s="132">
        <v>3816655</v>
      </c>
      <c r="G469" s="132">
        <v>228999</v>
      </c>
      <c r="H469" s="133">
        <v>8.1908391825977929E-5</v>
      </c>
    </row>
    <row r="470" spans="1:8">
      <c r="A470" s="130" t="s">
        <v>206</v>
      </c>
      <c r="B470" s="130" t="s">
        <v>246</v>
      </c>
      <c r="C470" s="131">
        <v>0</v>
      </c>
      <c r="D470" s="131">
        <v>26</v>
      </c>
      <c r="E470" s="131">
        <v>26</v>
      </c>
      <c r="F470" s="132">
        <v>1629097</v>
      </c>
      <c r="G470" s="132">
        <v>97746</v>
      </c>
      <c r="H470" s="133">
        <v>3.4961801874340236E-5</v>
      </c>
    </row>
    <row r="471" spans="1:8">
      <c r="A471" s="130" t="s">
        <v>206</v>
      </c>
      <c r="B471" s="130" t="s">
        <v>250</v>
      </c>
      <c r="C471" s="131">
        <v>18</v>
      </c>
      <c r="D471" s="131">
        <v>283</v>
      </c>
      <c r="E471" s="131">
        <v>301</v>
      </c>
      <c r="F471" s="132">
        <v>4367842</v>
      </c>
      <c r="G471" s="132">
        <v>265654</v>
      </c>
      <c r="H471" s="133">
        <v>9.501915694888773E-5</v>
      </c>
    </row>
    <row r="472" spans="1:8">
      <c r="A472" s="130" t="s">
        <v>206</v>
      </c>
      <c r="B472" s="130" t="s">
        <v>834</v>
      </c>
      <c r="C472" s="131">
        <v>34</v>
      </c>
      <c r="D472" s="131">
        <v>111</v>
      </c>
      <c r="E472" s="131">
        <v>145</v>
      </c>
      <c r="F472" s="132">
        <v>2297432</v>
      </c>
      <c r="G472" s="132">
        <v>137846</v>
      </c>
      <c r="H472" s="133">
        <v>4.9304775041130112E-5</v>
      </c>
    </row>
    <row r="473" spans="1:8">
      <c r="A473" s="130" t="s">
        <v>206</v>
      </c>
      <c r="B473" s="130" t="s">
        <v>811</v>
      </c>
      <c r="C473" s="131">
        <v>20</v>
      </c>
      <c r="D473" s="131">
        <v>89</v>
      </c>
      <c r="E473" s="131">
        <v>109</v>
      </c>
      <c r="F473" s="132">
        <v>3586093</v>
      </c>
      <c r="G473" s="132">
        <v>215166</v>
      </c>
      <c r="H473" s="133">
        <v>7.6960602603628694E-5</v>
      </c>
    </row>
    <row r="474" spans="1:8">
      <c r="A474" s="130" t="s">
        <v>206</v>
      </c>
      <c r="B474" s="130" t="s">
        <v>251</v>
      </c>
      <c r="C474" s="131" t="s">
        <v>234</v>
      </c>
      <c r="D474" s="131" t="s">
        <v>234</v>
      </c>
      <c r="E474" s="131" t="s">
        <v>234</v>
      </c>
      <c r="F474" s="132" t="s">
        <v>234</v>
      </c>
      <c r="G474" s="132" t="s">
        <v>234</v>
      </c>
      <c r="H474" s="133" t="s">
        <v>234</v>
      </c>
    </row>
    <row r="475" spans="1:8">
      <c r="A475" s="130" t="s">
        <v>206</v>
      </c>
      <c r="B475" s="130" t="s">
        <v>892</v>
      </c>
      <c r="C475" s="131">
        <v>166</v>
      </c>
      <c r="D475" s="131">
        <v>740</v>
      </c>
      <c r="E475" s="131">
        <v>906</v>
      </c>
      <c r="F475" s="132">
        <v>55375666</v>
      </c>
      <c r="G475" s="132">
        <v>3326124</v>
      </c>
      <c r="H475" s="133">
        <v>1.1896884608831875E-3</v>
      </c>
    </row>
    <row r="476" spans="1:8">
      <c r="A476" s="130" t="s">
        <v>208</v>
      </c>
      <c r="B476" s="130" t="s">
        <v>240</v>
      </c>
      <c r="C476" s="131">
        <v>0</v>
      </c>
      <c r="D476" s="131">
        <v>26</v>
      </c>
      <c r="E476" s="131">
        <v>26</v>
      </c>
      <c r="F476" s="132">
        <v>1158683</v>
      </c>
      <c r="G476" s="132">
        <v>69521</v>
      </c>
      <c r="H476" s="133">
        <v>2.4866280237615938E-5</v>
      </c>
    </row>
    <row r="477" spans="1:8">
      <c r="A477" s="130" t="s">
        <v>208</v>
      </c>
      <c r="B477" s="130" t="s">
        <v>241</v>
      </c>
      <c r="C477" s="131" t="s">
        <v>234</v>
      </c>
      <c r="D477" s="131" t="s">
        <v>234</v>
      </c>
      <c r="E477" s="131" t="s">
        <v>234</v>
      </c>
      <c r="F477" s="132" t="s">
        <v>234</v>
      </c>
      <c r="G477" s="132" t="s">
        <v>234</v>
      </c>
      <c r="H477" s="133" t="s">
        <v>234</v>
      </c>
    </row>
    <row r="478" spans="1:8">
      <c r="A478" s="130" t="s">
        <v>208</v>
      </c>
      <c r="B478" s="130" t="s">
        <v>810</v>
      </c>
      <c r="C478" s="131">
        <v>9</v>
      </c>
      <c r="D478" s="131">
        <v>55</v>
      </c>
      <c r="E478" s="131">
        <v>64</v>
      </c>
      <c r="F478" s="132">
        <v>7576314</v>
      </c>
      <c r="G478" s="132">
        <v>454579</v>
      </c>
      <c r="H478" s="133">
        <v>1.6259387529142584E-4</v>
      </c>
    </row>
    <row r="479" spans="1:8">
      <c r="A479" s="130" t="s">
        <v>208</v>
      </c>
      <c r="B479" s="130" t="s">
        <v>242</v>
      </c>
      <c r="C479" s="131">
        <v>12</v>
      </c>
      <c r="D479" s="131">
        <v>30</v>
      </c>
      <c r="E479" s="131">
        <v>42</v>
      </c>
      <c r="F479" s="132">
        <v>10951299</v>
      </c>
      <c r="G479" s="132">
        <v>657078</v>
      </c>
      <c r="H479" s="133">
        <v>2.3502374370294163E-4</v>
      </c>
    </row>
    <row r="480" spans="1:8">
      <c r="A480" s="130" t="s">
        <v>208</v>
      </c>
      <c r="B480" s="130" t="s">
        <v>243</v>
      </c>
      <c r="C480" s="131" t="s">
        <v>234</v>
      </c>
      <c r="D480" s="131" t="s">
        <v>234</v>
      </c>
      <c r="E480" s="131" t="s">
        <v>234</v>
      </c>
      <c r="F480" s="132" t="s">
        <v>234</v>
      </c>
      <c r="G480" s="132" t="s">
        <v>234</v>
      </c>
      <c r="H480" s="133" t="s">
        <v>234</v>
      </c>
    </row>
    <row r="481" spans="1:8">
      <c r="A481" s="130" t="s">
        <v>208</v>
      </c>
      <c r="B481" s="130" t="s">
        <v>244</v>
      </c>
      <c r="C481" s="131" t="s">
        <v>234</v>
      </c>
      <c r="D481" s="131" t="s">
        <v>234</v>
      </c>
      <c r="E481" s="131" t="s">
        <v>234</v>
      </c>
      <c r="F481" s="132" t="s">
        <v>234</v>
      </c>
      <c r="G481" s="132" t="s">
        <v>234</v>
      </c>
      <c r="H481" s="133" t="s">
        <v>234</v>
      </c>
    </row>
    <row r="482" spans="1:8">
      <c r="A482" s="130" t="s">
        <v>208</v>
      </c>
      <c r="B482" s="130" t="s">
        <v>245</v>
      </c>
      <c r="C482" s="131">
        <v>51</v>
      </c>
      <c r="D482" s="131">
        <v>183</v>
      </c>
      <c r="E482" s="131">
        <v>234</v>
      </c>
      <c r="F482" s="132">
        <v>9587231</v>
      </c>
      <c r="G482" s="132">
        <v>568161</v>
      </c>
      <c r="H482" s="133">
        <v>2.032198996861971E-4</v>
      </c>
    </row>
    <row r="483" spans="1:8">
      <c r="A483" s="130" t="s">
        <v>208</v>
      </c>
      <c r="B483" s="130" t="s">
        <v>246</v>
      </c>
      <c r="C483" s="131">
        <v>6</v>
      </c>
      <c r="D483" s="131">
        <v>33</v>
      </c>
      <c r="E483" s="131">
        <v>39</v>
      </c>
      <c r="F483" s="132">
        <v>4673658</v>
      </c>
      <c r="G483" s="132">
        <v>280419</v>
      </c>
      <c r="H483" s="133">
        <v>1.0030030405132296E-4</v>
      </c>
    </row>
    <row r="484" spans="1:8">
      <c r="A484" s="130" t="s">
        <v>208</v>
      </c>
      <c r="B484" s="130" t="s">
        <v>250</v>
      </c>
      <c r="C484" s="131">
        <v>54</v>
      </c>
      <c r="D484" s="131">
        <v>338</v>
      </c>
      <c r="E484" s="131">
        <v>392</v>
      </c>
      <c r="F484" s="132">
        <v>9751758</v>
      </c>
      <c r="G484" s="132">
        <v>566988</v>
      </c>
      <c r="H484" s="133">
        <v>2.0280034089505884E-4</v>
      </c>
    </row>
    <row r="485" spans="1:8">
      <c r="A485" s="130" t="s">
        <v>208</v>
      </c>
      <c r="B485" s="130" t="s">
        <v>834</v>
      </c>
      <c r="C485" s="131">
        <v>51</v>
      </c>
      <c r="D485" s="131">
        <v>131</v>
      </c>
      <c r="E485" s="131">
        <v>182</v>
      </c>
      <c r="F485" s="132">
        <v>4943359</v>
      </c>
      <c r="G485" s="132">
        <v>309325</v>
      </c>
      <c r="H485" s="133">
        <v>1.1063940585579249E-4</v>
      </c>
    </row>
    <row r="486" spans="1:8">
      <c r="A486" s="130" t="s">
        <v>208</v>
      </c>
      <c r="B486" s="130" t="s">
        <v>811</v>
      </c>
      <c r="C486" s="131">
        <v>8</v>
      </c>
      <c r="D486" s="131">
        <v>48</v>
      </c>
      <c r="E486" s="131">
        <v>56</v>
      </c>
      <c r="F486" s="132">
        <v>5044826</v>
      </c>
      <c r="G486" s="132">
        <v>302690</v>
      </c>
      <c r="H486" s="133">
        <v>1.0826619820088848E-4</v>
      </c>
    </row>
    <row r="487" spans="1:8">
      <c r="A487" s="130" t="s">
        <v>208</v>
      </c>
      <c r="B487" s="130" t="s">
        <v>251</v>
      </c>
      <c r="C487" s="131">
        <v>9</v>
      </c>
      <c r="D487" s="131">
        <v>33</v>
      </c>
      <c r="E487" s="131">
        <v>42</v>
      </c>
      <c r="F487" s="132">
        <v>15565663</v>
      </c>
      <c r="G487" s="132">
        <v>933940</v>
      </c>
      <c r="H487" s="133">
        <v>3.3405177953595356E-4</v>
      </c>
    </row>
    <row r="488" spans="1:8">
      <c r="A488" s="130" t="s">
        <v>208</v>
      </c>
      <c r="B488" s="130" t="s">
        <v>892</v>
      </c>
      <c r="C488" s="131">
        <v>204</v>
      </c>
      <c r="D488" s="131">
        <v>906</v>
      </c>
      <c r="E488" s="131">
        <v>1110</v>
      </c>
      <c r="F488" s="132">
        <v>71184588</v>
      </c>
      <c r="G488" s="132">
        <v>4258607</v>
      </c>
      <c r="H488" s="133">
        <v>1.52321910047141E-3</v>
      </c>
    </row>
    <row r="489" spans="1:8">
      <c r="A489" s="130" t="s">
        <v>210</v>
      </c>
      <c r="B489" s="130" t="s">
        <v>240</v>
      </c>
      <c r="C489" s="131" t="s">
        <v>234</v>
      </c>
      <c r="D489" s="131" t="s">
        <v>234</v>
      </c>
      <c r="E489" s="131" t="s">
        <v>234</v>
      </c>
      <c r="F489" s="132" t="s">
        <v>234</v>
      </c>
      <c r="G489" s="132" t="s">
        <v>234</v>
      </c>
      <c r="H489" s="133" t="s">
        <v>234</v>
      </c>
    </row>
    <row r="490" spans="1:8">
      <c r="A490" s="130" t="s">
        <v>210</v>
      </c>
      <c r="B490" s="130" t="s">
        <v>241</v>
      </c>
      <c r="C490" s="131">
        <v>2</v>
      </c>
      <c r="D490" s="131">
        <v>30</v>
      </c>
      <c r="E490" s="131">
        <v>32</v>
      </c>
      <c r="F490" s="132">
        <v>12524250</v>
      </c>
      <c r="G490" s="132">
        <v>751455</v>
      </c>
      <c r="H490" s="133">
        <v>2.687805212231942E-4</v>
      </c>
    </row>
    <row r="491" spans="1:8">
      <c r="A491" s="130" t="s">
        <v>210</v>
      </c>
      <c r="B491" s="130" t="s">
        <v>810</v>
      </c>
      <c r="C491" s="131">
        <v>10</v>
      </c>
      <c r="D491" s="131">
        <v>78</v>
      </c>
      <c r="E491" s="131">
        <v>88</v>
      </c>
      <c r="F491" s="132">
        <v>5406199</v>
      </c>
      <c r="G491" s="132">
        <v>324372</v>
      </c>
      <c r="H491" s="133">
        <v>1.1602141875456274E-4</v>
      </c>
    </row>
    <row r="492" spans="1:8">
      <c r="A492" s="130" t="s">
        <v>210</v>
      </c>
      <c r="B492" s="130" t="s">
        <v>242</v>
      </c>
      <c r="C492" s="131" t="s">
        <v>234</v>
      </c>
      <c r="D492" s="131" t="s">
        <v>234</v>
      </c>
      <c r="E492" s="131" t="s">
        <v>234</v>
      </c>
      <c r="F492" s="132" t="s">
        <v>234</v>
      </c>
      <c r="G492" s="132" t="s">
        <v>234</v>
      </c>
      <c r="H492" s="133" t="s">
        <v>234</v>
      </c>
    </row>
    <row r="493" spans="1:8">
      <c r="A493" s="130" t="s">
        <v>210</v>
      </c>
      <c r="B493" s="130" t="s">
        <v>243</v>
      </c>
      <c r="C493" s="131" t="s">
        <v>234</v>
      </c>
      <c r="D493" s="131" t="s">
        <v>234</v>
      </c>
      <c r="E493" s="131" t="s">
        <v>234</v>
      </c>
      <c r="F493" s="132" t="s">
        <v>234</v>
      </c>
      <c r="G493" s="132" t="s">
        <v>234</v>
      </c>
      <c r="H493" s="133" t="s">
        <v>234</v>
      </c>
    </row>
    <row r="494" spans="1:8">
      <c r="A494" s="130" t="s">
        <v>210</v>
      </c>
      <c r="B494" s="130" t="s">
        <v>244</v>
      </c>
      <c r="C494" s="131" t="s">
        <v>234</v>
      </c>
      <c r="D494" s="131" t="s">
        <v>234</v>
      </c>
      <c r="E494" s="131" t="s">
        <v>234</v>
      </c>
      <c r="F494" s="132" t="s">
        <v>234</v>
      </c>
      <c r="G494" s="132" t="s">
        <v>234</v>
      </c>
      <c r="H494" s="133" t="s">
        <v>234</v>
      </c>
    </row>
    <row r="495" spans="1:8">
      <c r="A495" s="130" t="s">
        <v>210</v>
      </c>
      <c r="B495" s="130" t="s">
        <v>245</v>
      </c>
      <c r="C495" s="131">
        <v>41</v>
      </c>
      <c r="D495" s="131">
        <v>276</v>
      </c>
      <c r="E495" s="131">
        <v>317</v>
      </c>
      <c r="F495" s="132">
        <v>12143551</v>
      </c>
      <c r="G495" s="132">
        <v>746701</v>
      </c>
      <c r="H495" s="133">
        <v>2.6708010989065256E-4</v>
      </c>
    </row>
    <row r="496" spans="1:8">
      <c r="A496" s="130" t="s">
        <v>210</v>
      </c>
      <c r="B496" s="130" t="s">
        <v>246</v>
      </c>
      <c r="C496" s="131">
        <v>6</v>
      </c>
      <c r="D496" s="131">
        <v>46</v>
      </c>
      <c r="E496" s="131">
        <v>52</v>
      </c>
      <c r="F496" s="132">
        <v>4657696</v>
      </c>
      <c r="G496" s="132">
        <v>279462</v>
      </c>
      <c r="H496" s="133">
        <v>9.995800416801578E-5</v>
      </c>
    </row>
    <row r="497" spans="1:8">
      <c r="A497" s="130" t="s">
        <v>210</v>
      </c>
      <c r="B497" s="130" t="s">
        <v>250</v>
      </c>
      <c r="C497" s="131">
        <v>60</v>
      </c>
      <c r="D497" s="131">
        <v>471</v>
      </c>
      <c r="E497" s="131">
        <v>531</v>
      </c>
      <c r="F497" s="132">
        <v>13925359</v>
      </c>
      <c r="G497" s="132">
        <v>817229</v>
      </c>
      <c r="H497" s="133">
        <v>2.9230657401801806E-4</v>
      </c>
    </row>
    <row r="498" spans="1:8">
      <c r="A498" s="130" t="s">
        <v>210</v>
      </c>
      <c r="B498" s="130" t="s">
        <v>834</v>
      </c>
      <c r="C498" s="131">
        <v>85</v>
      </c>
      <c r="D498" s="131">
        <v>160</v>
      </c>
      <c r="E498" s="131">
        <v>245</v>
      </c>
      <c r="F498" s="132">
        <v>3867260</v>
      </c>
      <c r="G498" s="132">
        <v>232036</v>
      </c>
      <c r="H498" s="133">
        <v>8.2994666377288187E-5</v>
      </c>
    </row>
    <row r="499" spans="1:8">
      <c r="A499" s="130" t="s">
        <v>210</v>
      </c>
      <c r="B499" s="130" t="s">
        <v>811</v>
      </c>
      <c r="C499" s="131">
        <v>8</v>
      </c>
      <c r="D499" s="131">
        <v>101</v>
      </c>
      <c r="E499" s="131">
        <v>109</v>
      </c>
      <c r="F499" s="132">
        <v>7031110</v>
      </c>
      <c r="G499" s="132">
        <v>421867</v>
      </c>
      <c r="H499" s="133">
        <v>1.5089344291656224E-4</v>
      </c>
    </row>
    <row r="500" spans="1:8">
      <c r="A500" s="130" t="s">
        <v>210</v>
      </c>
      <c r="B500" s="130" t="s">
        <v>251</v>
      </c>
      <c r="C500" s="131">
        <v>9</v>
      </c>
      <c r="D500" s="131">
        <v>73</v>
      </c>
      <c r="E500" s="131">
        <v>82</v>
      </c>
      <c r="F500" s="132">
        <v>12078375</v>
      </c>
      <c r="G500" s="132">
        <v>724703</v>
      </c>
      <c r="H500" s="133">
        <v>2.5921186241626245E-4</v>
      </c>
    </row>
    <row r="501" spans="1:8">
      <c r="A501" s="130" t="s">
        <v>210</v>
      </c>
      <c r="B501" s="130" t="s">
        <v>892</v>
      </c>
      <c r="C501" s="131">
        <v>229</v>
      </c>
      <c r="D501" s="131">
        <v>1288</v>
      </c>
      <c r="E501" s="131">
        <v>1517</v>
      </c>
      <c r="F501" s="132">
        <v>79821801</v>
      </c>
      <c r="G501" s="132">
        <v>4789103</v>
      </c>
      <c r="H501" s="133">
        <v>1.7129669781045611E-3</v>
      </c>
    </row>
    <row r="502" spans="1:8">
      <c r="A502" s="130" t="s">
        <v>212</v>
      </c>
      <c r="B502" s="130" t="s">
        <v>240</v>
      </c>
      <c r="C502" s="131">
        <v>1</v>
      </c>
      <c r="D502" s="131">
        <v>24</v>
      </c>
      <c r="E502" s="131">
        <v>25</v>
      </c>
      <c r="F502" s="132">
        <v>692563</v>
      </c>
      <c r="G502" s="132">
        <v>41554</v>
      </c>
      <c r="H502" s="133">
        <v>1.4863040074134329E-5</v>
      </c>
    </row>
    <row r="503" spans="1:8">
      <c r="A503" s="130" t="s">
        <v>212</v>
      </c>
      <c r="B503" s="130" t="s">
        <v>241</v>
      </c>
      <c r="C503" s="131">
        <v>4</v>
      </c>
      <c r="D503" s="131">
        <v>38</v>
      </c>
      <c r="E503" s="131">
        <v>42</v>
      </c>
      <c r="F503" s="132">
        <v>11075700</v>
      </c>
      <c r="G503" s="132">
        <v>664542</v>
      </c>
      <c r="H503" s="133">
        <v>2.3769346818466031E-4</v>
      </c>
    </row>
    <row r="504" spans="1:8">
      <c r="A504" s="130" t="s">
        <v>212</v>
      </c>
      <c r="B504" s="130" t="s">
        <v>810</v>
      </c>
      <c r="C504" s="131">
        <v>10</v>
      </c>
      <c r="D504" s="131">
        <v>102</v>
      </c>
      <c r="E504" s="131">
        <v>112</v>
      </c>
      <c r="F504" s="132">
        <v>6565028</v>
      </c>
      <c r="G504" s="132">
        <v>393902</v>
      </c>
      <c r="H504" s="133">
        <v>1.4089091811333833E-4</v>
      </c>
    </row>
    <row r="505" spans="1:8">
      <c r="A505" s="130" t="s">
        <v>212</v>
      </c>
      <c r="B505" s="130" t="s">
        <v>242</v>
      </c>
      <c r="C505" s="131">
        <v>4</v>
      </c>
      <c r="D505" s="131">
        <v>38</v>
      </c>
      <c r="E505" s="131">
        <v>42</v>
      </c>
      <c r="F505" s="132">
        <v>7633157</v>
      </c>
      <c r="G505" s="132">
        <v>457989</v>
      </c>
      <c r="H505" s="133">
        <v>1.6381356453079625E-4</v>
      </c>
    </row>
    <row r="506" spans="1:8">
      <c r="A506" s="130" t="s">
        <v>212</v>
      </c>
      <c r="B506" s="130" t="s">
        <v>243</v>
      </c>
      <c r="C506" s="131" t="s">
        <v>234</v>
      </c>
      <c r="D506" s="131" t="s">
        <v>234</v>
      </c>
      <c r="E506" s="131" t="s">
        <v>234</v>
      </c>
      <c r="F506" s="132" t="s">
        <v>234</v>
      </c>
      <c r="G506" s="132" t="s">
        <v>234</v>
      </c>
      <c r="H506" s="133" t="s">
        <v>234</v>
      </c>
    </row>
    <row r="507" spans="1:8">
      <c r="A507" s="130" t="s">
        <v>212</v>
      </c>
      <c r="B507" s="130" t="s">
        <v>244</v>
      </c>
      <c r="C507" s="131" t="s">
        <v>234</v>
      </c>
      <c r="D507" s="131" t="s">
        <v>234</v>
      </c>
      <c r="E507" s="131" t="s">
        <v>234</v>
      </c>
      <c r="F507" s="132" t="s">
        <v>234</v>
      </c>
      <c r="G507" s="132" t="s">
        <v>234</v>
      </c>
      <c r="H507" s="133" t="s">
        <v>234</v>
      </c>
    </row>
    <row r="508" spans="1:8">
      <c r="A508" s="130" t="s">
        <v>212</v>
      </c>
      <c r="B508" s="130" t="s">
        <v>245</v>
      </c>
      <c r="C508" s="131">
        <v>68</v>
      </c>
      <c r="D508" s="131">
        <v>264</v>
      </c>
      <c r="E508" s="131">
        <v>332</v>
      </c>
      <c r="F508" s="132">
        <v>5693488</v>
      </c>
      <c r="G508" s="132">
        <v>341609</v>
      </c>
      <c r="H508" s="133">
        <v>1.221867511355093E-4</v>
      </c>
    </row>
    <row r="509" spans="1:8">
      <c r="A509" s="130" t="s">
        <v>212</v>
      </c>
      <c r="B509" s="130" t="s">
        <v>246</v>
      </c>
      <c r="C509" s="131">
        <v>7</v>
      </c>
      <c r="D509" s="131">
        <v>34</v>
      </c>
      <c r="E509" s="131">
        <v>41</v>
      </c>
      <c r="F509" s="132">
        <v>8987127</v>
      </c>
      <c r="G509" s="132">
        <v>539228</v>
      </c>
      <c r="H509" s="133">
        <v>1.9287114051824868E-4</v>
      </c>
    </row>
    <row r="510" spans="1:8">
      <c r="A510" s="130" t="s">
        <v>212</v>
      </c>
      <c r="B510" s="130" t="s">
        <v>250</v>
      </c>
      <c r="C510" s="131">
        <v>83</v>
      </c>
      <c r="D510" s="131">
        <v>491</v>
      </c>
      <c r="E510" s="131">
        <v>574</v>
      </c>
      <c r="F510" s="132">
        <v>13973071</v>
      </c>
      <c r="G510" s="132">
        <v>827947</v>
      </c>
      <c r="H510" s="133">
        <v>2.9614018963900694E-4</v>
      </c>
    </row>
    <row r="511" spans="1:8">
      <c r="A511" s="130" t="s">
        <v>212</v>
      </c>
      <c r="B511" s="130" t="s">
        <v>834</v>
      </c>
      <c r="C511" s="131">
        <v>77</v>
      </c>
      <c r="D511" s="131">
        <v>163</v>
      </c>
      <c r="E511" s="131">
        <v>240</v>
      </c>
      <c r="F511" s="132">
        <v>3211565</v>
      </c>
      <c r="G511" s="132">
        <v>192694</v>
      </c>
      <c r="H511" s="133">
        <v>6.892281474816481E-5</v>
      </c>
    </row>
    <row r="512" spans="1:8">
      <c r="A512" s="130" t="s">
        <v>212</v>
      </c>
      <c r="B512" s="130" t="s">
        <v>811</v>
      </c>
      <c r="C512" s="131">
        <v>6</v>
      </c>
      <c r="D512" s="131">
        <v>122</v>
      </c>
      <c r="E512" s="131">
        <v>128</v>
      </c>
      <c r="F512" s="132">
        <v>10060758</v>
      </c>
      <c r="G512" s="132">
        <v>621297</v>
      </c>
      <c r="H512" s="133">
        <v>2.2222559101264466E-4</v>
      </c>
    </row>
    <row r="513" spans="1:8">
      <c r="A513" s="130" t="s">
        <v>212</v>
      </c>
      <c r="B513" s="130" t="s">
        <v>251</v>
      </c>
      <c r="C513" s="131">
        <v>4</v>
      </c>
      <c r="D513" s="131">
        <v>46</v>
      </c>
      <c r="E513" s="131">
        <v>50</v>
      </c>
      <c r="F513" s="132">
        <v>6520816</v>
      </c>
      <c r="G513" s="132">
        <v>391249</v>
      </c>
      <c r="H513" s="133">
        <v>1.3994199273150557E-4</v>
      </c>
    </row>
    <row r="514" spans="1:8">
      <c r="A514" s="130" t="s">
        <v>212</v>
      </c>
      <c r="B514" s="130" t="s">
        <v>892</v>
      </c>
      <c r="C514" s="131">
        <v>279</v>
      </c>
      <c r="D514" s="131">
        <v>1347</v>
      </c>
      <c r="E514" s="131">
        <v>1626</v>
      </c>
      <c r="F514" s="132">
        <v>80476213</v>
      </c>
      <c r="G514" s="132">
        <v>4835787</v>
      </c>
      <c r="H514" s="133">
        <v>1.7296649172396838E-3</v>
      </c>
    </row>
    <row r="515" spans="1:8">
      <c r="A515" s="130" t="s">
        <v>214</v>
      </c>
      <c r="B515" s="130" t="s">
        <v>240</v>
      </c>
      <c r="C515" s="131" t="s">
        <v>234</v>
      </c>
      <c r="D515" s="131" t="s">
        <v>234</v>
      </c>
      <c r="E515" s="131" t="s">
        <v>234</v>
      </c>
      <c r="F515" s="132" t="s">
        <v>234</v>
      </c>
      <c r="G515" s="132" t="s">
        <v>234</v>
      </c>
      <c r="H515" s="133" t="s">
        <v>234</v>
      </c>
    </row>
    <row r="516" spans="1:8">
      <c r="A516" s="130" t="s">
        <v>214</v>
      </c>
      <c r="B516" s="130" t="s">
        <v>241</v>
      </c>
      <c r="C516" s="131">
        <v>0</v>
      </c>
      <c r="D516" s="131">
        <v>25</v>
      </c>
      <c r="E516" s="131">
        <v>25</v>
      </c>
      <c r="F516" s="132">
        <v>5519179</v>
      </c>
      <c r="G516" s="132">
        <v>331151</v>
      </c>
      <c r="H516" s="133">
        <v>1.1844613234802082E-4</v>
      </c>
    </row>
    <row r="517" spans="1:8">
      <c r="A517" s="130" t="s">
        <v>214</v>
      </c>
      <c r="B517" s="130" t="s">
        <v>810</v>
      </c>
      <c r="C517" s="131">
        <v>8</v>
      </c>
      <c r="D517" s="131">
        <v>81</v>
      </c>
      <c r="E517" s="131">
        <v>89</v>
      </c>
      <c r="F517" s="132">
        <v>12006841</v>
      </c>
      <c r="G517" s="132">
        <v>720410</v>
      </c>
      <c r="H517" s="133">
        <v>2.5767634162311958E-4</v>
      </c>
    </row>
    <row r="518" spans="1:8">
      <c r="A518" s="130" t="s">
        <v>214</v>
      </c>
      <c r="B518" s="130" t="s">
        <v>242</v>
      </c>
      <c r="C518" s="131">
        <v>15</v>
      </c>
      <c r="D518" s="131">
        <v>66</v>
      </c>
      <c r="E518" s="131">
        <v>81</v>
      </c>
      <c r="F518" s="132">
        <v>27564877</v>
      </c>
      <c r="G518" s="132">
        <v>1653369</v>
      </c>
      <c r="H518" s="133">
        <v>5.9137723695267365E-4</v>
      </c>
    </row>
    <row r="519" spans="1:8">
      <c r="A519" s="130" t="s">
        <v>214</v>
      </c>
      <c r="B519" s="130" t="s">
        <v>243</v>
      </c>
      <c r="C519" s="131" t="s">
        <v>234</v>
      </c>
      <c r="D519" s="131" t="s">
        <v>234</v>
      </c>
      <c r="E519" s="131" t="s">
        <v>234</v>
      </c>
      <c r="F519" s="132" t="s">
        <v>234</v>
      </c>
      <c r="G519" s="132" t="s">
        <v>234</v>
      </c>
      <c r="H519" s="133" t="s">
        <v>234</v>
      </c>
    </row>
    <row r="520" spans="1:8">
      <c r="A520" s="130" t="s">
        <v>214</v>
      </c>
      <c r="B520" s="130" t="s">
        <v>244</v>
      </c>
      <c r="C520" s="131">
        <v>11</v>
      </c>
      <c r="D520" s="131">
        <v>32</v>
      </c>
      <c r="E520" s="131">
        <v>43</v>
      </c>
      <c r="F520" s="132">
        <v>5100509</v>
      </c>
      <c r="G520" s="132">
        <v>306031</v>
      </c>
      <c r="H520" s="133">
        <v>1.094612075113684E-4</v>
      </c>
    </row>
    <row r="521" spans="1:8">
      <c r="A521" s="130" t="s">
        <v>214</v>
      </c>
      <c r="B521" s="130" t="s">
        <v>245</v>
      </c>
      <c r="C521" s="131">
        <v>55</v>
      </c>
      <c r="D521" s="131">
        <v>255</v>
      </c>
      <c r="E521" s="131">
        <v>310</v>
      </c>
      <c r="F521" s="132">
        <v>11343020</v>
      </c>
      <c r="G521" s="132">
        <v>680581</v>
      </c>
      <c r="H521" s="133">
        <v>2.4343029977124742E-4</v>
      </c>
    </row>
    <row r="522" spans="1:8">
      <c r="A522" s="130" t="s">
        <v>214</v>
      </c>
      <c r="B522" s="130" t="s">
        <v>246</v>
      </c>
      <c r="C522" s="131">
        <v>6</v>
      </c>
      <c r="D522" s="131">
        <v>33</v>
      </c>
      <c r="E522" s="131">
        <v>39</v>
      </c>
      <c r="F522" s="132">
        <v>7877346</v>
      </c>
      <c r="G522" s="132">
        <v>472641</v>
      </c>
      <c r="H522" s="133">
        <v>1.6905429377867169E-4</v>
      </c>
    </row>
    <row r="523" spans="1:8">
      <c r="A523" s="130" t="s">
        <v>214</v>
      </c>
      <c r="B523" s="130" t="s">
        <v>250</v>
      </c>
      <c r="C523" s="131">
        <v>71</v>
      </c>
      <c r="D523" s="131">
        <v>539</v>
      </c>
      <c r="E523" s="131">
        <v>610</v>
      </c>
      <c r="F523" s="132">
        <v>17984615</v>
      </c>
      <c r="G523" s="132">
        <v>1068566</v>
      </c>
      <c r="H523" s="133">
        <v>3.8220482456219432E-4</v>
      </c>
    </row>
    <row r="524" spans="1:8">
      <c r="A524" s="130" t="s">
        <v>214</v>
      </c>
      <c r="B524" s="130" t="s">
        <v>834</v>
      </c>
      <c r="C524" s="131">
        <v>93</v>
      </c>
      <c r="D524" s="131">
        <v>222</v>
      </c>
      <c r="E524" s="131">
        <v>315</v>
      </c>
      <c r="F524" s="132">
        <v>5462424</v>
      </c>
      <c r="G524" s="132">
        <v>327745</v>
      </c>
      <c r="H524" s="133">
        <v>1.172278738291658E-4</v>
      </c>
    </row>
    <row r="525" spans="1:8">
      <c r="A525" s="130" t="s">
        <v>214</v>
      </c>
      <c r="B525" s="130" t="s">
        <v>811</v>
      </c>
      <c r="C525" s="131">
        <v>6</v>
      </c>
      <c r="D525" s="131">
        <v>137</v>
      </c>
      <c r="E525" s="131">
        <v>143</v>
      </c>
      <c r="F525" s="132">
        <v>12154907</v>
      </c>
      <c r="G525" s="132">
        <v>729294</v>
      </c>
      <c r="H525" s="133">
        <v>2.6085397188780192E-4</v>
      </c>
    </row>
    <row r="526" spans="1:8">
      <c r="A526" s="130" t="s">
        <v>214</v>
      </c>
      <c r="B526" s="130" t="s">
        <v>251</v>
      </c>
      <c r="C526" s="131">
        <v>7</v>
      </c>
      <c r="D526" s="131">
        <v>94</v>
      </c>
      <c r="E526" s="131">
        <v>101</v>
      </c>
      <c r="F526" s="132">
        <v>22293377</v>
      </c>
      <c r="G526" s="132">
        <v>1337603</v>
      </c>
      <c r="H526" s="133">
        <v>4.7843401338697357E-4</v>
      </c>
    </row>
    <row r="527" spans="1:8">
      <c r="A527" s="130" t="s">
        <v>214</v>
      </c>
      <c r="B527" s="130" t="s">
        <v>892</v>
      </c>
      <c r="C527" s="131">
        <v>283</v>
      </c>
      <c r="D527" s="131">
        <v>1499</v>
      </c>
      <c r="E527" s="131">
        <v>1782</v>
      </c>
      <c r="F527" s="132">
        <v>128357150</v>
      </c>
      <c r="G527" s="132">
        <v>7690394</v>
      </c>
      <c r="H527" s="133">
        <v>2.7507011168090242E-3</v>
      </c>
    </row>
    <row r="528" spans="1:8">
      <c r="A528" s="130" t="s">
        <v>216</v>
      </c>
      <c r="B528" s="130" t="s">
        <v>240</v>
      </c>
      <c r="C528" s="131" t="s">
        <v>234</v>
      </c>
      <c r="D528" s="131" t="s">
        <v>234</v>
      </c>
      <c r="E528" s="131" t="s">
        <v>234</v>
      </c>
      <c r="F528" s="132" t="s">
        <v>234</v>
      </c>
      <c r="G528" s="132" t="s">
        <v>234</v>
      </c>
      <c r="H528" s="133" t="s">
        <v>234</v>
      </c>
    </row>
    <row r="529" spans="1:8">
      <c r="A529" s="130" t="s">
        <v>216</v>
      </c>
      <c r="B529" s="130" t="s">
        <v>241</v>
      </c>
      <c r="C529" s="131">
        <v>0</v>
      </c>
      <c r="D529" s="131">
        <v>28</v>
      </c>
      <c r="E529" s="131">
        <v>28</v>
      </c>
      <c r="F529" s="132">
        <v>7348031</v>
      </c>
      <c r="G529" s="132">
        <v>440882</v>
      </c>
      <c r="H529" s="133">
        <v>1.5769473056659986E-4</v>
      </c>
    </row>
    <row r="530" spans="1:8">
      <c r="A530" s="130" t="s">
        <v>216</v>
      </c>
      <c r="B530" s="130" t="s">
        <v>810</v>
      </c>
      <c r="C530" s="131">
        <v>12</v>
      </c>
      <c r="D530" s="131">
        <v>81</v>
      </c>
      <c r="E530" s="131">
        <v>93</v>
      </c>
      <c r="F530" s="132">
        <v>4024989</v>
      </c>
      <c r="G530" s="132">
        <v>241499</v>
      </c>
      <c r="H530" s="133">
        <v>8.6379393436573286E-5</v>
      </c>
    </row>
    <row r="531" spans="1:8">
      <c r="A531" s="130" t="s">
        <v>216</v>
      </c>
      <c r="B531" s="130" t="s">
        <v>242</v>
      </c>
      <c r="C531" s="131">
        <v>1</v>
      </c>
      <c r="D531" s="131">
        <v>32</v>
      </c>
      <c r="E531" s="131">
        <v>33</v>
      </c>
      <c r="F531" s="132">
        <v>11388877</v>
      </c>
      <c r="G531" s="132">
        <v>683333</v>
      </c>
      <c r="H531" s="133">
        <v>2.4441463548583608E-4</v>
      </c>
    </row>
    <row r="532" spans="1:8">
      <c r="A532" s="130" t="s">
        <v>216</v>
      </c>
      <c r="B532" s="130" t="s">
        <v>243</v>
      </c>
      <c r="C532" s="131" t="s">
        <v>234</v>
      </c>
      <c r="D532" s="131" t="s">
        <v>234</v>
      </c>
      <c r="E532" s="131" t="s">
        <v>234</v>
      </c>
      <c r="F532" s="132" t="s">
        <v>234</v>
      </c>
      <c r="G532" s="132" t="s">
        <v>234</v>
      </c>
      <c r="H532" s="133" t="s">
        <v>234</v>
      </c>
    </row>
    <row r="533" spans="1:8">
      <c r="A533" s="130" t="s">
        <v>216</v>
      </c>
      <c r="B533" s="130" t="s">
        <v>244</v>
      </c>
      <c r="C533" s="131">
        <v>6</v>
      </c>
      <c r="D533" s="131">
        <v>20</v>
      </c>
      <c r="E533" s="131">
        <v>26</v>
      </c>
      <c r="F533" s="132">
        <v>3559030</v>
      </c>
      <c r="G533" s="132">
        <v>213542</v>
      </c>
      <c r="H533" s="133">
        <v>7.637973007438015E-5</v>
      </c>
    </row>
    <row r="534" spans="1:8">
      <c r="A534" s="130" t="s">
        <v>216</v>
      </c>
      <c r="B534" s="130" t="s">
        <v>245</v>
      </c>
      <c r="C534" s="131">
        <v>65</v>
      </c>
      <c r="D534" s="131">
        <v>247</v>
      </c>
      <c r="E534" s="131">
        <v>312</v>
      </c>
      <c r="F534" s="132">
        <v>11548881</v>
      </c>
      <c r="G534" s="132">
        <v>692933</v>
      </c>
      <c r="H534" s="133">
        <v>2.4784836472277331E-4</v>
      </c>
    </row>
    <row r="535" spans="1:8">
      <c r="A535" s="130" t="s">
        <v>216</v>
      </c>
      <c r="B535" s="130" t="s">
        <v>246</v>
      </c>
      <c r="C535" s="131">
        <v>8</v>
      </c>
      <c r="D535" s="131">
        <v>42</v>
      </c>
      <c r="E535" s="131">
        <v>50</v>
      </c>
      <c r="F535" s="132">
        <v>7422381</v>
      </c>
      <c r="G535" s="132">
        <v>445343</v>
      </c>
      <c r="H535" s="133">
        <v>1.5929034162138914E-4</v>
      </c>
    </row>
    <row r="536" spans="1:8">
      <c r="A536" s="130" t="s">
        <v>216</v>
      </c>
      <c r="B536" s="130" t="s">
        <v>250</v>
      </c>
      <c r="C536" s="131">
        <v>48</v>
      </c>
      <c r="D536" s="131">
        <v>453</v>
      </c>
      <c r="E536" s="131">
        <v>501</v>
      </c>
      <c r="F536" s="132">
        <v>11242869</v>
      </c>
      <c r="G536" s="132">
        <v>679526</v>
      </c>
      <c r="H536" s="133">
        <v>2.4305294723531317E-4</v>
      </c>
    </row>
    <row r="537" spans="1:8">
      <c r="A537" s="130" t="s">
        <v>216</v>
      </c>
      <c r="B537" s="130" t="s">
        <v>834</v>
      </c>
      <c r="C537" s="131">
        <v>65</v>
      </c>
      <c r="D537" s="131">
        <v>134</v>
      </c>
      <c r="E537" s="131">
        <v>199</v>
      </c>
      <c r="F537" s="132">
        <v>4158018</v>
      </c>
      <c r="G537" s="132">
        <v>249481</v>
      </c>
      <c r="H537" s="133">
        <v>8.9234396225035048E-5</v>
      </c>
    </row>
    <row r="538" spans="1:8">
      <c r="A538" s="130" t="s">
        <v>216</v>
      </c>
      <c r="B538" s="130" t="s">
        <v>811</v>
      </c>
      <c r="C538" s="131">
        <v>21</v>
      </c>
      <c r="D538" s="131">
        <v>109</v>
      </c>
      <c r="E538" s="131">
        <v>130</v>
      </c>
      <c r="F538" s="132">
        <v>8134557</v>
      </c>
      <c r="G538" s="132">
        <v>488073</v>
      </c>
      <c r="H538" s="133">
        <v>1.7457401352704828E-4</v>
      </c>
    </row>
    <row r="539" spans="1:8">
      <c r="A539" s="130" t="s">
        <v>216</v>
      </c>
      <c r="B539" s="130" t="s">
        <v>251</v>
      </c>
      <c r="C539" s="131">
        <v>6</v>
      </c>
      <c r="D539" s="131">
        <v>70</v>
      </c>
      <c r="E539" s="131">
        <v>76</v>
      </c>
      <c r="F539" s="132">
        <v>82515349</v>
      </c>
      <c r="G539" s="132">
        <v>4950921</v>
      </c>
      <c r="H539" s="133">
        <v>1.7708460611944267E-3</v>
      </c>
    </row>
    <row r="540" spans="1:8">
      <c r="A540" s="130" t="s">
        <v>216</v>
      </c>
      <c r="B540" s="130" t="s">
        <v>892</v>
      </c>
      <c r="C540" s="131">
        <v>244</v>
      </c>
      <c r="D540" s="131">
        <v>1231</v>
      </c>
      <c r="E540" s="131">
        <v>1475</v>
      </c>
      <c r="F540" s="132">
        <v>151720398</v>
      </c>
      <c r="G540" s="132">
        <v>9108178</v>
      </c>
      <c r="H540" s="133">
        <v>3.2578142806071295E-3</v>
      </c>
    </row>
    <row r="541" spans="1:8">
      <c r="A541" s="130" t="s">
        <v>218</v>
      </c>
      <c r="B541" s="130" t="s">
        <v>240</v>
      </c>
      <c r="C541" s="131" t="s">
        <v>234</v>
      </c>
      <c r="D541" s="131" t="s">
        <v>234</v>
      </c>
      <c r="E541" s="131" t="s">
        <v>234</v>
      </c>
      <c r="F541" s="132" t="s">
        <v>234</v>
      </c>
      <c r="G541" s="132" t="s">
        <v>234</v>
      </c>
      <c r="H541" s="133" t="s">
        <v>234</v>
      </c>
    </row>
    <row r="542" spans="1:8">
      <c r="A542" s="130" t="s">
        <v>218</v>
      </c>
      <c r="B542" s="130" t="s">
        <v>241</v>
      </c>
      <c r="C542" s="131">
        <v>5</v>
      </c>
      <c r="D542" s="131">
        <v>44</v>
      </c>
      <c r="E542" s="131">
        <v>49</v>
      </c>
      <c r="F542" s="132">
        <v>8641592</v>
      </c>
      <c r="G542" s="132">
        <v>518496</v>
      </c>
      <c r="H542" s="133">
        <v>1.8545571608697965E-4</v>
      </c>
    </row>
    <row r="543" spans="1:8">
      <c r="A543" s="130" t="s">
        <v>218</v>
      </c>
      <c r="B543" s="130" t="s">
        <v>810</v>
      </c>
      <c r="C543" s="131">
        <v>4</v>
      </c>
      <c r="D543" s="131">
        <v>117</v>
      </c>
      <c r="E543" s="131">
        <v>121</v>
      </c>
      <c r="F543" s="132">
        <v>8057409</v>
      </c>
      <c r="G543" s="132">
        <v>483445</v>
      </c>
      <c r="H543" s="133">
        <v>1.7291866989074147E-4</v>
      </c>
    </row>
    <row r="544" spans="1:8">
      <c r="A544" s="130" t="s">
        <v>218</v>
      </c>
      <c r="B544" s="130" t="s">
        <v>242</v>
      </c>
      <c r="C544" s="131">
        <v>2</v>
      </c>
      <c r="D544" s="131">
        <v>38</v>
      </c>
      <c r="E544" s="131">
        <v>40</v>
      </c>
      <c r="F544" s="132">
        <v>14273681</v>
      </c>
      <c r="G544" s="132">
        <v>856421</v>
      </c>
      <c r="H544" s="133">
        <v>3.0632477362781433E-4</v>
      </c>
    </row>
    <row r="545" spans="1:8">
      <c r="A545" s="130" t="s">
        <v>218</v>
      </c>
      <c r="B545" s="130" t="s">
        <v>243</v>
      </c>
      <c r="C545" s="131" t="s">
        <v>234</v>
      </c>
      <c r="D545" s="131" t="s">
        <v>234</v>
      </c>
      <c r="E545" s="131" t="s">
        <v>234</v>
      </c>
      <c r="F545" s="132" t="s">
        <v>234</v>
      </c>
      <c r="G545" s="132" t="s">
        <v>234</v>
      </c>
      <c r="H545" s="133" t="s">
        <v>234</v>
      </c>
    </row>
    <row r="546" spans="1:8">
      <c r="A546" s="130" t="s">
        <v>218</v>
      </c>
      <c r="B546" s="130" t="s">
        <v>244</v>
      </c>
      <c r="C546" s="131">
        <v>5</v>
      </c>
      <c r="D546" s="131">
        <v>43</v>
      </c>
      <c r="E546" s="131">
        <v>48</v>
      </c>
      <c r="F546" s="132">
        <v>8622361</v>
      </c>
      <c r="G546" s="132">
        <v>517342</v>
      </c>
      <c r="H546" s="133">
        <v>1.8504295321828949E-4</v>
      </c>
    </row>
    <row r="547" spans="1:8">
      <c r="A547" s="130" t="s">
        <v>218</v>
      </c>
      <c r="B547" s="130" t="s">
        <v>245</v>
      </c>
      <c r="C547" s="131">
        <v>82</v>
      </c>
      <c r="D547" s="131">
        <v>434</v>
      </c>
      <c r="E547" s="131">
        <v>516</v>
      </c>
      <c r="F547" s="132">
        <v>18213431</v>
      </c>
      <c r="G547" s="132">
        <v>1092806</v>
      </c>
      <c r="H547" s="133">
        <v>3.9087499088546085E-4</v>
      </c>
    </row>
    <row r="548" spans="1:8">
      <c r="A548" s="130" t="s">
        <v>218</v>
      </c>
      <c r="B548" s="130" t="s">
        <v>246</v>
      </c>
      <c r="C548" s="131">
        <v>2</v>
      </c>
      <c r="D548" s="131">
        <v>59</v>
      </c>
      <c r="E548" s="131">
        <v>61</v>
      </c>
      <c r="F548" s="132">
        <v>11011656</v>
      </c>
      <c r="G548" s="132">
        <v>660699</v>
      </c>
      <c r="H548" s="133">
        <v>2.363189034494989E-4</v>
      </c>
    </row>
    <row r="549" spans="1:8">
      <c r="A549" s="130" t="s">
        <v>218</v>
      </c>
      <c r="B549" s="130" t="s">
        <v>250</v>
      </c>
      <c r="C549" s="131">
        <v>109</v>
      </c>
      <c r="D549" s="131">
        <v>815</v>
      </c>
      <c r="E549" s="131">
        <v>924</v>
      </c>
      <c r="F549" s="132">
        <v>25400097</v>
      </c>
      <c r="G549" s="132">
        <v>1526988</v>
      </c>
      <c r="H549" s="133">
        <v>5.4617326458878161E-4</v>
      </c>
    </row>
    <row r="550" spans="1:8">
      <c r="A550" s="130" t="s">
        <v>218</v>
      </c>
      <c r="B550" s="130" t="s">
        <v>834</v>
      </c>
      <c r="C550" s="131">
        <v>93</v>
      </c>
      <c r="D550" s="131">
        <v>291</v>
      </c>
      <c r="E550" s="131">
        <v>384</v>
      </c>
      <c r="F550" s="132">
        <v>7609029</v>
      </c>
      <c r="G550" s="132">
        <v>456542</v>
      </c>
      <c r="H550" s="133">
        <v>1.6329600138435374E-4</v>
      </c>
    </row>
    <row r="551" spans="1:8">
      <c r="A551" s="130" t="s">
        <v>218</v>
      </c>
      <c r="B551" s="130" t="s">
        <v>811</v>
      </c>
      <c r="C551" s="131">
        <v>31</v>
      </c>
      <c r="D551" s="131">
        <v>169</v>
      </c>
      <c r="E551" s="131">
        <v>200</v>
      </c>
      <c r="F551" s="132">
        <v>11239871</v>
      </c>
      <c r="G551" s="132">
        <v>674392</v>
      </c>
      <c r="H551" s="133">
        <v>2.4121661745380945E-4</v>
      </c>
    </row>
    <row r="552" spans="1:8">
      <c r="A552" s="130" t="s">
        <v>218</v>
      </c>
      <c r="B552" s="130" t="s">
        <v>251</v>
      </c>
      <c r="C552" s="131">
        <v>7</v>
      </c>
      <c r="D552" s="131">
        <v>122</v>
      </c>
      <c r="E552" s="131">
        <v>129</v>
      </c>
      <c r="F552" s="132">
        <v>47211487</v>
      </c>
      <c r="G552" s="132">
        <v>2832689</v>
      </c>
      <c r="H552" s="133">
        <v>1.0131965665052581E-3</v>
      </c>
    </row>
    <row r="553" spans="1:8">
      <c r="A553" s="130" t="s">
        <v>218</v>
      </c>
      <c r="B553" s="130" t="s">
        <v>892</v>
      </c>
      <c r="C553" s="131">
        <v>351</v>
      </c>
      <c r="D553" s="131">
        <v>2169</v>
      </c>
      <c r="E553" s="131">
        <v>2520</v>
      </c>
      <c r="F553" s="132">
        <v>183176806</v>
      </c>
      <c r="G553" s="132">
        <v>10993591</v>
      </c>
      <c r="H553" s="133">
        <v>3.9321890453781223E-3</v>
      </c>
    </row>
    <row r="554" spans="1:8">
      <c r="A554" s="130" t="s">
        <v>220</v>
      </c>
      <c r="B554" s="130" t="s">
        <v>240</v>
      </c>
      <c r="C554" s="131" t="s">
        <v>234</v>
      </c>
      <c r="D554" s="131" t="s">
        <v>234</v>
      </c>
      <c r="E554" s="131" t="s">
        <v>234</v>
      </c>
      <c r="F554" s="132" t="s">
        <v>234</v>
      </c>
      <c r="G554" s="132" t="s">
        <v>234</v>
      </c>
      <c r="H554" s="133" t="s">
        <v>234</v>
      </c>
    </row>
    <row r="555" spans="1:8">
      <c r="A555" s="130" t="s">
        <v>220</v>
      </c>
      <c r="B555" s="130" t="s">
        <v>241</v>
      </c>
      <c r="C555" s="131">
        <v>1</v>
      </c>
      <c r="D555" s="131">
        <v>23</v>
      </c>
      <c r="E555" s="131">
        <v>24</v>
      </c>
      <c r="F555" s="132">
        <v>1751616</v>
      </c>
      <c r="G555" s="132">
        <v>105097</v>
      </c>
      <c r="H555" s="133">
        <v>3.7591108501499147E-5</v>
      </c>
    </row>
    <row r="556" spans="1:8">
      <c r="A556" s="130" t="s">
        <v>220</v>
      </c>
      <c r="B556" s="130" t="s">
        <v>810</v>
      </c>
      <c r="C556" s="131">
        <v>12</v>
      </c>
      <c r="D556" s="131">
        <v>109</v>
      </c>
      <c r="E556" s="131">
        <v>121</v>
      </c>
      <c r="F556" s="132">
        <v>13887203</v>
      </c>
      <c r="G556" s="132">
        <v>833232</v>
      </c>
      <c r="H556" s="133">
        <v>2.9803052911996666E-4</v>
      </c>
    </row>
    <row r="557" spans="1:8">
      <c r="A557" s="130" t="s">
        <v>220</v>
      </c>
      <c r="B557" s="130" t="s">
        <v>242</v>
      </c>
      <c r="C557" s="131">
        <v>14</v>
      </c>
      <c r="D557" s="131">
        <v>48</v>
      </c>
      <c r="E557" s="131">
        <v>62</v>
      </c>
      <c r="F557" s="132">
        <v>7983867</v>
      </c>
      <c r="G557" s="132">
        <v>479032</v>
      </c>
      <c r="H557" s="133">
        <v>1.7134022748213688E-4</v>
      </c>
    </row>
    <row r="558" spans="1:8">
      <c r="A558" s="130" t="s">
        <v>220</v>
      </c>
      <c r="B558" s="130" t="s">
        <v>243</v>
      </c>
      <c r="C558" s="131" t="s">
        <v>234</v>
      </c>
      <c r="D558" s="131" t="s">
        <v>234</v>
      </c>
      <c r="E558" s="131" t="s">
        <v>234</v>
      </c>
      <c r="F558" s="132" t="s">
        <v>234</v>
      </c>
      <c r="G558" s="132" t="s">
        <v>234</v>
      </c>
      <c r="H558" s="133" t="s">
        <v>234</v>
      </c>
    </row>
    <row r="559" spans="1:8">
      <c r="A559" s="130" t="s">
        <v>220</v>
      </c>
      <c r="B559" s="130" t="s">
        <v>244</v>
      </c>
      <c r="C559" s="131">
        <v>5</v>
      </c>
      <c r="D559" s="131">
        <v>20</v>
      </c>
      <c r="E559" s="131">
        <v>25</v>
      </c>
      <c r="F559" s="132">
        <v>2201596</v>
      </c>
      <c r="G559" s="132">
        <v>132096</v>
      </c>
      <c r="H559" s="133">
        <v>4.724811430025625E-5</v>
      </c>
    </row>
    <row r="560" spans="1:8">
      <c r="A560" s="130" t="s">
        <v>220</v>
      </c>
      <c r="B560" s="130" t="s">
        <v>245</v>
      </c>
      <c r="C560" s="131">
        <v>35</v>
      </c>
      <c r="D560" s="131">
        <v>219</v>
      </c>
      <c r="E560" s="131">
        <v>254</v>
      </c>
      <c r="F560" s="132">
        <v>5945819</v>
      </c>
      <c r="G560" s="132">
        <v>356749</v>
      </c>
      <c r="H560" s="133">
        <v>1.276020282862624E-4</v>
      </c>
    </row>
    <row r="561" spans="1:8">
      <c r="A561" s="130" t="s">
        <v>220</v>
      </c>
      <c r="B561" s="130" t="s">
        <v>246</v>
      </c>
      <c r="C561" s="131">
        <v>6</v>
      </c>
      <c r="D561" s="131">
        <v>37</v>
      </c>
      <c r="E561" s="131">
        <v>43</v>
      </c>
      <c r="F561" s="132">
        <v>6241311</v>
      </c>
      <c r="G561" s="132">
        <v>374479</v>
      </c>
      <c r="H561" s="133">
        <v>1.3394369697073083E-4</v>
      </c>
    </row>
    <row r="562" spans="1:8">
      <c r="A562" s="130" t="s">
        <v>220</v>
      </c>
      <c r="B562" s="130" t="s">
        <v>250</v>
      </c>
      <c r="C562" s="131">
        <v>76</v>
      </c>
      <c r="D562" s="131">
        <v>513</v>
      </c>
      <c r="E562" s="131">
        <v>589</v>
      </c>
      <c r="F562" s="132">
        <v>13335809</v>
      </c>
      <c r="G562" s="132">
        <v>819260</v>
      </c>
      <c r="H562" s="133">
        <v>2.9303302235970762E-4</v>
      </c>
    </row>
    <row r="563" spans="1:8">
      <c r="A563" s="130" t="s">
        <v>220</v>
      </c>
      <c r="B563" s="130" t="s">
        <v>834</v>
      </c>
      <c r="C563" s="131">
        <v>75</v>
      </c>
      <c r="D563" s="131">
        <v>161</v>
      </c>
      <c r="E563" s="131">
        <v>236</v>
      </c>
      <c r="F563" s="132">
        <v>5315741</v>
      </c>
      <c r="G563" s="132">
        <v>318944</v>
      </c>
      <c r="H563" s="133">
        <v>1.1407993101517782E-4</v>
      </c>
    </row>
    <row r="564" spans="1:8">
      <c r="A564" s="130" t="s">
        <v>220</v>
      </c>
      <c r="B564" s="130" t="s">
        <v>811</v>
      </c>
      <c r="C564" s="131">
        <v>11</v>
      </c>
      <c r="D564" s="131">
        <v>95</v>
      </c>
      <c r="E564" s="131">
        <v>106</v>
      </c>
      <c r="F564" s="132">
        <v>7884836</v>
      </c>
      <c r="G564" s="132">
        <v>473090</v>
      </c>
      <c r="H564" s="133">
        <v>1.6921489215652427E-4</v>
      </c>
    </row>
    <row r="565" spans="1:8">
      <c r="A565" s="130" t="s">
        <v>220</v>
      </c>
      <c r="B565" s="130" t="s">
        <v>251</v>
      </c>
      <c r="C565" s="131">
        <v>6</v>
      </c>
      <c r="D565" s="131">
        <v>81</v>
      </c>
      <c r="E565" s="131">
        <v>87</v>
      </c>
      <c r="F565" s="132">
        <v>8565327</v>
      </c>
      <c r="G565" s="132">
        <v>513920</v>
      </c>
      <c r="H565" s="133">
        <v>1.8381897181737292E-4</v>
      </c>
    </row>
    <row r="566" spans="1:8">
      <c r="A566" s="130" t="s">
        <v>220</v>
      </c>
      <c r="B566" s="130" t="s">
        <v>892</v>
      </c>
      <c r="C566" s="131">
        <v>247</v>
      </c>
      <c r="D566" s="131">
        <v>1331</v>
      </c>
      <c r="E566" s="131">
        <v>1578</v>
      </c>
      <c r="F566" s="132">
        <v>74110367</v>
      </c>
      <c r="G566" s="132">
        <v>4465734</v>
      </c>
      <c r="H566" s="133">
        <v>1.5973043125192326E-3</v>
      </c>
    </row>
    <row r="567" spans="1:8">
      <c r="A567" s="130" t="s">
        <v>222</v>
      </c>
      <c r="B567" s="130" t="s">
        <v>240</v>
      </c>
      <c r="C567" s="131" t="s">
        <v>234</v>
      </c>
      <c r="D567" s="131" t="s">
        <v>234</v>
      </c>
      <c r="E567" s="131" t="s">
        <v>234</v>
      </c>
      <c r="F567" s="132" t="s">
        <v>234</v>
      </c>
      <c r="G567" s="132" t="s">
        <v>234</v>
      </c>
      <c r="H567" s="133" t="s">
        <v>234</v>
      </c>
    </row>
    <row r="568" spans="1:8">
      <c r="A568" s="130" t="s">
        <v>222</v>
      </c>
      <c r="B568" s="130" t="s">
        <v>241</v>
      </c>
      <c r="C568" s="131">
        <v>0</v>
      </c>
      <c r="D568" s="131">
        <v>20</v>
      </c>
      <c r="E568" s="131">
        <v>20</v>
      </c>
      <c r="F568" s="132">
        <v>2905164</v>
      </c>
      <c r="G568" s="132">
        <v>174310</v>
      </c>
      <c r="H568" s="133">
        <v>6.2347223259430018E-5</v>
      </c>
    </row>
    <row r="569" spans="1:8">
      <c r="A569" s="130" t="s">
        <v>222</v>
      </c>
      <c r="B569" s="130" t="s">
        <v>810</v>
      </c>
      <c r="C569" s="131">
        <v>10</v>
      </c>
      <c r="D569" s="131">
        <v>134</v>
      </c>
      <c r="E569" s="131">
        <v>144</v>
      </c>
      <c r="F569" s="132">
        <v>14414704</v>
      </c>
      <c r="G569" s="132">
        <v>864882</v>
      </c>
      <c r="H569" s="133">
        <v>3.0935110519799411E-4</v>
      </c>
    </row>
    <row r="570" spans="1:8">
      <c r="A570" s="130" t="s">
        <v>222</v>
      </c>
      <c r="B570" s="130" t="s">
        <v>242</v>
      </c>
      <c r="C570" s="131">
        <v>5</v>
      </c>
      <c r="D570" s="131">
        <v>28</v>
      </c>
      <c r="E570" s="131">
        <v>33</v>
      </c>
      <c r="F570" s="132">
        <v>16411202</v>
      </c>
      <c r="G570" s="132">
        <v>984672</v>
      </c>
      <c r="H570" s="133">
        <v>3.5219760783265146E-4</v>
      </c>
    </row>
    <row r="571" spans="1:8">
      <c r="A571" s="130" t="s">
        <v>222</v>
      </c>
      <c r="B571" s="130" t="s">
        <v>243</v>
      </c>
      <c r="C571" s="131" t="s">
        <v>234</v>
      </c>
      <c r="D571" s="131" t="s">
        <v>234</v>
      </c>
      <c r="E571" s="131" t="s">
        <v>234</v>
      </c>
      <c r="F571" s="132" t="s">
        <v>234</v>
      </c>
      <c r="G571" s="132" t="s">
        <v>234</v>
      </c>
      <c r="H571" s="133" t="s">
        <v>234</v>
      </c>
    </row>
    <row r="572" spans="1:8">
      <c r="A572" s="130" t="s">
        <v>222</v>
      </c>
      <c r="B572" s="130" t="s">
        <v>244</v>
      </c>
      <c r="C572" s="131">
        <v>0</v>
      </c>
      <c r="D572" s="131">
        <v>53</v>
      </c>
      <c r="E572" s="131">
        <v>53</v>
      </c>
      <c r="F572" s="132">
        <v>6470734</v>
      </c>
      <c r="G572" s="132">
        <v>388244</v>
      </c>
      <c r="H572" s="133">
        <v>1.3886716394431845E-4</v>
      </c>
    </row>
    <row r="573" spans="1:8">
      <c r="A573" s="130" t="s">
        <v>222</v>
      </c>
      <c r="B573" s="130" t="s">
        <v>245</v>
      </c>
      <c r="C573" s="131">
        <v>53</v>
      </c>
      <c r="D573" s="131">
        <v>382</v>
      </c>
      <c r="E573" s="131">
        <v>435</v>
      </c>
      <c r="F573" s="132">
        <v>32146819</v>
      </c>
      <c r="G573" s="132">
        <v>1928809</v>
      </c>
      <c r="H573" s="133">
        <v>6.8989665164246423E-4</v>
      </c>
    </row>
    <row r="574" spans="1:8">
      <c r="A574" s="130" t="s">
        <v>222</v>
      </c>
      <c r="B574" s="130" t="s">
        <v>246</v>
      </c>
      <c r="C574" s="131">
        <v>16</v>
      </c>
      <c r="D574" s="131">
        <v>47</v>
      </c>
      <c r="E574" s="131">
        <v>63</v>
      </c>
      <c r="F574" s="132">
        <v>5153012</v>
      </c>
      <c r="G574" s="132">
        <v>309181</v>
      </c>
      <c r="H574" s="133">
        <v>1.1058789991723843E-4</v>
      </c>
    </row>
    <row r="575" spans="1:8">
      <c r="A575" s="130" t="s">
        <v>222</v>
      </c>
      <c r="B575" s="130" t="s">
        <v>250</v>
      </c>
      <c r="C575" s="131">
        <v>113</v>
      </c>
      <c r="D575" s="131">
        <v>718</v>
      </c>
      <c r="E575" s="131">
        <v>831</v>
      </c>
      <c r="F575" s="132">
        <v>21956078</v>
      </c>
      <c r="G575" s="132">
        <v>1326728</v>
      </c>
      <c r="H575" s="133">
        <v>4.7454424198575563E-4</v>
      </c>
    </row>
    <row r="576" spans="1:8">
      <c r="A576" s="130" t="s">
        <v>222</v>
      </c>
      <c r="B576" s="130" t="s">
        <v>834</v>
      </c>
      <c r="C576" s="131">
        <v>87</v>
      </c>
      <c r="D576" s="131">
        <v>272</v>
      </c>
      <c r="E576" s="131">
        <v>359</v>
      </c>
      <c r="F576" s="132">
        <v>10842549</v>
      </c>
      <c r="G576" s="132">
        <v>650553</v>
      </c>
      <c r="H576" s="133">
        <v>2.3268988086221084E-4</v>
      </c>
    </row>
    <row r="577" spans="1:8">
      <c r="A577" s="130" t="s">
        <v>222</v>
      </c>
      <c r="B577" s="130" t="s">
        <v>811</v>
      </c>
      <c r="C577" s="131">
        <v>13</v>
      </c>
      <c r="D577" s="131">
        <v>142</v>
      </c>
      <c r="E577" s="131">
        <v>155</v>
      </c>
      <c r="F577" s="132">
        <v>18105755</v>
      </c>
      <c r="G577" s="132">
        <v>1086345</v>
      </c>
      <c r="H577" s="133">
        <v>3.8856401957297631E-4</v>
      </c>
    </row>
    <row r="578" spans="1:8">
      <c r="A578" s="130" t="s">
        <v>222</v>
      </c>
      <c r="B578" s="130" t="s">
        <v>251</v>
      </c>
      <c r="C578" s="131">
        <v>16</v>
      </c>
      <c r="D578" s="131">
        <v>84</v>
      </c>
      <c r="E578" s="131">
        <v>100</v>
      </c>
      <c r="F578" s="132">
        <v>14449110</v>
      </c>
      <c r="G578" s="132">
        <v>866947</v>
      </c>
      <c r="H578" s="133">
        <v>3.1008971466406446E-4</v>
      </c>
    </row>
    <row r="579" spans="1:8">
      <c r="A579" s="130" t="s">
        <v>222</v>
      </c>
      <c r="B579" s="130" t="s">
        <v>892</v>
      </c>
      <c r="C579" s="131">
        <v>325</v>
      </c>
      <c r="D579" s="131">
        <v>1937</v>
      </c>
      <c r="E579" s="131">
        <v>2262</v>
      </c>
      <c r="F579" s="132">
        <v>187176449</v>
      </c>
      <c r="G579" s="132">
        <v>11239950</v>
      </c>
      <c r="H579" s="133">
        <v>4.0203067642408949E-3</v>
      </c>
    </row>
    <row r="580" spans="1:8">
      <c r="A580" s="130" t="s">
        <v>224</v>
      </c>
      <c r="B580" s="130" t="s">
        <v>240</v>
      </c>
      <c r="C580" s="131" t="s">
        <v>234</v>
      </c>
      <c r="D580" s="131" t="s">
        <v>234</v>
      </c>
      <c r="E580" s="131" t="s">
        <v>234</v>
      </c>
      <c r="F580" s="132" t="s">
        <v>234</v>
      </c>
      <c r="G580" s="132" t="s">
        <v>234</v>
      </c>
      <c r="H580" s="133" t="s">
        <v>234</v>
      </c>
    </row>
    <row r="581" spans="1:8">
      <c r="A581" s="130" t="s">
        <v>224</v>
      </c>
      <c r="B581" s="130" t="s">
        <v>241</v>
      </c>
      <c r="C581" s="131">
        <v>3</v>
      </c>
      <c r="D581" s="131">
        <v>49</v>
      </c>
      <c r="E581" s="131">
        <v>52</v>
      </c>
      <c r="F581" s="132">
        <v>14684276</v>
      </c>
      <c r="G581" s="132">
        <v>881057</v>
      </c>
      <c r="H581" s="133">
        <v>3.1513658128210447E-4</v>
      </c>
    </row>
    <row r="582" spans="1:8">
      <c r="A582" s="130" t="s">
        <v>224</v>
      </c>
      <c r="B582" s="130" t="s">
        <v>810</v>
      </c>
      <c r="C582" s="131">
        <v>4</v>
      </c>
      <c r="D582" s="131">
        <v>85</v>
      </c>
      <c r="E582" s="131">
        <v>89</v>
      </c>
      <c r="F582" s="132">
        <v>5333569</v>
      </c>
      <c r="G582" s="132">
        <v>320014</v>
      </c>
      <c r="H582" s="133">
        <v>1.1446264875304479E-4</v>
      </c>
    </row>
    <row r="583" spans="1:8">
      <c r="A583" s="130" t="s">
        <v>224</v>
      </c>
      <c r="B583" s="130" t="s">
        <v>242</v>
      </c>
      <c r="C583" s="131">
        <v>3</v>
      </c>
      <c r="D583" s="131">
        <v>44</v>
      </c>
      <c r="E583" s="131">
        <v>47</v>
      </c>
      <c r="F583" s="132">
        <v>13561101</v>
      </c>
      <c r="G583" s="132">
        <v>813666</v>
      </c>
      <c r="H583" s="133">
        <v>2.9103215971893398E-4</v>
      </c>
    </row>
    <row r="584" spans="1:8">
      <c r="A584" s="130" t="s">
        <v>224</v>
      </c>
      <c r="B584" s="130" t="s">
        <v>243</v>
      </c>
      <c r="C584" s="131" t="s">
        <v>234</v>
      </c>
      <c r="D584" s="131" t="s">
        <v>234</v>
      </c>
      <c r="E584" s="131" t="s">
        <v>234</v>
      </c>
      <c r="F584" s="132" t="s">
        <v>234</v>
      </c>
      <c r="G584" s="132" t="s">
        <v>234</v>
      </c>
      <c r="H584" s="133" t="s">
        <v>234</v>
      </c>
    </row>
    <row r="585" spans="1:8">
      <c r="A585" s="130" t="s">
        <v>224</v>
      </c>
      <c r="B585" s="130" t="s">
        <v>244</v>
      </c>
      <c r="C585" s="131">
        <v>2</v>
      </c>
      <c r="D585" s="131">
        <v>50</v>
      </c>
      <c r="E585" s="131">
        <v>52</v>
      </c>
      <c r="F585" s="132">
        <v>7707262</v>
      </c>
      <c r="G585" s="132">
        <v>462436</v>
      </c>
      <c r="H585" s="133">
        <v>1.6540416806378163E-4</v>
      </c>
    </row>
    <row r="586" spans="1:8">
      <c r="A586" s="130" t="s">
        <v>224</v>
      </c>
      <c r="B586" s="130" t="s">
        <v>245</v>
      </c>
      <c r="C586" s="131">
        <v>54</v>
      </c>
      <c r="D586" s="131">
        <v>293</v>
      </c>
      <c r="E586" s="131">
        <v>347</v>
      </c>
      <c r="F586" s="132">
        <v>13116427</v>
      </c>
      <c r="G586" s="132">
        <v>807239</v>
      </c>
      <c r="H586" s="133">
        <v>2.8873334953083028E-4</v>
      </c>
    </row>
    <row r="587" spans="1:8">
      <c r="A587" s="130" t="s">
        <v>224</v>
      </c>
      <c r="B587" s="130" t="s">
        <v>246</v>
      </c>
      <c r="C587" s="131">
        <v>6</v>
      </c>
      <c r="D587" s="131">
        <v>33</v>
      </c>
      <c r="E587" s="131">
        <v>39</v>
      </c>
      <c r="F587" s="132">
        <v>5454281</v>
      </c>
      <c r="G587" s="132">
        <v>327257</v>
      </c>
      <c r="H587" s="133">
        <v>1.1705332592628816E-4</v>
      </c>
    </row>
    <row r="588" spans="1:8">
      <c r="A588" s="130" t="s">
        <v>224</v>
      </c>
      <c r="B588" s="130" t="s">
        <v>250</v>
      </c>
      <c r="C588" s="131">
        <v>89</v>
      </c>
      <c r="D588" s="131">
        <v>385</v>
      </c>
      <c r="E588" s="131">
        <v>474</v>
      </c>
      <c r="F588" s="132">
        <v>16923565</v>
      </c>
      <c r="G588" s="132">
        <v>1013346</v>
      </c>
      <c r="H588" s="133">
        <v>3.6245372784722834E-4</v>
      </c>
    </row>
    <row r="589" spans="1:8">
      <c r="A589" s="130" t="s">
        <v>224</v>
      </c>
      <c r="B589" s="130" t="s">
        <v>834</v>
      </c>
      <c r="C589" s="131">
        <v>53</v>
      </c>
      <c r="D589" s="131">
        <v>187</v>
      </c>
      <c r="E589" s="131">
        <v>240</v>
      </c>
      <c r="F589" s="132">
        <v>8220413</v>
      </c>
      <c r="G589" s="132">
        <v>493225</v>
      </c>
      <c r="H589" s="133">
        <v>1.7641678155087126E-4</v>
      </c>
    </row>
    <row r="590" spans="1:8">
      <c r="A590" s="130" t="s">
        <v>224</v>
      </c>
      <c r="B590" s="130" t="s">
        <v>811</v>
      </c>
      <c r="C590" s="131">
        <v>6</v>
      </c>
      <c r="D590" s="131">
        <v>55</v>
      </c>
      <c r="E590" s="131">
        <v>61</v>
      </c>
      <c r="F590" s="132">
        <v>2442666</v>
      </c>
      <c r="G590" s="132">
        <v>146560</v>
      </c>
      <c r="H590" s="133">
        <v>5.2421599683908344E-5</v>
      </c>
    </row>
    <row r="591" spans="1:8">
      <c r="A591" s="130" t="s">
        <v>224</v>
      </c>
      <c r="B591" s="130" t="s">
        <v>251</v>
      </c>
      <c r="C591" s="131">
        <v>8</v>
      </c>
      <c r="D591" s="131">
        <v>39</v>
      </c>
      <c r="E591" s="131">
        <v>47</v>
      </c>
      <c r="F591" s="132">
        <v>17039471</v>
      </c>
      <c r="G591" s="132">
        <v>1022368</v>
      </c>
      <c r="H591" s="133">
        <v>3.6568071796969163E-4</v>
      </c>
    </row>
    <row r="592" spans="1:8">
      <c r="A592" s="130" t="s">
        <v>224</v>
      </c>
      <c r="B592" s="130" t="s">
        <v>892</v>
      </c>
      <c r="C592" s="131">
        <v>231</v>
      </c>
      <c r="D592" s="131">
        <v>1241</v>
      </c>
      <c r="E592" s="131">
        <v>1472</v>
      </c>
      <c r="F592" s="132">
        <v>105506439</v>
      </c>
      <c r="G592" s="132">
        <v>6348573</v>
      </c>
      <c r="H592" s="133">
        <v>2.2707584086385712E-3</v>
      </c>
    </row>
    <row r="593" spans="1:8">
      <c r="A593" s="130" t="s">
        <v>226</v>
      </c>
      <c r="B593" s="130" t="s">
        <v>240</v>
      </c>
      <c r="C593" s="131">
        <v>0</v>
      </c>
      <c r="D593" s="131">
        <v>27</v>
      </c>
      <c r="E593" s="131">
        <v>27</v>
      </c>
      <c r="F593" s="132">
        <v>4369835</v>
      </c>
      <c r="G593" s="132">
        <v>262190</v>
      </c>
      <c r="H593" s="133">
        <v>9.3780152982559549E-5</v>
      </c>
    </row>
    <row r="594" spans="1:8">
      <c r="A594" s="130" t="s">
        <v>226</v>
      </c>
      <c r="B594" s="130" t="s">
        <v>241</v>
      </c>
      <c r="C594" s="131" t="s">
        <v>234</v>
      </c>
      <c r="D594" s="131" t="s">
        <v>234</v>
      </c>
      <c r="E594" s="131" t="s">
        <v>234</v>
      </c>
      <c r="F594" s="132" t="s">
        <v>234</v>
      </c>
      <c r="G594" s="132" t="s">
        <v>234</v>
      </c>
      <c r="H594" s="133" t="s">
        <v>234</v>
      </c>
    </row>
    <row r="595" spans="1:8">
      <c r="A595" s="130" t="s">
        <v>226</v>
      </c>
      <c r="B595" s="130" t="s">
        <v>810</v>
      </c>
      <c r="C595" s="131">
        <v>0</v>
      </c>
      <c r="D595" s="131">
        <v>92</v>
      </c>
      <c r="E595" s="131">
        <v>92</v>
      </c>
      <c r="F595" s="132">
        <v>6504874</v>
      </c>
      <c r="G595" s="132">
        <v>390292</v>
      </c>
      <c r="H595" s="133">
        <v>1.3959969284819837E-4</v>
      </c>
    </row>
    <row r="596" spans="1:8">
      <c r="A596" s="130" t="s">
        <v>226</v>
      </c>
      <c r="B596" s="130" t="s">
        <v>242</v>
      </c>
      <c r="C596" s="131">
        <v>4</v>
      </c>
      <c r="D596" s="131">
        <v>38</v>
      </c>
      <c r="E596" s="131">
        <v>42</v>
      </c>
      <c r="F596" s="132">
        <v>13992080</v>
      </c>
      <c r="G596" s="132">
        <v>839525</v>
      </c>
      <c r="H596" s="133">
        <v>3.0028141017080477E-4</v>
      </c>
    </row>
    <row r="597" spans="1:8">
      <c r="A597" s="130" t="s">
        <v>226</v>
      </c>
      <c r="B597" s="130" t="s">
        <v>243</v>
      </c>
      <c r="C597" s="131" t="s">
        <v>234</v>
      </c>
      <c r="D597" s="131" t="s">
        <v>234</v>
      </c>
      <c r="E597" s="131" t="s">
        <v>234</v>
      </c>
      <c r="F597" s="132" t="s">
        <v>234</v>
      </c>
      <c r="G597" s="132" t="s">
        <v>234</v>
      </c>
      <c r="H597" s="133" t="s">
        <v>234</v>
      </c>
    </row>
    <row r="598" spans="1:8">
      <c r="A598" s="130" t="s">
        <v>226</v>
      </c>
      <c r="B598" s="130" t="s">
        <v>244</v>
      </c>
      <c r="C598" s="131">
        <v>5</v>
      </c>
      <c r="D598" s="131">
        <v>25</v>
      </c>
      <c r="E598" s="131">
        <v>30</v>
      </c>
      <c r="F598" s="132">
        <v>4490798</v>
      </c>
      <c r="G598" s="132">
        <v>269448</v>
      </c>
      <c r="H598" s="133">
        <v>9.6376195357735631E-5</v>
      </c>
    </row>
    <row r="599" spans="1:8">
      <c r="A599" s="130" t="s">
        <v>226</v>
      </c>
      <c r="B599" s="130" t="s">
        <v>245</v>
      </c>
      <c r="C599" s="131">
        <v>32</v>
      </c>
      <c r="D599" s="131">
        <v>252</v>
      </c>
      <c r="E599" s="131">
        <v>284</v>
      </c>
      <c r="F599" s="132">
        <v>14986244</v>
      </c>
      <c r="G599" s="132">
        <v>899175</v>
      </c>
      <c r="H599" s="133">
        <v>3.2161702985656579E-4</v>
      </c>
    </row>
    <row r="600" spans="1:8">
      <c r="A600" s="130" t="s">
        <v>226</v>
      </c>
      <c r="B600" s="130" t="s">
        <v>246</v>
      </c>
      <c r="C600" s="131">
        <v>13</v>
      </c>
      <c r="D600" s="131">
        <v>29</v>
      </c>
      <c r="E600" s="131">
        <v>42</v>
      </c>
      <c r="F600" s="132">
        <v>1381922</v>
      </c>
      <c r="G600" s="132">
        <v>82915</v>
      </c>
      <c r="H600" s="133">
        <v>2.9657047883401065E-5</v>
      </c>
    </row>
    <row r="601" spans="1:8">
      <c r="A601" s="130" t="s">
        <v>226</v>
      </c>
      <c r="B601" s="130" t="s">
        <v>250</v>
      </c>
      <c r="C601" s="131">
        <v>42</v>
      </c>
      <c r="D601" s="131">
        <v>376</v>
      </c>
      <c r="E601" s="131">
        <v>418</v>
      </c>
      <c r="F601" s="132">
        <v>8049876</v>
      </c>
      <c r="G601" s="132">
        <v>475594</v>
      </c>
      <c r="H601" s="133">
        <v>1.7011052319915873E-4</v>
      </c>
    </row>
    <row r="602" spans="1:8">
      <c r="A602" s="130" t="s">
        <v>226</v>
      </c>
      <c r="B602" s="130" t="s">
        <v>834</v>
      </c>
      <c r="C602" s="131">
        <v>66</v>
      </c>
      <c r="D602" s="131">
        <v>147</v>
      </c>
      <c r="E602" s="131">
        <v>213</v>
      </c>
      <c r="F602" s="132">
        <v>6127676</v>
      </c>
      <c r="G602" s="132">
        <v>367661</v>
      </c>
      <c r="H602" s="133">
        <v>1.3150503385224771E-4</v>
      </c>
    </row>
    <row r="603" spans="1:8">
      <c r="A603" s="130" t="s">
        <v>226</v>
      </c>
      <c r="B603" s="130" t="s">
        <v>811</v>
      </c>
      <c r="C603" s="131">
        <v>5</v>
      </c>
      <c r="D603" s="131">
        <v>124</v>
      </c>
      <c r="E603" s="131">
        <v>129</v>
      </c>
      <c r="F603" s="132">
        <v>9612839</v>
      </c>
      <c r="G603" s="132">
        <v>576770</v>
      </c>
      <c r="H603" s="133">
        <v>2.0629916791544632E-4</v>
      </c>
    </row>
    <row r="604" spans="1:8">
      <c r="A604" s="130" t="s">
        <v>226</v>
      </c>
      <c r="B604" s="130" t="s">
        <v>251</v>
      </c>
      <c r="C604" s="131">
        <v>6</v>
      </c>
      <c r="D604" s="131">
        <v>85</v>
      </c>
      <c r="E604" s="131">
        <v>91</v>
      </c>
      <c r="F604" s="132">
        <v>19268548</v>
      </c>
      <c r="G604" s="132">
        <v>1156113</v>
      </c>
      <c r="H604" s="133">
        <v>4.135186468024176E-4</v>
      </c>
    </row>
    <row r="605" spans="1:8">
      <c r="A605" s="130" t="s">
        <v>226</v>
      </c>
      <c r="B605" s="130" t="s">
        <v>892</v>
      </c>
      <c r="C605" s="131">
        <v>182</v>
      </c>
      <c r="D605" s="131">
        <v>1225</v>
      </c>
      <c r="E605" s="131">
        <v>1407</v>
      </c>
      <c r="F605" s="132">
        <v>94338121</v>
      </c>
      <c r="G605" s="132">
        <v>5652889</v>
      </c>
      <c r="H605" s="133">
        <v>2.0219260658813384E-3</v>
      </c>
    </row>
    <row r="606" spans="1:8">
      <c r="A606" s="130" t="s">
        <v>228</v>
      </c>
      <c r="B606" s="130" t="s">
        <v>240</v>
      </c>
      <c r="C606" s="131" t="s">
        <v>234</v>
      </c>
      <c r="D606" s="131" t="s">
        <v>234</v>
      </c>
      <c r="E606" s="131" t="s">
        <v>234</v>
      </c>
      <c r="F606" s="132" t="s">
        <v>234</v>
      </c>
      <c r="G606" s="132" t="s">
        <v>234</v>
      </c>
      <c r="H606" s="133" t="s">
        <v>234</v>
      </c>
    </row>
    <row r="607" spans="1:8">
      <c r="A607" s="130" t="s">
        <v>228</v>
      </c>
      <c r="B607" s="130" t="s">
        <v>241</v>
      </c>
      <c r="C607" s="131" t="s">
        <v>234</v>
      </c>
      <c r="D607" s="131" t="s">
        <v>234</v>
      </c>
      <c r="E607" s="131" t="s">
        <v>234</v>
      </c>
      <c r="F607" s="132" t="s">
        <v>234</v>
      </c>
      <c r="G607" s="132" t="s">
        <v>234</v>
      </c>
      <c r="H607" s="133" t="s">
        <v>234</v>
      </c>
    </row>
    <row r="608" spans="1:8">
      <c r="A608" s="130" t="s">
        <v>228</v>
      </c>
      <c r="B608" s="130" t="s">
        <v>810</v>
      </c>
      <c r="C608" s="131">
        <v>6</v>
      </c>
      <c r="D608" s="131">
        <v>40</v>
      </c>
      <c r="E608" s="131">
        <v>46</v>
      </c>
      <c r="F608" s="132">
        <v>2724820</v>
      </c>
      <c r="G608" s="132">
        <v>163489</v>
      </c>
      <c r="H608" s="133">
        <v>5.8476766585169834E-5</v>
      </c>
    </row>
    <row r="609" spans="1:8">
      <c r="A609" s="130" t="s">
        <v>228</v>
      </c>
      <c r="B609" s="130" t="s">
        <v>242</v>
      </c>
      <c r="C609" s="131">
        <v>1</v>
      </c>
      <c r="D609" s="131">
        <v>37</v>
      </c>
      <c r="E609" s="131">
        <v>38</v>
      </c>
      <c r="F609" s="132">
        <v>9703679</v>
      </c>
      <c r="G609" s="132">
        <v>582221</v>
      </c>
      <c r="H609" s="133">
        <v>2.0824888229779474E-4</v>
      </c>
    </row>
    <row r="610" spans="1:8">
      <c r="A610" s="130" t="s">
        <v>228</v>
      </c>
      <c r="B610" s="130" t="s">
        <v>243</v>
      </c>
      <c r="C610" s="131" t="s">
        <v>234</v>
      </c>
      <c r="D610" s="131" t="s">
        <v>234</v>
      </c>
      <c r="E610" s="131" t="s">
        <v>234</v>
      </c>
      <c r="F610" s="132" t="s">
        <v>234</v>
      </c>
      <c r="G610" s="132" t="s">
        <v>234</v>
      </c>
      <c r="H610" s="133" t="s">
        <v>234</v>
      </c>
    </row>
    <row r="611" spans="1:8">
      <c r="A611" s="130" t="s">
        <v>228</v>
      </c>
      <c r="B611" s="130" t="s">
        <v>244</v>
      </c>
      <c r="C611" s="131">
        <v>4</v>
      </c>
      <c r="D611" s="131">
        <v>20</v>
      </c>
      <c r="E611" s="131">
        <v>24</v>
      </c>
      <c r="F611" s="132">
        <v>3096550</v>
      </c>
      <c r="G611" s="132">
        <v>185793</v>
      </c>
      <c r="H611" s="133">
        <v>6.6454464178987332E-5</v>
      </c>
    </row>
    <row r="612" spans="1:8">
      <c r="A612" s="130" t="s">
        <v>228</v>
      </c>
      <c r="B612" s="130" t="s">
        <v>245</v>
      </c>
      <c r="C612" s="131">
        <v>35</v>
      </c>
      <c r="D612" s="131">
        <v>163</v>
      </c>
      <c r="E612" s="131">
        <v>198</v>
      </c>
      <c r="F612" s="132">
        <v>5192072</v>
      </c>
      <c r="G612" s="132">
        <v>311524</v>
      </c>
      <c r="H612" s="133">
        <v>1.1142594445912843E-4</v>
      </c>
    </row>
    <row r="613" spans="1:8">
      <c r="A613" s="130" t="s">
        <v>228</v>
      </c>
      <c r="B613" s="130" t="s">
        <v>246</v>
      </c>
      <c r="C613" s="131">
        <v>4</v>
      </c>
      <c r="D613" s="131">
        <v>33</v>
      </c>
      <c r="E613" s="131">
        <v>37</v>
      </c>
      <c r="F613" s="132">
        <v>3194340</v>
      </c>
      <c r="G613" s="132">
        <v>191660</v>
      </c>
      <c r="H613" s="133">
        <v>6.8552973494936359E-5</v>
      </c>
    </row>
    <row r="614" spans="1:8">
      <c r="A614" s="130" t="s">
        <v>228</v>
      </c>
      <c r="B614" s="130" t="s">
        <v>250</v>
      </c>
      <c r="C614" s="131">
        <v>38</v>
      </c>
      <c r="D614" s="131">
        <v>271</v>
      </c>
      <c r="E614" s="131">
        <v>309</v>
      </c>
      <c r="F614" s="132">
        <v>6744852</v>
      </c>
      <c r="G614" s="132">
        <v>394815</v>
      </c>
      <c r="H614" s="133">
        <v>1.412174800709762E-4</v>
      </c>
    </row>
    <row r="615" spans="1:8">
      <c r="A615" s="130" t="s">
        <v>228</v>
      </c>
      <c r="B615" s="130" t="s">
        <v>834</v>
      </c>
      <c r="C615" s="131">
        <v>32</v>
      </c>
      <c r="D615" s="131">
        <v>86</v>
      </c>
      <c r="E615" s="131">
        <v>118</v>
      </c>
      <c r="F615" s="132">
        <v>5459522</v>
      </c>
      <c r="G615" s="132">
        <v>327571</v>
      </c>
      <c r="H615" s="133">
        <v>1.1716563748674631E-4</v>
      </c>
    </row>
    <row r="616" spans="1:8">
      <c r="A616" s="130" t="s">
        <v>228</v>
      </c>
      <c r="B616" s="130" t="s">
        <v>811</v>
      </c>
      <c r="C616" s="131">
        <v>18</v>
      </c>
      <c r="D616" s="131">
        <v>99</v>
      </c>
      <c r="E616" s="131">
        <v>117</v>
      </c>
      <c r="F616" s="132">
        <v>6784262</v>
      </c>
      <c r="G616" s="132">
        <v>416384</v>
      </c>
      <c r="H616" s="133">
        <v>1.4893228277009068E-4</v>
      </c>
    </row>
    <row r="617" spans="1:8">
      <c r="A617" s="130" t="s">
        <v>228</v>
      </c>
      <c r="B617" s="130" t="s">
        <v>251</v>
      </c>
      <c r="C617" s="131">
        <v>9</v>
      </c>
      <c r="D617" s="131">
        <v>20</v>
      </c>
      <c r="E617" s="131">
        <v>29</v>
      </c>
      <c r="F617" s="132">
        <v>6774439</v>
      </c>
      <c r="G617" s="132">
        <v>406466</v>
      </c>
      <c r="H617" s="133">
        <v>1.4538481125217991E-4</v>
      </c>
    </row>
    <row r="618" spans="1:8">
      <c r="A618" s="130" t="s">
        <v>228</v>
      </c>
      <c r="B618" s="130" t="s">
        <v>892</v>
      </c>
      <c r="C618" s="131">
        <v>147</v>
      </c>
      <c r="D618" s="131">
        <v>798</v>
      </c>
      <c r="E618" s="131">
        <v>945</v>
      </c>
      <c r="F618" s="132">
        <v>52302301</v>
      </c>
      <c r="G618" s="132">
        <v>3137591</v>
      </c>
      <c r="H618" s="133">
        <v>1.1222539531511575E-3</v>
      </c>
    </row>
    <row r="619" spans="1:8">
      <c r="A619" s="130" t="s">
        <v>230</v>
      </c>
      <c r="B619" s="130" t="s">
        <v>240</v>
      </c>
      <c r="C619" s="131">
        <v>41</v>
      </c>
      <c r="D619" s="131">
        <v>81</v>
      </c>
      <c r="E619" s="131">
        <v>122</v>
      </c>
      <c r="F619" s="132">
        <v>24642324</v>
      </c>
      <c r="G619" s="132">
        <v>1478539</v>
      </c>
      <c r="H619" s="133">
        <v>5.2884402002624292E-4</v>
      </c>
    </row>
    <row r="620" spans="1:8">
      <c r="A620" s="130" t="s">
        <v>230</v>
      </c>
      <c r="B620" s="130" t="s">
        <v>241</v>
      </c>
      <c r="C620" s="131" t="s">
        <v>234</v>
      </c>
      <c r="D620" s="131" t="s">
        <v>234</v>
      </c>
      <c r="E620" s="131" t="s">
        <v>234</v>
      </c>
      <c r="F620" s="132" t="s">
        <v>234</v>
      </c>
      <c r="G620" s="132" t="s">
        <v>234</v>
      </c>
      <c r="H620" s="133" t="s">
        <v>234</v>
      </c>
    </row>
    <row r="621" spans="1:8">
      <c r="A621" s="130" t="s">
        <v>230</v>
      </c>
      <c r="B621" s="130" t="s">
        <v>810</v>
      </c>
      <c r="C621" s="131">
        <v>12</v>
      </c>
      <c r="D621" s="131">
        <v>91</v>
      </c>
      <c r="E621" s="131">
        <v>103</v>
      </c>
      <c r="F621" s="132">
        <v>9308485</v>
      </c>
      <c r="G621" s="132">
        <v>558509</v>
      </c>
      <c r="H621" s="133">
        <v>1.997675710825598E-4</v>
      </c>
    </row>
    <row r="622" spans="1:8">
      <c r="A622" s="130" t="s">
        <v>230</v>
      </c>
      <c r="B622" s="130" t="s">
        <v>242</v>
      </c>
      <c r="C622" s="131">
        <v>1</v>
      </c>
      <c r="D622" s="131">
        <v>49</v>
      </c>
      <c r="E622" s="131">
        <v>50</v>
      </c>
      <c r="F622" s="132">
        <v>8478468</v>
      </c>
      <c r="G622" s="132">
        <v>508708</v>
      </c>
      <c r="H622" s="133">
        <v>1.8195474298581907E-4</v>
      </c>
    </row>
    <row r="623" spans="1:8">
      <c r="A623" s="130" t="s">
        <v>230</v>
      </c>
      <c r="B623" s="130" t="s">
        <v>243</v>
      </c>
      <c r="C623" s="131">
        <v>39</v>
      </c>
      <c r="D623" s="131">
        <v>45</v>
      </c>
      <c r="E623" s="131">
        <v>84</v>
      </c>
      <c r="F623" s="132">
        <v>4536980</v>
      </c>
      <c r="G623" s="132">
        <v>272219</v>
      </c>
      <c r="H623" s="133">
        <v>9.736732699477241E-5</v>
      </c>
    </row>
    <row r="624" spans="1:8">
      <c r="A624" s="130" t="s">
        <v>230</v>
      </c>
      <c r="B624" s="130" t="s">
        <v>244</v>
      </c>
      <c r="C624" s="131">
        <v>11</v>
      </c>
      <c r="D624" s="131">
        <v>41</v>
      </c>
      <c r="E624" s="131">
        <v>52</v>
      </c>
      <c r="F624" s="132">
        <v>7759679</v>
      </c>
      <c r="G624" s="132">
        <v>465581</v>
      </c>
      <c r="H624" s="133">
        <v>1.6652907206900742E-4</v>
      </c>
    </row>
    <row r="625" spans="1:8">
      <c r="A625" s="130" t="s">
        <v>230</v>
      </c>
      <c r="B625" s="130" t="s">
        <v>245</v>
      </c>
      <c r="C625" s="131">
        <v>48</v>
      </c>
      <c r="D625" s="131">
        <v>370</v>
      </c>
      <c r="E625" s="131">
        <v>418</v>
      </c>
      <c r="F625" s="132">
        <v>14885855</v>
      </c>
      <c r="G625" s="132">
        <v>893151</v>
      </c>
      <c r="H625" s="133">
        <v>3.1946236476038771E-4</v>
      </c>
    </row>
    <row r="626" spans="1:8">
      <c r="A626" s="130" t="s">
        <v>230</v>
      </c>
      <c r="B626" s="130" t="s">
        <v>246</v>
      </c>
      <c r="C626" s="131" t="s">
        <v>234</v>
      </c>
      <c r="D626" s="131" t="s">
        <v>234</v>
      </c>
      <c r="E626" s="131" t="s">
        <v>234</v>
      </c>
      <c r="F626" s="132" t="s">
        <v>234</v>
      </c>
      <c r="G626" s="132" t="s">
        <v>234</v>
      </c>
      <c r="H626" s="133" t="s">
        <v>234</v>
      </c>
    </row>
    <row r="627" spans="1:8">
      <c r="A627" s="130" t="s">
        <v>230</v>
      </c>
      <c r="B627" s="130" t="s">
        <v>250</v>
      </c>
      <c r="C627" s="131">
        <v>91</v>
      </c>
      <c r="D627" s="131">
        <v>768</v>
      </c>
      <c r="E627" s="131">
        <v>859</v>
      </c>
      <c r="F627" s="132">
        <v>24916472</v>
      </c>
      <c r="G627" s="132">
        <v>1479085</v>
      </c>
      <c r="H627" s="133">
        <v>5.2903931337659369E-4</v>
      </c>
    </row>
    <row r="628" spans="1:8">
      <c r="A628" s="130" t="s">
        <v>230</v>
      </c>
      <c r="B628" s="130" t="s">
        <v>834</v>
      </c>
      <c r="C628" s="131">
        <v>90</v>
      </c>
      <c r="D628" s="131">
        <v>356</v>
      </c>
      <c r="E628" s="131">
        <v>446</v>
      </c>
      <c r="F628" s="132">
        <v>56878424</v>
      </c>
      <c r="G628" s="132">
        <v>3412494</v>
      </c>
      <c r="H628" s="133">
        <v>1.220581293611757E-3</v>
      </c>
    </row>
    <row r="629" spans="1:8">
      <c r="A629" s="130" t="s">
        <v>230</v>
      </c>
      <c r="B629" s="130" t="s">
        <v>811</v>
      </c>
      <c r="C629" s="131">
        <v>4</v>
      </c>
      <c r="D629" s="131">
        <v>82</v>
      </c>
      <c r="E629" s="131">
        <v>86</v>
      </c>
      <c r="F629" s="132">
        <v>6619613</v>
      </c>
      <c r="G629" s="132">
        <v>397177</v>
      </c>
      <c r="H629" s="133">
        <v>1.4206232053531428E-4</v>
      </c>
    </row>
    <row r="630" spans="1:8">
      <c r="A630" s="130" t="s">
        <v>230</v>
      </c>
      <c r="B630" s="130" t="s">
        <v>251</v>
      </c>
      <c r="C630" s="131">
        <v>17</v>
      </c>
      <c r="D630" s="131">
        <v>79</v>
      </c>
      <c r="E630" s="131">
        <v>96</v>
      </c>
      <c r="F630" s="132">
        <v>14234605</v>
      </c>
      <c r="G630" s="132">
        <v>854076</v>
      </c>
      <c r="H630" s="133">
        <v>3.0548601372566665E-4</v>
      </c>
    </row>
    <row r="631" spans="1:8">
      <c r="A631" s="130" t="s">
        <v>230</v>
      </c>
      <c r="B631" s="130" t="s">
        <v>892</v>
      </c>
      <c r="C631" s="131">
        <v>367</v>
      </c>
      <c r="D631" s="131">
        <v>2003</v>
      </c>
      <c r="E631" s="131">
        <v>2370</v>
      </c>
      <c r="F631" s="132">
        <v>177521578</v>
      </c>
      <c r="G631" s="132">
        <v>10635180</v>
      </c>
      <c r="H631" s="133">
        <v>3.8039925527177149E-3</v>
      </c>
    </row>
    <row r="632" spans="1:8">
      <c r="A632" s="130" t="s">
        <v>232</v>
      </c>
      <c r="B632" s="130" t="s">
        <v>240</v>
      </c>
      <c r="C632" s="131" t="s">
        <v>234</v>
      </c>
      <c r="D632" s="131" t="s">
        <v>234</v>
      </c>
      <c r="E632" s="131" t="s">
        <v>234</v>
      </c>
      <c r="F632" s="132" t="s">
        <v>234</v>
      </c>
      <c r="G632" s="132" t="s">
        <v>234</v>
      </c>
      <c r="H632" s="133" t="s">
        <v>234</v>
      </c>
    </row>
    <row r="633" spans="1:8">
      <c r="A633" s="130" t="s">
        <v>232</v>
      </c>
      <c r="B633" s="130" t="s">
        <v>241</v>
      </c>
      <c r="C633" s="131" t="s">
        <v>234</v>
      </c>
      <c r="D633" s="131" t="s">
        <v>234</v>
      </c>
      <c r="E633" s="131" t="s">
        <v>234</v>
      </c>
      <c r="F633" s="132" t="s">
        <v>234</v>
      </c>
      <c r="G633" s="132" t="s">
        <v>234</v>
      </c>
      <c r="H633" s="133" t="s">
        <v>234</v>
      </c>
    </row>
    <row r="634" spans="1:8">
      <c r="A634" s="130" t="s">
        <v>232</v>
      </c>
      <c r="B634" s="130" t="s">
        <v>810</v>
      </c>
      <c r="C634" s="131">
        <v>17</v>
      </c>
      <c r="D634" s="131">
        <v>191</v>
      </c>
      <c r="E634" s="131">
        <v>208</v>
      </c>
      <c r="F634" s="132">
        <v>18631695</v>
      </c>
      <c r="G634" s="132">
        <v>1117902</v>
      </c>
      <c r="H634" s="133">
        <v>3.9985133139902091E-4</v>
      </c>
    </row>
    <row r="635" spans="1:8">
      <c r="A635" s="130" t="s">
        <v>232</v>
      </c>
      <c r="B635" s="130" t="s">
        <v>242</v>
      </c>
      <c r="C635" s="131">
        <v>8</v>
      </c>
      <c r="D635" s="131">
        <v>63</v>
      </c>
      <c r="E635" s="131">
        <v>71</v>
      </c>
      <c r="F635" s="132">
        <v>16649402</v>
      </c>
      <c r="G635" s="132">
        <v>998964</v>
      </c>
      <c r="H635" s="133">
        <v>3.5730957223414173E-4</v>
      </c>
    </row>
    <row r="636" spans="1:8">
      <c r="A636" s="130" t="s">
        <v>232</v>
      </c>
      <c r="B636" s="130" t="s">
        <v>243</v>
      </c>
      <c r="C636" s="131">
        <v>5</v>
      </c>
      <c r="D636" s="131">
        <v>26</v>
      </c>
      <c r="E636" s="131">
        <v>31</v>
      </c>
      <c r="F636" s="132">
        <v>26131635</v>
      </c>
      <c r="G636" s="132">
        <v>1567898</v>
      </c>
      <c r="H636" s="133">
        <v>5.6080595865993805E-4</v>
      </c>
    </row>
    <row r="637" spans="1:8">
      <c r="A637" s="130" t="s">
        <v>232</v>
      </c>
      <c r="B637" s="130" t="s">
        <v>244</v>
      </c>
      <c r="C637" s="131">
        <v>3</v>
      </c>
      <c r="D637" s="131">
        <v>41</v>
      </c>
      <c r="E637" s="131">
        <v>44</v>
      </c>
      <c r="F637" s="132">
        <v>5795293</v>
      </c>
      <c r="G637" s="132">
        <v>347718</v>
      </c>
      <c r="H637" s="133">
        <v>1.2437181904263948E-4</v>
      </c>
    </row>
    <row r="638" spans="1:8">
      <c r="A638" s="130" t="s">
        <v>232</v>
      </c>
      <c r="B638" s="130" t="s">
        <v>245</v>
      </c>
      <c r="C638" s="131">
        <v>63</v>
      </c>
      <c r="D638" s="131">
        <v>424</v>
      </c>
      <c r="E638" s="131">
        <v>487</v>
      </c>
      <c r="F638" s="132">
        <v>15824809</v>
      </c>
      <c r="G638" s="132">
        <v>992348</v>
      </c>
      <c r="H638" s="133">
        <v>3.5494316050168581E-4</v>
      </c>
    </row>
    <row r="639" spans="1:8">
      <c r="A639" s="130" t="s">
        <v>232</v>
      </c>
      <c r="B639" s="130" t="s">
        <v>246</v>
      </c>
      <c r="C639" s="131">
        <v>10</v>
      </c>
      <c r="D639" s="131">
        <v>64</v>
      </c>
      <c r="E639" s="131">
        <v>74</v>
      </c>
      <c r="F639" s="132">
        <v>11269448</v>
      </c>
      <c r="G639" s="132">
        <v>676167</v>
      </c>
      <c r="H639" s="133">
        <v>2.4185149968251399E-4</v>
      </c>
    </row>
    <row r="640" spans="1:8">
      <c r="A640" s="130" t="s">
        <v>232</v>
      </c>
      <c r="B640" s="130" t="s">
        <v>250</v>
      </c>
      <c r="C640" s="131">
        <v>120</v>
      </c>
      <c r="D640" s="131">
        <v>868</v>
      </c>
      <c r="E640" s="131">
        <v>988</v>
      </c>
      <c r="F640" s="132">
        <v>18740019</v>
      </c>
      <c r="G640" s="132">
        <v>1103605</v>
      </c>
      <c r="H640" s="133">
        <v>3.9473757859688637E-4</v>
      </c>
    </row>
    <row r="641" spans="1:8">
      <c r="A641" s="130" t="s">
        <v>232</v>
      </c>
      <c r="B641" s="130" t="s">
        <v>834</v>
      </c>
      <c r="C641" s="131">
        <v>84</v>
      </c>
      <c r="D641" s="131">
        <v>335</v>
      </c>
      <c r="E641" s="131">
        <v>419</v>
      </c>
      <c r="F641" s="132">
        <v>8308552</v>
      </c>
      <c r="G641" s="132">
        <v>498513</v>
      </c>
      <c r="H641" s="133">
        <v>1.7830819407221751E-4</v>
      </c>
    </row>
    <row r="642" spans="1:8">
      <c r="A642" s="130" t="s">
        <v>232</v>
      </c>
      <c r="B642" s="130" t="s">
        <v>811</v>
      </c>
      <c r="C642" s="131">
        <v>9</v>
      </c>
      <c r="D642" s="131">
        <v>125</v>
      </c>
      <c r="E642" s="131">
        <v>134</v>
      </c>
      <c r="F642" s="132">
        <v>8916125</v>
      </c>
      <c r="G642" s="132">
        <v>534967</v>
      </c>
      <c r="H642" s="133">
        <v>1.9134706548922894E-4</v>
      </c>
    </row>
    <row r="643" spans="1:8">
      <c r="A643" s="130" t="s">
        <v>232</v>
      </c>
      <c r="B643" s="130" t="s">
        <v>251</v>
      </c>
      <c r="C643" s="131">
        <v>14</v>
      </c>
      <c r="D643" s="131">
        <v>52</v>
      </c>
      <c r="E643" s="131">
        <v>66</v>
      </c>
      <c r="F643" s="132">
        <v>17532508</v>
      </c>
      <c r="G643" s="132">
        <v>1051950</v>
      </c>
      <c r="H643" s="133">
        <v>3.7626161154126215E-4</v>
      </c>
    </row>
    <row r="644" spans="1:8">
      <c r="A644" s="130" t="s">
        <v>232</v>
      </c>
      <c r="B644" s="130" t="s">
        <v>892</v>
      </c>
      <c r="C644" s="131">
        <v>340</v>
      </c>
      <c r="D644" s="131">
        <v>2244</v>
      </c>
      <c r="E644" s="131">
        <v>2584</v>
      </c>
      <c r="F644" s="132">
        <v>152822730</v>
      </c>
      <c r="G644" s="132">
        <v>9191427</v>
      </c>
      <c r="H644" s="133">
        <v>3.2875907936535656E-3</v>
      </c>
    </row>
    <row r="645" spans="1:8">
      <c r="A645" s="130" t="s">
        <v>233</v>
      </c>
      <c r="B645" s="130" t="s">
        <v>240</v>
      </c>
      <c r="C645" s="131" t="s">
        <v>234</v>
      </c>
      <c r="D645" s="131" t="s">
        <v>234</v>
      </c>
      <c r="E645" s="131" t="s">
        <v>234</v>
      </c>
      <c r="F645" s="132" t="s">
        <v>234</v>
      </c>
      <c r="G645" s="132" t="s">
        <v>234</v>
      </c>
      <c r="H645" s="133" t="s">
        <v>234</v>
      </c>
    </row>
    <row r="646" spans="1:8">
      <c r="A646" s="130" t="s">
        <v>233</v>
      </c>
      <c r="B646" s="130" t="s">
        <v>241</v>
      </c>
      <c r="C646" s="131">
        <v>5</v>
      </c>
      <c r="D646" s="131">
        <v>52</v>
      </c>
      <c r="E646" s="131">
        <v>57</v>
      </c>
      <c r="F646" s="132">
        <v>12532783</v>
      </c>
      <c r="G646" s="132">
        <v>751967</v>
      </c>
      <c r="H646" s="133">
        <v>2.6896365344916418E-4</v>
      </c>
    </row>
    <row r="647" spans="1:8">
      <c r="A647" s="130" t="s">
        <v>233</v>
      </c>
      <c r="B647" s="130" t="s">
        <v>810</v>
      </c>
      <c r="C647" s="131">
        <v>25</v>
      </c>
      <c r="D647" s="131">
        <v>244</v>
      </c>
      <c r="E647" s="131">
        <v>269</v>
      </c>
      <c r="F647" s="132">
        <v>30568919</v>
      </c>
      <c r="G647" s="132">
        <v>1833798</v>
      </c>
      <c r="H647" s="133">
        <v>6.559131049205223E-4</v>
      </c>
    </row>
    <row r="648" spans="1:8">
      <c r="A648" s="130" t="s">
        <v>233</v>
      </c>
      <c r="B648" s="130" t="s">
        <v>242</v>
      </c>
      <c r="C648" s="131">
        <v>30</v>
      </c>
      <c r="D648" s="131">
        <v>92</v>
      </c>
      <c r="E648" s="131">
        <v>122</v>
      </c>
      <c r="F648" s="132">
        <v>32510250</v>
      </c>
      <c r="G648" s="132">
        <v>1950615</v>
      </c>
      <c r="H648" s="133">
        <v>6.9769622453211559E-4</v>
      </c>
    </row>
    <row r="649" spans="1:8">
      <c r="A649" s="130" t="s">
        <v>233</v>
      </c>
      <c r="B649" s="130" t="s">
        <v>243</v>
      </c>
      <c r="C649" s="131" t="s">
        <v>234</v>
      </c>
      <c r="D649" s="131" t="s">
        <v>234</v>
      </c>
      <c r="E649" s="131" t="s">
        <v>234</v>
      </c>
      <c r="F649" s="132" t="s">
        <v>234</v>
      </c>
      <c r="G649" s="132" t="s">
        <v>234</v>
      </c>
      <c r="H649" s="133" t="s">
        <v>234</v>
      </c>
    </row>
    <row r="650" spans="1:8">
      <c r="A650" s="130" t="s">
        <v>233</v>
      </c>
      <c r="B650" s="130" t="s">
        <v>244</v>
      </c>
      <c r="C650" s="131">
        <v>12</v>
      </c>
      <c r="D650" s="131">
        <v>64</v>
      </c>
      <c r="E650" s="131">
        <v>76</v>
      </c>
      <c r="F650" s="132">
        <v>10849881</v>
      </c>
      <c r="G650" s="132">
        <v>650993</v>
      </c>
      <c r="H650" s="133">
        <v>2.3284726011890382E-4</v>
      </c>
    </row>
    <row r="651" spans="1:8">
      <c r="A651" s="130" t="s">
        <v>233</v>
      </c>
      <c r="B651" s="130" t="s">
        <v>245</v>
      </c>
      <c r="C651" s="131">
        <v>140</v>
      </c>
      <c r="D651" s="131">
        <v>658</v>
      </c>
      <c r="E651" s="131">
        <v>798</v>
      </c>
      <c r="F651" s="132">
        <v>26143872</v>
      </c>
      <c r="G651" s="132">
        <v>1589374</v>
      </c>
      <c r="H651" s="133">
        <v>5.6848749710706971E-4</v>
      </c>
    </row>
    <row r="652" spans="1:8">
      <c r="A652" s="130" t="s">
        <v>233</v>
      </c>
      <c r="B652" s="130" t="s">
        <v>246</v>
      </c>
      <c r="C652" s="131">
        <v>9</v>
      </c>
      <c r="D652" s="131">
        <v>69</v>
      </c>
      <c r="E652" s="131">
        <v>78</v>
      </c>
      <c r="F652" s="132">
        <v>15056008</v>
      </c>
      <c r="G652" s="132">
        <v>903361</v>
      </c>
      <c r="H652" s="133">
        <v>3.2311427887592197E-4</v>
      </c>
    </row>
    <row r="653" spans="1:8">
      <c r="A653" s="130" t="s">
        <v>233</v>
      </c>
      <c r="B653" s="130" t="s">
        <v>250</v>
      </c>
      <c r="C653" s="131">
        <v>183</v>
      </c>
      <c r="D653" s="131">
        <v>1306</v>
      </c>
      <c r="E653" s="131">
        <v>1489</v>
      </c>
      <c r="F653" s="132">
        <v>42797654</v>
      </c>
      <c r="G653" s="132">
        <v>2534609</v>
      </c>
      <c r="H653" s="133">
        <v>9.0657927369835719E-4</v>
      </c>
    </row>
    <row r="654" spans="1:8">
      <c r="A654" s="130" t="s">
        <v>233</v>
      </c>
      <c r="B654" s="130" t="s">
        <v>834</v>
      </c>
      <c r="C654" s="131">
        <v>203</v>
      </c>
      <c r="D654" s="131">
        <v>437</v>
      </c>
      <c r="E654" s="131">
        <v>640</v>
      </c>
      <c r="F654" s="132">
        <v>21981107</v>
      </c>
      <c r="G654" s="132">
        <v>1318772</v>
      </c>
      <c r="H654" s="133">
        <v>4.7169853888064393E-4</v>
      </c>
    </row>
    <row r="655" spans="1:8">
      <c r="A655" s="130" t="s">
        <v>233</v>
      </c>
      <c r="B655" s="130" t="s">
        <v>811</v>
      </c>
      <c r="C655" s="131">
        <v>17</v>
      </c>
      <c r="D655" s="131">
        <v>203</v>
      </c>
      <c r="E655" s="131">
        <v>220</v>
      </c>
      <c r="F655" s="132">
        <v>71735091</v>
      </c>
      <c r="G655" s="132">
        <v>4304105</v>
      </c>
      <c r="H655" s="133">
        <v>1.5394928309737195E-3</v>
      </c>
    </row>
    <row r="656" spans="1:8">
      <c r="A656" s="130" t="s">
        <v>233</v>
      </c>
      <c r="B656" s="130" t="s">
        <v>251</v>
      </c>
      <c r="C656" s="131">
        <v>27</v>
      </c>
      <c r="D656" s="131">
        <v>95</v>
      </c>
      <c r="E656" s="131">
        <v>122</v>
      </c>
      <c r="F656" s="132">
        <v>29561674</v>
      </c>
      <c r="G656" s="132">
        <v>1773700</v>
      </c>
      <c r="H656" s="133">
        <v>6.3441724453703761E-4</v>
      </c>
    </row>
    <row r="657" spans="1:8">
      <c r="A657" s="130" t="s">
        <v>233</v>
      </c>
      <c r="B657" s="130" t="s">
        <v>892</v>
      </c>
      <c r="C657" s="131">
        <v>683</v>
      </c>
      <c r="D657" s="131">
        <v>3267</v>
      </c>
      <c r="E657" s="131">
        <v>3950</v>
      </c>
      <c r="F657" s="132">
        <v>330515908</v>
      </c>
      <c r="G657" s="132">
        <v>19818014</v>
      </c>
      <c r="H657" s="133">
        <v>7.0885098010240932E-3</v>
      </c>
    </row>
    <row r="658" spans="1:8">
      <c r="A658" s="130" t="s">
        <v>83</v>
      </c>
      <c r="B658" s="130" t="s">
        <v>240</v>
      </c>
      <c r="C658" s="131">
        <v>3</v>
      </c>
      <c r="D658" s="131">
        <v>23</v>
      </c>
      <c r="E658" s="131">
        <v>26</v>
      </c>
      <c r="F658" s="132">
        <v>1747530</v>
      </c>
      <c r="G658" s="132">
        <v>104852</v>
      </c>
      <c r="H658" s="133">
        <v>3.7503476869931479E-5</v>
      </c>
    </row>
    <row r="659" spans="1:8">
      <c r="A659" s="130" t="s">
        <v>83</v>
      </c>
      <c r="B659" s="130" t="s">
        <v>241</v>
      </c>
      <c r="C659" s="131">
        <v>1</v>
      </c>
      <c r="D659" s="131">
        <v>31</v>
      </c>
      <c r="E659" s="131">
        <v>32</v>
      </c>
      <c r="F659" s="132">
        <v>691221</v>
      </c>
      <c r="G659" s="132">
        <v>41473</v>
      </c>
      <c r="H659" s="133">
        <v>1.483406798369767E-5</v>
      </c>
    </row>
    <row r="660" spans="1:8">
      <c r="A660" s="130" t="s">
        <v>83</v>
      </c>
      <c r="B660" s="130" t="s">
        <v>810</v>
      </c>
      <c r="C660" s="131">
        <v>27</v>
      </c>
      <c r="D660" s="131">
        <v>161</v>
      </c>
      <c r="E660" s="131">
        <v>188</v>
      </c>
      <c r="F660" s="132">
        <v>14876335</v>
      </c>
      <c r="G660" s="132">
        <v>892580</v>
      </c>
      <c r="H660" s="133">
        <v>3.1925812940681567E-4</v>
      </c>
    </row>
    <row r="661" spans="1:8">
      <c r="A661" s="130" t="s">
        <v>83</v>
      </c>
      <c r="B661" s="130" t="s">
        <v>242</v>
      </c>
      <c r="C661" s="131">
        <v>23</v>
      </c>
      <c r="D661" s="131">
        <v>74</v>
      </c>
      <c r="E661" s="131">
        <v>97</v>
      </c>
      <c r="F661" s="132">
        <v>17627409</v>
      </c>
      <c r="G661" s="132">
        <v>1057645</v>
      </c>
      <c r="H661" s="133">
        <v>3.7829859987504938E-4</v>
      </c>
    </row>
    <row r="662" spans="1:8">
      <c r="A662" s="130" t="s">
        <v>83</v>
      </c>
      <c r="B662" s="130" t="s">
        <v>243</v>
      </c>
      <c r="C662" s="131">
        <v>0</v>
      </c>
      <c r="D662" s="131">
        <v>24</v>
      </c>
      <c r="E662" s="131">
        <v>24</v>
      </c>
      <c r="F662" s="132">
        <v>31117549</v>
      </c>
      <c r="G662" s="132">
        <v>1867053</v>
      </c>
      <c r="H662" s="133">
        <v>6.6780775760535017E-4</v>
      </c>
    </row>
    <row r="663" spans="1:8">
      <c r="A663" s="130" t="s">
        <v>83</v>
      </c>
      <c r="B663" s="130" t="s">
        <v>244</v>
      </c>
      <c r="C663" s="131">
        <v>4</v>
      </c>
      <c r="D663" s="131">
        <v>29</v>
      </c>
      <c r="E663" s="131">
        <v>33</v>
      </c>
      <c r="F663" s="132">
        <v>1343348</v>
      </c>
      <c r="G663" s="132">
        <v>80601</v>
      </c>
      <c r="H663" s="133">
        <v>2.8829376065247656E-5</v>
      </c>
    </row>
    <row r="664" spans="1:8">
      <c r="A664" s="130" t="s">
        <v>83</v>
      </c>
      <c r="B664" s="130" t="s">
        <v>245</v>
      </c>
      <c r="C664" s="131">
        <v>46</v>
      </c>
      <c r="D664" s="131">
        <v>339</v>
      </c>
      <c r="E664" s="131">
        <v>385</v>
      </c>
      <c r="F664" s="132">
        <v>11917872</v>
      </c>
      <c r="G664" s="132">
        <v>715072</v>
      </c>
      <c r="H664" s="133">
        <v>2.5576704509533096E-4</v>
      </c>
    </row>
    <row r="665" spans="1:8">
      <c r="A665" s="130" t="s">
        <v>83</v>
      </c>
      <c r="B665" s="130" t="s">
        <v>246</v>
      </c>
      <c r="C665" s="131">
        <v>13</v>
      </c>
      <c r="D665" s="131">
        <v>39</v>
      </c>
      <c r="E665" s="131">
        <v>52</v>
      </c>
      <c r="F665" s="132">
        <v>6268133</v>
      </c>
      <c r="G665" s="132">
        <v>376088</v>
      </c>
      <c r="H665" s="133">
        <v>1.3451920429804668E-4</v>
      </c>
    </row>
    <row r="666" spans="1:8">
      <c r="A666" s="130" t="s">
        <v>83</v>
      </c>
      <c r="B666" s="130" t="s">
        <v>250</v>
      </c>
      <c r="C666" s="131">
        <v>139</v>
      </c>
      <c r="D666" s="131">
        <v>525</v>
      </c>
      <c r="E666" s="131">
        <v>664</v>
      </c>
      <c r="F666" s="132">
        <v>17102080</v>
      </c>
      <c r="G666" s="132">
        <v>1022834</v>
      </c>
      <c r="H666" s="133">
        <v>3.6584739690973461E-4</v>
      </c>
    </row>
    <row r="667" spans="1:8">
      <c r="A667" s="130" t="s">
        <v>83</v>
      </c>
      <c r="B667" s="130" t="s">
        <v>834</v>
      </c>
      <c r="C667" s="131">
        <v>114</v>
      </c>
      <c r="D667" s="131">
        <v>288</v>
      </c>
      <c r="E667" s="131">
        <v>402</v>
      </c>
      <c r="F667" s="132">
        <v>7764129</v>
      </c>
      <c r="G667" s="132">
        <v>465848</v>
      </c>
      <c r="H667" s="133">
        <v>1.6662457266340976E-4</v>
      </c>
    </row>
    <row r="668" spans="1:8">
      <c r="A668" s="130" t="s">
        <v>83</v>
      </c>
      <c r="B668" s="130" t="s">
        <v>811</v>
      </c>
      <c r="C668" s="131">
        <v>5</v>
      </c>
      <c r="D668" s="131">
        <v>67</v>
      </c>
      <c r="E668" s="131">
        <v>72</v>
      </c>
      <c r="F668" s="132">
        <v>39801669</v>
      </c>
      <c r="G668" s="132">
        <v>2388100</v>
      </c>
      <c r="H668" s="133">
        <v>8.541759157010201E-4</v>
      </c>
    </row>
    <row r="669" spans="1:8">
      <c r="A669" s="130" t="s">
        <v>83</v>
      </c>
      <c r="B669" s="130" t="s">
        <v>251</v>
      </c>
      <c r="C669" s="131">
        <v>12</v>
      </c>
      <c r="D669" s="131">
        <v>72</v>
      </c>
      <c r="E669" s="131">
        <v>84</v>
      </c>
      <c r="F669" s="132">
        <v>10555520</v>
      </c>
      <c r="G669" s="132">
        <v>633331</v>
      </c>
      <c r="H669" s="133">
        <v>2.26529913683197E-4</v>
      </c>
    </row>
    <row r="670" spans="1:8">
      <c r="A670" s="130" t="s">
        <v>83</v>
      </c>
      <c r="B670" s="130" t="s">
        <v>892</v>
      </c>
      <c r="C670" s="131">
        <v>387</v>
      </c>
      <c r="D670" s="131">
        <v>1672</v>
      </c>
      <c r="E670" s="131">
        <v>2059</v>
      </c>
      <c r="F670" s="132">
        <v>160812793</v>
      </c>
      <c r="G670" s="132">
        <v>9645477</v>
      </c>
      <c r="H670" s="133">
        <v>3.449995456156831E-3</v>
      </c>
    </row>
    <row r="671" spans="1:8">
      <c r="A671" s="130" t="s">
        <v>149</v>
      </c>
      <c r="B671" s="130" t="s">
        <v>240</v>
      </c>
      <c r="C671" s="131">
        <v>99</v>
      </c>
      <c r="D671" s="131">
        <v>300</v>
      </c>
      <c r="E671" s="131">
        <v>399</v>
      </c>
      <c r="F671" s="132">
        <v>91005540</v>
      </c>
      <c r="G671" s="132">
        <v>5460332</v>
      </c>
      <c r="H671" s="133">
        <v>1.9530522533108257E-3</v>
      </c>
    </row>
    <row r="672" spans="1:8">
      <c r="A672" s="130" t="s">
        <v>149</v>
      </c>
      <c r="B672" s="130" t="s">
        <v>241</v>
      </c>
      <c r="C672" s="131">
        <v>14</v>
      </c>
      <c r="D672" s="131">
        <v>148</v>
      </c>
      <c r="E672" s="131">
        <v>162</v>
      </c>
      <c r="F672" s="132">
        <v>203071975</v>
      </c>
      <c r="G672" s="132">
        <v>12184318</v>
      </c>
      <c r="H672" s="133">
        <v>4.3580884321604719E-3</v>
      </c>
    </row>
    <row r="673" spans="1:8">
      <c r="A673" s="130" t="s">
        <v>149</v>
      </c>
      <c r="B673" s="130" t="s">
        <v>810</v>
      </c>
      <c r="C673" s="131">
        <v>104</v>
      </c>
      <c r="D673" s="131">
        <v>1512</v>
      </c>
      <c r="E673" s="131">
        <v>1616</v>
      </c>
      <c r="F673" s="132">
        <v>310015425</v>
      </c>
      <c r="G673" s="132">
        <v>18598112</v>
      </c>
      <c r="H673" s="133">
        <v>6.6521750964826142E-3</v>
      </c>
    </row>
    <row r="674" spans="1:8">
      <c r="A674" s="130" t="s">
        <v>149</v>
      </c>
      <c r="B674" s="130" t="s">
        <v>242</v>
      </c>
      <c r="C674" s="131">
        <v>67</v>
      </c>
      <c r="D674" s="131">
        <v>410</v>
      </c>
      <c r="E674" s="131">
        <v>477</v>
      </c>
      <c r="F674" s="132">
        <v>179927227</v>
      </c>
      <c r="G674" s="132">
        <v>10795634</v>
      </c>
      <c r="H674" s="133">
        <v>3.8613837601118323E-3</v>
      </c>
    </row>
    <row r="675" spans="1:8">
      <c r="A675" s="130" t="s">
        <v>149</v>
      </c>
      <c r="B675" s="130" t="s">
        <v>243</v>
      </c>
      <c r="C675" s="131">
        <v>25</v>
      </c>
      <c r="D675" s="131">
        <v>92</v>
      </c>
      <c r="E675" s="131">
        <v>117</v>
      </c>
      <c r="F675" s="132">
        <v>272442573</v>
      </c>
      <c r="G675" s="132">
        <v>16346554</v>
      </c>
      <c r="H675" s="133">
        <v>5.8468375409347064E-3</v>
      </c>
    </row>
    <row r="676" spans="1:8">
      <c r="A676" s="130" t="s">
        <v>149</v>
      </c>
      <c r="B676" s="130" t="s">
        <v>244</v>
      </c>
      <c r="C676" s="131">
        <v>29</v>
      </c>
      <c r="D676" s="131">
        <v>220</v>
      </c>
      <c r="E676" s="131">
        <v>249</v>
      </c>
      <c r="F676" s="132">
        <v>100934644</v>
      </c>
      <c r="G676" s="132">
        <v>6056079</v>
      </c>
      <c r="H676" s="133">
        <v>2.1661391170314133E-3</v>
      </c>
    </row>
    <row r="677" spans="1:8">
      <c r="A677" s="130" t="s">
        <v>149</v>
      </c>
      <c r="B677" s="130" t="s">
        <v>245</v>
      </c>
      <c r="C677" s="131">
        <v>237</v>
      </c>
      <c r="D677" s="131">
        <v>1437</v>
      </c>
      <c r="E677" s="131">
        <v>1674</v>
      </c>
      <c r="F677" s="132">
        <v>130520007</v>
      </c>
      <c r="G677" s="132">
        <v>7904655</v>
      </c>
      <c r="H677" s="133">
        <v>2.8273380188960457E-3</v>
      </c>
    </row>
    <row r="678" spans="1:8">
      <c r="A678" s="130" t="s">
        <v>149</v>
      </c>
      <c r="B678" s="130" t="s">
        <v>246</v>
      </c>
      <c r="C678" s="131">
        <v>20</v>
      </c>
      <c r="D678" s="131">
        <v>230</v>
      </c>
      <c r="E678" s="131">
        <v>250</v>
      </c>
      <c r="F678" s="132">
        <v>97218122</v>
      </c>
      <c r="G678" s="132">
        <v>5833087</v>
      </c>
      <c r="H678" s="133">
        <v>2.0863793097394231E-3</v>
      </c>
    </row>
    <row r="679" spans="1:8">
      <c r="A679" s="130" t="s">
        <v>149</v>
      </c>
      <c r="B679" s="130" t="s">
        <v>250</v>
      </c>
      <c r="C679" s="131">
        <v>731</v>
      </c>
      <c r="D679" s="131">
        <v>4133</v>
      </c>
      <c r="E679" s="131">
        <v>4864</v>
      </c>
      <c r="F679" s="132">
        <v>389641558</v>
      </c>
      <c r="G679" s="132">
        <v>21899708</v>
      </c>
      <c r="H679" s="133">
        <v>7.8330903791654274E-3</v>
      </c>
    </row>
    <row r="680" spans="1:8">
      <c r="A680" s="130" t="s">
        <v>149</v>
      </c>
      <c r="B680" s="130" t="s">
        <v>834</v>
      </c>
      <c r="C680" s="131">
        <v>476</v>
      </c>
      <c r="D680" s="131">
        <v>1593</v>
      </c>
      <c r="E680" s="131">
        <v>2069</v>
      </c>
      <c r="F680" s="132">
        <v>261760804</v>
      </c>
      <c r="G680" s="132">
        <v>15705643</v>
      </c>
      <c r="H680" s="133">
        <v>5.6175964118748449E-3</v>
      </c>
    </row>
    <row r="681" spans="1:8">
      <c r="A681" s="130" t="s">
        <v>149</v>
      </c>
      <c r="B681" s="130" t="s">
        <v>811</v>
      </c>
      <c r="C681" s="131">
        <v>42</v>
      </c>
      <c r="D681" s="131">
        <v>223</v>
      </c>
      <c r="E681" s="131">
        <v>265</v>
      </c>
      <c r="F681" s="132">
        <v>97348562</v>
      </c>
      <c r="G681" s="132">
        <v>5802301</v>
      </c>
      <c r="H681" s="133">
        <v>2.0753677692927201E-3</v>
      </c>
    </row>
    <row r="682" spans="1:8">
      <c r="A682" s="130" t="s">
        <v>149</v>
      </c>
      <c r="B682" s="130" t="s">
        <v>251</v>
      </c>
      <c r="C682" s="131">
        <v>56</v>
      </c>
      <c r="D682" s="131">
        <v>327</v>
      </c>
      <c r="E682" s="131">
        <v>383</v>
      </c>
      <c r="F682" s="132">
        <v>113456958</v>
      </c>
      <c r="G682" s="132">
        <v>6807418</v>
      </c>
      <c r="H682" s="133">
        <v>2.4348781473596611E-3</v>
      </c>
    </row>
    <row r="683" spans="1:8">
      <c r="A683" s="130" t="s">
        <v>149</v>
      </c>
      <c r="B683" s="130" t="s">
        <v>892</v>
      </c>
      <c r="C683" s="131">
        <v>1900</v>
      </c>
      <c r="D683" s="131">
        <v>10625</v>
      </c>
      <c r="E683" s="131">
        <v>12525</v>
      </c>
      <c r="F683" s="132">
        <v>2247343394</v>
      </c>
      <c r="G683" s="132">
        <v>133393841</v>
      </c>
      <c r="H683" s="133">
        <v>4.7712326236359986E-2</v>
      </c>
    </row>
    <row r="684" spans="1:8">
      <c r="A684" s="130" t="s">
        <v>151</v>
      </c>
      <c r="B684" s="130" t="s">
        <v>240</v>
      </c>
      <c r="C684" s="131" t="s">
        <v>234</v>
      </c>
      <c r="D684" s="131" t="s">
        <v>234</v>
      </c>
      <c r="E684" s="131" t="s">
        <v>234</v>
      </c>
      <c r="F684" s="132" t="s">
        <v>234</v>
      </c>
      <c r="G684" s="132" t="s">
        <v>234</v>
      </c>
      <c r="H684" s="133" t="s">
        <v>234</v>
      </c>
    </row>
    <row r="685" spans="1:8">
      <c r="A685" s="130" t="s">
        <v>151</v>
      </c>
      <c r="B685" s="130" t="s">
        <v>241</v>
      </c>
      <c r="C685" s="131">
        <v>0</v>
      </c>
      <c r="D685" s="131">
        <v>33</v>
      </c>
      <c r="E685" s="131">
        <v>33</v>
      </c>
      <c r="F685" s="132">
        <v>10376445</v>
      </c>
      <c r="G685" s="132">
        <v>622587</v>
      </c>
      <c r="H685" s="133">
        <v>2.2268699837885809E-4</v>
      </c>
    </row>
    <row r="686" spans="1:8">
      <c r="A686" s="130" t="s">
        <v>151</v>
      </c>
      <c r="B686" s="130" t="s">
        <v>810</v>
      </c>
      <c r="C686" s="131">
        <v>11</v>
      </c>
      <c r="D686" s="131">
        <v>148</v>
      </c>
      <c r="E686" s="131">
        <v>159</v>
      </c>
      <c r="F686" s="132">
        <v>15022975</v>
      </c>
      <c r="G686" s="132">
        <v>901379</v>
      </c>
      <c r="H686" s="133">
        <v>3.2240535686054594E-4</v>
      </c>
    </row>
    <row r="687" spans="1:8">
      <c r="A687" s="130" t="s">
        <v>151</v>
      </c>
      <c r="B687" s="130" t="s">
        <v>242</v>
      </c>
      <c r="C687" s="131">
        <v>4</v>
      </c>
      <c r="D687" s="131">
        <v>65</v>
      </c>
      <c r="E687" s="131">
        <v>69</v>
      </c>
      <c r="F687" s="132">
        <v>15211686</v>
      </c>
      <c r="G687" s="132">
        <v>912701</v>
      </c>
      <c r="H687" s="133">
        <v>3.2645501127935881E-4</v>
      </c>
    </row>
    <row r="688" spans="1:8">
      <c r="A688" s="130" t="s">
        <v>151</v>
      </c>
      <c r="B688" s="130" t="s">
        <v>243</v>
      </c>
      <c r="C688" s="131" t="s">
        <v>234</v>
      </c>
      <c r="D688" s="131" t="s">
        <v>234</v>
      </c>
      <c r="E688" s="131" t="s">
        <v>234</v>
      </c>
      <c r="F688" s="132" t="s">
        <v>234</v>
      </c>
      <c r="G688" s="132" t="s">
        <v>234</v>
      </c>
      <c r="H688" s="133" t="s">
        <v>234</v>
      </c>
    </row>
    <row r="689" spans="1:8">
      <c r="A689" s="130" t="s">
        <v>151</v>
      </c>
      <c r="B689" s="130" t="s">
        <v>244</v>
      </c>
      <c r="C689" s="131">
        <v>9</v>
      </c>
      <c r="D689" s="131">
        <v>60</v>
      </c>
      <c r="E689" s="131">
        <v>69</v>
      </c>
      <c r="F689" s="132">
        <v>17509970</v>
      </c>
      <c r="G689" s="132">
        <v>1050598</v>
      </c>
      <c r="H689" s="133">
        <v>3.7577802800706016E-4</v>
      </c>
    </row>
    <row r="690" spans="1:8">
      <c r="A690" s="130" t="s">
        <v>151</v>
      </c>
      <c r="B690" s="130" t="s">
        <v>245</v>
      </c>
      <c r="C690" s="131">
        <v>80</v>
      </c>
      <c r="D690" s="131">
        <v>438</v>
      </c>
      <c r="E690" s="131">
        <v>518</v>
      </c>
      <c r="F690" s="132">
        <v>40261791</v>
      </c>
      <c r="G690" s="132">
        <v>2415707</v>
      </c>
      <c r="H690" s="133">
        <v>8.6405039101811654E-4</v>
      </c>
    </row>
    <row r="691" spans="1:8">
      <c r="A691" s="130" t="s">
        <v>151</v>
      </c>
      <c r="B691" s="130" t="s">
        <v>246</v>
      </c>
      <c r="C691" s="131">
        <v>8</v>
      </c>
      <c r="D691" s="131">
        <v>69</v>
      </c>
      <c r="E691" s="131">
        <v>77</v>
      </c>
      <c r="F691" s="132">
        <v>14837318</v>
      </c>
      <c r="G691" s="132">
        <v>890239</v>
      </c>
      <c r="H691" s="133">
        <v>3.184208002251834E-4</v>
      </c>
    </row>
    <row r="692" spans="1:8">
      <c r="A692" s="130" t="s">
        <v>151</v>
      </c>
      <c r="B692" s="130" t="s">
        <v>250</v>
      </c>
      <c r="C692" s="131">
        <v>109</v>
      </c>
      <c r="D692" s="131">
        <v>872</v>
      </c>
      <c r="E692" s="131">
        <v>981</v>
      </c>
      <c r="F692" s="132">
        <v>26930940</v>
      </c>
      <c r="G692" s="132">
        <v>1640468</v>
      </c>
      <c r="H692" s="133">
        <v>5.8676280561041042E-4</v>
      </c>
    </row>
    <row r="693" spans="1:8">
      <c r="A693" s="130" t="s">
        <v>151</v>
      </c>
      <c r="B693" s="130" t="s">
        <v>834</v>
      </c>
      <c r="C693" s="131">
        <v>111</v>
      </c>
      <c r="D693" s="131">
        <v>332</v>
      </c>
      <c r="E693" s="131">
        <v>443</v>
      </c>
      <c r="F693" s="132">
        <v>7718255</v>
      </c>
      <c r="G693" s="132">
        <v>463095</v>
      </c>
      <c r="H693" s="133">
        <v>1.6563987926869223E-4</v>
      </c>
    </row>
    <row r="694" spans="1:8">
      <c r="A694" s="130" t="s">
        <v>151</v>
      </c>
      <c r="B694" s="130" t="s">
        <v>811</v>
      </c>
      <c r="C694" s="131">
        <v>8</v>
      </c>
      <c r="D694" s="131">
        <v>134</v>
      </c>
      <c r="E694" s="131">
        <v>142</v>
      </c>
      <c r="F694" s="132">
        <v>19759975</v>
      </c>
      <c r="G694" s="132">
        <v>1185599</v>
      </c>
      <c r="H694" s="133">
        <v>4.2406520308161874E-4</v>
      </c>
    </row>
    <row r="695" spans="1:8">
      <c r="A695" s="130" t="s">
        <v>151</v>
      </c>
      <c r="B695" s="130" t="s">
        <v>251</v>
      </c>
      <c r="C695" s="131">
        <v>12</v>
      </c>
      <c r="D695" s="131">
        <v>93</v>
      </c>
      <c r="E695" s="131">
        <v>105</v>
      </c>
      <c r="F695" s="132">
        <v>21568001</v>
      </c>
      <c r="G695" s="132">
        <v>1294080</v>
      </c>
      <c r="H695" s="133">
        <v>4.6286670113913827E-4</v>
      </c>
    </row>
    <row r="696" spans="1:8">
      <c r="A696" s="130" t="s">
        <v>151</v>
      </c>
      <c r="B696" s="130" t="s">
        <v>892</v>
      </c>
      <c r="C696" s="131">
        <v>364</v>
      </c>
      <c r="D696" s="131">
        <v>2294</v>
      </c>
      <c r="E696" s="131">
        <v>2658</v>
      </c>
      <c r="F696" s="132">
        <v>212206112</v>
      </c>
      <c r="G696" s="132">
        <v>12756978</v>
      </c>
      <c r="H696" s="133">
        <v>4.5629175347463545E-3</v>
      </c>
    </row>
    <row r="697" spans="1:8">
      <c r="A697" s="130" t="s">
        <v>85</v>
      </c>
      <c r="B697" s="130" t="s">
        <v>240</v>
      </c>
      <c r="C697" s="131">
        <v>8</v>
      </c>
      <c r="D697" s="131">
        <v>26</v>
      </c>
      <c r="E697" s="131">
        <v>34</v>
      </c>
      <c r="F697" s="132">
        <v>733909</v>
      </c>
      <c r="G697" s="132">
        <v>44035</v>
      </c>
      <c r="H697" s="133">
        <v>1.5750444473805292E-5</v>
      </c>
    </row>
    <row r="698" spans="1:8">
      <c r="A698" s="130" t="s">
        <v>85</v>
      </c>
      <c r="B698" s="130" t="s">
        <v>241</v>
      </c>
      <c r="C698" s="131" t="s">
        <v>234</v>
      </c>
      <c r="D698" s="131" t="s">
        <v>234</v>
      </c>
      <c r="E698" s="131" t="s">
        <v>234</v>
      </c>
      <c r="F698" s="132" t="s">
        <v>234</v>
      </c>
      <c r="G698" s="132" t="s">
        <v>234</v>
      </c>
      <c r="H698" s="133" t="s">
        <v>234</v>
      </c>
    </row>
    <row r="699" spans="1:8">
      <c r="A699" s="130" t="s">
        <v>85</v>
      </c>
      <c r="B699" s="130" t="s">
        <v>810</v>
      </c>
      <c r="C699" s="131">
        <v>2</v>
      </c>
      <c r="D699" s="131">
        <v>58</v>
      </c>
      <c r="E699" s="131">
        <v>60</v>
      </c>
      <c r="F699" s="132">
        <v>1794822</v>
      </c>
      <c r="G699" s="132">
        <v>107689</v>
      </c>
      <c r="H699" s="133">
        <v>3.8518215395472196E-5</v>
      </c>
    </row>
    <row r="700" spans="1:8">
      <c r="A700" s="130" t="s">
        <v>85</v>
      </c>
      <c r="B700" s="130" t="s">
        <v>242</v>
      </c>
      <c r="C700" s="131">
        <v>1</v>
      </c>
      <c r="D700" s="131">
        <v>41</v>
      </c>
      <c r="E700" s="131">
        <v>42</v>
      </c>
      <c r="F700" s="132">
        <v>4588324</v>
      </c>
      <c r="G700" s="132">
        <v>275299</v>
      </c>
      <c r="H700" s="133">
        <v>9.8468981791623105E-5</v>
      </c>
    </row>
    <row r="701" spans="1:8">
      <c r="A701" s="130" t="s">
        <v>85</v>
      </c>
      <c r="B701" s="130" t="s">
        <v>243</v>
      </c>
      <c r="C701" s="131" t="s">
        <v>234</v>
      </c>
      <c r="D701" s="131" t="s">
        <v>234</v>
      </c>
      <c r="E701" s="131" t="s">
        <v>234</v>
      </c>
      <c r="F701" s="132" t="s">
        <v>234</v>
      </c>
      <c r="G701" s="132" t="s">
        <v>234</v>
      </c>
      <c r="H701" s="133" t="s">
        <v>234</v>
      </c>
    </row>
    <row r="702" spans="1:8">
      <c r="A702" s="130" t="s">
        <v>85</v>
      </c>
      <c r="B702" s="130" t="s">
        <v>244</v>
      </c>
      <c r="C702" s="131">
        <v>5</v>
      </c>
      <c r="D702" s="131">
        <v>20</v>
      </c>
      <c r="E702" s="131">
        <v>25</v>
      </c>
      <c r="F702" s="132">
        <v>3572906</v>
      </c>
      <c r="G702" s="132">
        <v>214374</v>
      </c>
      <c r="H702" s="133">
        <v>7.6677319941581378E-5</v>
      </c>
    </row>
    <row r="703" spans="1:8">
      <c r="A703" s="130" t="s">
        <v>85</v>
      </c>
      <c r="B703" s="130" t="s">
        <v>245</v>
      </c>
      <c r="C703" s="131">
        <v>35</v>
      </c>
      <c r="D703" s="131">
        <v>213</v>
      </c>
      <c r="E703" s="131">
        <v>248</v>
      </c>
      <c r="F703" s="132">
        <v>9382258</v>
      </c>
      <c r="G703" s="132">
        <v>562935</v>
      </c>
      <c r="H703" s="133">
        <v>2.0135066333283941E-4</v>
      </c>
    </row>
    <row r="704" spans="1:8">
      <c r="A704" s="130" t="s">
        <v>85</v>
      </c>
      <c r="B704" s="130" t="s">
        <v>246</v>
      </c>
      <c r="C704" s="131">
        <v>3</v>
      </c>
      <c r="D704" s="131">
        <v>21</v>
      </c>
      <c r="E704" s="131">
        <v>24</v>
      </c>
      <c r="F704" s="132">
        <v>943790</v>
      </c>
      <c r="G704" s="132">
        <v>56627</v>
      </c>
      <c r="H704" s="133">
        <v>2.0254352656254625E-5</v>
      </c>
    </row>
    <row r="705" spans="1:8">
      <c r="A705" s="130" t="s">
        <v>85</v>
      </c>
      <c r="B705" s="130" t="s">
        <v>250</v>
      </c>
      <c r="C705" s="131">
        <v>67</v>
      </c>
      <c r="D705" s="131">
        <v>443</v>
      </c>
      <c r="E705" s="131">
        <v>510</v>
      </c>
      <c r="F705" s="132">
        <v>13010432</v>
      </c>
      <c r="G705" s="132">
        <v>788997</v>
      </c>
      <c r="H705" s="133">
        <v>2.8220854862039184E-4</v>
      </c>
    </row>
    <row r="706" spans="1:8">
      <c r="A706" s="130" t="s">
        <v>85</v>
      </c>
      <c r="B706" s="130" t="s">
        <v>834</v>
      </c>
      <c r="C706" s="131">
        <v>63</v>
      </c>
      <c r="D706" s="131">
        <v>155</v>
      </c>
      <c r="E706" s="131">
        <v>218</v>
      </c>
      <c r="F706" s="132">
        <v>5482194</v>
      </c>
      <c r="G706" s="132">
        <v>328932</v>
      </c>
      <c r="H706" s="133">
        <v>1.1765244014210793E-4</v>
      </c>
    </row>
    <row r="707" spans="1:8">
      <c r="A707" s="130" t="s">
        <v>85</v>
      </c>
      <c r="B707" s="130" t="s">
        <v>811</v>
      </c>
      <c r="C707" s="131">
        <v>7</v>
      </c>
      <c r="D707" s="131">
        <v>73</v>
      </c>
      <c r="E707" s="131">
        <v>80</v>
      </c>
      <c r="F707" s="132">
        <v>2895741</v>
      </c>
      <c r="G707" s="132">
        <v>173744</v>
      </c>
      <c r="H707" s="133">
        <v>6.2144776306502256E-5</v>
      </c>
    </row>
    <row r="708" spans="1:8">
      <c r="A708" s="130" t="s">
        <v>85</v>
      </c>
      <c r="B708" s="130" t="s">
        <v>251</v>
      </c>
      <c r="C708" s="131">
        <v>15</v>
      </c>
      <c r="D708" s="131">
        <v>57</v>
      </c>
      <c r="E708" s="131">
        <v>72</v>
      </c>
      <c r="F708" s="132">
        <v>7347087</v>
      </c>
      <c r="G708" s="132">
        <v>440825</v>
      </c>
      <c r="H708" s="133">
        <v>1.5767434279925557E-4</v>
      </c>
    </row>
    <row r="709" spans="1:8">
      <c r="A709" s="130" t="s">
        <v>85</v>
      </c>
      <c r="B709" s="130" t="s">
        <v>892</v>
      </c>
      <c r="C709" s="131">
        <v>209</v>
      </c>
      <c r="D709" s="131">
        <v>1130</v>
      </c>
      <c r="E709" s="131">
        <v>1339</v>
      </c>
      <c r="F709" s="132">
        <v>52417309</v>
      </c>
      <c r="G709" s="132">
        <v>3153410</v>
      </c>
      <c r="H709" s="133">
        <v>1.1279120951093982E-3</v>
      </c>
    </row>
    <row r="710" spans="1:8">
      <c r="A710" s="130" t="s">
        <v>154</v>
      </c>
      <c r="B710" s="130" t="s">
        <v>240</v>
      </c>
      <c r="C710" s="131" t="s">
        <v>234</v>
      </c>
      <c r="D710" s="131" t="s">
        <v>234</v>
      </c>
      <c r="E710" s="131" t="s">
        <v>234</v>
      </c>
      <c r="F710" s="132" t="s">
        <v>234</v>
      </c>
      <c r="G710" s="132" t="s">
        <v>234</v>
      </c>
      <c r="H710" s="133" t="s">
        <v>234</v>
      </c>
    </row>
    <row r="711" spans="1:8">
      <c r="A711" s="130" t="s">
        <v>154</v>
      </c>
      <c r="B711" s="130" t="s">
        <v>241</v>
      </c>
      <c r="C711" s="131">
        <v>5</v>
      </c>
      <c r="D711" s="131">
        <v>52</v>
      </c>
      <c r="E711" s="131">
        <v>57</v>
      </c>
      <c r="F711" s="132">
        <v>9862284</v>
      </c>
      <c r="G711" s="132">
        <v>591737</v>
      </c>
      <c r="H711" s="133">
        <v>2.1165256640390877E-4</v>
      </c>
    </row>
    <row r="712" spans="1:8">
      <c r="A712" s="130" t="s">
        <v>154</v>
      </c>
      <c r="B712" s="130" t="s">
        <v>810</v>
      </c>
      <c r="C712" s="131">
        <v>8</v>
      </c>
      <c r="D712" s="131">
        <v>140</v>
      </c>
      <c r="E712" s="131">
        <v>148</v>
      </c>
      <c r="F712" s="132">
        <v>9539187</v>
      </c>
      <c r="G712" s="132">
        <v>572351</v>
      </c>
      <c r="H712" s="133">
        <v>2.0471857942606865E-4</v>
      </c>
    </row>
    <row r="713" spans="1:8">
      <c r="A713" s="130" t="s">
        <v>154</v>
      </c>
      <c r="B713" s="130" t="s">
        <v>242</v>
      </c>
      <c r="C713" s="131">
        <v>2</v>
      </c>
      <c r="D713" s="131">
        <v>64</v>
      </c>
      <c r="E713" s="131">
        <v>66</v>
      </c>
      <c r="F713" s="132">
        <v>18933430</v>
      </c>
      <c r="G713" s="132">
        <v>1136006</v>
      </c>
      <c r="H713" s="133">
        <v>4.0632677245167834E-4</v>
      </c>
    </row>
    <row r="714" spans="1:8">
      <c r="A714" s="130" t="s">
        <v>154</v>
      </c>
      <c r="B714" s="130" t="s">
        <v>243</v>
      </c>
      <c r="C714" s="131" t="s">
        <v>234</v>
      </c>
      <c r="D714" s="131" t="s">
        <v>234</v>
      </c>
      <c r="E714" s="131" t="s">
        <v>234</v>
      </c>
      <c r="F714" s="132" t="s">
        <v>234</v>
      </c>
      <c r="G714" s="132" t="s">
        <v>234</v>
      </c>
      <c r="H714" s="133" t="s">
        <v>234</v>
      </c>
    </row>
    <row r="715" spans="1:8">
      <c r="A715" s="130" t="s">
        <v>154</v>
      </c>
      <c r="B715" s="130" t="s">
        <v>244</v>
      </c>
      <c r="C715" s="131">
        <v>8</v>
      </c>
      <c r="D715" s="131">
        <v>44</v>
      </c>
      <c r="E715" s="131">
        <v>52</v>
      </c>
      <c r="F715" s="132">
        <v>6079613</v>
      </c>
      <c r="G715" s="132">
        <v>364777</v>
      </c>
      <c r="H715" s="133">
        <v>1.3047348436065115E-4</v>
      </c>
    </row>
    <row r="716" spans="1:8">
      <c r="A716" s="130" t="s">
        <v>154</v>
      </c>
      <c r="B716" s="130" t="s">
        <v>245</v>
      </c>
      <c r="C716" s="131">
        <v>84</v>
      </c>
      <c r="D716" s="131">
        <v>439</v>
      </c>
      <c r="E716" s="131">
        <v>523</v>
      </c>
      <c r="F716" s="132">
        <v>19444073</v>
      </c>
      <c r="G716" s="132">
        <v>1166644</v>
      </c>
      <c r="H716" s="133">
        <v>4.1728537623931199E-4</v>
      </c>
    </row>
    <row r="717" spans="1:8">
      <c r="A717" s="130" t="s">
        <v>154</v>
      </c>
      <c r="B717" s="130" t="s">
        <v>246</v>
      </c>
      <c r="C717" s="131">
        <v>1</v>
      </c>
      <c r="D717" s="131">
        <v>76</v>
      </c>
      <c r="E717" s="131">
        <v>77</v>
      </c>
      <c r="F717" s="132">
        <v>16852675</v>
      </c>
      <c r="G717" s="132">
        <v>1011160</v>
      </c>
      <c r="H717" s="133">
        <v>3.616718390855674E-4</v>
      </c>
    </row>
    <row r="718" spans="1:8">
      <c r="A718" s="130" t="s">
        <v>154</v>
      </c>
      <c r="B718" s="130" t="s">
        <v>250</v>
      </c>
      <c r="C718" s="131">
        <v>93</v>
      </c>
      <c r="D718" s="131">
        <v>752</v>
      </c>
      <c r="E718" s="131">
        <v>845</v>
      </c>
      <c r="F718" s="132">
        <v>24588537</v>
      </c>
      <c r="G718" s="132">
        <v>1424134</v>
      </c>
      <c r="H718" s="133">
        <v>5.0938443261628772E-4</v>
      </c>
    </row>
    <row r="719" spans="1:8">
      <c r="A719" s="130" t="s">
        <v>154</v>
      </c>
      <c r="B719" s="130" t="s">
        <v>834</v>
      </c>
      <c r="C719" s="131">
        <v>78</v>
      </c>
      <c r="D719" s="131">
        <v>277</v>
      </c>
      <c r="E719" s="131">
        <v>355</v>
      </c>
      <c r="F719" s="132">
        <v>21912302</v>
      </c>
      <c r="G719" s="132">
        <v>1314738</v>
      </c>
      <c r="H719" s="133">
        <v>4.7025565724087256E-4</v>
      </c>
    </row>
    <row r="720" spans="1:8">
      <c r="A720" s="130" t="s">
        <v>154</v>
      </c>
      <c r="B720" s="130" t="s">
        <v>811</v>
      </c>
      <c r="C720" s="131">
        <v>9</v>
      </c>
      <c r="D720" s="131">
        <v>187</v>
      </c>
      <c r="E720" s="131">
        <v>196</v>
      </c>
      <c r="F720" s="132">
        <v>13786213</v>
      </c>
      <c r="G720" s="132">
        <v>841865</v>
      </c>
      <c r="H720" s="133">
        <v>3.0111838167230825E-4</v>
      </c>
    </row>
    <row r="721" spans="1:8">
      <c r="A721" s="130" t="s">
        <v>154</v>
      </c>
      <c r="B721" s="130" t="s">
        <v>251</v>
      </c>
      <c r="C721" s="131">
        <v>19</v>
      </c>
      <c r="D721" s="131">
        <v>135</v>
      </c>
      <c r="E721" s="131">
        <v>154</v>
      </c>
      <c r="F721" s="132">
        <v>35120333</v>
      </c>
      <c r="G721" s="132">
        <v>2107220</v>
      </c>
      <c r="H721" s="133">
        <v>7.5371072111029842E-4</v>
      </c>
    </row>
    <row r="722" spans="1:8">
      <c r="A722" s="130" t="s">
        <v>154</v>
      </c>
      <c r="B722" s="130" t="s">
        <v>892</v>
      </c>
      <c r="C722" s="131">
        <v>317</v>
      </c>
      <c r="D722" s="131">
        <v>2195</v>
      </c>
      <c r="E722" s="131">
        <v>2512</v>
      </c>
      <c r="F722" s="132">
        <v>177800462</v>
      </c>
      <c r="G722" s="132">
        <v>10631541</v>
      </c>
      <c r="H722" s="133">
        <v>3.8026909547288386E-3</v>
      </c>
    </row>
    <row r="723" spans="1:8">
      <c r="A723" s="130" t="s">
        <v>156</v>
      </c>
      <c r="B723" s="130" t="s">
        <v>240</v>
      </c>
      <c r="C723" s="131">
        <v>16</v>
      </c>
      <c r="D723" s="131">
        <v>52</v>
      </c>
      <c r="E723" s="131">
        <v>68</v>
      </c>
      <c r="F723" s="132">
        <v>1031220</v>
      </c>
      <c r="G723" s="132">
        <v>61873</v>
      </c>
      <c r="H723" s="133">
        <v>2.2130742612189281E-5</v>
      </c>
    </row>
    <row r="724" spans="1:8">
      <c r="A724" s="130" t="s">
        <v>156</v>
      </c>
      <c r="B724" s="130" t="s">
        <v>241</v>
      </c>
      <c r="C724" s="131">
        <v>2</v>
      </c>
      <c r="D724" s="131">
        <v>53</v>
      </c>
      <c r="E724" s="131">
        <v>55</v>
      </c>
      <c r="F724" s="132">
        <v>13410087</v>
      </c>
      <c r="G724" s="132">
        <v>804605</v>
      </c>
      <c r="H724" s="133">
        <v>2.8779122007144563E-4</v>
      </c>
    </row>
    <row r="725" spans="1:8">
      <c r="A725" s="130" t="s">
        <v>156</v>
      </c>
      <c r="B725" s="130" t="s">
        <v>810</v>
      </c>
      <c r="C725" s="131">
        <v>26</v>
      </c>
      <c r="D725" s="131">
        <v>362</v>
      </c>
      <c r="E725" s="131">
        <v>388</v>
      </c>
      <c r="F725" s="132">
        <v>43487107</v>
      </c>
      <c r="G725" s="132">
        <v>2599892</v>
      </c>
      <c r="H725" s="133">
        <v>9.2992970554991691E-4</v>
      </c>
    </row>
    <row r="726" spans="1:8">
      <c r="A726" s="130" t="s">
        <v>156</v>
      </c>
      <c r="B726" s="130" t="s">
        <v>242</v>
      </c>
      <c r="C726" s="131">
        <v>8</v>
      </c>
      <c r="D726" s="131">
        <v>114</v>
      </c>
      <c r="E726" s="131">
        <v>122</v>
      </c>
      <c r="F726" s="132">
        <v>37645395</v>
      </c>
      <c r="G726" s="132">
        <v>2258724</v>
      </c>
      <c r="H726" s="133">
        <v>8.0790069135122937E-4</v>
      </c>
    </row>
    <row r="727" spans="1:8">
      <c r="A727" s="130" t="s">
        <v>156</v>
      </c>
      <c r="B727" s="130" t="s">
        <v>243</v>
      </c>
      <c r="C727" s="131">
        <v>5</v>
      </c>
      <c r="D727" s="131">
        <v>28</v>
      </c>
      <c r="E727" s="131">
        <v>33</v>
      </c>
      <c r="F727" s="132">
        <v>48758522</v>
      </c>
      <c r="G727" s="132">
        <v>2925511</v>
      </c>
      <c r="H727" s="133">
        <v>1.0463971514251527E-3</v>
      </c>
    </row>
    <row r="728" spans="1:8">
      <c r="A728" s="130" t="s">
        <v>156</v>
      </c>
      <c r="B728" s="130" t="s">
        <v>244</v>
      </c>
      <c r="C728" s="131">
        <v>10</v>
      </c>
      <c r="D728" s="131">
        <v>55</v>
      </c>
      <c r="E728" s="131">
        <v>65</v>
      </c>
      <c r="F728" s="132">
        <v>13881181</v>
      </c>
      <c r="G728" s="132">
        <v>832871</v>
      </c>
      <c r="H728" s="133">
        <v>2.9790140659345269E-4</v>
      </c>
    </row>
    <row r="729" spans="1:8">
      <c r="A729" s="130" t="s">
        <v>156</v>
      </c>
      <c r="B729" s="130" t="s">
        <v>245</v>
      </c>
      <c r="C729" s="131">
        <v>98</v>
      </c>
      <c r="D729" s="131">
        <v>543</v>
      </c>
      <c r="E729" s="131">
        <v>641</v>
      </c>
      <c r="F729" s="132">
        <v>85383782</v>
      </c>
      <c r="G729" s="132">
        <v>5122907</v>
      </c>
      <c r="H729" s="133">
        <v>1.8323620358344148E-3</v>
      </c>
    </row>
    <row r="730" spans="1:8">
      <c r="A730" s="130" t="s">
        <v>156</v>
      </c>
      <c r="B730" s="130" t="s">
        <v>246</v>
      </c>
      <c r="C730" s="131">
        <v>26</v>
      </c>
      <c r="D730" s="131">
        <v>84</v>
      </c>
      <c r="E730" s="131">
        <v>110</v>
      </c>
      <c r="F730" s="132">
        <v>21043538</v>
      </c>
      <c r="G730" s="132">
        <v>1262612</v>
      </c>
      <c r="H730" s="133">
        <v>4.5161122284456115E-4</v>
      </c>
    </row>
    <row r="731" spans="1:8">
      <c r="A731" s="130" t="s">
        <v>156</v>
      </c>
      <c r="B731" s="130" t="s">
        <v>250</v>
      </c>
      <c r="C731" s="131">
        <v>179</v>
      </c>
      <c r="D731" s="131">
        <v>1172</v>
      </c>
      <c r="E731" s="131">
        <v>1351</v>
      </c>
      <c r="F731" s="132">
        <v>41486614</v>
      </c>
      <c r="G731" s="132">
        <v>2484253</v>
      </c>
      <c r="H731" s="133">
        <v>8.8856793313010611E-4</v>
      </c>
    </row>
    <row r="732" spans="1:8">
      <c r="A732" s="130" t="s">
        <v>156</v>
      </c>
      <c r="B732" s="130" t="s">
        <v>834</v>
      </c>
      <c r="C732" s="131">
        <v>118</v>
      </c>
      <c r="D732" s="131">
        <v>460</v>
      </c>
      <c r="E732" s="131">
        <v>578</v>
      </c>
      <c r="F732" s="132">
        <v>44998833</v>
      </c>
      <c r="G732" s="132">
        <v>2699904</v>
      </c>
      <c r="H732" s="133">
        <v>9.6570201059622586E-4</v>
      </c>
    </row>
    <row r="733" spans="1:8">
      <c r="A733" s="130" t="s">
        <v>156</v>
      </c>
      <c r="B733" s="130" t="s">
        <v>811</v>
      </c>
      <c r="C733" s="131">
        <v>29</v>
      </c>
      <c r="D733" s="131">
        <v>134</v>
      </c>
      <c r="E733" s="131">
        <v>163</v>
      </c>
      <c r="F733" s="132">
        <v>14715699</v>
      </c>
      <c r="G733" s="132">
        <v>882942</v>
      </c>
      <c r="H733" s="133">
        <v>3.1581080832498223E-4</v>
      </c>
    </row>
    <row r="734" spans="1:8">
      <c r="A734" s="130" t="s">
        <v>156</v>
      </c>
      <c r="B734" s="130" t="s">
        <v>251</v>
      </c>
      <c r="C734" s="131">
        <v>15</v>
      </c>
      <c r="D734" s="131">
        <v>100</v>
      </c>
      <c r="E734" s="131">
        <v>115</v>
      </c>
      <c r="F734" s="132">
        <v>20543506</v>
      </c>
      <c r="G734" s="132">
        <v>1232610</v>
      </c>
      <c r="H734" s="133">
        <v>4.408801036188746E-4</v>
      </c>
    </row>
    <row r="735" spans="1:8">
      <c r="A735" s="130" t="s">
        <v>156</v>
      </c>
      <c r="B735" s="130" t="s">
        <v>892</v>
      </c>
      <c r="C735" s="131">
        <v>532</v>
      </c>
      <c r="D735" s="131">
        <v>3157</v>
      </c>
      <c r="E735" s="131">
        <v>3689</v>
      </c>
      <c r="F735" s="132">
        <v>386385484</v>
      </c>
      <c r="G735" s="132">
        <v>23168705</v>
      </c>
      <c r="H735" s="133">
        <v>8.2869853896326805E-3</v>
      </c>
    </row>
    <row r="736" spans="1:8">
      <c r="A736" s="130" t="s">
        <v>158</v>
      </c>
      <c r="B736" s="130" t="s">
        <v>240</v>
      </c>
      <c r="C736" s="131">
        <v>126</v>
      </c>
      <c r="D736" s="131">
        <v>348</v>
      </c>
      <c r="E736" s="131">
        <v>474</v>
      </c>
      <c r="F736" s="132">
        <v>67767311</v>
      </c>
      <c r="G736" s="132">
        <v>4066039</v>
      </c>
      <c r="H736" s="133">
        <v>1.4543413534194799E-3</v>
      </c>
    </row>
    <row r="737" spans="1:8">
      <c r="A737" s="130" t="s">
        <v>158</v>
      </c>
      <c r="B737" s="130" t="s">
        <v>241</v>
      </c>
      <c r="C737" s="131">
        <v>29</v>
      </c>
      <c r="D737" s="131">
        <v>236</v>
      </c>
      <c r="E737" s="131">
        <v>265</v>
      </c>
      <c r="F737" s="132">
        <v>352494070</v>
      </c>
      <c r="G737" s="132">
        <v>21149644</v>
      </c>
      <c r="H737" s="133">
        <v>7.5648073910014602E-3</v>
      </c>
    </row>
    <row r="738" spans="1:8">
      <c r="A738" s="130" t="s">
        <v>158</v>
      </c>
      <c r="B738" s="130" t="s">
        <v>810</v>
      </c>
      <c r="C738" s="131">
        <v>242</v>
      </c>
      <c r="D738" s="131">
        <v>1688</v>
      </c>
      <c r="E738" s="131">
        <v>1930</v>
      </c>
      <c r="F738" s="132">
        <v>335974272</v>
      </c>
      <c r="G738" s="132">
        <v>20158456</v>
      </c>
      <c r="H738" s="133">
        <v>7.2102791394492369E-3</v>
      </c>
    </row>
    <row r="739" spans="1:8">
      <c r="A739" s="130" t="s">
        <v>158</v>
      </c>
      <c r="B739" s="130" t="s">
        <v>242</v>
      </c>
      <c r="C739" s="131">
        <v>71</v>
      </c>
      <c r="D739" s="131">
        <v>508</v>
      </c>
      <c r="E739" s="131">
        <v>579</v>
      </c>
      <c r="F739" s="132">
        <v>307717067</v>
      </c>
      <c r="G739" s="132">
        <v>18463024</v>
      </c>
      <c r="H739" s="133">
        <v>6.6038568032368459E-3</v>
      </c>
    </row>
    <row r="740" spans="1:8">
      <c r="A740" s="130" t="s">
        <v>158</v>
      </c>
      <c r="B740" s="130" t="s">
        <v>243</v>
      </c>
      <c r="C740" s="131">
        <v>18</v>
      </c>
      <c r="D740" s="131">
        <v>114</v>
      </c>
      <c r="E740" s="131">
        <v>132</v>
      </c>
      <c r="F740" s="132">
        <v>341978254</v>
      </c>
      <c r="G740" s="132">
        <v>20518695</v>
      </c>
      <c r="H740" s="133">
        <v>7.3391294713851781E-3</v>
      </c>
    </row>
    <row r="741" spans="1:8">
      <c r="A741" s="130" t="s">
        <v>158</v>
      </c>
      <c r="B741" s="130" t="s">
        <v>244</v>
      </c>
      <c r="C741" s="131">
        <v>65</v>
      </c>
      <c r="D741" s="131">
        <v>292</v>
      </c>
      <c r="E741" s="131">
        <v>357</v>
      </c>
      <c r="F741" s="132">
        <v>111103092</v>
      </c>
      <c r="G741" s="132">
        <v>6666186</v>
      </c>
      <c r="H741" s="133">
        <v>2.3843622674022532E-3</v>
      </c>
    </row>
    <row r="742" spans="1:8">
      <c r="A742" s="130" t="s">
        <v>158</v>
      </c>
      <c r="B742" s="130" t="s">
        <v>245</v>
      </c>
      <c r="C742" s="131">
        <v>528</v>
      </c>
      <c r="D742" s="131">
        <v>2753</v>
      </c>
      <c r="E742" s="131">
        <v>3281</v>
      </c>
      <c r="F742" s="132">
        <v>327681441</v>
      </c>
      <c r="G742" s="132">
        <v>19660887</v>
      </c>
      <c r="H742" s="133">
        <v>7.032308595418652E-3</v>
      </c>
    </row>
    <row r="743" spans="1:8">
      <c r="A743" s="130" t="s">
        <v>158</v>
      </c>
      <c r="B743" s="130" t="s">
        <v>246</v>
      </c>
      <c r="C743" s="131">
        <v>70</v>
      </c>
      <c r="D743" s="131">
        <v>366</v>
      </c>
      <c r="E743" s="131">
        <v>436</v>
      </c>
      <c r="F743" s="132">
        <v>162454099</v>
      </c>
      <c r="G743" s="132">
        <v>9747246</v>
      </c>
      <c r="H743" s="133">
        <v>3.4863962051895252E-3</v>
      </c>
    </row>
    <row r="744" spans="1:8">
      <c r="A744" s="130" t="s">
        <v>158</v>
      </c>
      <c r="B744" s="130" t="s">
        <v>250</v>
      </c>
      <c r="C744" s="131">
        <v>1375</v>
      </c>
      <c r="D744" s="131">
        <v>7080</v>
      </c>
      <c r="E744" s="131">
        <v>8455</v>
      </c>
      <c r="F744" s="132">
        <v>551917405</v>
      </c>
      <c r="G744" s="132">
        <v>32827439</v>
      </c>
      <c r="H744" s="133">
        <v>1.1741722611257645E-2</v>
      </c>
    </row>
    <row r="745" spans="1:8">
      <c r="A745" s="130" t="s">
        <v>158</v>
      </c>
      <c r="B745" s="130" t="s">
        <v>834</v>
      </c>
      <c r="C745" s="131">
        <v>985</v>
      </c>
      <c r="D745" s="131">
        <v>2612</v>
      </c>
      <c r="E745" s="131">
        <v>3597</v>
      </c>
      <c r="F745" s="132">
        <v>290831051</v>
      </c>
      <c r="G745" s="132">
        <v>17449748</v>
      </c>
      <c r="H745" s="133">
        <v>6.2414281129986367E-3</v>
      </c>
    </row>
    <row r="746" spans="1:8">
      <c r="A746" s="130" t="s">
        <v>158</v>
      </c>
      <c r="B746" s="130" t="s">
        <v>811</v>
      </c>
      <c r="C746" s="131">
        <v>111</v>
      </c>
      <c r="D746" s="131">
        <v>615</v>
      </c>
      <c r="E746" s="131">
        <v>726</v>
      </c>
      <c r="F746" s="132">
        <v>958911407</v>
      </c>
      <c r="G746" s="132">
        <v>57463916</v>
      </c>
      <c r="H746" s="133">
        <v>2.0553700878969267E-2</v>
      </c>
    </row>
    <row r="747" spans="1:8">
      <c r="A747" s="130" t="s">
        <v>158</v>
      </c>
      <c r="B747" s="130" t="s">
        <v>251</v>
      </c>
      <c r="C747" s="131">
        <v>106</v>
      </c>
      <c r="D747" s="131">
        <v>832</v>
      </c>
      <c r="E747" s="131">
        <v>938</v>
      </c>
      <c r="F747" s="132">
        <v>554399340</v>
      </c>
      <c r="G747" s="132">
        <v>33263960</v>
      </c>
      <c r="H747" s="133">
        <v>1.189785749878234E-2</v>
      </c>
    </row>
    <row r="748" spans="1:8">
      <c r="A748" s="130" t="s">
        <v>158</v>
      </c>
      <c r="B748" s="130" t="s">
        <v>892</v>
      </c>
      <c r="C748" s="131">
        <v>3726</v>
      </c>
      <c r="D748" s="131">
        <v>17444</v>
      </c>
      <c r="E748" s="131">
        <v>21170</v>
      </c>
      <c r="F748" s="132">
        <v>4363228810</v>
      </c>
      <c r="G748" s="132">
        <v>261435240</v>
      </c>
      <c r="H748" s="133">
        <v>9.3510190328510517E-2</v>
      </c>
    </row>
    <row r="749" spans="1:8">
      <c r="A749" s="130" t="s">
        <v>160</v>
      </c>
      <c r="B749" s="130" t="s">
        <v>240</v>
      </c>
      <c r="C749" s="131" t="s">
        <v>234</v>
      </c>
      <c r="D749" s="131" t="s">
        <v>234</v>
      </c>
      <c r="E749" s="131" t="s">
        <v>234</v>
      </c>
      <c r="F749" s="132" t="s">
        <v>234</v>
      </c>
      <c r="G749" s="132" t="s">
        <v>234</v>
      </c>
      <c r="H749" s="133" t="s">
        <v>234</v>
      </c>
    </row>
    <row r="750" spans="1:8">
      <c r="A750" s="130" t="s">
        <v>160</v>
      </c>
      <c r="B750" s="130" t="s">
        <v>241</v>
      </c>
      <c r="C750" s="131" t="s">
        <v>234</v>
      </c>
      <c r="D750" s="131" t="s">
        <v>234</v>
      </c>
      <c r="E750" s="131" t="s">
        <v>234</v>
      </c>
      <c r="F750" s="132" t="s">
        <v>234</v>
      </c>
      <c r="G750" s="132" t="s">
        <v>234</v>
      </c>
      <c r="H750" s="133" t="s">
        <v>234</v>
      </c>
    </row>
    <row r="751" spans="1:8">
      <c r="A751" s="130" t="s">
        <v>160</v>
      </c>
      <c r="B751" s="130" t="s">
        <v>810</v>
      </c>
      <c r="C751" s="131">
        <v>18</v>
      </c>
      <c r="D751" s="131">
        <v>92</v>
      </c>
      <c r="E751" s="131">
        <v>110</v>
      </c>
      <c r="F751" s="132">
        <v>3914904</v>
      </c>
      <c r="G751" s="132">
        <v>234894</v>
      </c>
      <c r="H751" s="133">
        <v>8.4016916185534695E-5</v>
      </c>
    </row>
    <row r="752" spans="1:8">
      <c r="A752" s="130" t="s">
        <v>160</v>
      </c>
      <c r="B752" s="130" t="s">
        <v>242</v>
      </c>
      <c r="C752" s="131">
        <v>15</v>
      </c>
      <c r="D752" s="131">
        <v>28</v>
      </c>
      <c r="E752" s="131">
        <v>43</v>
      </c>
      <c r="F752" s="132">
        <v>2915005</v>
      </c>
      <c r="G752" s="132">
        <v>174900</v>
      </c>
      <c r="H752" s="133">
        <v>6.255825453545011E-5</v>
      </c>
    </row>
    <row r="753" spans="1:8">
      <c r="A753" s="130" t="s">
        <v>160</v>
      </c>
      <c r="B753" s="130" t="s">
        <v>243</v>
      </c>
      <c r="C753" s="131" t="s">
        <v>234</v>
      </c>
      <c r="D753" s="131" t="s">
        <v>234</v>
      </c>
      <c r="E753" s="131" t="s">
        <v>234</v>
      </c>
      <c r="F753" s="132" t="s">
        <v>234</v>
      </c>
      <c r="G753" s="132" t="s">
        <v>234</v>
      </c>
      <c r="H753" s="133" t="s">
        <v>234</v>
      </c>
    </row>
    <row r="754" spans="1:8">
      <c r="A754" s="130" t="s">
        <v>160</v>
      </c>
      <c r="B754" s="130" t="s">
        <v>244</v>
      </c>
      <c r="C754" s="131" t="s">
        <v>234</v>
      </c>
      <c r="D754" s="131" t="s">
        <v>234</v>
      </c>
      <c r="E754" s="131" t="s">
        <v>234</v>
      </c>
      <c r="F754" s="132" t="s">
        <v>234</v>
      </c>
      <c r="G754" s="132" t="s">
        <v>234</v>
      </c>
      <c r="H754" s="133" t="s">
        <v>234</v>
      </c>
    </row>
    <row r="755" spans="1:8">
      <c r="A755" s="130" t="s">
        <v>160</v>
      </c>
      <c r="B755" s="130" t="s">
        <v>245</v>
      </c>
      <c r="C755" s="131">
        <v>22</v>
      </c>
      <c r="D755" s="131">
        <v>166</v>
      </c>
      <c r="E755" s="131">
        <v>188</v>
      </c>
      <c r="F755" s="132">
        <v>3993161</v>
      </c>
      <c r="G755" s="132">
        <v>239590</v>
      </c>
      <c r="H755" s="133">
        <v>8.5696582070603157E-5</v>
      </c>
    </row>
    <row r="756" spans="1:8">
      <c r="A756" s="130" t="s">
        <v>160</v>
      </c>
      <c r="B756" s="130" t="s">
        <v>246</v>
      </c>
      <c r="C756" s="131">
        <v>3</v>
      </c>
      <c r="D756" s="131">
        <v>27</v>
      </c>
      <c r="E756" s="131">
        <v>30</v>
      </c>
      <c r="F756" s="132">
        <v>3343911</v>
      </c>
      <c r="G756" s="132">
        <v>200635</v>
      </c>
      <c r="H756" s="133">
        <v>7.176315265134382E-5</v>
      </c>
    </row>
    <row r="757" spans="1:8">
      <c r="A757" s="130" t="s">
        <v>160</v>
      </c>
      <c r="B757" s="130" t="s">
        <v>250</v>
      </c>
      <c r="C757" s="131">
        <v>43</v>
      </c>
      <c r="D757" s="131">
        <v>373</v>
      </c>
      <c r="E757" s="131">
        <v>416</v>
      </c>
      <c r="F757" s="132">
        <v>6418521</v>
      </c>
      <c r="G757" s="132">
        <v>388193</v>
      </c>
      <c r="H757" s="133">
        <v>1.388489222577472E-4</v>
      </c>
    </row>
    <row r="758" spans="1:8">
      <c r="A758" s="130" t="s">
        <v>160</v>
      </c>
      <c r="B758" s="130" t="s">
        <v>834</v>
      </c>
      <c r="C758" s="131">
        <v>31</v>
      </c>
      <c r="D758" s="131">
        <v>105</v>
      </c>
      <c r="E758" s="131">
        <v>136</v>
      </c>
      <c r="F758" s="132">
        <v>3694973</v>
      </c>
      <c r="G758" s="132">
        <v>221698</v>
      </c>
      <c r="H758" s="133">
        <v>7.9296969205261411E-5</v>
      </c>
    </row>
    <row r="759" spans="1:8">
      <c r="A759" s="130" t="s">
        <v>160</v>
      </c>
      <c r="B759" s="130" t="s">
        <v>811</v>
      </c>
      <c r="C759" s="131">
        <v>8</v>
      </c>
      <c r="D759" s="131">
        <v>65</v>
      </c>
      <c r="E759" s="131">
        <v>73</v>
      </c>
      <c r="F759" s="132">
        <v>2485129</v>
      </c>
      <c r="G759" s="132">
        <v>149108</v>
      </c>
      <c r="H759" s="133">
        <v>5.3332968652212095E-5</v>
      </c>
    </row>
    <row r="760" spans="1:8">
      <c r="A760" s="130" t="s">
        <v>160</v>
      </c>
      <c r="B760" s="130" t="s">
        <v>251</v>
      </c>
      <c r="C760" s="131">
        <v>6</v>
      </c>
      <c r="D760" s="131">
        <v>38</v>
      </c>
      <c r="E760" s="131">
        <v>44</v>
      </c>
      <c r="F760" s="132">
        <v>9787410</v>
      </c>
      <c r="G760" s="132">
        <v>587245</v>
      </c>
      <c r="H760" s="133">
        <v>2.1004586726512523E-4</v>
      </c>
    </row>
    <row r="761" spans="1:8">
      <c r="A761" s="130" t="s">
        <v>160</v>
      </c>
      <c r="B761" s="130" t="s">
        <v>892</v>
      </c>
      <c r="C761" s="131">
        <v>151</v>
      </c>
      <c r="D761" s="131">
        <v>929</v>
      </c>
      <c r="E761" s="131">
        <v>1080</v>
      </c>
      <c r="F761" s="132">
        <v>39827121</v>
      </c>
      <c r="G761" s="132">
        <v>2392709</v>
      </c>
      <c r="H761" s="133">
        <v>8.5582446341487888E-4</v>
      </c>
    </row>
    <row r="762" spans="1:8">
      <c r="A762" s="130" t="s">
        <v>161</v>
      </c>
      <c r="B762" s="130" t="s">
        <v>240</v>
      </c>
      <c r="C762" s="131">
        <v>2</v>
      </c>
      <c r="D762" s="131">
        <v>21</v>
      </c>
      <c r="E762" s="131">
        <v>23</v>
      </c>
      <c r="F762" s="132">
        <v>282847</v>
      </c>
      <c r="G762" s="132">
        <v>16971</v>
      </c>
      <c r="H762" s="133">
        <v>6.0701894666730927E-6</v>
      </c>
    </row>
    <row r="763" spans="1:8">
      <c r="A763" s="130" t="s">
        <v>161</v>
      </c>
      <c r="B763" s="130" t="s">
        <v>241</v>
      </c>
      <c r="C763" s="131" t="s">
        <v>234</v>
      </c>
      <c r="D763" s="131" t="s">
        <v>234</v>
      </c>
      <c r="E763" s="131" t="s">
        <v>234</v>
      </c>
      <c r="F763" s="132" t="s">
        <v>234</v>
      </c>
      <c r="G763" s="132" t="s">
        <v>234</v>
      </c>
      <c r="H763" s="133" t="s">
        <v>234</v>
      </c>
    </row>
    <row r="764" spans="1:8">
      <c r="A764" s="130" t="s">
        <v>161</v>
      </c>
      <c r="B764" s="130" t="s">
        <v>810</v>
      </c>
      <c r="C764" s="131">
        <v>6</v>
      </c>
      <c r="D764" s="131">
        <v>41</v>
      </c>
      <c r="E764" s="131">
        <v>47</v>
      </c>
      <c r="F764" s="132">
        <v>3779412</v>
      </c>
      <c r="G764" s="132">
        <v>226765</v>
      </c>
      <c r="H764" s="133">
        <v>8.1109334418132332E-5</v>
      </c>
    </row>
    <row r="765" spans="1:8">
      <c r="A765" s="130" t="s">
        <v>161</v>
      </c>
      <c r="B765" s="130" t="s">
        <v>242</v>
      </c>
      <c r="C765" s="131">
        <v>7</v>
      </c>
      <c r="D765" s="131">
        <v>27</v>
      </c>
      <c r="E765" s="131">
        <v>34</v>
      </c>
      <c r="F765" s="132">
        <v>7548614</v>
      </c>
      <c r="G765" s="132">
        <v>452917</v>
      </c>
      <c r="H765" s="133">
        <v>1.6199941091728107E-4</v>
      </c>
    </row>
    <row r="766" spans="1:8">
      <c r="A766" s="130" t="s">
        <v>161</v>
      </c>
      <c r="B766" s="130" t="s">
        <v>243</v>
      </c>
      <c r="C766" s="131" t="s">
        <v>234</v>
      </c>
      <c r="D766" s="131" t="s">
        <v>234</v>
      </c>
      <c r="E766" s="131" t="s">
        <v>234</v>
      </c>
      <c r="F766" s="132" t="s">
        <v>234</v>
      </c>
      <c r="G766" s="132" t="s">
        <v>234</v>
      </c>
      <c r="H766" s="133" t="s">
        <v>234</v>
      </c>
    </row>
    <row r="767" spans="1:8">
      <c r="A767" s="130" t="s">
        <v>161</v>
      </c>
      <c r="B767" s="130" t="s">
        <v>244</v>
      </c>
      <c r="C767" s="131" t="s">
        <v>234</v>
      </c>
      <c r="D767" s="131" t="s">
        <v>234</v>
      </c>
      <c r="E767" s="131" t="s">
        <v>234</v>
      </c>
      <c r="F767" s="132" t="s">
        <v>234</v>
      </c>
      <c r="G767" s="132" t="s">
        <v>234</v>
      </c>
      <c r="H767" s="133" t="s">
        <v>234</v>
      </c>
    </row>
    <row r="768" spans="1:8">
      <c r="A768" s="130" t="s">
        <v>161</v>
      </c>
      <c r="B768" s="130" t="s">
        <v>245</v>
      </c>
      <c r="C768" s="131">
        <v>33</v>
      </c>
      <c r="D768" s="131">
        <v>128</v>
      </c>
      <c r="E768" s="131">
        <v>161</v>
      </c>
      <c r="F768" s="132">
        <v>13420039</v>
      </c>
      <c r="G768" s="132">
        <v>818717</v>
      </c>
      <c r="H768" s="133">
        <v>2.9283880204974337E-4</v>
      </c>
    </row>
    <row r="769" spans="1:8">
      <c r="A769" s="130" t="s">
        <v>161</v>
      </c>
      <c r="B769" s="130" t="s">
        <v>246</v>
      </c>
      <c r="C769" s="131">
        <v>2</v>
      </c>
      <c r="D769" s="131">
        <v>37</v>
      </c>
      <c r="E769" s="131">
        <v>39</v>
      </c>
      <c r="F769" s="132">
        <v>6229569</v>
      </c>
      <c r="G769" s="132">
        <v>373774</v>
      </c>
      <c r="H769" s="133">
        <v>1.3369153247989326E-4</v>
      </c>
    </row>
    <row r="770" spans="1:8">
      <c r="A770" s="130" t="s">
        <v>161</v>
      </c>
      <c r="B770" s="130" t="s">
        <v>250</v>
      </c>
      <c r="C770" s="131">
        <v>41</v>
      </c>
      <c r="D770" s="131">
        <v>370</v>
      </c>
      <c r="E770" s="131">
        <v>411</v>
      </c>
      <c r="F770" s="132">
        <v>9927203</v>
      </c>
      <c r="G770" s="132">
        <v>583354</v>
      </c>
      <c r="H770" s="133">
        <v>2.086541338837791E-4</v>
      </c>
    </row>
    <row r="771" spans="1:8">
      <c r="A771" s="130" t="s">
        <v>161</v>
      </c>
      <c r="B771" s="130" t="s">
        <v>834</v>
      </c>
      <c r="C771" s="131">
        <v>31</v>
      </c>
      <c r="D771" s="131">
        <v>144</v>
      </c>
      <c r="E771" s="131">
        <v>175</v>
      </c>
      <c r="F771" s="132">
        <v>4860992</v>
      </c>
      <c r="G771" s="132">
        <v>291660</v>
      </c>
      <c r="H771" s="133">
        <v>1.0432098637969914E-4</v>
      </c>
    </row>
    <row r="772" spans="1:8">
      <c r="A772" s="130" t="s">
        <v>161</v>
      </c>
      <c r="B772" s="130" t="s">
        <v>811</v>
      </c>
      <c r="C772" s="131">
        <v>1</v>
      </c>
      <c r="D772" s="131">
        <v>34</v>
      </c>
      <c r="E772" s="131">
        <v>35</v>
      </c>
      <c r="F772" s="132">
        <v>1236246</v>
      </c>
      <c r="G772" s="132">
        <v>74175</v>
      </c>
      <c r="H772" s="133">
        <v>2.6530923557272798E-5</v>
      </c>
    </row>
    <row r="773" spans="1:8">
      <c r="A773" s="130" t="s">
        <v>161</v>
      </c>
      <c r="B773" s="130" t="s">
        <v>251</v>
      </c>
      <c r="C773" s="131">
        <v>5</v>
      </c>
      <c r="D773" s="131">
        <v>26</v>
      </c>
      <c r="E773" s="131">
        <v>31</v>
      </c>
      <c r="F773" s="132">
        <v>9877477</v>
      </c>
      <c r="G773" s="132">
        <v>592649</v>
      </c>
      <c r="H773" s="133">
        <v>2.1197877068141781E-4</v>
      </c>
    </row>
    <row r="774" spans="1:8">
      <c r="A774" s="130" t="s">
        <v>161</v>
      </c>
      <c r="B774" s="130" t="s">
        <v>892</v>
      </c>
      <c r="C774" s="131">
        <v>129</v>
      </c>
      <c r="D774" s="131">
        <v>874</v>
      </c>
      <c r="E774" s="131">
        <v>1003</v>
      </c>
      <c r="F774" s="132">
        <v>66393632</v>
      </c>
      <c r="G774" s="132">
        <v>3984855</v>
      </c>
      <c r="H774" s="133">
        <v>1.4253034498391143E-3</v>
      </c>
    </row>
    <row r="775" spans="1:8">
      <c r="A775" s="130" t="s">
        <v>163</v>
      </c>
      <c r="B775" s="130" t="s">
        <v>240</v>
      </c>
      <c r="C775" s="131">
        <v>7</v>
      </c>
      <c r="D775" s="131">
        <v>37</v>
      </c>
      <c r="E775" s="131">
        <v>44</v>
      </c>
      <c r="F775" s="132">
        <v>390747</v>
      </c>
      <c r="G775" s="132">
        <v>23445</v>
      </c>
      <c r="H775" s="133">
        <v>8.3858106208326353E-6</v>
      </c>
    </row>
    <row r="776" spans="1:8">
      <c r="A776" s="130" t="s">
        <v>163</v>
      </c>
      <c r="B776" s="130" t="s">
        <v>241</v>
      </c>
      <c r="C776" s="131">
        <v>1</v>
      </c>
      <c r="D776" s="131">
        <v>40</v>
      </c>
      <c r="E776" s="131">
        <v>41</v>
      </c>
      <c r="F776" s="132">
        <v>8769462</v>
      </c>
      <c r="G776" s="132">
        <v>526168</v>
      </c>
      <c r="H776" s="133">
        <v>1.8819983803549867E-4</v>
      </c>
    </row>
    <row r="777" spans="1:8">
      <c r="A777" s="130" t="s">
        <v>163</v>
      </c>
      <c r="B777" s="130" t="s">
        <v>810</v>
      </c>
      <c r="C777" s="131">
        <v>1</v>
      </c>
      <c r="D777" s="131">
        <v>68</v>
      </c>
      <c r="E777" s="131">
        <v>69</v>
      </c>
      <c r="F777" s="132">
        <v>2762278</v>
      </c>
      <c r="G777" s="132">
        <v>165737</v>
      </c>
      <c r="H777" s="133">
        <v>5.9280831514819302E-5</v>
      </c>
    </row>
    <row r="778" spans="1:8">
      <c r="A778" s="130" t="s">
        <v>163</v>
      </c>
      <c r="B778" s="130" t="s">
        <v>242</v>
      </c>
      <c r="C778" s="131">
        <v>1</v>
      </c>
      <c r="D778" s="131">
        <v>53</v>
      </c>
      <c r="E778" s="131">
        <v>54</v>
      </c>
      <c r="F778" s="132">
        <v>9241930</v>
      </c>
      <c r="G778" s="132">
        <v>554516</v>
      </c>
      <c r="H778" s="133">
        <v>1.9833935432807121E-4</v>
      </c>
    </row>
    <row r="779" spans="1:8">
      <c r="A779" s="130" t="s">
        <v>163</v>
      </c>
      <c r="B779" s="130" t="s">
        <v>243</v>
      </c>
      <c r="C779" s="131" t="s">
        <v>234</v>
      </c>
      <c r="D779" s="131" t="s">
        <v>234</v>
      </c>
      <c r="E779" s="131" t="s">
        <v>234</v>
      </c>
      <c r="F779" s="132" t="s">
        <v>234</v>
      </c>
      <c r="G779" s="132" t="s">
        <v>234</v>
      </c>
      <c r="H779" s="133" t="s">
        <v>234</v>
      </c>
    </row>
    <row r="780" spans="1:8">
      <c r="A780" s="130" t="s">
        <v>163</v>
      </c>
      <c r="B780" s="130" t="s">
        <v>244</v>
      </c>
      <c r="C780" s="131">
        <v>6</v>
      </c>
      <c r="D780" s="131">
        <v>27</v>
      </c>
      <c r="E780" s="131">
        <v>33</v>
      </c>
      <c r="F780" s="132">
        <v>3504548</v>
      </c>
      <c r="G780" s="132">
        <v>210273</v>
      </c>
      <c r="H780" s="133">
        <v>7.5210473733177259E-5</v>
      </c>
    </row>
    <row r="781" spans="1:8">
      <c r="A781" s="130" t="s">
        <v>163</v>
      </c>
      <c r="B781" s="130" t="s">
        <v>245</v>
      </c>
      <c r="C781" s="131">
        <v>41</v>
      </c>
      <c r="D781" s="131">
        <v>291</v>
      </c>
      <c r="E781" s="131">
        <v>332</v>
      </c>
      <c r="F781" s="132">
        <v>17254138</v>
      </c>
      <c r="G781" s="132">
        <v>1035243</v>
      </c>
      <c r="H781" s="133">
        <v>3.7028584962860481E-4</v>
      </c>
    </row>
    <row r="782" spans="1:8">
      <c r="A782" s="130" t="s">
        <v>163</v>
      </c>
      <c r="B782" s="130" t="s">
        <v>246</v>
      </c>
      <c r="C782" s="131" t="s">
        <v>234</v>
      </c>
      <c r="D782" s="131" t="s">
        <v>234</v>
      </c>
      <c r="E782" s="131" t="s">
        <v>234</v>
      </c>
      <c r="F782" s="132" t="s">
        <v>234</v>
      </c>
      <c r="G782" s="132" t="s">
        <v>234</v>
      </c>
      <c r="H782" s="133" t="s">
        <v>234</v>
      </c>
    </row>
    <row r="783" spans="1:8">
      <c r="A783" s="130" t="s">
        <v>163</v>
      </c>
      <c r="B783" s="130" t="s">
        <v>250</v>
      </c>
      <c r="C783" s="131">
        <v>52</v>
      </c>
      <c r="D783" s="131">
        <v>494</v>
      </c>
      <c r="E783" s="131">
        <v>546</v>
      </c>
      <c r="F783" s="132">
        <v>28554479</v>
      </c>
      <c r="G783" s="132">
        <v>1729392</v>
      </c>
      <c r="H783" s="133">
        <v>6.1856915338805683E-4</v>
      </c>
    </row>
    <row r="784" spans="1:8">
      <c r="A784" s="130" t="s">
        <v>163</v>
      </c>
      <c r="B784" s="130" t="s">
        <v>834</v>
      </c>
      <c r="C784" s="131">
        <v>59</v>
      </c>
      <c r="D784" s="131">
        <v>173</v>
      </c>
      <c r="E784" s="131">
        <v>232</v>
      </c>
      <c r="F784" s="132">
        <v>4981795</v>
      </c>
      <c r="G784" s="132">
        <v>298908</v>
      </c>
      <c r="H784" s="133">
        <v>1.0691345195358675E-4</v>
      </c>
    </row>
    <row r="785" spans="1:8">
      <c r="A785" s="130" t="s">
        <v>163</v>
      </c>
      <c r="B785" s="130" t="s">
        <v>811</v>
      </c>
      <c r="C785" s="131">
        <v>14</v>
      </c>
      <c r="D785" s="131">
        <v>114</v>
      </c>
      <c r="E785" s="131">
        <v>128</v>
      </c>
      <c r="F785" s="132">
        <v>14120038</v>
      </c>
      <c r="G785" s="132">
        <v>847202</v>
      </c>
      <c r="H785" s="133">
        <v>3.0302732051996803E-4</v>
      </c>
    </row>
    <row r="786" spans="1:8">
      <c r="A786" s="130" t="s">
        <v>163</v>
      </c>
      <c r="B786" s="130" t="s">
        <v>251</v>
      </c>
      <c r="C786" s="131">
        <v>6</v>
      </c>
      <c r="D786" s="131">
        <v>63</v>
      </c>
      <c r="E786" s="131">
        <v>69</v>
      </c>
      <c r="F786" s="132">
        <v>7988180</v>
      </c>
      <c r="G786" s="132">
        <v>479291</v>
      </c>
      <c r="H786" s="133">
        <v>1.714328666355084E-4</v>
      </c>
    </row>
    <row r="787" spans="1:8">
      <c r="A787" s="130" t="s">
        <v>163</v>
      </c>
      <c r="B787" s="130" t="s">
        <v>892</v>
      </c>
      <c r="C787" s="131">
        <v>190</v>
      </c>
      <c r="D787" s="131">
        <v>1390</v>
      </c>
      <c r="E787" s="131">
        <v>1580</v>
      </c>
      <c r="F787" s="132">
        <v>101969146</v>
      </c>
      <c r="G787" s="132">
        <v>6134267</v>
      </c>
      <c r="H787" s="133">
        <v>2.1941054109457518E-3</v>
      </c>
    </row>
    <row r="788" spans="1:8">
      <c r="A788" s="130" t="s">
        <v>165</v>
      </c>
      <c r="B788" s="130" t="s">
        <v>240</v>
      </c>
      <c r="C788" s="131" t="s">
        <v>234</v>
      </c>
      <c r="D788" s="131" t="s">
        <v>234</v>
      </c>
      <c r="E788" s="131" t="s">
        <v>234</v>
      </c>
      <c r="F788" s="132" t="s">
        <v>234</v>
      </c>
      <c r="G788" s="132" t="s">
        <v>234</v>
      </c>
      <c r="H788" s="133" t="s">
        <v>234</v>
      </c>
    </row>
    <row r="789" spans="1:8">
      <c r="A789" s="130" t="s">
        <v>165</v>
      </c>
      <c r="B789" s="130" t="s">
        <v>241</v>
      </c>
      <c r="C789" s="131">
        <v>5</v>
      </c>
      <c r="D789" s="131">
        <v>34</v>
      </c>
      <c r="E789" s="131">
        <v>39</v>
      </c>
      <c r="F789" s="132">
        <v>8217272</v>
      </c>
      <c r="G789" s="132">
        <v>493036</v>
      </c>
      <c r="H789" s="133">
        <v>1.7634918000651906E-4</v>
      </c>
    </row>
    <row r="790" spans="1:8">
      <c r="A790" s="130" t="s">
        <v>165</v>
      </c>
      <c r="B790" s="130" t="s">
        <v>810</v>
      </c>
      <c r="C790" s="131">
        <v>10</v>
      </c>
      <c r="D790" s="131">
        <v>99</v>
      </c>
      <c r="E790" s="131">
        <v>109</v>
      </c>
      <c r="F790" s="132">
        <v>8848401</v>
      </c>
      <c r="G790" s="132">
        <v>530904</v>
      </c>
      <c r="H790" s="133">
        <v>1.8989381112572104E-4</v>
      </c>
    </row>
    <row r="791" spans="1:8">
      <c r="A791" s="130" t="s">
        <v>165</v>
      </c>
      <c r="B791" s="130" t="s">
        <v>242</v>
      </c>
      <c r="C791" s="131">
        <v>3</v>
      </c>
      <c r="D791" s="131">
        <v>41</v>
      </c>
      <c r="E791" s="131">
        <v>44</v>
      </c>
      <c r="F791" s="132">
        <v>12135281</v>
      </c>
      <c r="G791" s="132">
        <v>728117</v>
      </c>
      <c r="H791" s="133">
        <v>2.6043298237614826E-4</v>
      </c>
    </row>
    <row r="792" spans="1:8">
      <c r="A792" s="130" t="s">
        <v>165</v>
      </c>
      <c r="B792" s="130" t="s">
        <v>243</v>
      </c>
      <c r="C792" s="131" t="s">
        <v>234</v>
      </c>
      <c r="D792" s="131" t="s">
        <v>234</v>
      </c>
      <c r="E792" s="131" t="s">
        <v>234</v>
      </c>
      <c r="F792" s="132" t="s">
        <v>234</v>
      </c>
      <c r="G792" s="132" t="s">
        <v>234</v>
      </c>
      <c r="H792" s="133" t="s">
        <v>234</v>
      </c>
    </row>
    <row r="793" spans="1:8">
      <c r="A793" s="130" t="s">
        <v>165</v>
      </c>
      <c r="B793" s="130" t="s">
        <v>244</v>
      </c>
      <c r="C793" s="131">
        <v>2</v>
      </c>
      <c r="D793" s="131">
        <v>21</v>
      </c>
      <c r="E793" s="131">
        <v>23</v>
      </c>
      <c r="F793" s="132">
        <v>3537944</v>
      </c>
      <c r="G793" s="132">
        <v>212277</v>
      </c>
      <c r="H793" s="133">
        <v>7.5927264711387907E-5</v>
      </c>
    </row>
    <row r="794" spans="1:8">
      <c r="A794" s="130" t="s">
        <v>165</v>
      </c>
      <c r="B794" s="130" t="s">
        <v>245</v>
      </c>
      <c r="C794" s="131">
        <v>80</v>
      </c>
      <c r="D794" s="131">
        <v>361</v>
      </c>
      <c r="E794" s="131">
        <v>441</v>
      </c>
      <c r="F794" s="132">
        <v>23052730</v>
      </c>
      <c r="G794" s="132">
        <v>1383164</v>
      </c>
      <c r="H794" s="133">
        <v>4.9473027773740033E-4</v>
      </c>
    </row>
    <row r="795" spans="1:8">
      <c r="A795" s="130" t="s">
        <v>165</v>
      </c>
      <c r="B795" s="130" t="s">
        <v>246</v>
      </c>
      <c r="C795" s="131">
        <v>11</v>
      </c>
      <c r="D795" s="131">
        <v>29</v>
      </c>
      <c r="E795" s="131">
        <v>40</v>
      </c>
      <c r="F795" s="132">
        <v>4097663</v>
      </c>
      <c r="G795" s="132">
        <v>245860</v>
      </c>
      <c r="H795" s="133">
        <v>8.793923647847779E-5</v>
      </c>
    </row>
    <row r="796" spans="1:8">
      <c r="A796" s="130" t="s">
        <v>165</v>
      </c>
      <c r="B796" s="130" t="s">
        <v>250</v>
      </c>
      <c r="C796" s="131">
        <v>78</v>
      </c>
      <c r="D796" s="131">
        <v>481</v>
      </c>
      <c r="E796" s="131">
        <v>559</v>
      </c>
      <c r="F796" s="132">
        <v>23166840</v>
      </c>
      <c r="G796" s="132">
        <v>1405139</v>
      </c>
      <c r="H796" s="133">
        <v>5.0259029856882702E-4</v>
      </c>
    </row>
    <row r="797" spans="1:8">
      <c r="A797" s="130" t="s">
        <v>165</v>
      </c>
      <c r="B797" s="130" t="s">
        <v>834</v>
      </c>
      <c r="C797" s="131">
        <v>94</v>
      </c>
      <c r="D797" s="131">
        <v>307</v>
      </c>
      <c r="E797" s="131">
        <v>401</v>
      </c>
      <c r="F797" s="132">
        <v>8608454</v>
      </c>
      <c r="G797" s="132">
        <v>516502</v>
      </c>
      <c r="H797" s="133">
        <v>1.8474250191005749E-4</v>
      </c>
    </row>
    <row r="798" spans="1:8">
      <c r="A798" s="130" t="s">
        <v>165</v>
      </c>
      <c r="B798" s="130" t="s">
        <v>811</v>
      </c>
      <c r="C798" s="131">
        <v>0</v>
      </c>
      <c r="D798" s="131">
        <v>88</v>
      </c>
      <c r="E798" s="131">
        <v>88</v>
      </c>
      <c r="F798" s="132">
        <v>9507694</v>
      </c>
      <c r="G798" s="132">
        <v>570462</v>
      </c>
      <c r="H798" s="133">
        <v>2.040429216626755E-4</v>
      </c>
    </row>
    <row r="799" spans="1:8">
      <c r="A799" s="130" t="s">
        <v>165</v>
      </c>
      <c r="B799" s="130" t="s">
        <v>251</v>
      </c>
      <c r="C799" s="131">
        <v>5</v>
      </c>
      <c r="D799" s="131">
        <v>62</v>
      </c>
      <c r="E799" s="131">
        <v>67</v>
      </c>
      <c r="F799" s="132">
        <v>28605149</v>
      </c>
      <c r="G799" s="132">
        <v>1716309</v>
      </c>
      <c r="H799" s="133">
        <v>6.1388962426234337E-4</v>
      </c>
    </row>
    <row r="800" spans="1:8">
      <c r="A800" s="130" t="s">
        <v>165</v>
      </c>
      <c r="B800" s="130" t="s">
        <v>892</v>
      </c>
      <c r="C800" s="131">
        <v>295</v>
      </c>
      <c r="D800" s="131">
        <v>1551</v>
      </c>
      <c r="E800" s="131">
        <v>1846</v>
      </c>
      <c r="F800" s="132">
        <v>130667906</v>
      </c>
      <c r="G800" s="132">
        <v>7855198</v>
      </c>
      <c r="H800" s="133">
        <v>2.8096482327636288E-3</v>
      </c>
    </row>
    <row r="801" spans="1:8">
      <c r="A801" s="130" t="s">
        <v>167</v>
      </c>
      <c r="B801" s="130" t="s">
        <v>240</v>
      </c>
      <c r="C801" s="131">
        <v>4</v>
      </c>
      <c r="D801" s="131">
        <v>37</v>
      </c>
      <c r="E801" s="131">
        <v>41</v>
      </c>
      <c r="F801" s="132">
        <v>3835076</v>
      </c>
      <c r="G801" s="132">
        <v>230105</v>
      </c>
      <c r="H801" s="133">
        <v>8.2303986048483412E-5</v>
      </c>
    </row>
    <row r="802" spans="1:8">
      <c r="A802" s="130" t="s">
        <v>167</v>
      </c>
      <c r="B802" s="130" t="s">
        <v>241</v>
      </c>
      <c r="C802" s="131">
        <v>2</v>
      </c>
      <c r="D802" s="131">
        <v>21</v>
      </c>
      <c r="E802" s="131">
        <v>23</v>
      </c>
      <c r="F802" s="132">
        <v>5222664</v>
      </c>
      <c r="G802" s="132">
        <v>313360</v>
      </c>
      <c r="H802" s="133">
        <v>1.1208264517569267E-4</v>
      </c>
    </row>
    <row r="803" spans="1:8">
      <c r="A803" s="130" t="s">
        <v>167</v>
      </c>
      <c r="B803" s="130" t="s">
        <v>810</v>
      </c>
      <c r="C803" s="131">
        <v>18</v>
      </c>
      <c r="D803" s="131">
        <v>167</v>
      </c>
      <c r="E803" s="131">
        <v>185</v>
      </c>
      <c r="F803" s="132">
        <v>28593510</v>
      </c>
      <c r="G803" s="132">
        <v>1715611</v>
      </c>
      <c r="H803" s="133">
        <v>6.1363996353240775E-4</v>
      </c>
    </row>
    <row r="804" spans="1:8">
      <c r="A804" s="130" t="s">
        <v>167</v>
      </c>
      <c r="B804" s="130" t="s">
        <v>242</v>
      </c>
      <c r="C804" s="131">
        <v>6</v>
      </c>
      <c r="D804" s="131">
        <v>46</v>
      </c>
      <c r="E804" s="131">
        <v>52</v>
      </c>
      <c r="F804" s="132">
        <v>12845552</v>
      </c>
      <c r="G804" s="132">
        <v>770733</v>
      </c>
      <c r="H804" s="133">
        <v>2.7567587874711876E-4</v>
      </c>
    </row>
    <row r="805" spans="1:8">
      <c r="A805" s="130" t="s">
        <v>167</v>
      </c>
      <c r="B805" s="130" t="s">
        <v>243</v>
      </c>
      <c r="C805" s="131">
        <v>1</v>
      </c>
      <c r="D805" s="131">
        <v>22</v>
      </c>
      <c r="E805" s="131">
        <v>23</v>
      </c>
      <c r="F805" s="132">
        <v>40964084</v>
      </c>
      <c r="G805" s="132">
        <v>2457845</v>
      </c>
      <c r="H805" s="133">
        <v>8.791223162874979E-4</v>
      </c>
    </row>
    <row r="806" spans="1:8">
      <c r="A806" s="130" t="s">
        <v>167</v>
      </c>
      <c r="B806" s="130" t="s">
        <v>244</v>
      </c>
      <c r="C806" s="131">
        <v>10</v>
      </c>
      <c r="D806" s="131">
        <v>40</v>
      </c>
      <c r="E806" s="131">
        <v>50</v>
      </c>
      <c r="F806" s="132">
        <v>7873719</v>
      </c>
      <c r="G806" s="132">
        <v>472423</v>
      </c>
      <c r="H806" s="133">
        <v>1.6897631951058291E-4</v>
      </c>
    </row>
    <row r="807" spans="1:8">
      <c r="A807" s="130" t="s">
        <v>167</v>
      </c>
      <c r="B807" s="130" t="s">
        <v>245</v>
      </c>
      <c r="C807" s="131">
        <v>102</v>
      </c>
      <c r="D807" s="131">
        <v>324</v>
      </c>
      <c r="E807" s="131">
        <v>426</v>
      </c>
      <c r="F807" s="132">
        <v>29518162</v>
      </c>
      <c r="G807" s="132">
        <v>1771090</v>
      </c>
      <c r="H807" s="133">
        <v>6.3348369940074522E-4</v>
      </c>
    </row>
    <row r="808" spans="1:8">
      <c r="A808" s="130" t="s">
        <v>167</v>
      </c>
      <c r="B808" s="130" t="s">
        <v>246</v>
      </c>
      <c r="C808" s="131">
        <v>12</v>
      </c>
      <c r="D808" s="131">
        <v>47</v>
      </c>
      <c r="E808" s="131">
        <v>59</v>
      </c>
      <c r="F808" s="132">
        <v>6787938</v>
      </c>
      <c r="G808" s="132">
        <v>407276</v>
      </c>
      <c r="H808" s="133">
        <v>1.4567453215654649E-4</v>
      </c>
    </row>
    <row r="809" spans="1:8">
      <c r="A809" s="130" t="s">
        <v>167</v>
      </c>
      <c r="B809" s="130" t="s">
        <v>250</v>
      </c>
      <c r="C809" s="131">
        <v>130</v>
      </c>
      <c r="D809" s="131">
        <v>779</v>
      </c>
      <c r="E809" s="131">
        <v>909</v>
      </c>
      <c r="F809" s="132">
        <v>31920813</v>
      </c>
      <c r="G809" s="132">
        <v>1896088</v>
      </c>
      <c r="H809" s="133">
        <v>6.7819300014644102E-4</v>
      </c>
    </row>
    <row r="810" spans="1:8">
      <c r="A810" s="130" t="s">
        <v>167</v>
      </c>
      <c r="B810" s="130" t="s">
        <v>834</v>
      </c>
      <c r="C810" s="131">
        <v>127</v>
      </c>
      <c r="D810" s="131">
        <v>324</v>
      </c>
      <c r="E810" s="131">
        <v>451</v>
      </c>
      <c r="F810" s="132">
        <v>21006209</v>
      </c>
      <c r="G810" s="132">
        <v>1260373</v>
      </c>
      <c r="H810" s="133">
        <v>4.5081037703607131E-4</v>
      </c>
    </row>
    <row r="811" spans="1:8">
      <c r="A811" s="130" t="s">
        <v>167</v>
      </c>
      <c r="B811" s="130" t="s">
        <v>811</v>
      </c>
      <c r="C811" s="131">
        <v>20</v>
      </c>
      <c r="D811" s="131">
        <v>93</v>
      </c>
      <c r="E811" s="131">
        <v>113</v>
      </c>
      <c r="F811" s="132">
        <v>18086260</v>
      </c>
      <c r="G811" s="132">
        <v>1085176</v>
      </c>
      <c r="H811" s="133">
        <v>3.8814589150235344E-4</v>
      </c>
    </row>
    <row r="812" spans="1:8">
      <c r="A812" s="130" t="s">
        <v>167</v>
      </c>
      <c r="B812" s="130" t="s">
        <v>251</v>
      </c>
      <c r="C812" s="131">
        <v>11</v>
      </c>
      <c r="D812" s="131">
        <v>109</v>
      </c>
      <c r="E812" s="131">
        <v>120</v>
      </c>
      <c r="F812" s="132">
        <v>22489332</v>
      </c>
      <c r="G812" s="132">
        <v>1349360</v>
      </c>
      <c r="H812" s="133">
        <v>4.8263925866183515E-4</v>
      </c>
    </row>
    <row r="813" spans="1:8">
      <c r="A813" s="130" t="s">
        <v>167</v>
      </c>
      <c r="B813" s="130" t="s">
        <v>892</v>
      </c>
      <c r="C813" s="131">
        <v>443</v>
      </c>
      <c r="D813" s="131">
        <v>2009</v>
      </c>
      <c r="E813" s="131">
        <v>2452</v>
      </c>
      <c r="F813" s="132">
        <v>229143319</v>
      </c>
      <c r="G813" s="132">
        <v>13729439</v>
      </c>
      <c r="H813" s="133">
        <v>4.910747510525647E-3</v>
      </c>
    </row>
    <row r="814" spans="1:8">
      <c r="A814" s="130" t="s">
        <v>93</v>
      </c>
      <c r="B814" s="130" t="s">
        <v>240</v>
      </c>
      <c r="C814" s="131">
        <v>28</v>
      </c>
      <c r="D814" s="131">
        <v>74</v>
      </c>
      <c r="E814" s="131">
        <v>102</v>
      </c>
      <c r="F814" s="132">
        <v>5460893</v>
      </c>
      <c r="G814" s="132">
        <v>327654</v>
      </c>
      <c r="H814" s="133">
        <v>1.1719532493744066E-4</v>
      </c>
    </row>
    <row r="815" spans="1:8">
      <c r="A815" s="130" t="s">
        <v>93</v>
      </c>
      <c r="B815" s="130" t="s">
        <v>241</v>
      </c>
      <c r="C815" s="131">
        <v>5</v>
      </c>
      <c r="D815" s="131">
        <v>52</v>
      </c>
      <c r="E815" s="131">
        <v>57</v>
      </c>
      <c r="F815" s="132">
        <v>17897052</v>
      </c>
      <c r="G815" s="132">
        <v>1073823</v>
      </c>
      <c r="H815" s="133">
        <v>3.8408514899954631E-4</v>
      </c>
    </row>
    <row r="816" spans="1:8">
      <c r="A816" s="130" t="s">
        <v>93</v>
      </c>
      <c r="B816" s="130" t="s">
        <v>810</v>
      </c>
      <c r="C816" s="131">
        <v>11</v>
      </c>
      <c r="D816" s="131">
        <v>258</v>
      </c>
      <c r="E816" s="131">
        <v>269</v>
      </c>
      <c r="F816" s="132">
        <v>42019858</v>
      </c>
      <c r="G816" s="132">
        <v>2521192</v>
      </c>
      <c r="H816" s="133">
        <v>9.0178027940960865E-4</v>
      </c>
    </row>
    <row r="817" spans="1:8">
      <c r="A817" s="130" t="s">
        <v>93</v>
      </c>
      <c r="B817" s="130" t="s">
        <v>242</v>
      </c>
      <c r="C817" s="131">
        <v>12</v>
      </c>
      <c r="D817" s="131">
        <v>59</v>
      </c>
      <c r="E817" s="131">
        <v>71</v>
      </c>
      <c r="F817" s="132">
        <v>18547945</v>
      </c>
      <c r="G817" s="132">
        <v>1112877</v>
      </c>
      <c r="H817" s="133">
        <v>3.9805398875156157E-4</v>
      </c>
    </row>
    <row r="818" spans="1:8">
      <c r="A818" s="130" t="s">
        <v>93</v>
      </c>
      <c r="B818" s="130" t="s">
        <v>243</v>
      </c>
      <c r="C818" s="131">
        <v>2</v>
      </c>
      <c r="D818" s="131">
        <v>28</v>
      </c>
      <c r="E818" s="131">
        <v>30</v>
      </c>
      <c r="F818" s="132">
        <v>53975117</v>
      </c>
      <c r="G818" s="132">
        <v>3238507</v>
      </c>
      <c r="H818" s="133">
        <v>1.1583496010339448E-3</v>
      </c>
    </row>
    <row r="819" spans="1:8">
      <c r="A819" s="130" t="s">
        <v>93</v>
      </c>
      <c r="B819" s="130" t="s">
        <v>244</v>
      </c>
      <c r="C819" s="131">
        <v>13</v>
      </c>
      <c r="D819" s="131">
        <v>55</v>
      </c>
      <c r="E819" s="131">
        <v>68</v>
      </c>
      <c r="F819" s="132">
        <v>13716063</v>
      </c>
      <c r="G819" s="132">
        <v>822964</v>
      </c>
      <c r="H819" s="133">
        <v>2.9435786955695923E-4</v>
      </c>
    </row>
    <row r="820" spans="1:8">
      <c r="A820" s="130" t="s">
        <v>93</v>
      </c>
      <c r="B820" s="130" t="s">
        <v>245</v>
      </c>
      <c r="C820" s="131">
        <v>111</v>
      </c>
      <c r="D820" s="131">
        <v>574</v>
      </c>
      <c r="E820" s="131">
        <v>685</v>
      </c>
      <c r="F820" s="132">
        <v>33816210</v>
      </c>
      <c r="G820" s="132">
        <v>2028973</v>
      </c>
      <c r="H820" s="133">
        <v>7.2572332406835804E-4</v>
      </c>
    </row>
    <row r="821" spans="1:8">
      <c r="A821" s="130" t="s">
        <v>93</v>
      </c>
      <c r="B821" s="130" t="s">
        <v>246</v>
      </c>
      <c r="C821" s="131">
        <v>9</v>
      </c>
      <c r="D821" s="131">
        <v>80</v>
      </c>
      <c r="E821" s="131">
        <v>89</v>
      </c>
      <c r="F821" s="132">
        <v>19599319</v>
      </c>
      <c r="G821" s="132">
        <v>1175959</v>
      </c>
      <c r="H821" s="133">
        <v>4.2061716663952762E-4</v>
      </c>
    </row>
    <row r="822" spans="1:8">
      <c r="A822" s="130" t="s">
        <v>93</v>
      </c>
      <c r="B822" s="130" t="s">
        <v>250</v>
      </c>
      <c r="C822" s="131">
        <v>186</v>
      </c>
      <c r="D822" s="131">
        <v>1314</v>
      </c>
      <c r="E822" s="131">
        <v>1500</v>
      </c>
      <c r="F822" s="132">
        <v>52329184</v>
      </c>
      <c r="G822" s="132">
        <v>3096057</v>
      </c>
      <c r="H822" s="133">
        <v>1.1073980666796003E-3</v>
      </c>
    </row>
    <row r="823" spans="1:8">
      <c r="A823" s="130" t="s">
        <v>93</v>
      </c>
      <c r="B823" s="130" t="s">
        <v>834</v>
      </c>
      <c r="C823" s="131">
        <v>160</v>
      </c>
      <c r="D823" s="131">
        <v>414</v>
      </c>
      <c r="E823" s="131">
        <v>574</v>
      </c>
      <c r="F823" s="132">
        <v>16922602</v>
      </c>
      <c r="G823" s="132">
        <v>1015356</v>
      </c>
      <c r="H823" s="133">
        <v>3.6317266490621205E-4</v>
      </c>
    </row>
    <row r="824" spans="1:8">
      <c r="A824" s="130" t="s">
        <v>93</v>
      </c>
      <c r="B824" s="130" t="s">
        <v>811</v>
      </c>
      <c r="C824" s="131">
        <v>31</v>
      </c>
      <c r="D824" s="131">
        <v>170</v>
      </c>
      <c r="E824" s="131">
        <v>201</v>
      </c>
      <c r="F824" s="132">
        <v>34541655</v>
      </c>
      <c r="G824" s="132">
        <v>2072499</v>
      </c>
      <c r="H824" s="133">
        <v>7.4129170935657992E-4</v>
      </c>
    </row>
    <row r="825" spans="1:8">
      <c r="A825" s="130" t="s">
        <v>93</v>
      </c>
      <c r="B825" s="130" t="s">
        <v>251</v>
      </c>
      <c r="C825" s="131">
        <v>34</v>
      </c>
      <c r="D825" s="131">
        <v>144</v>
      </c>
      <c r="E825" s="131">
        <v>178</v>
      </c>
      <c r="F825" s="132">
        <v>74019059</v>
      </c>
      <c r="G825" s="132">
        <v>4441144</v>
      </c>
      <c r="H825" s="133">
        <v>1.5885089581508694E-3</v>
      </c>
    </row>
    <row r="826" spans="1:8">
      <c r="A826" s="130" t="s">
        <v>93</v>
      </c>
      <c r="B826" s="130" t="s">
        <v>892</v>
      </c>
      <c r="C826" s="131">
        <v>602</v>
      </c>
      <c r="D826" s="131">
        <v>3222</v>
      </c>
      <c r="E826" s="131">
        <v>3824</v>
      </c>
      <c r="F826" s="132">
        <v>382844957</v>
      </c>
      <c r="G826" s="132">
        <v>22927003</v>
      </c>
      <c r="H826" s="133">
        <v>8.2005333871299508E-3</v>
      </c>
    </row>
    <row r="827" spans="1:8">
      <c r="A827" s="130" t="s">
        <v>170</v>
      </c>
      <c r="B827" s="130" t="s">
        <v>240</v>
      </c>
      <c r="C827" s="131">
        <v>24</v>
      </c>
      <c r="D827" s="131">
        <v>43</v>
      </c>
      <c r="E827" s="131">
        <v>67</v>
      </c>
      <c r="F827" s="132">
        <v>3540584</v>
      </c>
      <c r="G827" s="132">
        <v>212435</v>
      </c>
      <c r="H827" s="133">
        <v>7.5983778171745826E-5</v>
      </c>
    </row>
    <row r="828" spans="1:8">
      <c r="A828" s="130" t="s">
        <v>170</v>
      </c>
      <c r="B828" s="130" t="s">
        <v>241</v>
      </c>
      <c r="C828" s="131">
        <v>13</v>
      </c>
      <c r="D828" s="131">
        <v>36</v>
      </c>
      <c r="E828" s="131">
        <v>49</v>
      </c>
      <c r="F828" s="132">
        <v>55782757</v>
      </c>
      <c r="G828" s="132">
        <v>3346965</v>
      </c>
      <c r="H828" s="133">
        <v>1.1971428724485008E-3</v>
      </c>
    </row>
    <row r="829" spans="1:8">
      <c r="A829" s="130" t="s">
        <v>170</v>
      </c>
      <c r="B829" s="130" t="s">
        <v>810</v>
      </c>
      <c r="C829" s="131">
        <v>26</v>
      </c>
      <c r="D829" s="131">
        <v>270</v>
      </c>
      <c r="E829" s="131">
        <v>296</v>
      </c>
      <c r="F829" s="132">
        <v>39174126</v>
      </c>
      <c r="G829" s="132">
        <v>2350448</v>
      </c>
      <c r="H829" s="133">
        <v>8.4070854348964924E-4</v>
      </c>
    </row>
    <row r="830" spans="1:8">
      <c r="A830" s="130" t="s">
        <v>170</v>
      </c>
      <c r="B830" s="130" t="s">
        <v>242</v>
      </c>
      <c r="C830" s="131">
        <v>17</v>
      </c>
      <c r="D830" s="131">
        <v>106</v>
      </c>
      <c r="E830" s="131">
        <v>123</v>
      </c>
      <c r="F830" s="132">
        <v>31307145</v>
      </c>
      <c r="G830" s="132">
        <v>1878429</v>
      </c>
      <c r="H830" s="133">
        <v>6.7187672675112083E-4</v>
      </c>
    </row>
    <row r="831" spans="1:8">
      <c r="A831" s="130" t="s">
        <v>170</v>
      </c>
      <c r="B831" s="130" t="s">
        <v>243</v>
      </c>
      <c r="C831" s="131">
        <v>6</v>
      </c>
      <c r="D831" s="131">
        <v>24</v>
      </c>
      <c r="E831" s="131">
        <v>30</v>
      </c>
      <c r="F831" s="132">
        <v>57540519</v>
      </c>
      <c r="G831" s="132">
        <v>3452431</v>
      </c>
      <c r="H831" s="133">
        <v>1.2348659649175447E-3</v>
      </c>
    </row>
    <row r="832" spans="1:8">
      <c r="A832" s="130" t="s">
        <v>170</v>
      </c>
      <c r="B832" s="130" t="s">
        <v>244</v>
      </c>
      <c r="C832" s="131">
        <v>11</v>
      </c>
      <c r="D832" s="131">
        <v>53</v>
      </c>
      <c r="E832" s="131">
        <v>64</v>
      </c>
      <c r="F832" s="132">
        <v>9915863</v>
      </c>
      <c r="G832" s="132">
        <v>594952</v>
      </c>
      <c r="H832" s="133">
        <v>2.1280250801815391E-4</v>
      </c>
    </row>
    <row r="833" spans="1:8">
      <c r="A833" s="130" t="s">
        <v>170</v>
      </c>
      <c r="B833" s="130" t="s">
        <v>245</v>
      </c>
      <c r="C833" s="131">
        <v>97</v>
      </c>
      <c r="D833" s="131">
        <v>540</v>
      </c>
      <c r="E833" s="131">
        <v>637</v>
      </c>
      <c r="F833" s="132">
        <v>52611240</v>
      </c>
      <c r="G833" s="132">
        <v>3183061</v>
      </c>
      <c r="H833" s="133">
        <v>1.1385176686098592E-3</v>
      </c>
    </row>
    <row r="834" spans="1:8">
      <c r="A834" s="130" t="s">
        <v>170</v>
      </c>
      <c r="B834" s="130" t="s">
        <v>246</v>
      </c>
      <c r="C834" s="131">
        <v>18</v>
      </c>
      <c r="D834" s="131">
        <v>56</v>
      </c>
      <c r="E834" s="131">
        <v>74</v>
      </c>
      <c r="F834" s="132">
        <v>13311310</v>
      </c>
      <c r="G834" s="132">
        <v>798679</v>
      </c>
      <c r="H834" s="133">
        <v>2.856716076278946E-4</v>
      </c>
    </row>
    <row r="835" spans="1:8">
      <c r="A835" s="130" t="s">
        <v>170</v>
      </c>
      <c r="B835" s="130" t="s">
        <v>250</v>
      </c>
      <c r="C835" s="131">
        <v>178</v>
      </c>
      <c r="D835" s="131">
        <v>1131</v>
      </c>
      <c r="E835" s="131">
        <v>1309</v>
      </c>
      <c r="F835" s="132">
        <v>55015450</v>
      </c>
      <c r="G835" s="132">
        <v>3229548</v>
      </c>
      <c r="H835" s="133">
        <v>1.1551451447595988E-3</v>
      </c>
    </row>
    <row r="836" spans="1:8">
      <c r="A836" s="130" t="s">
        <v>170</v>
      </c>
      <c r="B836" s="130" t="s">
        <v>834</v>
      </c>
      <c r="C836" s="131">
        <v>142</v>
      </c>
      <c r="D836" s="131">
        <v>368</v>
      </c>
      <c r="E836" s="131">
        <v>510</v>
      </c>
      <c r="F836" s="132">
        <v>29196361</v>
      </c>
      <c r="G836" s="132">
        <v>1751782</v>
      </c>
      <c r="H836" s="133">
        <v>6.2657761147295529E-4</v>
      </c>
    </row>
    <row r="837" spans="1:8">
      <c r="A837" s="130" t="s">
        <v>170</v>
      </c>
      <c r="B837" s="130" t="s">
        <v>811</v>
      </c>
      <c r="C837" s="131">
        <v>17</v>
      </c>
      <c r="D837" s="131">
        <v>176</v>
      </c>
      <c r="E837" s="131">
        <v>193</v>
      </c>
      <c r="F837" s="132">
        <v>23308135</v>
      </c>
      <c r="G837" s="132">
        <v>1398488</v>
      </c>
      <c r="H837" s="133">
        <v>5.0021136803186136E-4</v>
      </c>
    </row>
    <row r="838" spans="1:8">
      <c r="A838" s="130" t="s">
        <v>170</v>
      </c>
      <c r="B838" s="130" t="s">
        <v>251</v>
      </c>
      <c r="C838" s="131">
        <v>15</v>
      </c>
      <c r="D838" s="131">
        <v>108</v>
      </c>
      <c r="E838" s="131">
        <v>123</v>
      </c>
      <c r="F838" s="132">
        <v>39219260</v>
      </c>
      <c r="G838" s="132">
        <v>2353156</v>
      </c>
      <c r="H838" s="133">
        <v>8.4167714127856858E-4</v>
      </c>
    </row>
    <row r="839" spans="1:8">
      <c r="A839" s="130" t="s">
        <v>170</v>
      </c>
      <c r="B839" s="130" t="s">
        <v>892</v>
      </c>
      <c r="C839" s="131">
        <v>564</v>
      </c>
      <c r="D839" s="131">
        <v>2911</v>
      </c>
      <c r="E839" s="131">
        <v>3475</v>
      </c>
      <c r="F839" s="132">
        <v>409922750</v>
      </c>
      <c r="G839" s="132">
        <v>24550373</v>
      </c>
      <c r="H839" s="133">
        <v>8.781180577897325E-3</v>
      </c>
    </row>
    <row r="840" spans="1:8">
      <c r="A840" s="130" t="s">
        <v>171</v>
      </c>
      <c r="B840" s="130" t="s">
        <v>240</v>
      </c>
      <c r="C840" s="131" t="s">
        <v>234</v>
      </c>
      <c r="D840" s="131" t="s">
        <v>234</v>
      </c>
      <c r="E840" s="131" t="s">
        <v>234</v>
      </c>
      <c r="F840" s="132" t="s">
        <v>234</v>
      </c>
      <c r="G840" s="132" t="s">
        <v>234</v>
      </c>
      <c r="H840" s="133" t="s">
        <v>234</v>
      </c>
    </row>
    <row r="841" spans="1:8">
      <c r="A841" s="130" t="s">
        <v>171</v>
      </c>
      <c r="B841" s="130" t="s">
        <v>241</v>
      </c>
      <c r="C841" s="131">
        <v>1</v>
      </c>
      <c r="D841" s="131">
        <v>25</v>
      </c>
      <c r="E841" s="131">
        <v>26</v>
      </c>
      <c r="F841" s="132">
        <v>1419580</v>
      </c>
      <c r="G841" s="132">
        <v>85175</v>
      </c>
      <c r="H841" s="133">
        <v>3.0465404974596704E-5</v>
      </c>
    </row>
    <row r="842" spans="1:8">
      <c r="A842" s="130" t="s">
        <v>171</v>
      </c>
      <c r="B842" s="130" t="s">
        <v>810</v>
      </c>
      <c r="C842" s="131">
        <v>3</v>
      </c>
      <c r="D842" s="131">
        <v>81</v>
      </c>
      <c r="E842" s="131">
        <v>84</v>
      </c>
      <c r="F842" s="132">
        <v>10699872</v>
      </c>
      <c r="G842" s="132">
        <v>641992</v>
      </c>
      <c r="H842" s="133">
        <v>2.2962778127914632E-4</v>
      </c>
    </row>
    <row r="843" spans="1:8">
      <c r="A843" s="130" t="s">
        <v>171</v>
      </c>
      <c r="B843" s="130" t="s">
        <v>242</v>
      </c>
      <c r="C843" s="131">
        <v>5</v>
      </c>
      <c r="D843" s="131">
        <v>62</v>
      </c>
      <c r="E843" s="131">
        <v>67</v>
      </c>
      <c r="F843" s="132">
        <v>14638047</v>
      </c>
      <c r="G843" s="132">
        <v>878283</v>
      </c>
      <c r="H843" s="133">
        <v>3.1414437660468118E-4</v>
      </c>
    </row>
    <row r="844" spans="1:8">
      <c r="A844" s="130" t="s">
        <v>171</v>
      </c>
      <c r="B844" s="130" t="s">
        <v>243</v>
      </c>
      <c r="C844" s="131" t="s">
        <v>234</v>
      </c>
      <c r="D844" s="131" t="s">
        <v>234</v>
      </c>
      <c r="E844" s="131" t="s">
        <v>234</v>
      </c>
      <c r="F844" s="132" t="s">
        <v>234</v>
      </c>
      <c r="G844" s="132" t="s">
        <v>234</v>
      </c>
      <c r="H844" s="133" t="s">
        <v>234</v>
      </c>
    </row>
    <row r="845" spans="1:8">
      <c r="A845" s="130" t="s">
        <v>171</v>
      </c>
      <c r="B845" s="130" t="s">
        <v>244</v>
      </c>
      <c r="C845" s="131">
        <v>1</v>
      </c>
      <c r="D845" s="131">
        <v>57</v>
      </c>
      <c r="E845" s="131">
        <v>58</v>
      </c>
      <c r="F845" s="132">
        <v>15355490</v>
      </c>
      <c r="G845" s="132">
        <v>921329</v>
      </c>
      <c r="H845" s="133">
        <v>3.2954107543105613E-4</v>
      </c>
    </row>
    <row r="846" spans="1:8">
      <c r="A846" s="130" t="s">
        <v>171</v>
      </c>
      <c r="B846" s="130" t="s">
        <v>245</v>
      </c>
      <c r="C846" s="131">
        <v>42</v>
      </c>
      <c r="D846" s="131">
        <v>235</v>
      </c>
      <c r="E846" s="131">
        <v>277</v>
      </c>
      <c r="F846" s="132">
        <v>12657092</v>
      </c>
      <c r="G846" s="132">
        <v>809132</v>
      </c>
      <c r="H846" s="133">
        <v>2.8941043801473883E-4</v>
      </c>
    </row>
    <row r="847" spans="1:8">
      <c r="A847" s="130" t="s">
        <v>171</v>
      </c>
      <c r="B847" s="130" t="s">
        <v>246</v>
      </c>
      <c r="C847" s="131">
        <v>3</v>
      </c>
      <c r="D847" s="131">
        <v>23</v>
      </c>
      <c r="E847" s="131">
        <v>26</v>
      </c>
      <c r="F847" s="132">
        <v>5926886</v>
      </c>
      <c r="G847" s="132">
        <v>355613</v>
      </c>
      <c r="H847" s="133">
        <v>1.2719570365989148E-4</v>
      </c>
    </row>
    <row r="848" spans="1:8">
      <c r="A848" s="130" t="s">
        <v>171</v>
      </c>
      <c r="B848" s="130" t="s">
        <v>250</v>
      </c>
      <c r="C848" s="131">
        <v>75</v>
      </c>
      <c r="D848" s="131">
        <v>377</v>
      </c>
      <c r="E848" s="131">
        <v>452</v>
      </c>
      <c r="F848" s="132">
        <v>14843571</v>
      </c>
      <c r="G848" s="132">
        <v>890614</v>
      </c>
      <c r="H848" s="133">
        <v>3.1855493027350127E-4</v>
      </c>
    </row>
    <row r="849" spans="1:8">
      <c r="A849" s="130" t="s">
        <v>171</v>
      </c>
      <c r="B849" s="130" t="s">
        <v>834</v>
      </c>
      <c r="C849" s="131">
        <v>72</v>
      </c>
      <c r="D849" s="131">
        <v>148</v>
      </c>
      <c r="E849" s="131">
        <v>220</v>
      </c>
      <c r="F849" s="132">
        <v>5064060</v>
      </c>
      <c r="G849" s="132">
        <v>303841</v>
      </c>
      <c r="H849" s="133">
        <v>1.0867788802919209E-4</v>
      </c>
    </row>
    <row r="850" spans="1:8">
      <c r="A850" s="130" t="s">
        <v>171</v>
      </c>
      <c r="B850" s="130" t="s">
        <v>811</v>
      </c>
      <c r="C850" s="131">
        <v>22</v>
      </c>
      <c r="D850" s="131">
        <v>92</v>
      </c>
      <c r="E850" s="131">
        <v>114</v>
      </c>
      <c r="F850" s="132">
        <v>6174928</v>
      </c>
      <c r="G850" s="132">
        <v>370496</v>
      </c>
      <c r="H850" s="133">
        <v>1.3251905701753075E-4</v>
      </c>
    </row>
    <row r="851" spans="1:8">
      <c r="A851" s="130" t="s">
        <v>171</v>
      </c>
      <c r="B851" s="130" t="s">
        <v>251</v>
      </c>
      <c r="C851" s="131">
        <v>13</v>
      </c>
      <c r="D851" s="131">
        <v>50</v>
      </c>
      <c r="E851" s="131">
        <v>63</v>
      </c>
      <c r="F851" s="132">
        <v>15916028</v>
      </c>
      <c r="G851" s="132">
        <v>954962</v>
      </c>
      <c r="H851" s="133">
        <v>3.415709312045884E-4</v>
      </c>
    </row>
    <row r="852" spans="1:8">
      <c r="A852" s="130" t="s">
        <v>171</v>
      </c>
      <c r="B852" s="130" t="s">
        <v>892</v>
      </c>
      <c r="C852" s="131">
        <v>245</v>
      </c>
      <c r="D852" s="131">
        <v>1167</v>
      </c>
      <c r="E852" s="131">
        <v>1412</v>
      </c>
      <c r="F852" s="132">
        <v>102931355</v>
      </c>
      <c r="G852" s="132">
        <v>6225585</v>
      </c>
      <c r="H852" s="133">
        <v>2.2267680449518596E-3</v>
      </c>
    </row>
    <row r="853" spans="1:8">
      <c r="A853" s="130" t="s">
        <v>173</v>
      </c>
      <c r="B853" s="130" t="s">
        <v>240</v>
      </c>
      <c r="C853" s="131" t="s">
        <v>234</v>
      </c>
      <c r="D853" s="131" t="s">
        <v>234</v>
      </c>
      <c r="E853" s="131" t="s">
        <v>234</v>
      </c>
      <c r="F853" s="132" t="s">
        <v>234</v>
      </c>
      <c r="G853" s="132" t="s">
        <v>234</v>
      </c>
      <c r="H853" s="133" t="s">
        <v>234</v>
      </c>
    </row>
    <row r="854" spans="1:8">
      <c r="A854" s="130" t="s">
        <v>173</v>
      </c>
      <c r="B854" s="130" t="s">
        <v>241</v>
      </c>
      <c r="C854" s="131">
        <v>5</v>
      </c>
      <c r="D854" s="131">
        <v>37</v>
      </c>
      <c r="E854" s="131">
        <v>42</v>
      </c>
      <c r="F854" s="132">
        <v>8688076</v>
      </c>
      <c r="G854" s="132">
        <v>521285</v>
      </c>
      <c r="H854" s="133">
        <v>1.8645328596633571E-4</v>
      </c>
    </row>
    <row r="855" spans="1:8">
      <c r="A855" s="130" t="s">
        <v>173</v>
      </c>
      <c r="B855" s="130" t="s">
        <v>810</v>
      </c>
      <c r="C855" s="131">
        <v>5</v>
      </c>
      <c r="D855" s="131">
        <v>100</v>
      </c>
      <c r="E855" s="131">
        <v>105</v>
      </c>
      <c r="F855" s="132">
        <v>6257081</v>
      </c>
      <c r="G855" s="132">
        <v>375243</v>
      </c>
      <c r="H855" s="133">
        <v>1.3421696458917044E-4</v>
      </c>
    </row>
    <row r="856" spans="1:8">
      <c r="A856" s="130" t="s">
        <v>173</v>
      </c>
      <c r="B856" s="130" t="s">
        <v>242</v>
      </c>
      <c r="C856" s="131">
        <v>3</v>
      </c>
      <c r="D856" s="131">
        <v>23</v>
      </c>
      <c r="E856" s="131">
        <v>26</v>
      </c>
      <c r="F856" s="132">
        <v>3688119</v>
      </c>
      <c r="G856" s="132">
        <v>221287</v>
      </c>
      <c r="H856" s="133">
        <v>7.9149962672305028E-5</v>
      </c>
    </row>
    <row r="857" spans="1:8">
      <c r="A857" s="130" t="s">
        <v>173</v>
      </c>
      <c r="B857" s="130" t="s">
        <v>243</v>
      </c>
      <c r="C857" s="131" t="s">
        <v>234</v>
      </c>
      <c r="D857" s="131" t="s">
        <v>234</v>
      </c>
      <c r="E857" s="131" t="s">
        <v>234</v>
      </c>
      <c r="F857" s="132" t="s">
        <v>234</v>
      </c>
      <c r="G857" s="132" t="s">
        <v>234</v>
      </c>
      <c r="H857" s="133" t="s">
        <v>234</v>
      </c>
    </row>
    <row r="858" spans="1:8">
      <c r="A858" s="130" t="s">
        <v>173</v>
      </c>
      <c r="B858" s="130" t="s">
        <v>244</v>
      </c>
      <c r="C858" s="131">
        <v>9</v>
      </c>
      <c r="D858" s="131">
        <v>24</v>
      </c>
      <c r="E858" s="131">
        <v>33</v>
      </c>
      <c r="F858" s="132">
        <v>4929068</v>
      </c>
      <c r="G858" s="132">
        <v>295744</v>
      </c>
      <c r="H858" s="133">
        <v>1.0578175202591285E-4</v>
      </c>
    </row>
    <row r="859" spans="1:8">
      <c r="A859" s="130" t="s">
        <v>173</v>
      </c>
      <c r="B859" s="130" t="s">
        <v>245</v>
      </c>
      <c r="C859" s="131">
        <v>55</v>
      </c>
      <c r="D859" s="131">
        <v>313</v>
      </c>
      <c r="E859" s="131">
        <v>368</v>
      </c>
      <c r="F859" s="132">
        <v>16995133</v>
      </c>
      <c r="G859" s="132">
        <v>1046738</v>
      </c>
      <c r="H859" s="133">
        <v>3.7439738270970833E-4</v>
      </c>
    </row>
    <row r="860" spans="1:8">
      <c r="A860" s="130" t="s">
        <v>173</v>
      </c>
      <c r="B860" s="130" t="s">
        <v>246</v>
      </c>
      <c r="C860" s="131">
        <v>1</v>
      </c>
      <c r="D860" s="131">
        <v>37</v>
      </c>
      <c r="E860" s="131">
        <v>38</v>
      </c>
      <c r="F860" s="132">
        <v>4471661</v>
      </c>
      <c r="G860" s="132">
        <v>268300</v>
      </c>
      <c r="H860" s="133">
        <v>9.5965578569818554E-5</v>
      </c>
    </row>
    <row r="861" spans="1:8">
      <c r="A861" s="130" t="s">
        <v>173</v>
      </c>
      <c r="B861" s="130" t="s">
        <v>250</v>
      </c>
      <c r="C861" s="131">
        <v>53</v>
      </c>
      <c r="D861" s="131">
        <v>483</v>
      </c>
      <c r="E861" s="131">
        <v>536</v>
      </c>
      <c r="F861" s="132">
        <v>15968144</v>
      </c>
      <c r="G861" s="132">
        <v>937338</v>
      </c>
      <c r="H861" s="133">
        <v>3.3526717661377784E-4</v>
      </c>
    </row>
    <row r="862" spans="1:8">
      <c r="A862" s="130" t="s">
        <v>173</v>
      </c>
      <c r="B862" s="130" t="s">
        <v>834</v>
      </c>
      <c r="C862" s="131">
        <v>56</v>
      </c>
      <c r="D862" s="131">
        <v>229</v>
      </c>
      <c r="E862" s="131">
        <v>285</v>
      </c>
      <c r="F862" s="132">
        <v>7496448</v>
      </c>
      <c r="G862" s="132">
        <v>449414</v>
      </c>
      <c r="H862" s="133">
        <v>1.6074645742592783E-4</v>
      </c>
    </row>
    <row r="863" spans="1:8">
      <c r="A863" s="130" t="s">
        <v>173</v>
      </c>
      <c r="B863" s="130" t="s">
        <v>811</v>
      </c>
      <c r="C863" s="131">
        <v>2</v>
      </c>
      <c r="D863" s="131">
        <v>62</v>
      </c>
      <c r="E863" s="131">
        <v>64</v>
      </c>
      <c r="F863" s="132">
        <v>4320287</v>
      </c>
      <c r="G863" s="132">
        <v>259217</v>
      </c>
      <c r="H863" s="133">
        <v>9.271676995949556E-5</v>
      </c>
    </row>
    <row r="864" spans="1:8">
      <c r="A864" s="130" t="s">
        <v>173</v>
      </c>
      <c r="B864" s="130" t="s">
        <v>251</v>
      </c>
      <c r="C864" s="131">
        <v>3</v>
      </c>
      <c r="D864" s="131">
        <v>66</v>
      </c>
      <c r="E864" s="131">
        <v>69</v>
      </c>
      <c r="F864" s="132">
        <v>10019880</v>
      </c>
      <c r="G864" s="132">
        <v>601193</v>
      </c>
      <c r="H864" s="133">
        <v>2.1503478970229194E-4</v>
      </c>
    </row>
    <row r="865" spans="1:8">
      <c r="A865" s="130" t="s">
        <v>173</v>
      </c>
      <c r="B865" s="130" t="s">
        <v>892</v>
      </c>
      <c r="C865" s="131">
        <v>198</v>
      </c>
      <c r="D865" s="131">
        <v>1403</v>
      </c>
      <c r="E865" s="131">
        <v>1601</v>
      </c>
      <c r="F865" s="132">
        <v>84390315</v>
      </c>
      <c r="G865" s="132">
        <v>5069142</v>
      </c>
      <c r="H865" s="133">
        <v>1.8131313637069222E-3</v>
      </c>
    </row>
    <row r="866" spans="1:8">
      <c r="A866" s="130" t="s">
        <v>175</v>
      </c>
      <c r="B866" s="130" t="s">
        <v>240</v>
      </c>
      <c r="C866" s="131" t="s">
        <v>234</v>
      </c>
      <c r="D866" s="131" t="s">
        <v>234</v>
      </c>
      <c r="E866" s="131" t="s">
        <v>234</v>
      </c>
      <c r="F866" s="132" t="s">
        <v>234</v>
      </c>
      <c r="G866" s="132" t="s">
        <v>234</v>
      </c>
      <c r="H866" s="133" t="s">
        <v>234</v>
      </c>
    </row>
    <row r="867" spans="1:8">
      <c r="A867" s="130" t="s">
        <v>175</v>
      </c>
      <c r="B867" s="130" t="s">
        <v>241</v>
      </c>
      <c r="C867" s="131" t="s">
        <v>234</v>
      </c>
      <c r="D867" s="131" t="s">
        <v>234</v>
      </c>
      <c r="E867" s="131" t="s">
        <v>234</v>
      </c>
      <c r="F867" s="132" t="s">
        <v>234</v>
      </c>
      <c r="G867" s="132" t="s">
        <v>234</v>
      </c>
      <c r="H867" s="133" t="s">
        <v>234</v>
      </c>
    </row>
    <row r="868" spans="1:8">
      <c r="A868" s="130" t="s">
        <v>175</v>
      </c>
      <c r="B868" s="130" t="s">
        <v>810</v>
      </c>
      <c r="C868" s="131">
        <v>10</v>
      </c>
      <c r="D868" s="131">
        <v>91</v>
      </c>
      <c r="E868" s="131">
        <v>101</v>
      </c>
      <c r="F868" s="132">
        <v>5340000</v>
      </c>
      <c r="G868" s="132">
        <v>320400</v>
      </c>
      <c r="H868" s="133">
        <v>1.1460071328277998E-4</v>
      </c>
    </row>
    <row r="869" spans="1:8">
      <c r="A869" s="130" t="s">
        <v>175</v>
      </c>
      <c r="B869" s="130" t="s">
        <v>242</v>
      </c>
      <c r="C869" s="131">
        <v>3</v>
      </c>
      <c r="D869" s="131">
        <v>37</v>
      </c>
      <c r="E869" s="131">
        <v>40</v>
      </c>
      <c r="F869" s="132">
        <v>6260008</v>
      </c>
      <c r="G869" s="132">
        <v>375600</v>
      </c>
      <c r="H869" s="133">
        <v>1.3434465639516904E-4</v>
      </c>
    </row>
    <row r="870" spans="1:8">
      <c r="A870" s="130" t="s">
        <v>175</v>
      </c>
      <c r="B870" s="130" t="s">
        <v>243</v>
      </c>
      <c r="C870" s="131" t="s">
        <v>234</v>
      </c>
      <c r="D870" s="131" t="s">
        <v>234</v>
      </c>
      <c r="E870" s="131" t="s">
        <v>234</v>
      </c>
      <c r="F870" s="132" t="s">
        <v>234</v>
      </c>
      <c r="G870" s="132" t="s">
        <v>234</v>
      </c>
      <c r="H870" s="133" t="s">
        <v>234</v>
      </c>
    </row>
    <row r="871" spans="1:8">
      <c r="A871" s="130" t="s">
        <v>175</v>
      </c>
      <c r="B871" s="130" t="s">
        <v>244</v>
      </c>
      <c r="C871" s="131" t="s">
        <v>234</v>
      </c>
      <c r="D871" s="131" t="s">
        <v>234</v>
      </c>
      <c r="E871" s="131" t="s">
        <v>234</v>
      </c>
      <c r="F871" s="132" t="s">
        <v>234</v>
      </c>
      <c r="G871" s="132" t="s">
        <v>234</v>
      </c>
      <c r="H871" s="133" t="s">
        <v>234</v>
      </c>
    </row>
    <row r="872" spans="1:8">
      <c r="A872" s="130" t="s">
        <v>175</v>
      </c>
      <c r="B872" s="130" t="s">
        <v>245</v>
      </c>
      <c r="C872" s="131">
        <v>18</v>
      </c>
      <c r="D872" s="131">
        <v>112</v>
      </c>
      <c r="E872" s="131">
        <v>130</v>
      </c>
      <c r="F872" s="132">
        <v>6408125</v>
      </c>
      <c r="G872" s="132">
        <v>384488</v>
      </c>
      <c r="H872" s="133">
        <v>1.3752371738036674E-4</v>
      </c>
    </row>
    <row r="873" spans="1:8">
      <c r="A873" s="130" t="s">
        <v>175</v>
      </c>
      <c r="B873" s="130" t="s">
        <v>246</v>
      </c>
      <c r="C873" s="131">
        <v>0</v>
      </c>
      <c r="D873" s="131">
        <v>23</v>
      </c>
      <c r="E873" s="131">
        <v>23</v>
      </c>
      <c r="F873" s="132">
        <v>3623893</v>
      </c>
      <c r="G873" s="132">
        <v>217434</v>
      </c>
      <c r="H873" s="133">
        <v>7.7771821135855124E-5</v>
      </c>
    </row>
    <row r="874" spans="1:8">
      <c r="A874" s="130" t="s">
        <v>175</v>
      </c>
      <c r="B874" s="130" t="s">
        <v>250</v>
      </c>
      <c r="C874" s="131">
        <v>47</v>
      </c>
      <c r="D874" s="131">
        <v>373</v>
      </c>
      <c r="E874" s="131">
        <v>420</v>
      </c>
      <c r="F874" s="132">
        <v>7495875</v>
      </c>
      <c r="G874" s="132">
        <v>440893</v>
      </c>
      <c r="H874" s="133">
        <v>1.5769866504801721E-4</v>
      </c>
    </row>
    <row r="875" spans="1:8">
      <c r="A875" s="130" t="s">
        <v>175</v>
      </c>
      <c r="B875" s="130" t="s">
        <v>834</v>
      </c>
      <c r="C875" s="131">
        <v>28</v>
      </c>
      <c r="D875" s="131">
        <v>155</v>
      </c>
      <c r="E875" s="131">
        <v>183</v>
      </c>
      <c r="F875" s="132">
        <v>4557029</v>
      </c>
      <c r="G875" s="132">
        <v>273422</v>
      </c>
      <c r="H875" s="133">
        <v>9.779761618977611E-5</v>
      </c>
    </row>
    <row r="876" spans="1:8">
      <c r="A876" s="130" t="s">
        <v>175</v>
      </c>
      <c r="B876" s="130" t="s">
        <v>811</v>
      </c>
      <c r="C876" s="131">
        <v>4</v>
      </c>
      <c r="D876" s="131">
        <v>89</v>
      </c>
      <c r="E876" s="131">
        <v>93</v>
      </c>
      <c r="F876" s="132">
        <v>5506294</v>
      </c>
      <c r="G876" s="132">
        <v>330378</v>
      </c>
      <c r="H876" s="133">
        <v>1.1816964560842161E-4</v>
      </c>
    </row>
    <row r="877" spans="1:8">
      <c r="A877" s="130" t="s">
        <v>175</v>
      </c>
      <c r="B877" s="130" t="s">
        <v>251</v>
      </c>
      <c r="C877" s="131">
        <v>9</v>
      </c>
      <c r="D877" s="131">
        <v>47</v>
      </c>
      <c r="E877" s="131">
        <v>56</v>
      </c>
      <c r="F877" s="132">
        <v>12472751</v>
      </c>
      <c r="G877" s="132">
        <v>771254</v>
      </c>
      <c r="H877" s="133">
        <v>2.7586223009424838E-4</v>
      </c>
    </row>
    <row r="878" spans="1:8">
      <c r="A878" s="130" t="s">
        <v>175</v>
      </c>
      <c r="B878" s="130" t="s">
        <v>892</v>
      </c>
      <c r="C878" s="131">
        <v>125</v>
      </c>
      <c r="D878" s="131">
        <v>975</v>
      </c>
      <c r="E878" s="131">
        <v>1100</v>
      </c>
      <c r="F878" s="132">
        <v>57286777</v>
      </c>
      <c r="G878" s="132">
        <v>3451236</v>
      </c>
      <c r="H878" s="133">
        <v>1.2344385371635719E-3</v>
      </c>
    </row>
    <row r="879" spans="1:8">
      <c r="A879" s="130" t="s">
        <v>177</v>
      </c>
      <c r="B879" s="130" t="s">
        <v>240</v>
      </c>
      <c r="C879" s="131" t="s">
        <v>234</v>
      </c>
      <c r="D879" s="131" t="s">
        <v>234</v>
      </c>
      <c r="E879" s="131" t="s">
        <v>234</v>
      </c>
      <c r="F879" s="132" t="s">
        <v>234</v>
      </c>
      <c r="G879" s="132" t="s">
        <v>234</v>
      </c>
      <c r="H879" s="133" t="s">
        <v>234</v>
      </c>
    </row>
    <row r="880" spans="1:8">
      <c r="A880" s="130" t="s">
        <v>177</v>
      </c>
      <c r="B880" s="130" t="s">
        <v>241</v>
      </c>
      <c r="C880" s="131" t="s">
        <v>234</v>
      </c>
      <c r="D880" s="131" t="s">
        <v>234</v>
      </c>
      <c r="E880" s="131" t="s">
        <v>234</v>
      </c>
      <c r="F880" s="132" t="s">
        <v>234</v>
      </c>
      <c r="G880" s="132" t="s">
        <v>234</v>
      </c>
      <c r="H880" s="133" t="s">
        <v>234</v>
      </c>
    </row>
    <row r="881" spans="1:8">
      <c r="A881" s="130" t="s">
        <v>177</v>
      </c>
      <c r="B881" s="130" t="s">
        <v>810</v>
      </c>
      <c r="C881" s="131">
        <v>2</v>
      </c>
      <c r="D881" s="131">
        <v>80</v>
      </c>
      <c r="E881" s="131">
        <v>82</v>
      </c>
      <c r="F881" s="132">
        <v>5959518</v>
      </c>
      <c r="G881" s="132">
        <v>357571</v>
      </c>
      <c r="H881" s="133">
        <v>1.2789604135217514E-4</v>
      </c>
    </row>
    <row r="882" spans="1:8">
      <c r="A882" s="130" t="s">
        <v>177</v>
      </c>
      <c r="B882" s="130" t="s">
        <v>242</v>
      </c>
      <c r="C882" s="131">
        <v>1</v>
      </c>
      <c r="D882" s="131">
        <v>20</v>
      </c>
      <c r="E882" s="131">
        <v>21</v>
      </c>
      <c r="F882" s="132">
        <v>6088311</v>
      </c>
      <c r="G882" s="132">
        <v>365299</v>
      </c>
      <c r="H882" s="133">
        <v>1.3066019338790961E-4</v>
      </c>
    </row>
    <row r="883" spans="1:8">
      <c r="A883" s="130" t="s">
        <v>177</v>
      </c>
      <c r="B883" s="130" t="s">
        <v>243</v>
      </c>
      <c r="C883" s="131" t="s">
        <v>234</v>
      </c>
      <c r="D883" s="131" t="s">
        <v>234</v>
      </c>
      <c r="E883" s="131" t="s">
        <v>234</v>
      </c>
      <c r="F883" s="132" t="s">
        <v>234</v>
      </c>
      <c r="G883" s="132" t="s">
        <v>234</v>
      </c>
      <c r="H883" s="133" t="s">
        <v>234</v>
      </c>
    </row>
    <row r="884" spans="1:8">
      <c r="A884" s="130" t="s">
        <v>177</v>
      </c>
      <c r="B884" s="130" t="s">
        <v>244</v>
      </c>
      <c r="C884" s="131" t="s">
        <v>234</v>
      </c>
      <c r="D884" s="131" t="s">
        <v>234</v>
      </c>
      <c r="E884" s="131" t="s">
        <v>234</v>
      </c>
      <c r="F884" s="132" t="s">
        <v>234</v>
      </c>
      <c r="G884" s="132" t="s">
        <v>234</v>
      </c>
      <c r="H884" s="133" t="s">
        <v>234</v>
      </c>
    </row>
    <row r="885" spans="1:8">
      <c r="A885" s="130" t="s">
        <v>177</v>
      </c>
      <c r="B885" s="130" t="s">
        <v>245</v>
      </c>
      <c r="C885" s="131">
        <v>32</v>
      </c>
      <c r="D885" s="131">
        <v>119</v>
      </c>
      <c r="E885" s="131">
        <v>151</v>
      </c>
      <c r="F885" s="132">
        <v>6556716</v>
      </c>
      <c r="G885" s="132">
        <v>393403</v>
      </c>
      <c r="H885" s="133">
        <v>1.4071243572904335E-4</v>
      </c>
    </row>
    <row r="886" spans="1:8">
      <c r="A886" s="130" t="s">
        <v>177</v>
      </c>
      <c r="B886" s="130" t="s">
        <v>246</v>
      </c>
      <c r="C886" s="131">
        <v>0</v>
      </c>
      <c r="D886" s="131">
        <v>33</v>
      </c>
      <c r="E886" s="131">
        <v>33</v>
      </c>
      <c r="F886" s="132">
        <v>2215757</v>
      </c>
      <c r="G886" s="132">
        <v>132945</v>
      </c>
      <c r="H886" s="133">
        <v>4.7551784729647886E-5</v>
      </c>
    </row>
    <row r="887" spans="1:8">
      <c r="A887" s="130" t="s">
        <v>177</v>
      </c>
      <c r="B887" s="130" t="s">
        <v>250</v>
      </c>
      <c r="C887" s="131">
        <v>23</v>
      </c>
      <c r="D887" s="131">
        <v>253</v>
      </c>
      <c r="E887" s="131">
        <v>276</v>
      </c>
      <c r="F887" s="132">
        <v>5916371</v>
      </c>
      <c r="G887" s="132">
        <v>362220</v>
      </c>
      <c r="H887" s="133">
        <v>1.2955889627118777E-4</v>
      </c>
    </row>
    <row r="888" spans="1:8">
      <c r="A888" s="130" t="s">
        <v>177</v>
      </c>
      <c r="B888" s="130" t="s">
        <v>834</v>
      </c>
      <c r="C888" s="131">
        <v>25</v>
      </c>
      <c r="D888" s="131">
        <v>117</v>
      </c>
      <c r="E888" s="131">
        <v>142</v>
      </c>
      <c r="F888" s="132">
        <v>3266186</v>
      </c>
      <c r="G888" s="132">
        <v>195964</v>
      </c>
      <c r="H888" s="133">
        <v>7.0092428769496544E-5</v>
      </c>
    </row>
    <row r="889" spans="1:8">
      <c r="A889" s="130" t="s">
        <v>177</v>
      </c>
      <c r="B889" s="130" t="s">
        <v>811</v>
      </c>
      <c r="C889" s="131">
        <v>0</v>
      </c>
      <c r="D889" s="131">
        <v>35</v>
      </c>
      <c r="E889" s="131">
        <v>35</v>
      </c>
      <c r="F889" s="132">
        <v>14275116</v>
      </c>
      <c r="G889" s="132">
        <v>856507</v>
      </c>
      <c r="H889" s="133">
        <v>3.0635553411889523E-4</v>
      </c>
    </row>
    <row r="890" spans="1:8">
      <c r="A890" s="130" t="s">
        <v>177</v>
      </c>
      <c r="B890" s="130" t="s">
        <v>251</v>
      </c>
      <c r="C890" s="131">
        <v>7</v>
      </c>
      <c r="D890" s="131">
        <v>38</v>
      </c>
      <c r="E890" s="131">
        <v>45</v>
      </c>
      <c r="F890" s="132">
        <v>5445714</v>
      </c>
      <c r="G890" s="132">
        <v>326743</v>
      </c>
      <c r="H890" s="133">
        <v>1.1686947834006047E-4</v>
      </c>
    </row>
    <row r="891" spans="1:8">
      <c r="A891" s="130" t="s">
        <v>177</v>
      </c>
      <c r="B891" s="130" t="s">
        <v>892</v>
      </c>
      <c r="C891" s="131">
        <v>105</v>
      </c>
      <c r="D891" s="131">
        <v>728</v>
      </c>
      <c r="E891" s="131">
        <v>833</v>
      </c>
      <c r="F891" s="132">
        <v>56627771</v>
      </c>
      <c r="G891" s="132">
        <v>3404897</v>
      </c>
      <c r="H891" s="133">
        <v>1.2178639976729016E-3</v>
      </c>
    </row>
    <row r="892" spans="1:8">
      <c r="A892" s="130" t="s">
        <v>178</v>
      </c>
      <c r="B892" s="130" t="s">
        <v>240</v>
      </c>
      <c r="C892" s="131" t="s">
        <v>234</v>
      </c>
      <c r="D892" s="131" t="s">
        <v>234</v>
      </c>
      <c r="E892" s="131" t="s">
        <v>234</v>
      </c>
      <c r="F892" s="132" t="s">
        <v>234</v>
      </c>
      <c r="G892" s="132" t="s">
        <v>234</v>
      </c>
      <c r="H892" s="133" t="s">
        <v>234</v>
      </c>
    </row>
    <row r="893" spans="1:8">
      <c r="A893" s="130" t="s">
        <v>178</v>
      </c>
      <c r="B893" s="130" t="s">
        <v>241</v>
      </c>
      <c r="C893" s="131">
        <v>0</v>
      </c>
      <c r="D893" s="131">
        <v>28</v>
      </c>
      <c r="E893" s="131">
        <v>28</v>
      </c>
      <c r="F893" s="132">
        <v>10004609</v>
      </c>
      <c r="G893" s="132">
        <v>600277</v>
      </c>
      <c r="H893" s="133">
        <v>2.1470715470426751E-4</v>
      </c>
    </row>
    <row r="894" spans="1:8">
      <c r="A894" s="130" t="s">
        <v>178</v>
      </c>
      <c r="B894" s="130" t="s">
        <v>810</v>
      </c>
      <c r="C894" s="131">
        <v>14</v>
      </c>
      <c r="D894" s="131">
        <v>83</v>
      </c>
      <c r="E894" s="131">
        <v>97</v>
      </c>
      <c r="F894" s="132">
        <v>9199133</v>
      </c>
      <c r="G894" s="132">
        <v>551948</v>
      </c>
      <c r="H894" s="133">
        <v>1.9742083175719051E-4</v>
      </c>
    </row>
    <row r="895" spans="1:8">
      <c r="A895" s="130" t="s">
        <v>178</v>
      </c>
      <c r="B895" s="130" t="s">
        <v>242</v>
      </c>
      <c r="C895" s="131" t="s">
        <v>234</v>
      </c>
      <c r="D895" s="131" t="s">
        <v>234</v>
      </c>
      <c r="E895" s="131" t="s">
        <v>234</v>
      </c>
      <c r="F895" s="132" t="s">
        <v>234</v>
      </c>
      <c r="G895" s="132" t="s">
        <v>234</v>
      </c>
      <c r="H895" s="133" t="s">
        <v>234</v>
      </c>
    </row>
    <row r="896" spans="1:8">
      <c r="A896" s="130" t="s">
        <v>178</v>
      </c>
      <c r="B896" s="130" t="s">
        <v>243</v>
      </c>
      <c r="C896" s="131" t="s">
        <v>234</v>
      </c>
      <c r="D896" s="131" t="s">
        <v>234</v>
      </c>
      <c r="E896" s="131" t="s">
        <v>234</v>
      </c>
      <c r="F896" s="132" t="s">
        <v>234</v>
      </c>
      <c r="G896" s="132" t="s">
        <v>234</v>
      </c>
      <c r="H896" s="133" t="s">
        <v>234</v>
      </c>
    </row>
    <row r="897" spans="1:8">
      <c r="A897" s="130" t="s">
        <v>178</v>
      </c>
      <c r="B897" s="130" t="s">
        <v>244</v>
      </c>
      <c r="C897" s="131">
        <v>0</v>
      </c>
      <c r="D897" s="131">
        <v>23</v>
      </c>
      <c r="E897" s="131">
        <v>23</v>
      </c>
      <c r="F897" s="132">
        <v>5849194</v>
      </c>
      <c r="G897" s="132">
        <v>350952</v>
      </c>
      <c r="H897" s="133">
        <v>1.2552855657933269E-4</v>
      </c>
    </row>
    <row r="898" spans="1:8">
      <c r="A898" s="130" t="s">
        <v>178</v>
      </c>
      <c r="B898" s="130" t="s">
        <v>245</v>
      </c>
      <c r="C898" s="131">
        <v>35</v>
      </c>
      <c r="D898" s="131">
        <v>166</v>
      </c>
      <c r="E898" s="131">
        <v>201</v>
      </c>
      <c r="F898" s="132">
        <v>11537647</v>
      </c>
      <c r="G898" s="132">
        <v>699311</v>
      </c>
      <c r="H898" s="133">
        <v>2.5012964858456347E-4</v>
      </c>
    </row>
    <row r="899" spans="1:8">
      <c r="A899" s="130" t="s">
        <v>178</v>
      </c>
      <c r="B899" s="130" t="s">
        <v>246</v>
      </c>
      <c r="C899" s="131">
        <v>2</v>
      </c>
      <c r="D899" s="131">
        <v>52</v>
      </c>
      <c r="E899" s="131">
        <v>54</v>
      </c>
      <c r="F899" s="132">
        <v>7638750</v>
      </c>
      <c r="G899" s="132">
        <v>458325</v>
      </c>
      <c r="H899" s="133">
        <v>1.6393374505408904E-4</v>
      </c>
    </row>
    <row r="900" spans="1:8">
      <c r="A900" s="130" t="s">
        <v>178</v>
      </c>
      <c r="B900" s="130" t="s">
        <v>250</v>
      </c>
      <c r="C900" s="131">
        <v>58</v>
      </c>
      <c r="D900" s="131">
        <v>418</v>
      </c>
      <c r="E900" s="131">
        <v>476</v>
      </c>
      <c r="F900" s="132">
        <v>14288130</v>
      </c>
      <c r="G900" s="132">
        <v>841458</v>
      </c>
      <c r="H900" s="133">
        <v>3.0097280585986727E-4</v>
      </c>
    </row>
    <row r="901" spans="1:8">
      <c r="A901" s="130" t="s">
        <v>178</v>
      </c>
      <c r="B901" s="130" t="s">
        <v>834</v>
      </c>
      <c r="C901" s="131">
        <v>33</v>
      </c>
      <c r="D901" s="131">
        <v>211</v>
      </c>
      <c r="E901" s="131">
        <v>244</v>
      </c>
      <c r="F901" s="132">
        <v>5658860</v>
      </c>
      <c r="G901" s="132">
        <v>339532</v>
      </c>
      <c r="H901" s="133">
        <v>1.2144384950789279E-4</v>
      </c>
    </row>
    <row r="902" spans="1:8">
      <c r="A902" s="130" t="s">
        <v>178</v>
      </c>
      <c r="B902" s="130" t="s">
        <v>811</v>
      </c>
      <c r="C902" s="131">
        <v>8</v>
      </c>
      <c r="D902" s="131">
        <v>60</v>
      </c>
      <c r="E902" s="131">
        <v>68</v>
      </c>
      <c r="F902" s="132">
        <v>7923827</v>
      </c>
      <c r="G902" s="132">
        <v>475430</v>
      </c>
      <c r="H902" s="133">
        <v>1.7005186365802772E-4</v>
      </c>
    </row>
    <row r="903" spans="1:8">
      <c r="A903" s="130" t="s">
        <v>178</v>
      </c>
      <c r="B903" s="130" t="s">
        <v>251</v>
      </c>
      <c r="C903" s="131">
        <v>13</v>
      </c>
      <c r="D903" s="131">
        <v>49</v>
      </c>
      <c r="E903" s="131">
        <v>62</v>
      </c>
      <c r="F903" s="132">
        <v>9916775</v>
      </c>
      <c r="G903" s="132">
        <v>595007</v>
      </c>
      <c r="H903" s="133">
        <v>2.1282218042524052E-4</v>
      </c>
    </row>
    <row r="904" spans="1:8">
      <c r="A904" s="130" t="s">
        <v>178</v>
      </c>
      <c r="B904" s="130" t="s">
        <v>892</v>
      </c>
      <c r="C904" s="131">
        <v>170</v>
      </c>
      <c r="D904" s="131">
        <v>1121</v>
      </c>
      <c r="E904" s="131">
        <v>1291</v>
      </c>
      <c r="F904" s="132">
        <v>95005082</v>
      </c>
      <c r="G904" s="132">
        <v>5691528</v>
      </c>
      <c r="H904" s="133">
        <v>2.0357464683798819E-3</v>
      </c>
    </row>
    <row r="905" spans="1:8">
      <c r="A905" s="130" t="s">
        <v>101</v>
      </c>
      <c r="B905" s="130" t="s">
        <v>240</v>
      </c>
      <c r="C905" s="131">
        <v>26</v>
      </c>
      <c r="D905" s="131">
        <v>47</v>
      </c>
      <c r="E905" s="131">
        <v>73</v>
      </c>
      <c r="F905" s="132">
        <v>2492362</v>
      </c>
      <c r="G905" s="132">
        <v>149542</v>
      </c>
      <c r="H905" s="133">
        <v>5.3488201828131966E-5</v>
      </c>
    </row>
    <row r="906" spans="1:8">
      <c r="A906" s="130" t="s">
        <v>101</v>
      </c>
      <c r="B906" s="130" t="s">
        <v>241</v>
      </c>
      <c r="C906" s="131">
        <v>7</v>
      </c>
      <c r="D906" s="131">
        <v>57</v>
      </c>
      <c r="E906" s="131">
        <v>64</v>
      </c>
      <c r="F906" s="132">
        <v>83510531</v>
      </c>
      <c r="G906" s="132">
        <v>5010632</v>
      </c>
      <c r="H906" s="133">
        <v>1.7922034993680474E-3</v>
      </c>
    </row>
    <row r="907" spans="1:8">
      <c r="A907" s="130" t="s">
        <v>101</v>
      </c>
      <c r="B907" s="130" t="s">
        <v>810</v>
      </c>
      <c r="C907" s="131">
        <v>14</v>
      </c>
      <c r="D907" s="131">
        <v>331</v>
      </c>
      <c r="E907" s="131">
        <v>345</v>
      </c>
      <c r="F907" s="132">
        <v>43802310</v>
      </c>
      <c r="G907" s="132">
        <v>2628139</v>
      </c>
      <c r="H907" s="133">
        <v>9.4003309614947592E-4</v>
      </c>
    </row>
    <row r="908" spans="1:8">
      <c r="A908" s="130" t="s">
        <v>101</v>
      </c>
      <c r="B908" s="130" t="s">
        <v>242</v>
      </c>
      <c r="C908" s="131">
        <v>25</v>
      </c>
      <c r="D908" s="131">
        <v>110</v>
      </c>
      <c r="E908" s="131">
        <v>135</v>
      </c>
      <c r="F908" s="132">
        <v>39119087</v>
      </c>
      <c r="G908" s="132">
        <v>2347145</v>
      </c>
      <c r="H908" s="133">
        <v>8.3952712602406549E-4</v>
      </c>
    </row>
    <row r="909" spans="1:8">
      <c r="A909" s="130" t="s">
        <v>101</v>
      </c>
      <c r="B909" s="130" t="s">
        <v>243</v>
      </c>
      <c r="C909" s="131">
        <v>3</v>
      </c>
      <c r="D909" s="131">
        <v>34</v>
      </c>
      <c r="E909" s="131">
        <v>37</v>
      </c>
      <c r="F909" s="132">
        <v>57899529</v>
      </c>
      <c r="G909" s="132">
        <v>3473972</v>
      </c>
      <c r="H909" s="133">
        <v>1.2425707525730515E-3</v>
      </c>
    </row>
    <row r="910" spans="1:8">
      <c r="A910" s="130" t="s">
        <v>101</v>
      </c>
      <c r="B910" s="130" t="s">
        <v>244</v>
      </c>
      <c r="C910" s="131">
        <v>2</v>
      </c>
      <c r="D910" s="131">
        <v>67</v>
      </c>
      <c r="E910" s="131">
        <v>69</v>
      </c>
      <c r="F910" s="132">
        <v>14807877</v>
      </c>
      <c r="G910" s="132">
        <v>888473</v>
      </c>
      <c r="H910" s="133">
        <v>3.1778913711763849E-4</v>
      </c>
    </row>
    <row r="911" spans="1:8">
      <c r="A911" s="130" t="s">
        <v>101</v>
      </c>
      <c r="B911" s="130" t="s">
        <v>245</v>
      </c>
      <c r="C911" s="131">
        <v>109</v>
      </c>
      <c r="D911" s="131">
        <v>574</v>
      </c>
      <c r="E911" s="131">
        <v>683</v>
      </c>
      <c r="F911" s="132">
        <v>46019083</v>
      </c>
      <c r="G911" s="132">
        <v>2786869</v>
      </c>
      <c r="H911" s="133">
        <v>9.9680766300145988E-4</v>
      </c>
    </row>
    <row r="912" spans="1:8">
      <c r="A912" s="130" t="s">
        <v>101</v>
      </c>
      <c r="B912" s="130" t="s">
        <v>246</v>
      </c>
      <c r="C912" s="131">
        <v>11</v>
      </c>
      <c r="D912" s="131">
        <v>95</v>
      </c>
      <c r="E912" s="131">
        <v>106</v>
      </c>
      <c r="F912" s="132">
        <v>16634384</v>
      </c>
      <c r="G912" s="132">
        <v>998063</v>
      </c>
      <c r="H912" s="133">
        <v>3.5698730243805004E-4</v>
      </c>
    </row>
    <row r="913" spans="1:8">
      <c r="A913" s="130" t="s">
        <v>101</v>
      </c>
      <c r="B913" s="130" t="s">
        <v>250</v>
      </c>
      <c r="C913" s="131">
        <v>198</v>
      </c>
      <c r="D913" s="131">
        <v>1146</v>
      </c>
      <c r="E913" s="131">
        <v>1344</v>
      </c>
      <c r="F913" s="132">
        <v>66737321</v>
      </c>
      <c r="G913" s="132">
        <v>3948523</v>
      </c>
      <c r="H913" s="133">
        <v>1.4123082153978221E-3</v>
      </c>
    </row>
    <row r="914" spans="1:8">
      <c r="A914" s="130" t="s">
        <v>101</v>
      </c>
      <c r="B914" s="130" t="s">
        <v>834</v>
      </c>
      <c r="C914" s="131">
        <v>125</v>
      </c>
      <c r="D914" s="131">
        <v>474</v>
      </c>
      <c r="E914" s="131">
        <v>599</v>
      </c>
      <c r="F914" s="132">
        <v>27159454</v>
      </c>
      <c r="G914" s="132">
        <v>1629567</v>
      </c>
      <c r="H914" s="133">
        <v>5.8286373452584236E-4</v>
      </c>
    </row>
    <row r="915" spans="1:8">
      <c r="A915" s="130" t="s">
        <v>101</v>
      </c>
      <c r="B915" s="130" t="s">
        <v>811</v>
      </c>
      <c r="C915" s="131">
        <v>16</v>
      </c>
      <c r="D915" s="131">
        <v>167</v>
      </c>
      <c r="E915" s="131">
        <v>183</v>
      </c>
      <c r="F915" s="132">
        <v>60320231</v>
      </c>
      <c r="G915" s="132">
        <v>3619214</v>
      </c>
      <c r="H915" s="133">
        <v>1.2945209298471387E-3</v>
      </c>
    </row>
    <row r="916" spans="1:8">
      <c r="A916" s="130" t="s">
        <v>101</v>
      </c>
      <c r="B916" s="130" t="s">
        <v>251</v>
      </c>
      <c r="C916" s="131">
        <v>30</v>
      </c>
      <c r="D916" s="131">
        <v>130</v>
      </c>
      <c r="E916" s="131">
        <v>160</v>
      </c>
      <c r="F916" s="132">
        <v>52932128</v>
      </c>
      <c r="G916" s="132">
        <v>3175928</v>
      </c>
      <c r="H916" s="133">
        <v>1.1359663362507891E-3</v>
      </c>
    </row>
    <row r="917" spans="1:8">
      <c r="A917" s="130" t="s">
        <v>101</v>
      </c>
      <c r="B917" s="130" t="s">
        <v>892</v>
      </c>
      <c r="C917" s="131">
        <v>566</v>
      </c>
      <c r="D917" s="131">
        <v>3232</v>
      </c>
      <c r="E917" s="131">
        <v>3798</v>
      </c>
      <c r="F917" s="132">
        <v>511434297</v>
      </c>
      <c r="G917" s="132">
        <v>30656066</v>
      </c>
      <c r="H917" s="133">
        <v>1.0965065636841385E-2</v>
      </c>
    </row>
    <row r="918" spans="1:8">
      <c r="A918" s="130" t="s">
        <v>181</v>
      </c>
      <c r="B918" s="130" t="s">
        <v>240</v>
      </c>
      <c r="C918" s="131" t="s">
        <v>234</v>
      </c>
      <c r="D918" s="131" t="s">
        <v>234</v>
      </c>
      <c r="E918" s="131" t="s">
        <v>234</v>
      </c>
      <c r="F918" s="132" t="s">
        <v>234</v>
      </c>
      <c r="G918" s="132" t="s">
        <v>234</v>
      </c>
      <c r="H918" s="133" t="s">
        <v>234</v>
      </c>
    </row>
    <row r="919" spans="1:8">
      <c r="A919" s="130" t="s">
        <v>181</v>
      </c>
      <c r="B919" s="130" t="s">
        <v>241</v>
      </c>
      <c r="C919" s="131">
        <v>1</v>
      </c>
      <c r="D919" s="131">
        <v>42</v>
      </c>
      <c r="E919" s="131">
        <v>43</v>
      </c>
      <c r="F919" s="132">
        <v>15088553</v>
      </c>
      <c r="G919" s="132">
        <v>905313</v>
      </c>
      <c r="H919" s="133">
        <v>3.2381247048743252E-4</v>
      </c>
    </row>
    <row r="920" spans="1:8">
      <c r="A920" s="130" t="s">
        <v>181</v>
      </c>
      <c r="B920" s="130" t="s">
        <v>810</v>
      </c>
      <c r="C920" s="131">
        <v>5</v>
      </c>
      <c r="D920" s="131">
        <v>104</v>
      </c>
      <c r="E920" s="131">
        <v>109</v>
      </c>
      <c r="F920" s="132">
        <v>8873247</v>
      </c>
      <c r="G920" s="132">
        <v>532395</v>
      </c>
      <c r="H920" s="133">
        <v>1.9042711219783285E-4</v>
      </c>
    </row>
    <row r="921" spans="1:8">
      <c r="A921" s="130" t="s">
        <v>181</v>
      </c>
      <c r="B921" s="130" t="s">
        <v>242</v>
      </c>
      <c r="C921" s="131">
        <v>9</v>
      </c>
      <c r="D921" s="131">
        <v>72</v>
      </c>
      <c r="E921" s="131">
        <v>81</v>
      </c>
      <c r="F921" s="132">
        <v>18224087</v>
      </c>
      <c r="G921" s="132">
        <v>1093445</v>
      </c>
      <c r="H921" s="133">
        <v>3.9110354848779448E-4</v>
      </c>
    </row>
    <row r="922" spans="1:8">
      <c r="A922" s="130" t="s">
        <v>181</v>
      </c>
      <c r="B922" s="130" t="s">
        <v>243</v>
      </c>
      <c r="C922" s="131" t="s">
        <v>234</v>
      </c>
      <c r="D922" s="131" t="s">
        <v>234</v>
      </c>
      <c r="E922" s="131" t="s">
        <v>234</v>
      </c>
      <c r="F922" s="132" t="s">
        <v>234</v>
      </c>
      <c r="G922" s="132" t="s">
        <v>234</v>
      </c>
      <c r="H922" s="133" t="s">
        <v>234</v>
      </c>
    </row>
    <row r="923" spans="1:8">
      <c r="A923" s="130" t="s">
        <v>181</v>
      </c>
      <c r="B923" s="130" t="s">
        <v>244</v>
      </c>
      <c r="C923" s="131">
        <v>1</v>
      </c>
      <c r="D923" s="131">
        <v>48</v>
      </c>
      <c r="E923" s="131">
        <v>49</v>
      </c>
      <c r="F923" s="132">
        <v>6543864</v>
      </c>
      <c r="G923" s="132">
        <v>392632</v>
      </c>
      <c r="H923" s="133">
        <v>1.4043666434970182E-4</v>
      </c>
    </row>
    <row r="924" spans="1:8">
      <c r="A924" s="130" t="s">
        <v>181</v>
      </c>
      <c r="B924" s="130" t="s">
        <v>245</v>
      </c>
      <c r="C924" s="131">
        <v>57</v>
      </c>
      <c r="D924" s="131">
        <v>334</v>
      </c>
      <c r="E924" s="131">
        <v>391</v>
      </c>
      <c r="F924" s="132">
        <v>31864722</v>
      </c>
      <c r="G924" s="132">
        <v>1911883</v>
      </c>
      <c r="H924" s="133">
        <v>6.838425577815893E-4</v>
      </c>
    </row>
    <row r="925" spans="1:8">
      <c r="A925" s="130" t="s">
        <v>181</v>
      </c>
      <c r="B925" s="130" t="s">
        <v>246</v>
      </c>
      <c r="C925" s="131">
        <v>2</v>
      </c>
      <c r="D925" s="131">
        <v>40</v>
      </c>
      <c r="E925" s="131">
        <v>42</v>
      </c>
      <c r="F925" s="132">
        <v>3746684</v>
      </c>
      <c r="G925" s="132">
        <v>224801</v>
      </c>
      <c r="H925" s="133">
        <v>8.0406850645075594E-5</v>
      </c>
    </row>
    <row r="926" spans="1:8">
      <c r="A926" s="130" t="s">
        <v>181</v>
      </c>
      <c r="B926" s="130" t="s">
        <v>250</v>
      </c>
      <c r="C926" s="131">
        <v>63</v>
      </c>
      <c r="D926" s="131">
        <v>605</v>
      </c>
      <c r="E926" s="131">
        <v>668</v>
      </c>
      <c r="F926" s="132">
        <v>22231023</v>
      </c>
      <c r="G926" s="132">
        <v>1338176</v>
      </c>
      <c r="H926" s="133">
        <v>4.7863896410080329E-4</v>
      </c>
    </row>
    <row r="927" spans="1:8">
      <c r="A927" s="130" t="s">
        <v>181</v>
      </c>
      <c r="B927" s="130" t="s">
        <v>834</v>
      </c>
      <c r="C927" s="131">
        <v>70</v>
      </c>
      <c r="D927" s="131">
        <v>231</v>
      </c>
      <c r="E927" s="131">
        <v>301</v>
      </c>
      <c r="F927" s="132">
        <v>11740270</v>
      </c>
      <c r="G927" s="132">
        <v>704403</v>
      </c>
      <c r="H927" s="133">
        <v>2.5195095580065561E-4</v>
      </c>
    </row>
    <row r="928" spans="1:8">
      <c r="A928" s="130" t="s">
        <v>181</v>
      </c>
      <c r="B928" s="130" t="s">
        <v>811</v>
      </c>
      <c r="C928" s="131">
        <v>1</v>
      </c>
      <c r="D928" s="131">
        <v>106</v>
      </c>
      <c r="E928" s="131">
        <v>107</v>
      </c>
      <c r="F928" s="132">
        <v>16276532</v>
      </c>
      <c r="G928" s="132">
        <v>976592</v>
      </c>
      <c r="H928" s="133">
        <v>3.4930755239156259E-4</v>
      </c>
    </row>
    <row r="929" spans="1:8">
      <c r="A929" s="130" t="s">
        <v>181</v>
      </c>
      <c r="B929" s="130" t="s">
        <v>251</v>
      </c>
      <c r="C929" s="131">
        <v>5</v>
      </c>
      <c r="D929" s="131">
        <v>114</v>
      </c>
      <c r="E929" s="131">
        <v>119</v>
      </c>
      <c r="F929" s="132">
        <v>21754486</v>
      </c>
      <c r="G929" s="132">
        <v>1305269</v>
      </c>
      <c r="H929" s="133">
        <v>4.6686878410081439E-4</v>
      </c>
    </row>
    <row r="930" spans="1:8">
      <c r="A930" s="130" t="s">
        <v>181</v>
      </c>
      <c r="B930" s="130" t="s">
        <v>892</v>
      </c>
      <c r="C930" s="131">
        <v>224</v>
      </c>
      <c r="D930" s="131">
        <v>1734</v>
      </c>
      <c r="E930" s="131">
        <v>1958</v>
      </c>
      <c r="F930" s="132">
        <v>158791729</v>
      </c>
      <c r="G930" s="132">
        <v>9531806</v>
      </c>
      <c r="H930" s="133">
        <v>3.4093375982305924E-3</v>
      </c>
    </row>
    <row r="931" spans="1:8">
      <c r="A931" s="130" t="s">
        <v>110</v>
      </c>
      <c r="B931" s="130" t="s">
        <v>240</v>
      </c>
      <c r="C931" s="131" t="s">
        <v>234</v>
      </c>
      <c r="D931" s="131" t="s">
        <v>234</v>
      </c>
      <c r="E931" s="131" t="s">
        <v>234</v>
      </c>
      <c r="F931" s="132" t="s">
        <v>234</v>
      </c>
      <c r="G931" s="132" t="s">
        <v>234</v>
      </c>
      <c r="H931" s="133" t="s">
        <v>234</v>
      </c>
    </row>
    <row r="932" spans="1:8">
      <c r="A932" s="130" t="s">
        <v>110</v>
      </c>
      <c r="B932" s="130" t="s">
        <v>241</v>
      </c>
      <c r="C932" s="131" t="s">
        <v>234</v>
      </c>
      <c r="D932" s="131" t="s">
        <v>234</v>
      </c>
      <c r="E932" s="131" t="s">
        <v>234</v>
      </c>
      <c r="F932" s="132" t="s">
        <v>234</v>
      </c>
      <c r="G932" s="132" t="s">
        <v>234</v>
      </c>
      <c r="H932" s="133" t="s">
        <v>234</v>
      </c>
    </row>
    <row r="933" spans="1:8">
      <c r="A933" s="130" t="s">
        <v>110</v>
      </c>
      <c r="B933" s="130" t="s">
        <v>810</v>
      </c>
      <c r="C933" s="131">
        <v>2</v>
      </c>
      <c r="D933" s="131">
        <v>24</v>
      </c>
      <c r="E933" s="131">
        <v>26</v>
      </c>
      <c r="F933" s="132">
        <v>2482841</v>
      </c>
      <c r="G933" s="132">
        <v>148970</v>
      </c>
      <c r="H933" s="133">
        <v>5.3283608794431125E-5</v>
      </c>
    </row>
    <row r="934" spans="1:8">
      <c r="A934" s="130" t="s">
        <v>110</v>
      </c>
      <c r="B934" s="130" t="s">
        <v>242</v>
      </c>
      <c r="C934" s="131">
        <v>0</v>
      </c>
      <c r="D934" s="131">
        <v>20</v>
      </c>
      <c r="E934" s="131">
        <v>20</v>
      </c>
      <c r="F934" s="132">
        <v>14803285</v>
      </c>
      <c r="G934" s="132">
        <v>888197</v>
      </c>
      <c r="H934" s="133">
        <v>3.1769041740207653E-4</v>
      </c>
    </row>
    <row r="935" spans="1:8">
      <c r="A935" s="130" t="s">
        <v>110</v>
      </c>
      <c r="B935" s="130" t="s">
        <v>243</v>
      </c>
      <c r="C935" s="131" t="s">
        <v>234</v>
      </c>
      <c r="D935" s="131" t="s">
        <v>234</v>
      </c>
      <c r="E935" s="131" t="s">
        <v>234</v>
      </c>
      <c r="F935" s="132" t="s">
        <v>234</v>
      </c>
      <c r="G935" s="132" t="s">
        <v>234</v>
      </c>
      <c r="H935" s="133" t="s">
        <v>234</v>
      </c>
    </row>
    <row r="936" spans="1:8">
      <c r="A936" s="130" t="s">
        <v>110</v>
      </c>
      <c r="B936" s="130" t="s">
        <v>244</v>
      </c>
      <c r="C936" s="131" t="s">
        <v>234</v>
      </c>
      <c r="D936" s="131" t="s">
        <v>234</v>
      </c>
      <c r="E936" s="131" t="s">
        <v>234</v>
      </c>
      <c r="F936" s="132" t="s">
        <v>234</v>
      </c>
      <c r="G936" s="132" t="s">
        <v>234</v>
      </c>
      <c r="H936" s="133" t="s">
        <v>234</v>
      </c>
    </row>
    <row r="937" spans="1:8">
      <c r="A937" s="130" t="s">
        <v>110</v>
      </c>
      <c r="B937" s="130" t="s">
        <v>245</v>
      </c>
      <c r="C937" s="131">
        <v>19</v>
      </c>
      <c r="D937" s="131">
        <v>150</v>
      </c>
      <c r="E937" s="131">
        <v>169</v>
      </c>
      <c r="F937" s="132">
        <v>4547729</v>
      </c>
      <c r="G937" s="132">
        <v>305712</v>
      </c>
      <c r="H937" s="133">
        <v>1.0934710755026601E-4</v>
      </c>
    </row>
    <row r="938" spans="1:8">
      <c r="A938" s="130" t="s">
        <v>110</v>
      </c>
      <c r="B938" s="130" t="s">
        <v>246</v>
      </c>
      <c r="C938" s="131" t="s">
        <v>234</v>
      </c>
      <c r="D938" s="131" t="s">
        <v>234</v>
      </c>
      <c r="E938" s="131" t="s">
        <v>234</v>
      </c>
      <c r="F938" s="132" t="s">
        <v>234</v>
      </c>
      <c r="G938" s="132" t="s">
        <v>234</v>
      </c>
      <c r="H938" s="133" t="s">
        <v>234</v>
      </c>
    </row>
    <row r="939" spans="1:8">
      <c r="A939" s="130" t="s">
        <v>110</v>
      </c>
      <c r="B939" s="130" t="s">
        <v>250</v>
      </c>
      <c r="C939" s="131">
        <v>33</v>
      </c>
      <c r="D939" s="131">
        <v>234</v>
      </c>
      <c r="E939" s="131">
        <v>267</v>
      </c>
      <c r="F939" s="132">
        <v>5538925</v>
      </c>
      <c r="G939" s="132">
        <v>327433</v>
      </c>
      <c r="H939" s="133">
        <v>1.1711627762896534E-4</v>
      </c>
    </row>
    <row r="940" spans="1:8">
      <c r="A940" s="130" t="s">
        <v>110</v>
      </c>
      <c r="B940" s="130" t="s">
        <v>834</v>
      </c>
      <c r="C940" s="131">
        <v>16</v>
      </c>
      <c r="D940" s="131">
        <v>74</v>
      </c>
      <c r="E940" s="131">
        <v>90</v>
      </c>
      <c r="F940" s="132">
        <v>6223321</v>
      </c>
      <c r="G940" s="132">
        <v>373399</v>
      </c>
      <c r="H940" s="133">
        <v>1.3355740243157539E-4</v>
      </c>
    </row>
    <row r="941" spans="1:8">
      <c r="A941" s="130" t="s">
        <v>110</v>
      </c>
      <c r="B941" s="130" t="s">
        <v>811</v>
      </c>
      <c r="C941" s="131">
        <v>5</v>
      </c>
      <c r="D941" s="131">
        <v>85</v>
      </c>
      <c r="E941" s="131">
        <v>90</v>
      </c>
      <c r="F941" s="132">
        <v>9100989</v>
      </c>
      <c r="G941" s="132">
        <v>546059</v>
      </c>
      <c r="H941" s="133">
        <v>1.9531445347840682E-4</v>
      </c>
    </row>
    <row r="942" spans="1:8">
      <c r="A942" s="130" t="s">
        <v>110</v>
      </c>
      <c r="B942" s="130" t="s">
        <v>251</v>
      </c>
      <c r="C942" s="131" t="s">
        <v>234</v>
      </c>
      <c r="D942" s="131" t="s">
        <v>234</v>
      </c>
      <c r="E942" s="131" t="s">
        <v>234</v>
      </c>
      <c r="F942" s="132" t="s">
        <v>234</v>
      </c>
      <c r="G942" s="132" t="s">
        <v>234</v>
      </c>
      <c r="H942" s="133" t="s">
        <v>234</v>
      </c>
    </row>
    <row r="943" spans="1:8">
      <c r="A943" s="130" t="s">
        <v>110</v>
      </c>
      <c r="B943" s="130" t="s">
        <v>892</v>
      </c>
      <c r="C943" s="131">
        <v>83</v>
      </c>
      <c r="D943" s="131">
        <v>660</v>
      </c>
      <c r="E943" s="131">
        <v>743</v>
      </c>
      <c r="F943" s="132">
        <v>56156588</v>
      </c>
      <c r="G943" s="132">
        <v>3397340</v>
      </c>
      <c r="H943" s="133">
        <v>1.2151610089392001E-3</v>
      </c>
    </row>
    <row r="944" spans="1:8">
      <c r="A944" s="130" t="s">
        <v>184</v>
      </c>
      <c r="B944" s="130" t="s">
        <v>240</v>
      </c>
      <c r="C944" s="131" t="s">
        <v>234</v>
      </c>
      <c r="D944" s="131" t="s">
        <v>234</v>
      </c>
      <c r="E944" s="131" t="s">
        <v>234</v>
      </c>
      <c r="F944" s="132" t="s">
        <v>234</v>
      </c>
      <c r="G944" s="132" t="s">
        <v>234</v>
      </c>
      <c r="H944" s="133" t="s">
        <v>234</v>
      </c>
    </row>
    <row r="945" spans="1:8">
      <c r="A945" s="130" t="s">
        <v>184</v>
      </c>
      <c r="B945" s="130" t="s">
        <v>241</v>
      </c>
      <c r="C945" s="131">
        <v>6</v>
      </c>
      <c r="D945" s="131">
        <v>47</v>
      </c>
      <c r="E945" s="131">
        <v>53</v>
      </c>
      <c r="F945" s="132">
        <v>11895404</v>
      </c>
      <c r="G945" s="132">
        <v>713724</v>
      </c>
      <c r="H945" s="133">
        <v>2.5528489228164434E-4</v>
      </c>
    </row>
    <row r="946" spans="1:8">
      <c r="A946" s="130" t="s">
        <v>184</v>
      </c>
      <c r="B946" s="130" t="s">
        <v>810</v>
      </c>
      <c r="C946" s="131">
        <v>17</v>
      </c>
      <c r="D946" s="131">
        <v>113</v>
      </c>
      <c r="E946" s="131">
        <v>130</v>
      </c>
      <c r="F946" s="132">
        <v>11101679</v>
      </c>
      <c r="G946" s="132">
        <v>666101</v>
      </c>
      <c r="H946" s="133">
        <v>2.3825109150553379E-4</v>
      </c>
    </row>
    <row r="947" spans="1:8">
      <c r="A947" s="130" t="s">
        <v>184</v>
      </c>
      <c r="B947" s="130" t="s">
        <v>242</v>
      </c>
      <c r="C947" s="131">
        <v>4</v>
      </c>
      <c r="D947" s="131">
        <v>24</v>
      </c>
      <c r="E947" s="131">
        <v>28</v>
      </c>
      <c r="F947" s="132">
        <v>8127148</v>
      </c>
      <c r="G947" s="132">
        <v>487629</v>
      </c>
      <c r="H947" s="133">
        <v>1.7441520354983994E-4</v>
      </c>
    </row>
    <row r="948" spans="1:8">
      <c r="A948" s="130" t="s">
        <v>184</v>
      </c>
      <c r="B948" s="130" t="s">
        <v>243</v>
      </c>
      <c r="C948" s="131" t="s">
        <v>234</v>
      </c>
      <c r="D948" s="131" t="s">
        <v>234</v>
      </c>
      <c r="E948" s="131" t="s">
        <v>234</v>
      </c>
      <c r="F948" s="132" t="s">
        <v>234</v>
      </c>
      <c r="G948" s="132" t="s">
        <v>234</v>
      </c>
      <c r="H948" s="133" t="s">
        <v>234</v>
      </c>
    </row>
    <row r="949" spans="1:8">
      <c r="A949" s="130" t="s">
        <v>184</v>
      </c>
      <c r="B949" s="130" t="s">
        <v>244</v>
      </c>
      <c r="C949" s="131">
        <v>1</v>
      </c>
      <c r="D949" s="131">
        <v>30</v>
      </c>
      <c r="E949" s="131">
        <v>31</v>
      </c>
      <c r="F949" s="132">
        <v>5630475</v>
      </c>
      <c r="G949" s="132">
        <v>337829</v>
      </c>
      <c r="H949" s="133">
        <v>1.2083472024846528E-4</v>
      </c>
    </row>
    <row r="950" spans="1:8">
      <c r="A950" s="130" t="s">
        <v>184</v>
      </c>
      <c r="B950" s="130" t="s">
        <v>245</v>
      </c>
      <c r="C950" s="131">
        <v>44</v>
      </c>
      <c r="D950" s="131">
        <v>253</v>
      </c>
      <c r="E950" s="131">
        <v>297</v>
      </c>
      <c r="F950" s="132">
        <v>10076253</v>
      </c>
      <c r="G950" s="132">
        <v>612871</v>
      </c>
      <c r="H950" s="133">
        <v>2.1921177824697454E-4</v>
      </c>
    </row>
    <row r="951" spans="1:8">
      <c r="A951" s="130" t="s">
        <v>184</v>
      </c>
      <c r="B951" s="130" t="s">
        <v>246</v>
      </c>
      <c r="C951" s="131">
        <v>6</v>
      </c>
      <c r="D951" s="131">
        <v>59</v>
      </c>
      <c r="E951" s="131">
        <v>65</v>
      </c>
      <c r="F951" s="132">
        <v>9673024</v>
      </c>
      <c r="G951" s="132">
        <v>579068</v>
      </c>
      <c r="H951" s="133">
        <v>2.0712111685153818E-4</v>
      </c>
    </row>
    <row r="952" spans="1:8">
      <c r="A952" s="130" t="s">
        <v>184</v>
      </c>
      <c r="B952" s="130" t="s">
        <v>250</v>
      </c>
      <c r="C952" s="131">
        <v>73</v>
      </c>
      <c r="D952" s="131">
        <v>470</v>
      </c>
      <c r="E952" s="131">
        <v>543</v>
      </c>
      <c r="F952" s="132">
        <v>12594980</v>
      </c>
      <c r="G952" s="132">
        <v>741360</v>
      </c>
      <c r="H952" s="133">
        <v>2.6516974032247742E-4</v>
      </c>
    </row>
    <row r="953" spans="1:8">
      <c r="A953" s="130" t="s">
        <v>184</v>
      </c>
      <c r="B953" s="130" t="s">
        <v>834</v>
      </c>
      <c r="C953" s="131">
        <v>63</v>
      </c>
      <c r="D953" s="131">
        <v>201</v>
      </c>
      <c r="E953" s="131">
        <v>264</v>
      </c>
      <c r="F953" s="132">
        <v>8449985</v>
      </c>
      <c r="G953" s="132">
        <v>506999</v>
      </c>
      <c r="H953" s="133">
        <v>1.8134346764561848E-4</v>
      </c>
    </row>
    <row r="954" spans="1:8">
      <c r="A954" s="130" t="s">
        <v>184</v>
      </c>
      <c r="B954" s="130" t="s">
        <v>811</v>
      </c>
      <c r="C954" s="131">
        <v>13</v>
      </c>
      <c r="D954" s="131">
        <v>114</v>
      </c>
      <c r="E954" s="131">
        <v>127</v>
      </c>
      <c r="F954" s="132">
        <v>11221760</v>
      </c>
      <c r="G954" s="132">
        <v>673306</v>
      </c>
      <c r="H954" s="133">
        <v>2.4082817683388093E-4</v>
      </c>
    </row>
    <row r="955" spans="1:8">
      <c r="A955" s="130" t="s">
        <v>184</v>
      </c>
      <c r="B955" s="130" t="s">
        <v>251</v>
      </c>
      <c r="C955" s="131">
        <v>9</v>
      </c>
      <c r="D955" s="131">
        <v>69</v>
      </c>
      <c r="E955" s="131">
        <v>78</v>
      </c>
      <c r="F955" s="132">
        <v>12059057</v>
      </c>
      <c r="G955" s="132">
        <v>723543</v>
      </c>
      <c r="H955" s="133">
        <v>2.5879695346679921E-4</v>
      </c>
    </row>
    <row r="956" spans="1:8">
      <c r="A956" s="130" t="s">
        <v>184</v>
      </c>
      <c r="B956" s="130" t="s">
        <v>892</v>
      </c>
      <c r="C956" s="131">
        <v>246</v>
      </c>
      <c r="D956" s="131">
        <v>1432</v>
      </c>
      <c r="E956" s="131">
        <v>1678</v>
      </c>
      <c r="F956" s="132">
        <v>139475469</v>
      </c>
      <c r="G956" s="132">
        <v>8361173</v>
      </c>
      <c r="H956" s="133">
        <v>2.9906254359573074E-3</v>
      </c>
    </row>
    <row r="957" spans="1:8">
      <c r="A957" s="130" t="s">
        <v>185</v>
      </c>
      <c r="B957" s="130" t="s">
        <v>240</v>
      </c>
      <c r="C957" s="131" t="s">
        <v>234</v>
      </c>
      <c r="D957" s="131" t="s">
        <v>234</v>
      </c>
      <c r="E957" s="131" t="s">
        <v>234</v>
      </c>
      <c r="F957" s="132" t="s">
        <v>234</v>
      </c>
      <c r="G957" s="132" t="s">
        <v>234</v>
      </c>
      <c r="H957" s="133" t="s">
        <v>234</v>
      </c>
    </row>
    <row r="958" spans="1:8">
      <c r="A958" s="130" t="s">
        <v>185</v>
      </c>
      <c r="B958" s="130" t="s">
        <v>241</v>
      </c>
      <c r="C958" s="131">
        <v>0</v>
      </c>
      <c r="D958" s="131">
        <v>40</v>
      </c>
      <c r="E958" s="131">
        <v>40</v>
      </c>
      <c r="F958" s="132">
        <v>13138284</v>
      </c>
      <c r="G958" s="132">
        <v>788297</v>
      </c>
      <c r="H958" s="133">
        <v>2.8195817253019853E-4</v>
      </c>
    </row>
    <row r="959" spans="1:8">
      <c r="A959" s="130" t="s">
        <v>185</v>
      </c>
      <c r="B959" s="130" t="s">
        <v>810</v>
      </c>
      <c r="C959" s="131">
        <v>4</v>
      </c>
      <c r="D959" s="131">
        <v>87</v>
      </c>
      <c r="E959" s="131">
        <v>91</v>
      </c>
      <c r="F959" s="132">
        <v>7315691</v>
      </c>
      <c r="G959" s="132">
        <v>438941</v>
      </c>
      <c r="H959" s="133">
        <v>1.5700047343650663E-4</v>
      </c>
    </row>
    <row r="960" spans="1:8">
      <c r="A960" s="130" t="s">
        <v>185</v>
      </c>
      <c r="B960" s="130" t="s">
        <v>242</v>
      </c>
      <c r="C960" s="131">
        <v>4</v>
      </c>
      <c r="D960" s="131">
        <v>36</v>
      </c>
      <c r="E960" s="131">
        <v>40</v>
      </c>
      <c r="F960" s="132">
        <v>9477858</v>
      </c>
      <c r="G960" s="132">
        <v>568671</v>
      </c>
      <c r="H960" s="133">
        <v>2.034023165519094E-4</v>
      </c>
    </row>
    <row r="961" spans="1:8">
      <c r="A961" s="130" t="s">
        <v>185</v>
      </c>
      <c r="B961" s="130" t="s">
        <v>243</v>
      </c>
      <c r="C961" s="131" t="s">
        <v>234</v>
      </c>
      <c r="D961" s="131" t="s">
        <v>234</v>
      </c>
      <c r="E961" s="131" t="s">
        <v>234</v>
      </c>
      <c r="F961" s="132" t="s">
        <v>234</v>
      </c>
      <c r="G961" s="132" t="s">
        <v>234</v>
      </c>
      <c r="H961" s="133" t="s">
        <v>234</v>
      </c>
    </row>
    <row r="962" spans="1:8">
      <c r="A962" s="130" t="s">
        <v>185</v>
      </c>
      <c r="B962" s="130" t="s">
        <v>244</v>
      </c>
      <c r="C962" s="131">
        <v>5</v>
      </c>
      <c r="D962" s="131">
        <v>24</v>
      </c>
      <c r="E962" s="131">
        <v>29</v>
      </c>
      <c r="F962" s="132">
        <v>3164222</v>
      </c>
      <c r="G962" s="132">
        <v>189853</v>
      </c>
      <c r="H962" s="133">
        <v>6.7906645502108698E-5</v>
      </c>
    </row>
    <row r="963" spans="1:8">
      <c r="A963" s="130" t="s">
        <v>185</v>
      </c>
      <c r="B963" s="130" t="s">
        <v>245</v>
      </c>
      <c r="C963" s="131">
        <v>49</v>
      </c>
      <c r="D963" s="131">
        <v>157</v>
      </c>
      <c r="E963" s="131">
        <v>206</v>
      </c>
      <c r="F963" s="132">
        <v>55429210</v>
      </c>
      <c r="G963" s="132">
        <v>3325753</v>
      </c>
      <c r="H963" s="133">
        <v>1.1895557615553849E-3</v>
      </c>
    </row>
    <row r="964" spans="1:8">
      <c r="A964" s="130" t="s">
        <v>185</v>
      </c>
      <c r="B964" s="130" t="s">
        <v>246</v>
      </c>
      <c r="C964" s="131">
        <v>3</v>
      </c>
      <c r="D964" s="131">
        <v>37</v>
      </c>
      <c r="E964" s="131">
        <v>40</v>
      </c>
      <c r="F964" s="132">
        <v>5033580</v>
      </c>
      <c r="G964" s="132">
        <v>302015</v>
      </c>
      <c r="H964" s="133">
        <v>1.0802476411391633E-4</v>
      </c>
    </row>
    <row r="965" spans="1:8">
      <c r="A965" s="130" t="s">
        <v>185</v>
      </c>
      <c r="B965" s="130" t="s">
        <v>250</v>
      </c>
      <c r="C965" s="131">
        <v>47</v>
      </c>
      <c r="D965" s="131">
        <v>419</v>
      </c>
      <c r="E965" s="131">
        <v>466</v>
      </c>
      <c r="F965" s="132">
        <v>11862917</v>
      </c>
      <c r="G965" s="132">
        <v>693663</v>
      </c>
      <c r="H965" s="133">
        <v>2.4810947121683209E-4</v>
      </c>
    </row>
    <row r="966" spans="1:8">
      <c r="A966" s="130" t="s">
        <v>185</v>
      </c>
      <c r="B966" s="130" t="s">
        <v>834</v>
      </c>
      <c r="C966" s="131">
        <v>29</v>
      </c>
      <c r="D966" s="131">
        <v>161</v>
      </c>
      <c r="E966" s="131">
        <v>190</v>
      </c>
      <c r="F966" s="132">
        <v>3721033</v>
      </c>
      <c r="G966" s="132">
        <v>223262</v>
      </c>
      <c r="H966" s="133">
        <v>7.9856380926779095E-5</v>
      </c>
    </row>
    <row r="967" spans="1:8">
      <c r="A967" s="130" t="s">
        <v>185</v>
      </c>
      <c r="B967" s="130" t="s">
        <v>811</v>
      </c>
      <c r="C967" s="131">
        <v>6</v>
      </c>
      <c r="D967" s="131">
        <v>103</v>
      </c>
      <c r="E967" s="131">
        <v>109</v>
      </c>
      <c r="F967" s="132">
        <v>7305589</v>
      </c>
      <c r="G967" s="132">
        <v>465490</v>
      </c>
      <c r="H967" s="133">
        <v>1.6649652317728231E-4</v>
      </c>
    </row>
    <row r="968" spans="1:8">
      <c r="A968" s="130" t="s">
        <v>185</v>
      </c>
      <c r="B968" s="130" t="s">
        <v>251</v>
      </c>
      <c r="C968" s="131">
        <v>3</v>
      </c>
      <c r="D968" s="131">
        <v>38</v>
      </c>
      <c r="E968" s="131">
        <v>41</v>
      </c>
      <c r="F968" s="132">
        <v>4727329</v>
      </c>
      <c r="G968" s="132">
        <v>283640</v>
      </c>
      <c r="H968" s="133">
        <v>1.0145239174634117E-4</v>
      </c>
    </row>
    <row r="969" spans="1:8">
      <c r="A969" s="130" t="s">
        <v>185</v>
      </c>
      <c r="B969" s="130" t="s">
        <v>892</v>
      </c>
      <c r="C969" s="131">
        <v>156</v>
      </c>
      <c r="D969" s="131">
        <v>1103</v>
      </c>
      <c r="E969" s="131">
        <v>1259</v>
      </c>
      <c r="F969" s="132">
        <v>121177968</v>
      </c>
      <c r="G969" s="132">
        <v>7279720</v>
      </c>
      <c r="H969" s="133">
        <v>2.6038111875746534E-3</v>
      </c>
    </row>
    <row r="970" spans="1:8">
      <c r="A970" s="130" t="s">
        <v>187</v>
      </c>
      <c r="B970" s="130" t="s">
        <v>240</v>
      </c>
      <c r="C970" s="131" t="s">
        <v>234</v>
      </c>
      <c r="D970" s="131" t="s">
        <v>234</v>
      </c>
      <c r="E970" s="131" t="s">
        <v>234</v>
      </c>
      <c r="F970" s="132" t="s">
        <v>234</v>
      </c>
      <c r="G970" s="132" t="s">
        <v>234</v>
      </c>
      <c r="H970" s="133" t="s">
        <v>234</v>
      </c>
    </row>
    <row r="971" spans="1:8">
      <c r="A971" s="130" t="s">
        <v>187</v>
      </c>
      <c r="B971" s="130" t="s">
        <v>241</v>
      </c>
      <c r="C971" s="131">
        <v>3</v>
      </c>
      <c r="D971" s="131">
        <v>47</v>
      </c>
      <c r="E971" s="131">
        <v>50</v>
      </c>
      <c r="F971" s="132">
        <v>5305504</v>
      </c>
      <c r="G971" s="132">
        <v>318330</v>
      </c>
      <c r="H971" s="133">
        <v>1.1386031541606537E-4</v>
      </c>
    </row>
    <row r="972" spans="1:8">
      <c r="A972" s="130" t="s">
        <v>187</v>
      </c>
      <c r="B972" s="130" t="s">
        <v>810</v>
      </c>
      <c r="C972" s="131">
        <v>18</v>
      </c>
      <c r="D972" s="131">
        <v>181</v>
      </c>
      <c r="E972" s="131">
        <v>199</v>
      </c>
      <c r="F972" s="132">
        <v>22315910</v>
      </c>
      <c r="G972" s="132">
        <v>1338955</v>
      </c>
      <c r="H972" s="133">
        <v>4.7891759692117556E-4</v>
      </c>
    </row>
    <row r="973" spans="1:8">
      <c r="A973" s="130" t="s">
        <v>187</v>
      </c>
      <c r="B973" s="130" t="s">
        <v>242</v>
      </c>
      <c r="C973" s="131">
        <v>7</v>
      </c>
      <c r="D973" s="131">
        <v>65</v>
      </c>
      <c r="E973" s="131">
        <v>72</v>
      </c>
      <c r="F973" s="132">
        <v>18372097</v>
      </c>
      <c r="G973" s="132">
        <v>1102326</v>
      </c>
      <c r="H973" s="133">
        <v>3.9428010571209023E-4</v>
      </c>
    </row>
    <row r="974" spans="1:8">
      <c r="A974" s="130" t="s">
        <v>187</v>
      </c>
      <c r="B974" s="130" t="s">
        <v>243</v>
      </c>
      <c r="C974" s="131" t="s">
        <v>234</v>
      </c>
      <c r="D974" s="131" t="s">
        <v>234</v>
      </c>
      <c r="E974" s="131" t="s">
        <v>234</v>
      </c>
      <c r="F974" s="132" t="s">
        <v>234</v>
      </c>
      <c r="G974" s="132" t="s">
        <v>234</v>
      </c>
      <c r="H974" s="133" t="s">
        <v>234</v>
      </c>
    </row>
    <row r="975" spans="1:8">
      <c r="A975" s="130" t="s">
        <v>187</v>
      </c>
      <c r="B975" s="130" t="s">
        <v>244</v>
      </c>
      <c r="C975" s="131">
        <v>15</v>
      </c>
      <c r="D975" s="131">
        <v>41</v>
      </c>
      <c r="E975" s="131">
        <v>56</v>
      </c>
      <c r="F975" s="132">
        <v>4788855</v>
      </c>
      <c r="G975" s="132">
        <v>287331</v>
      </c>
      <c r="H975" s="133">
        <v>1.0277258910191777E-4</v>
      </c>
    </row>
    <row r="976" spans="1:8">
      <c r="A976" s="130" t="s">
        <v>187</v>
      </c>
      <c r="B976" s="130" t="s">
        <v>245</v>
      </c>
      <c r="C976" s="131">
        <v>92</v>
      </c>
      <c r="D976" s="131">
        <v>625</v>
      </c>
      <c r="E976" s="131">
        <v>717</v>
      </c>
      <c r="F976" s="132">
        <v>31270293</v>
      </c>
      <c r="G976" s="132">
        <v>1876218</v>
      </c>
      <c r="H976" s="133">
        <v>6.7108589598623863E-4</v>
      </c>
    </row>
    <row r="977" spans="1:8">
      <c r="A977" s="130" t="s">
        <v>187</v>
      </c>
      <c r="B977" s="130" t="s">
        <v>246</v>
      </c>
      <c r="C977" s="131">
        <v>11</v>
      </c>
      <c r="D977" s="131">
        <v>37</v>
      </c>
      <c r="E977" s="131">
        <v>48</v>
      </c>
      <c r="F977" s="132">
        <v>9663558</v>
      </c>
      <c r="G977" s="132">
        <v>579813</v>
      </c>
      <c r="H977" s="133">
        <v>2.0738758854752965E-4</v>
      </c>
    </row>
    <row r="978" spans="1:8">
      <c r="A978" s="130" t="s">
        <v>187</v>
      </c>
      <c r="B978" s="130" t="s">
        <v>250</v>
      </c>
      <c r="C978" s="131">
        <v>125</v>
      </c>
      <c r="D978" s="131">
        <v>988</v>
      </c>
      <c r="E978" s="131">
        <v>1113</v>
      </c>
      <c r="F978" s="132">
        <v>32470552</v>
      </c>
      <c r="G978" s="132">
        <v>1982672</v>
      </c>
      <c r="H978" s="133">
        <v>7.0916237642258402E-4</v>
      </c>
    </row>
    <row r="979" spans="1:8">
      <c r="A979" s="130" t="s">
        <v>187</v>
      </c>
      <c r="B979" s="130" t="s">
        <v>834</v>
      </c>
      <c r="C979" s="131">
        <v>106</v>
      </c>
      <c r="D979" s="131">
        <v>316</v>
      </c>
      <c r="E979" s="131">
        <v>422</v>
      </c>
      <c r="F979" s="132">
        <v>12949747</v>
      </c>
      <c r="G979" s="132">
        <v>776985</v>
      </c>
      <c r="H979" s="133">
        <v>2.7791209491267413E-4</v>
      </c>
    </row>
    <row r="980" spans="1:8">
      <c r="A980" s="130" t="s">
        <v>187</v>
      </c>
      <c r="B980" s="130" t="s">
        <v>811</v>
      </c>
      <c r="C980" s="131">
        <v>34</v>
      </c>
      <c r="D980" s="131">
        <v>136</v>
      </c>
      <c r="E980" s="131">
        <v>170</v>
      </c>
      <c r="F980" s="132">
        <v>21919893</v>
      </c>
      <c r="G980" s="132">
        <v>1315194</v>
      </c>
      <c r="H980" s="133">
        <v>4.7041875937962711E-4</v>
      </c>
    </row>
    <row r="981" spans="1:8">
      <c r="A981" s="130" t="s">
        <v>187</v>
      </c>
      <c r="B981" s="130" t="s">
        <v>251</v>
      </c>
      <c r="C981" s="131">
        <v>16</v>
      </c>
      <c r="D981" s="131">
        <v>102</v>
      </c>
      <c r="E981" s="131">
        <v>118</v>
      </c>
      <c r="F981" s="132">
        <v>38667633</v>
      </c>
      <c r="G981" s="132">
        <v>2320058</v>
      </c>
      <c r="H981" s="133">
        <v>8.2983864437396982E-4</v>
      </c>
    </row>
    <row r="982" spans="1:8">
      <c r="A982" s="130" t="s">
        <v>187</v>
      </c>
      <c r="B982" s="130" t="s">
        <v>892</v>
      </c>
      <c r="C982" s="131">
        <v>430</v>
      </c>
      <c r="D982" s="131">
        <v>2583</v>
      </c>
      <c r="E982" s="131">
        <v>3013</v>
      </c>
      <c r="F982" s="132">
        <v>235710504</v>
      </c>
      <c r="G982" s="132">
        <v>14177069</v>
      </c>
      <c r="H982" s="133">
        <v>5.0708558666017105E-3</v>
      </c>
    </row>
    <row r="983" spans="1:8">
      <c r="A983" s="130" t="s">
        <v>116</v>
      </c>
      <c r="B983" s="130" t="s">
        <v>240</v>
      </c>
      <c r="C983" s="131">
        <v>2</v>
      </c>
      <c r="D983" s="131">
        <v>21</v>
      </c>
      <c r="E983" s="131">
        <v>23</v>
      </c>
      <c r="F983" s="132">
        <v>189707</v>
      </c>
      <c r="G983" s="132">
        <v>11382</v>
      </c>
      <c r="H983" s="133">
        <v>4.0711152265437001E-6</v>
      </c>
    </row>
    <row r="984" spans="1:8">
      <c r="A984" s="130" t="s">
        <v>116</v>
      </c>
      <c r="B984" s="130" t="s">
        <v>241</v>
      </c>
      <c r="C984" s="131" t="s">
        <v>234</v>
      </c>
      <c r="D984" s="131" t="s">
        <v>234</v>
      </c>
      <c r="E984" s="131" t="s">
        <v>234</v>
      </c>
      <c r="F984" s="132" t="s">
        <v>234</v>
      </c>
      <c r="G984" s="132" t="s">
        <v>234</v>
      </c>
      <c r="H984" s="133" t="s">
        <v>234</v>
      </c>
    </row>
    <row r="985" spans="1:8">
      <c r="A985" s="130" t="s">
        <v>116</v>
      </c>
      <c r="B985" s="130" t="s">
        <v>810</v>
      </c>
      <c r="C985" s="131">
        <v>10</v>
      </c>
      <c r="D985" s="131">
        <v>40</v>
      </c>
      <c r="E985" s="131">
        <v>50</v>
      </c>
      <c r="F985" s="132">
        <v>1139460</v>
      </c>
      <c r="G985" s="132">
        <v>68368</v>
      </c>
      <c r="H985" s="133">
        <v>2.4453875049054624E-5</v>
      </c>
    </row>
    <row r="986" spans="1:8">
      <c r="A986" s="130" t="s">
        <v>116</v>
      </c>
      <c r="B986" s="130" t="s">
        <v>242</v>
      </c>
      <c r="C986" s="131">
        <v>4</v>
      </c>
      <c r="D986" s="131">
        <v>24</v>
      </c>
      <c r="E986" s="131">
        <v>28</v>
      </c>
      <c r="F986" s="132">
        <v>4017280</v>
      </c>
      <c r="G986" s="132">
        <v>241037</v>
      </c>
      <c r="H986" s="133">
        <v>8.6214145217045676E-5</v>
      </c>
    </row>
    <row r="987" spans="1:8">
      <c r="A987" s="130" t="s">
        <v>116</v>
      </c>
      <c r="B987" s="130" t="s">
        <v>243</v>
      </c>
      <c r="C987" s="131" t="s">
        <v>234</v>
      </c>
      <c r="D987" s="131" t="s">
        <v>234</v>
      </c>
      <c r="E987" s="131" t="s">
        <v>234</v>
      </c>
      <c r="F987" s="132" t="s">
        <v>234</v>
      </c>
      <c r="G987" s="132" t="s">
        <v>234</v>
      </c>
      <c r="H987" s="133" t="s">
        <v>234</v>
      </c>
    </row>
    <row r="988" spans="1:8">
      <c r="A988" s="130" t="s">
        <v>116</v>
      </c>
      <c r="B988" s="130" t="s">
        <v>244</v>
      </c>
      <c r="C988" s="131" t="s">
        <v>234</v>
      </c>
      <c r="D988" s="131" t="s">
        <v>234</v>
      </c>
      <c r="E988" s="131" t="s">
        <v>234</v>
      </c>
      <c r="F988" s="132" t="s">
        <v>234</v>
      </c>
      <c r="G988" s="132" t="s">
        <v>234</v>
      </c>
      <c r="H988" s="133" t="s">
        <v>234</v>
      </c>
    </row>
    <row r="989" spans="1:8">
      <c r="A989" s="130" t="s">
        <v>116</v>
      </c>
      <c r="B989" s="130" t="s">
        <v>245</v>
      </c>
      <c r="C989" s="131">
        <v>38</v>
      </c>
      <c r="D989" s="131">
        <v>140</v>
      </c>
      <c r="E989" s="131">
        <v>178</v>
      </c>
      <c r="F989" s="132">
        <v>7237594</v>
      </c>
      <c r="G989" s="132">
        <v>434219</v>
      </c>
      <c r="H989" s="133">
        <v>1.5531150786808812E-4</v>
      </c>
    </row>
    <row r="990" spans="1:8">
      <c r="A990" s="130" t="s">
        <v>116</v>
      </c>
      <c r="B990" s="130" t="s">
        <v>246</v>
      </c>
      <c r="C990" s="131" t="s">
        <v>234</v>
      </c>
      <c r="D990" s="131" t="s">
        <v>234</v>
      </c>
      <c r="E990" s="131" t="s">
        <v>234</v>
      </c>
      <c r="F990" s="132" t="s">
        <v>234</v>
      </c>
      <c r="G990" s="132" t="s">
        <v>234</v>
      </c>
      <c r="H990" s="133" t="s">
        <v>234</v>
      </c>
    </row>
    <row r="991" spans="1:8">
      <c r="A991" s="130" t="s">
        <v>116</v>
      </c>
      <c r="B991" s="130" t="s">
        <v>250</v>
      </c>
      <c r="C991" s="131">
        <v>43</v>
      </c>
      <c r="D991" s="131">
        <v>250</v>
      </c>
      <c r="E991" s="131">
        <v>293</v>
      </c>
      <c r="F991" s="132">
        <v>5338349</v>
      </c>
      <c r="G991" s="132">
        <v>315599</v>
      </c>
      <c r="H991" s="133">
        <v>1.1288349098418251E-4</v>
      </c>
    </row>
    <row r="992" spans="1:8">
      <c r="A992" s="130" t="s">
        <v>116</v>
      </c>
      <c r="B992" s="130" t="s">
        <v>834</v>
      </c>
      <c r="C992" s="131">
        <v>33</v>
      </c>
      <c r="D992" s="131">
        <v>82</v>
      </c>
      <c r="E992" s="131">
        <v>115</v>
      </c>
      <c r="F992" s="132">
        <v>4461574</v>
      </c>
      <c r="G992" s="132">
        <v>267694</v>
      </c>
      <c r="H992" s="133">
        <v>9.5748824411736894E-5</v>
      </c>
    </row>
    <row r="993" spans="1:8">
      <c r="A993" s="130" t="s">
        <v>116</v>
      </c>
      <c r="B993" s="130" t="s">
        <v>811</v>
      </c>
      <c r="C993" s="131">
        <v>5</v>
      </c>
      <c r="D993" s="131">
        <v>120</v>
      </c>
      <c r="E993" s="131">
        <v>125</v>
      </c>
      <c r="F993" s="132">
        <v>7357160</v>
      </c>
      <c r="G993" s="132">
        <v>441430</v>
      </c>
      <c r="H993" s="133">
        <v>1.5789073927720837E-4</v>
      </c>
    </row>
    <row r="994" spans="1:8">
      <c r="A994" s="130" t="s">
        <v>116</v>
      </c>
      <c r="B994" s="130" t="s">
        <v>251</v>
      </c>
      <c r="C994" s="131">
        <v>2</v>
      </c>
      <c r="D994" s="131">
        <v>34</v>
      </c>
      <c r="E994" s="131">
        <v>36</v>
      </c>
      <c r="F994" s="132">
        <v>6728511</v>
      </c>
      <c r="G994" s="132">
        <v>403711</v>
      </c>
      <c r="H994" s="133">
        <v>1.443994024972047E-4</v>
      </c>
    </row>
    <row r="995" spans="1:8">
      <c r="A995" s="130" t="s">
        <v>116</v>
      </c>
      <c r="B995" s="130" t="s">
        <v>892</v>
      </c>
      <c r="C995" s="131">
        <v>153</v>
      </c>
      <c r="D995" s="131">
        <v>755</v>
      </c>
      <c r="E995" s="131">
        <v>908</v>
      </c>
      <c r="F995" s="132">
        <v>44878398</v>
      </c>
      <c r="G995" s="132">
        <v>2687966</v>
      </c>
      <c r="H995" s="133">
        <v>9.6143202521804295E-4</v>
      </c>
    </row>
    <row r="996" spans="1:8">
      <c r="A996" s="130" t="s">
        <v>190</v>
      </c>
      <c r="B996" s="130" t="s">
        <v>240</v>
      </c>
      <c r="C996" s="131">
        <v>388</v>
      </c>
      <c r="D996" s="131">
        <v>908</v>
      </c>
      <c r="E996" s="131">
        <v>1296</v>
      </c>
      <c r="F996" s="132">
        <v>244521459</v>
      </c>
      <c r="G996" s="132">
        <v>14671287</v>
      </c>
      <c r="H996" s="133">
        <v>5.2476278245205277E-3</v>
      </c>
    </row>
    <row r="997" spans="1:8">
      <c r="A997" s="130" t="s">
        <v>190</v>
      </c>
      <c r="B997" s="130" t="s">
        <v>241</v>
      </c>
      <c r="C997" s="131">
        <v>37</v>
      </c>
      <c r="D997" s="131">
        <v>446</v>
      </c>
      <c r="E997" s="131">
        <v>483</v>
      </c>
      <c r="F997" s="132">
        <v>856416213</v>
      </c>
      <c r="G997" s="132">
        <v>51384973</v>
      </c>
      <c r="H997" s="133">
        <v>1.8379383763471879E-2</v>
      </c>
    </row>
    <row r="998" spans="1:8">
      <c r="A998" s="130" t="s">
        <v>190</v>
      </c>
      <c r="B998" s="130" t="s">
        <v>810</v>
      </c>
      <c r="C998" s="131">
        <v>564</v>
      </c>
      <c r="D998" s="131">
        <v>4654</v>
      </c>
      <c r="E998" s="131">
        <v>5218</v>
      </c>
      <c r="F998" s="132">
        <v>1065864337</v>
      </c>
      <c r="G998" s="132">
        <v>63951860</v>
      </c>
      <c r="H998" s="133">
        <v>2.2874309524845458E-2</v>
      </c>
    </row>
    <row r="999" spans="1:8">
      <c r="A999" s="130" t="s">
        <v>190</v>
      </c>
      <c r="B999" s="130" t="s">
        <v>242</v>
      </c>
      <c r="C999" s="131">
        <v>174</v>
      </c>
      <c r="D999" s="131">
        <v>1329</v>
      </c>
      <c r="E999" s="131">
        <v>1503</v>
      </c>
      <c r="F999" s="132">
        <v>786799459</v>
      </c>
      <c r="G999" s="132">
        <v>47207955</v>
      </c>
      <c r="H999" s="133">
        <v>1.6885347427033019E-2</v>
      </c>
    </row>
    <row r="1000" spans="1:8">
      <c r="A1000" s="130" t="s">
        <v>190</v>
      </c>
      <c r="B1000" s="130" t="s">
        <v>243</v>
      </c>
      <c r="C1000" s="131">
        <v>47</v>
      </c>
      <c r="D1000" s="131">
        <v>303</v>
      </c>
      <c r="E1000" s="131">
        <v>350</v>
      </c>
      <c r="F1000" s="132">
        <v>714567339</v>
      </c>
      <c r="G1000" s="132">
        <v>42874040</v>
      </c>
      <c r="H1000" s="133">
        <v>1.5335192151418351E-2</v>
      </c>
    </row>
    <row r="1001" spans="1:8">
      <c r="A1001" s="130" t="s">
        <v>190</v>
      </c>
      <c r="B1001" s="130" t="s">
        <v>244</v>
      </c>
      <c r="C1001" s="131">
        <v>141</v>
      </c>
      <c r="D1001" s="131">
        <v>707</v>
      </c>
      <c r="E1001" s="131">
        <v>848</v>
      </c>
      <c r="F1001" s="132">
        <v>484896323</v>
      </c>
      <c r="G1001" s="132">
        <v>29093779</v>
      </c>
      <c r="H1001" s="133">
        <v>1.040626662138441E-2</v>
      </c>
    </row>
    <row r="1002" spans="1:8">
      <c r="A1002" s="130" t="s">
        <v>190</v>
      </c>
      <c r="B1002" s="130" t="s">
        <v>245</v>
      </c>
      <c r="C1002" s="131">
        <v>1107</v>
      </c>
      <c r="D1002" s="131">
        <v>5455</v>
      </c>
      <c r="E1002" s="131">
        <v>6562</v>
      </c>
      <c r="F1002" s="132">
        <v>937540195</v>
      </c>
      <c r="G1002" s="132">
        <v>56252257</v>
      </c>
      <c r="H1002" s="133">
        <v>2.0120314531729876E-2</v>
      </c>
    </row>
    <row r="1003" spans="1:8">
      <c r="A1003" s="130" t="s">
        <v>190</v>
      </c>
      <c r="B1003" s="130" t="s">
        <v>246</v>
      </c>
      <c r="C1003" s="131">
        <v>93</v>
      </c>
      <c r="D1003" s="131">
        <v>792</v>
      </c>
      <c r="E1003" s="131">
        <v>885</v>
      </c>
      <c r="F1003" s="132">
        <v>513366892</v>
      </c>
      <c r="G1003" s="132">
        <v>30802014</v>
      </c>
      <c r="H1003" s="133">
        <v>1.1017268336286438E-2</v>
      </c>
    </row>
    <row r="1004" spans="1:8">
      <c r="A1004" s="130" t="s">
        <v>190</v>
      </c>
      <c r="B1004" s="130" t="s">
        <v>250</v>
      </c>
      <c r="C1004" s="131">
        <v>2951</v>
      </c>
      <c r="D1004" s="131">
        <v>15783</v>
      </c>
      <c r="E1004" s="131">
        <v>18734</v>
      </c>
      <c r="F1004" s="132">
        <v>1724994181</v>
      </c>
      <c r="G1004" s="132">
        <v>101247459</v>
      </c>
      <c r="H1004" s="133">
        <v>3.6214204180614919E-2</v>
      </c>
    </row>
    <row r="1005" spans="1:8">
      <c r="A1005" s="130" t="s">
        <v>190</v>
      </c>
      <c r="B1005" s="130" t="s">
        <v>834</v>
      </c>
      <c r="C1005" s="131">
        <v>2015</v>
      </c>
      <c r="D1005" s="131">
        <v>5625</v>
      </c>
      <c r="E1005" s="131">
        <v>7640</v>
      </c>
      <c r="F1005" s="132">
        <v>1151970165</v>
      </c>
      <c r="G1005" s="132">
        <v>69118119</v>
      </c>
      <c r="H1005" s="133">
        <v>2.4722177709625676E-2</v>
      </c>
    </row>
    <row r="1006" spans="1:8">
      <c r="A1006" s="130" t="s">
        <v>190</v>
      </c>
      <c r="B1006" s="130" t="s">
        <v>811</v>
      </c>
      <c r="C1006" s="131">
        <v>180</v>
      </c>
      <c r="D1006" s="131">
        <v>996</v>
      </c>
      <c r="E1006" s="131">
        <v>1176</v>
      </c>
      <c r="F1006" s="132">
        <v>628472075</v>
      </c>
      <c r="G1006" s="132">
        <v>38139716</v>
      </c>
      <c r="H1006" s="133">
        <v>1.3641818533091935E-2</v>
      </c>
    </row>
    <row r="1007" spans="1:8">
      <c r="A1007" s="130" t="s">
        <v>190</v>
      </c>
      <c r="B1007" s="130" t="s">
        <v>251</v>
      </c>
      <c r="C1007" s="131">
        <v>203</v>
      </c>
      <c r="D1007" s="131">
        <v>1827</v>
      </c>
      <c r="E1007" s="131">
        <v>2030</v>
      </c>
      <c r="F1007" s="132">
        <v>1364966086</v>
      </c>
      <c r="G1007" s="132">
        <v>81897965</v>
      </c>
      <c r="H1007" s="133">
        <v>2.9293274673558519E-2</v>
      </c>
    </row>
    <row r="1008" spans="1:8">
      <c r="A1008" s="130" t="s">
        <v>190</v>
      </c>
      <c r="B1008" s="130" t="s">
        <v>892</v>
      </c>
      <c r="C1008" s="131">
        <v>7900</v>
      </c>
      <c r="D1008" s="131">
        <v>38825</v>
      </c>
      <c r="E1008" s="131">
        <v>46725</v>
      </c>
      <c r="F1008" s="132">
        <v>10474374724</v>
      </c>
      <c r="G1008" s="132">
        <v>626641426</v>
      </c>
      <c r="H1008" s="133">
        <v>0.22413718599294127</v>
      </c>
    </row>
    <row r="1009" spans="1:8">
      <c r="A1009" s="130" t="s">
        <v>192</v>
      </c>
      <c r="B1009" s="130" t="s">
        <v>240</v>
      </c>
      <c r="C1009" s="131">
        <v>57</v>
      </c>
      <c r="D1009" s="131">
        <v>112</v>
      </c>
      <c r="E1009" s="131">
        <v>169</v>
      </c>
      <c r="F1009" s="132">
        <v>26827117</v>
      </c>
      <c r="G1009" s="132">
        <v>1609627</v>
      </c>
      <c r="H1009" s="133">
        <v>5.757315927566207E-4</v>
      </c>
    </row>
    <row r="1010" spans="1:8">
      <c r="A1010" s="130" t="s">
        <v>192</v>
      </c>
      <c r="B1010" s="130" t="s">
        <v>241</v>
      </c>
      <c r="C1010" s="131">
        <v>10</v>
      </c>
      <c r="D1010" s="131">
        <v>63</v>
      </c>
      <c r="E1010" s="131">
        <v>73</v>
      </c>
      <c r="F1010" s="132">
        <v>141180766</v>
      </c>
      <c r="G1010" s="132">
        <v>8470846</v>
      </c>
      <c r="H1010" s="133">
        <v>3.029853288728413E-3</v>
      </c>
    </row>
    <row r="1011" spans="1:8">
      <c r="A1011" s="130" t="s">
        <v>192</v>
      </c>
      <c r="B1011" s="130" t="s">
        <v>810</v>
      </c>
      <c r="C1011" s="131">
        <v>48</v>
      </c>
      <c r="D1011" s="131">
        <v>660</v>
      </c>
      <c r="E1011" s="131">
        <v>708</v>
      </c>
      <c r="F1011" s="132">
        <v>167342110</v>
      </c>
      <c r="G1011" s="132">
        <v>10040527</v>
      </c>
      <c r="H1011" s="133">
        <v>3.5912969910580866E-3</v>
      </c>
    </row>
    <row r="1012" spans="1:8">
      <c r="A1012" s="130" t="s">
        <v>192</v>
      </c>
      <c r="B1012" s="130" t="s">
        <v>242</v>
      </c>
      <c r="C1012" s="131">
        <v>30</v>
      </c>
      <c r="D1012" s="131">
        <v>245</v>
      </c>
      <c r="E1012" s="131">
        <v>275</v>
      </c>
      <c r="F1012" s="132">
        <v>161816241</v>
      </c>
      <c r="G1012" s="132">
        <v>9708974</v>
      </c>
      <c r="H1012" s="133">
        <v>3.4727070712982692E-3</v>
      </c>
    </row>
    <row r="1013" spans="1:8">
      <c r="A1013" s="130" t="s">
        <v>192</v>
      </c>
      <c r="B1013" s="130" t="s">
        <v>243</v>
      </c>
      <c r="C1013" s="131">
        <v>4</v>
      </c>
      <c r="D1013" s="131">
        <v>55</v>
      </c>
      <c r="E1013" s="131">
        <v>59</v>
      </c>
      <c r="F1013" s="132">
        <v>173805077</v>
      </c>
      <c r="G1013" s="132">
        <v>10428305</v>
      </c>
      <c r="H1013" s="133">
        <v>3.7299974760623619E-3</v>
      </c>
    </row>
    <row r="1014" spans="1:8">
      <c r="A1014" s="130" t="s">
        <v>192</v>
      </c>
      <c r="B1014" s="130" t="s">
        <v>244</v>
      </c>
      <c r="C1014" s="131">
        <v>21</v>
      </c>
      <c r="D1014" s="131">
        <v>88</v>
      </c>
      <c r="E1014" s="131">
        <v>109</v>
      </c>
      <c r="F1014" s="132">
        <v>16791006</v>
      </c>
      <c r="G1014" s="132">
        <v>1007460</v>
      </c>
      <c r="H1014" s="133">
        <v>3.603484226088312E-4</v>
      </c>
    </row>
    <row r="1015" spans="1:8">
      <c r="A1015" s="130" t="s">
        <v>192</v>
      </c>
      <c r="B1015" s="130" t="s">
        <v>245</v>
      </c>
      <c r="C1015" s="131">
        <v>220</v>
      </c>
      <c r="D1015" s="131">
        <v>912</v>
      </c>
      <c r="E1015" s="131">
        <v>1132</v>
      </c>
      <c r="F1015" s="132">
        <v>61058887</v>
      </c>
      <c r="G1015" s="132">
        <v>3663533</v>
      </c>
      <c r="H1015" s="133">
        <v>1.3103729554775367E-3</v>
      </c>
    </row>
    <row r="1016" spans="1:8">
      <c r="A1016" s="130" t="s">
        <v>192</v>
      </c>
      <c r="B1016" s="130" t="s">
        <v>246</v>
      </c>
      <c r="C1016" s="131">
        <v>50</v>
      </c>
      <c r="D1016" s="131">
        <v>157</v>
      </c>
      <c r="E1016" s="131">
        <v>207</v>
      </c>
      <c r="F1016" s="132">
        <v>95886071</v>
      </c>
      <c r="G1016" s="132">
        <v>5753164</v>
      </c>
      <c r="H1016" s="133">
        <v>2.0577924408015343E-3</v>
      </c>
    </row>
    <row r="1017" spans="1:8">
      <c r="A1017" s="130" t="s">
        <v>192</v>
      </c>
      <c r="B1017" s="130" t="s">
        <v>250</v>
      </c>
      <c r="C1017" s="131">
        <v>419</v>
      </c>
      <c r="D1017" s="131">
        <v>2290</v>
      </c>
      <c r="E1017" s="131">
        <v>2709</v>
      </c>
      <c r="F1017" s="132">
        <v>278314553</v>
      </c>
      <c r="G1017" s="132">
        <v>16255993</v>
      </c>
      <c r="H1017" s="133">
        <v>5.8144456707861364E-3</v>
      </c>
    </row>
    <row r="1018" spans="1:8">
      <c r="A1018" s="130" t="s">
        <v>192</v>
      </c>
      <c r="B1018" s="130" t="s">
        <v>834</v>
      </c>
      <c r="C1018" s="131">
        <v>316</v>
      </c>
      <c r="D1018" s="131">
        <v>930</v>
      </c>
      <c r="E1018" s="131">
        <v>1246</v>
      </c>
      <c r="F1018" s="132">
        <v>148909478</v>
      </c>
      <c r="G1018" s="132">
        <v>8917586</v>
      </c>
      <c r="H1018" s="133">
        <v>3.1896433094898025E-3</v>
      </c>
    </row>
    <row r="1019" spans="1:8">
      <c r="A1019" s="130" t="s">
        <v>192</v>
      </c>
      <c r="B1019" s="130" t="s">
        <v>811</v>
      </c>
      <c r="C1019" s="131">
        <v>47</v>
      </c>
      <c r="D1019" s="131">
        <v>337</v>
      </c>
      <c r="E1019" s="131">
        <v>384</v>
      </c>
      <c r="F1019" s="132">
        <v>72402353</v>
      </c>
      <c r="G1019" s="132">
        <v>4483887</v>
      </c>
      <c r="H1019" s="133">
        <v>1.6037972798982037E-3</v>
      </c>
    </row>
    <row r="1020" spans="1:8">
      <c r="A1020" s="130" t="s">
        <v>192</v>
      </c>
      <c r="B1020" s="130" t="s">
        <v>251</v>
      </c>
      <c r="C1020" s="131">
        <v>50</v>
      </c>
      <c r="D1020" s="131">
        <v>234</v>
      </c>
      <c r="E1020" s="131">
        <v>284</v>
      </c>
      <c r="F1020" s="132">
        <v>81537667</v>
      </c>
      <c r="G1020" s="132">
        <v>4892260</v>
      </c>
      <c r="H1020" s="133">
        <v>1.749864187156096E-3</v>
      </c>
    </row>
    <row r="1021" spans="1:8">
      <c r="A1021" s="130" t="s">
        <v>192</v>
      </c>
      <c r="B1021" s="130" t="s">
        <v>892</v>
      </c>
      <c r="C1021" s="131">
        <v>1272</v>
      </c>
      <c r="D1021" s="131">
        <v>6083</v>
      </c>
      <c r="E1021" s="131">
        <v>7355</v>
      </c>
      <c r="F1021" s="132">
        <v>1425871326</v>
      </c>
      <c r="G1021" s="132">
        <v>85232163</v>
      </c>
      <c r="H1021" s="133">
        <v>3.0485851043802022E-2</v>
      </c>
    </row>
    <row r="1022" spans="1:8">
      <c r="A1022" s="130" t="s">
        <v>194</v>
      </c>
      <c r="B1022" s="130" t="s">
        <v>240</v>
      </c>
      <c r="C1022" s="131" t="s">
        <v>234</v>
      </c>
      <c r="D1022" s="131" t="s">
        <v>234</v>
      </c>
      <c r="E1022" s="131" t="s">
        <v>234</v>
      </c>
      <c r="F1022" s="132" t="s">
        <v>234</v>
      </c>
      <c r="G1022" s="132" t="s">
        <v>234</v>
      </c>
      <c r="H1022" s="133" t="s">
        <v>234</v>
      </c>
    </row>
    <row r="1023" spans="1:8">
      <c r="A1023" s="130" t="s">
        <v>194</v>
      </c>
      <c r="B1023" s="130" t="s">
        <v>241</v>
      </c>
      <c r="C1023" s="131">
        <v>1</v>
      </c>
      <c r="D1023" s="131">
        <v>54</v>
      </c>
      <c r="E1023" s="131">
        <v>55</v>
      </c>
      <c r="F1023" s="132">
        <v>9054132</v>
      </c>
      <c r="G1023" s="132">
        <v>543248</v>
      </c>
      <c r="H1023" s="133">
        <v>1.9430901463621613E-4</v>
      </c>
    </row>
    <row r="1024" spans="1:8">
      <c r="A1024" s="130" t="s">
        <v>194</v>
      </c>
      <c r="B1024" s="130" t="s">
        <v>810</v>
      </c>
      <c r="C1024" s="131">
        <v>4</v>
      </c>
      <c r="D1024" s="131">
        <v>170</v>
      </c>
      <c r="E1024" s="131">
        <v>174</v>
      </c>
      <c r="F1024" s="132">
        <v>22336969</v>
      </c>
      <c r="G1024" s="132">
        <v>1340218</v>
      </c>
      <c r="H1024" s="133">
        <v>4.7936934692391012E-4</v>
      </c>
    </row>
    <row r="1025" spans="1:8">
      <c r="A1025" s="130" t="s">
        <v>194</v>
      </c>
      <c r="B1025" s="130" t="s">
        <v>242</v>
      </c>
      <c r="C1025" s="131">
        <v>4</v>
      </c>
      <c r="D1025" s="131">
        <v>58</v>
      </c>
      <c r="E1025" s="131">
        <v>62</v>
      </c>
      <c r="F1025" s="132">
        <v>24603685</v>
      </c>
      <c r="G1025" s="132">
        <v>1476221</v>
      </c>
      <c r="H1025" s="133">
        <v>5.2801491748757402E-4</v>
      </c>
    </row>
    <row r="1026" spans="1:8">
      <c r="A1026" s="130" t="s">
        <v>194</v>
      </c>
      <c r="B1026" s="130" t="s">
        <v>243</v>
      </c>
      <c r="C1026" s="131" t="s">
        <v>234</v>
      </c>
      <c r="D1026" s="131" t="s">
        <v>234</v>
      </c>
      <c r="E1026" s="131" t="s">
        <v>234</v>
      </c>
      <c r="F1026" s="132" t="s">
        <v>234</v>
      </c>
      <c r="G1026" s="132" t="s">
        <v>234</v>
      </c>
      <c r="H1026" s="133" t="s">
        <v>234</v>
      </c>
    </row>
    <row r="1027" spans="1:8">
      <c r="A1027" s="130" t="s">
        <v>194</v>
      </c>
      <c r="B1027" s="130" t="s">
        <v>244</v>
      </c>
      <c r="C1027" s="131">
        <v>3</v>
      </c>
      <c r="D1027" s="131">
        <v>40</v>
      </c>
      <c r="E1027" s="131">
        <v>43</v>
      </c>
      <c r="F1027" s="132">
        <v>4080560</v>
      </c>
      <c r="G1027" s="132">
        <v>244834</v>
      </c>
      <c r="H1027" s="133">
        <v>8.7572256666280129E-5</v>
      </c>
    </row>
    <row r="1028" spans="1:8">
      <c r="A1028" s="130" t="s">
        <v>194</v>
      </c>
      <c r="B1028" s="130" t="s">
        <v>245</v>
      </c>
      <c r="C1028" s="131">
        <v>120</v>
      </c>
      <c r="D1028" s="131">
        <v>368</v>
      </c>
      <c r="E1028" s="131">
        <v>488</v>
      </c>
      <c r="F1028" s="132">
        <v>12837098</v>
      </c>
      <c r="G1028" s="132">
        <v>796710</v>
      </c>
      <c r="H1028" s="133">
        <v>2.8496733545419362E-4</v>
      </c>
    </row>
    <row r="1029" spans="1:8">
      <c r="A1029" s="130" t="s">
        <v>194</v>
      </c>
      <c r="B1029" s="130" t="s">
        <v>246</v>
      </c>
      <c r="C1029" s="131">
        <v>10</v>
      </c>
      <c r="D1029" s="131">
        <v>49</v>
      </c>
      <c r="E1029" s="131">
        <v>59</v>
      </c>
      <c r="F1029" s="132">
        <v>5645749</v>
      </c>
      <c r="G1029" s="132">
        <v>338745</v>
      </c>
      <c r="H1029" s="133">
        <v>1.211623552464897E-4</v>
      </c>
    </row>
    <row r="1030" spans="1:8">
      <c r="A1030" s="130" t="s">
        <v>194</v>
      </c>
      <c r="B1030" s="130" t="s">
        <v>250</v>
      </c>
      <c r="C1030" s="131">
        <v>120</v>
      </c>
      <c r="D1030" s="131">
        <v>801</v>
      </c>
      <c r="E1030" s="131">
        <v>921</v>
      </c>
      <c r="F1030" s="132">
        <v>27059913</v>
      </c>
      <c r="G1030" s="132">
        <v>1580952</v>
      </c>
      <c r="H1030" s="133">
        <v>5.6547511506191504E-4</v>
      </c>
    </row>
    <row r="1031" spans="1:8">
      <c r="A1031" s="130" t="s">
        <v>194</v>
      </c>
      <c r="B1031" s="130" t="s">
        <v>834</v>
      </c>
      <c r="C1031" s="131">
        <v>98</v>
      </c>
      <c r="D1031" s="131">
        <v>279</v>
      </c>
      <c r="E1031" s="131">
        <v>377</v>
      </c>
      <c r="F1031" s="132">
        <v>17658986</v>
      </c>
      <c r="G1031" s="132">
        <v>1059455</v>
      </c>
      <c r="H1031" s="133">
        <v>3.789460009082636E-4</v>
      </c>
    </row>
    <row r="1032" spans="1:8">
      <c r="A1032" s="130" t="s">
        <v>194</v>
      </c>
      <c r="B1032" s="130" t="s">
        <v>811</v>
      </c>
      <c r="C1032" s="131">
        <v>19</v>
      </c>
      <c r="D1032" s="131">
        <v>125</v>
      </c>
      <c r="E1032" s="131">
        <v>144</v>
      </c>
      <c r="F1032" s="132">
        <v>16765870</v>
      </c>
      <c r="G1032" s="132">
        <v>1005952</v>
      </c>
      <c r="H1032" s="133">
        <v>3.5980904097452894E-4</v>
      </c>
    </row>
    <row r="1033" spans="1:8">
      <c r="A1033" s="130" t="s">
        <v>194</v>
      </c>
      <c r="B1033" s="130" t="s">
        <v>251</v>
      </c>
      <c r="C1033" s="131">
        <v>3</v>
      </c>
      <c r="D1033" s="131">
        <v>84</v>
      </c>
      <c r="E1033" s="131">
        <v>87</v>
      </c>
      <c r="F1033" s="132">
        <v>23491290</v>
      </c>
      <c r="G1033" s="132">
        <v>1409477</v>
      </c>
      <c r="H1033" s="133">
        <v>5.0414191496776794E-4</v>
      </c>
    </row>
    <row r="1034" spans="1:8">
      <c r="A1034" s="130" t="s">
        <v>194</v>
      </c>
      <c r="B1034" s="130" t="s">
        <v>892</v>
      </c>
      <c r="C1034" s="131">
        <v>397</v>
      </c>
      <c r="D1034" s="131">
        <v>2082</v>
      </c>
      <c r="E1034" s="131">
        <v>2479</v>
      </c>
      <c r="F1034" s="132">
        <v>192344752</v>
      </c>
      <c r="G1034" s="132">
        <v>11524442</v>
      </c>
      <c r="H1034" s="133">
        <v>4.1220638994570145E-3</v>
      </c>
    </row>
    <row r="1035" spans="1:8">
      <c r="A1035" s="130" t="s">
        <v>195</v>
      </c>
      <c r="B1035" s="130" t="s">
        <v>240</v>
      </c>
      <c r="C1035" s="131" t="s">
        <v>234</v>
      </c>
      <c r="D1035" s="131" t="s">
        <v>234</v>
      </c>
      <c r="E1035" s="131" t="s">
        <v>234</v>
      </c>
      <c r="F1035" s="132" t="s">
        <v>234</v>
      </c>
      <c r="G1035" s="132" t="s">
        <v>234</v>
      </c>
      <c r="H1035" s="133" t="s">
        <v>234</v>
      </c>
    </row>
    <row r="1036" spans="1:8">
      <c r="A1036" s="130" t="s">
        <v>195</v>
      </c>
      <c r="B1036" s="130" t="s">
        <v>241</v>
      </c>
      <c r="C1036" s="131">
        <v>2</v>
      </c>
      <c r="D1036" s="131">
        <v>24</v>
      </c>
      <c r="E1036" s="131">
        <v>26</v>
      </c>
      <c r="F1036" s="132">
        <v>1261922</v>
      </c>
      <c r="G1036" s="132">
        <v>75715</v>
      </c>
      <c r="H1036" s="133">
        <v>2.7081750955698145E-5</v>
      </c>
    </row>
    <row r="1037" spans="1:8">
      <c r="A1037" s="130" t="s">
        <v>195</v>
      </c>
      <c r="B1037" s="130" t="s">
        <v>810</v>
      </c>
      <c r="C1037" s="131">
        <v>2</v>
      </c>
      <c r="D1037" s="131">
        <v>46</v>
      </c>
      <c r="E1037" s="131">
        <v>48</v>
      </c>
      <c r="F1037" s="132">
        <v>1838249</v>
      </c>
      <c r="G1037" s="132">
        <v>110295</v>
      </c>
      <c r="H1037" s="133">
        <v>3.9450329811249115E-5</v>
      </c>
    </row>
    <row r="1038" spans="1:8">
      <c r="A1038" s="130" t="s">
        <v>195</v>
      </c>
      <c r="B1038" s="130" t="s">
        <v>242</v>
      </c>
      <c r="C1038" s="131" t="s">
        <v>234</v>
      </c>
      <c r="D1038" s="131" t="s">
        <v>234</v>
      </c>
      <c r="E1038" s="131" t="s">
        <v>234</v>
      </c>
      <c r="F1038" s="132" t="s">
        <v>234</v>
      </c>
      <c r="G1038" s="132" t="s">
        <v>234</v>
      </c>
      <c r="H1038" s="133" t="s">
        <v>234</v>
      </c>
    </row>
    <row r="1039" spans="1:8">
      <c r="A1039" s="130" t="s">
        <v>195</v>
      </c>
      <c r="B1039" s="130" t="s">
        <v>243</v>
      </c>
      <c r="C1039" s="131" t="s">
        <v>234</v>
      </c>
      <c r="D1039" s="131" t="s">
        <v>234</v>
      </c>
      <c r="E1039" s="131" t="s">
        <v>234</v>
      </c>
      <c r="F1039" s="132" t="s">
        <v>234</v>
      </c>
      <c r="G1039" s="132" t="s">
        <v>234</v>
      </c>
      <c r="H1039" s="133" t="s">
        <v>234</v>
      </c>
    </row>
    <row r="1040" spans="1:8">
      <c r="A1040" s="130" t="s">
        <v>195</v>
      </c>
      <c r="B1040" s="130" t="s">
        <v>244</v>
      </c>
      <c r="C1040" s="131" t="s">
        <v>234</v>
      </c>
      <c r="D1040" s="131" t="s">
        <v>234</v>
      </c>
      <c r="E1040" s="131" t="s">
        <v>234</v>
      </c>
      <c r="F1040" s="132" t="s">
        <v>234</v>
      </c>
      <c r="G1040" s="132" t="s">
        <v>234</v>
      </c>
      <c r="H1040" s="133" t="s">
        <v>234</v>
      </c>
    </row>
    <row r="1041" spans="1:8">
      <c r="A1041" s="130" t="s">
        <v>195</v>
      </c>
      <c r="B1041" s="130" t="s">
        <v>245</v>
      </c>
      <c r="C1041" s="131">
        <v>27</v>
      </c>
      <c r="D1041" s="131">
        <v>110</v>
      </c>
      <c r="E1041" s="131">
        <v>137</v>
      </c>
      <c r="F1041" s="132">
        <v>2014934</v>
      </c>
      <c r="G1041" s="132">
        <v>148400</v>
      </c>
      <c r="H1041" s="133">
        <v>5.3079731120987975E-5</v>
      </c>
    </row>
    <row r="1042" spans="1:8">
      <c r="A1042" s="130" t="s">
        <v>195</v>
      </c>
      <c r="B1042" s="130" t="s">
        <v>246</v>
      </c>
      <c r="C1042" s="131">
        <v>0</v>
      </c>
      <c r="D1042" s="131">
        <v>33</v>
      </c>
      <c r="E1042" s="131">
        <v>33</v>
      </c>
      <c r="F1042" s="132">
        <v>3637997</v>
      </c>
      <c r="G1042" s="132">
        <v>218280</v>
      </c>
      <c r="H1042" s="133">
        <v>7.8074418524860207E-5</v>
      </c>
    </row>
    <row r="1043" spans="1:8">
      <c r="A1043" s="130" t="s">
        <v>195</v>
      </c>
      <c r="B1043" s="130" t="s">
        <v>250</v>
      </c>
      <c r="C1043" s="131">
        <v>30</v>
      </c>
      <c r="D1043" s="131">
        <v>258</v>
      </c>
      <c r="E1043" s="131">
        <v>288</v>
      </c>
      <c r="F1043" s="132">
        <v>4486907</v>
      </c>
      <c r="G1043" s="132">
        <v>265162</v>
      </c>
      <c r="H1043" s="133">
        <v>9.4843178325494697E-5</v>
      </c>
    </row>
    <row r="1044" spans="1:8">
      <c r="A1044" s="130" t="s">
        <v>195</v>
      </c>
      <c r="B1044" s="130" t="s">
        <v>834</v>
      </c>
      <c r="C1044" s="131">
        <v>28</v>
      </c>
      <c r="D1044" s="131">
        <v>106</v>
      </c>
      <c r="E1044" s="131">
        <v>134</v>
      </c>
      <c r="F1044" s="132">
        <v>2133442</v>
      </c>
      <c r="G1044" s="132">
        <v>128007</v>
      </c>
      <c r="H1044" s="133">
        <v>4.5785560253398303E-5</v>
      </c>
    </row>
    <row r="1045" spans="1:8">
      <c r="A1045" s="130" t="s">
        <v>195</v>
      </c>
      <c r="B1045" s="130" t="s">
        <v>811</v>
      </c>
      <c r="C1045" s="131">
        <v>3</v>
      </c>
      <c r="D1045" s="131">
        <v>52</v>
      </c>
      <c r="E1045" s="131">
        <v>55</v>
      </c>
      <c r="F1045" s="132">
        <v>2794596</v>
      </c>
      <c r="G1045" s="132">
        <v>167442</v>
      </c>
      <c r="H1045" s="133">
        <v>5.9890676134504509E-5</v>
      </c>
    </row>
    <row r="1046" spans="1:8">
      <c r="A1046" s="130" t="s">
        <v>195</v>
      </c>
      <c r="B1046" s="130" t="s">
        <v>251</v>
      </c>
      <c r="C1046" s="131">
        <v>0</v>
      </c>
      <c r="D1046" s="131">
        <v>44</v>
      </c>
      <c r="E1046" s="131">
        <v>44</v>
      </c>
      <c r="F1046" s="132">
        <v>9084854</v>
      </c>
      <c r="G1046" s="132">
        <v>545091</v>
      </c>
      <c r="H1046" s="133">
        <v>1.9496821911368234E-4</v>
      </c>
    </row>
    <row r="1047" spans="1:8">
      <c r="A1047" s="130" t="s">
        <v>195</v>
      </c>
      <c r="B1047" s="130" t="s">
        <v>892</v>
      </c>
      <c r="C1047" s="131">
        <v>98</v>
      </c>
      <c r="D1047" s="131">
        <v>711</v>
      </c>
      <c r="E1047" s="131">
        <v>809</v>
      </c>
      <c r="F1047" s="132">
        <v>32466780</v>
      </c>
      <c r="G1047" s="132">
        <v>1971224</v>
      </c>
      <c r="H1047" s="133">
        <v>7.0506765430753641E-4</v>
      </c>
    </row>
    <row r="1048" spans="1:8">
      <c r="A1048" s="130" t="s">
        <v>197</v>
      </c>
      <c r="B1048" s="130" t="s">
        <v>240</v>
      </c>
      <c r="C1048" s="131" t="s">
        <v>234</v>
      </c>
      <c r="D1048" s="131" t="s">
        <v>234</v>
      </c>
      <c r="E1048" s="131" t="s">
        <v>234</v>
      </c>
      <c r="F1048" s="132" t="s">
        <v>234</v>
      </c>
      <c r="G1048" s="132" t="s">
        <v>234</v>
      </c>
      <c r="H1048" s="133" t="s">
        <v>234</v>
      </c>
    </row>
    <row r="1049" spans="1:8">
      <c r="A1049" s="130" t="s">
        <v>197</v>
      </c>
      <c r="B1049" s="130" t="s">
        <v>241</v>
      </c>
      <c r="C1049" s="131">
        <v>0</v>
      </c>
      <c r="D1049" s="131">
        <v>23</v>
      </c>
      <c r="E1049" s="131">
        <v>23</v>
      </c>
      <c r="F1049" s="132">
        <v>3914385</v>
      </c>
      <c r="G1049" s="132">
        <v>234863</v>
      </c>
      <c r="H1049" s="133">
        <v>8.4005828101540431E-5</v>
      </c>
    </row>
    <row r="1050" spans="1:8">
      <c r="A1050" s="130" t="s">
        <v>197</v>
      </c>
      <c r="B1050" s="130" t="s">
        <v>810</v>
      </c>
      <c r="C1050" s="131">
        <v>7</v>
      </c>
      <c r="D1050" s="131">
        <v>94</v>
      </c>
      <c r="E1050" s="131">
        <v>101</v>
      </c>
      <c r="F1050" s="132">
        <v>3375685</v>
      </c>
      <c r="G1050" s="132">
        <v>202541</v>
      </c>
      <c r="H1050" s="133">
        <v>7.2444890976927395E-5</v>
      </c>
    </row>
    <row r="1051" spans="1:8">
      <c r="A1051" s="130" t="s">
        <v>197</v>
      </c>
      <c r="B1051" s="130" t="s">
        <v>242</v>
      </c>
      <c r="C1051" s="131">
        <v>5</v>
      </c>
      <c r="D1051" s="131">
        <v>50</v>
      </c>
      <c r="E1051" s="131">
        <v>55</v>
      </c>
      <c r="F1051" s="132">
        <v>8793541</v>
      </c>
      <c r="G1051" s="132">
        <v>527612</v>
      </c>
      <c r="H1051" s="133">
        <v>1.8871632814155463E-4</v>
      </c>
    </row>
    <row r="1052" spans="1:8">
      <c r="A1052" s="130" t="s">
        <v>197</v>
      </c>
      <c r="B1052" s="130" t="s">
        <v>243</v>
      </c>
      <c r="C1052" s="131" t="s">
        <v>234</v>
      </c>
      <c r="D1052" s="131" t="s">
        <v>234</v>
      </c>
      <c r="E1052" s="131" t="s">
        <v>234</v>
      </c>
      <c r="F1052" s="132" t="s">
        <v>234</v>
      </c>
      <c r="G1052" s="132" t="s">
        <v>234</v>
      </c>
      <c r="H1052" s="133" t="s">
        <v>234</v>
      </c>
    </row>
    <row r="1053" spans="1:8">
      <c r="A1053" s="130" t="s">
        <v>197</v>
      </c>
      <c r="B1053" s="130" t="s">
        <v>244</v>
      </c>
      <c r="C1053" s="131" t="s">
        <v>234</v>
      </c>
      <c r="D1053" s="131" t="s">
        <v>234</v>
      </c>
      <c r="E1053" s="131" t="s">
        <v>234</v>
      </c>
      <c r="F1053" s="132" t="s">
        <v>234</v>
      </c>
      <c r="G1053" s="132" t="s">
        <v>234</v>
      </c>
      <c r="H1053" s="133" t="s">
        <v>234</v>
      </c>
    </row>
    <row r="1054" spans="1:8">
      <c r="A1054" s="130" t="s">
        <v>197</v>
      </c>
      <c r="B1054" s="130" t="s">
        <v>245</v>
      </c>
      <c r="C1054" s="131">
        <v>70</v>
      </c>
      <c r="D1054" s="131">
        <v>270</v>
      </c>
      <c r="E1054" s="131">
        <v>340</v>
      </c>
      <c r="F1054" s="132">
        <v>17520323</v>
      </c>
      <c r="G1054" s="132">
        <v>1062633</v>
      </c>
      <c r="H1054" s="133">
        <v>3.8008270835774134E-4</v>
      </c>
    </row>
    <row r="1055" spans="1:8">
      <c r="A1055" s="130" t="s">
        <v>197</v>
      </c>
      <c r="B1055" s="130" t="s">
        <v>246</v>
      </c>
      <c r="C1055" s="131">
        <v>4</v>
      </c>
      <c r="D1055" s="131">
        <v>44</v>
      </c>
      <c r="E1055" s="131">
        <v>48</v>
      </c>
      <c r="F1055" s="132">
        <v>10132167</v>
      </c>
      <c r="G1055" s="132">
        <v>607930</v>
      </c>
      <c r="H1055" s="133">
        <v>2.1744448073033842E-4</v>
      </c>
    </row>
    <row r="1056" spans="1:8">
      <c r="A1056" s="130" t="s">
        <v>197</v>
      </c>
      <c r="B1056" s="130" t="s">
        <v>250</v>
      </c>
      <c r="C1056" s="131">
        <v>45</v>
      </c>
      <c r="D1056" s="131">
        <v>471</v>
      </c>
      <c r="E1056" s="131">
        <v>516</v>
      </c>
      <c r="F1056" s="132">
        <v>14938618</v>
      </c>
      <c r="G1056" s="132">
        <v>828611</v>
      </c>
      <c r="H1056" s="133">
        <v>2.9637768924456177E-4</v>
      </c>
    </row>
    <row r="1057" spans="1:8">
      <c r="A1057" s="130" t="s">
        <v>197</v>
      </c>
      <c r="B1057" s="130" t="s">
        <v>834</v>
      </c>
      <c r="C1057" s="131">
        <v>46</v>
      </c>
      <c r="D1057" s="131">
        <v>140</v>
      </c>
      <c r="E1057" s="131">
        <v>186</v>
      </c>
      <c r="F1057" s="132">
        <v>2483484</v>
      </c>
      <c r="G1057" s="132">
        <v>149009</v>
      </c>
      <c r="H1057" s="133">
        <v>5.329755831945618E-5</v>
      </c>
    </row>
    <row r="1058" spans="1:8">
      <c r="A1058" s="130" t="s">
        <v>197</v>
      </c>
      <c r="B1058" s="130" t="s">
        <v>811</v>
      </c>
      <c r="C1058" s="131">
        <v>21</v>
      </c>
      <c r="D1058" s="131">
        <v>98</v>
      </c>
      <c r="E1058" s="131">
        <v>119</v>
      </c>
      <c r="F1058" s="132">
        <v>10511372</v>
      </c>
      <c r="G1058" s="132">
        <v>630617</v>
      </c>
      <c r="H1058" s="133">
        <v>2.2555916981350455E-4</v>
      </c>
    </row>
    <row r="1059" spans="1:8">
      <c r="A1059" s="130" t="s">
        <v>197</v>
      </c>
      <c r="B1059" s="130" t="s">
        <v>251</v>
      </c>
      <c r="C1059" s="131">
        <v>9</v>
      </c>
      <c r="D1059" s="131">
        <v>54</v>
      </c>
      <c r="E1059" s="131">
        <v>63</v>
      </c>
      <c r="F1059" s="132">
        <v>8011184</v>
      </c>
      <c r="G1059" s="132">
        <v>480671</v>
      </c>
      <c r="H1059" s="133">
        <v>1.7192646521331812E-4</v>
      </c>
    </row>
    <row r="1060" spans="1:8">
      <c r="A1060" s="130" t="s">
        <v>197</v>
      </c>
      <c r="B1060" s="130" t="s">
        <v>892</v>
      </c>
      <c r="C1060" s="131">
        <v>218</v>
      </c>
      <c r="D1060" s="131">
        <v>1265</v>
      </c>
      <c r="E1060" s="131">
        <v>1483</v>
      </c>
      <c r="F1060" s="132">
        <v>82750668</v>
      </c>
      <c r="G1060" s="132">
        <v>4908681</v>
      </c>
      <c r="H1060" s="133">
        <v>1.7557376525519028E-3</v>
      </c>
    </row>
    <row r="1061" spans="1:8">
      <c r="A1061" s="130" t="s">
        <v>198</v>
      </c>
      <c r="B1061" s="130" t="s">
        <v>240</v>
      </c>
      <c r="C1061" s="131">
        <v>130</v>
      </c>
      <c r="D1061" s="131">
        <v>329</v>
      </c>
      <c r="E1061" s="131">
        <v>459</v>
      </c>
      <c r="F1061" s="132">
        <v>106350975</v>
      </c>
      <c r="G1061" s="132">
        <v>6381058</v>
      </c>
      <c r="H1061" s="133">
        <v>2.2823776476241864E-3</v>
      </c>
    </row>
    <row r="1062" spans="1:8">
      <c r="A1062" s="130" t="s">
        <v>198</v>
      </c>
      <c r="B1062" s="130" t="s">
        <v>241</v>
      </c>
      <c r="C1062" s="131">
        <v>11</v>
      </c>
      <c r="D1062" s="131">
        <v>219</v>
      </c>
      <c r="E1062" s="131">
        <v>230</v>
      </c>
      <c r="F1062" s="132">
        <v>251740570</v>
      </c>
      <c r="G1062" s="132">
        <v>15104434</v>
      </c>
      <c r="H1062" s="133">
        <v>5.4025558992904909E-3</v>
      </c>
    </row>
    <row r="1063" spans="1:8">
      <c r="A1063" s="130" t="s">
        <v>198</v>
      </c>
      <c r="B1063" s="130" t="s">
        <v>810</v>
      </c>
      <c r="C1063" s="131">
        <v>232</v>
      </c>
      <c r="D1063" s="131">
        <v>1703</v>
      </c>
      <c r="E1063" s="131">
        <v>1935</v>
      </c>
      <c r="F1063" s="132">
        <v>378009278</v>
      </c>
      <c r="G1063" s="132">
        <v>22638340</v>
      </c>
      <c r="H1063" s="133">
        <v>8.0972843680964073E-3</v>
      </c>
    </row>
    <row r="1064" spans="1:8">
      <c r="A1064" s="130" t="s">
        <v>198</v>
      </c>
      <c r="B1064" s="130" t="s">
        <v>242</v>
      </c>
      <c r="C1064" s="131">
        <v>96</v>
      </c>
      <c r="D1064" s="131">
        <v>634</v>
      </c>
      <c r="E1064" s="131">
        <v>730</v>
      </c>
      <c r="F1064" s="132">
        <v>335603611</v>
      </c>
      <c r="G1064" s="132">
        <v>20136217</v>
      </c>
      <c r="H1064" s="133">
        <v>7.2023246910637951E-3</v>
      </c>
    </row>
    <row r="1065" spans="1:8">
      <c r="A1065" s="130" t="s">
        <v>198</v>
      </c>
      <c r="B1065" s="130" t="s">
        <v>243</v>
      </c>
      <c r="C1065" s="131">
        <v>33</v>
      </c>
      <c r="D1065" s="131">
        <v>89</v>
      </c>
      <c r="E1065" s="131">
        <v>122</v>
      </c>
      <c r="F1065" s="132">
        <v>284829273</v>
      </c>
      <c r="G1065" s="132">
        <v>17089756</v>
      </c>
      <c r="H1065" s="133">
        <v>6.112666128054522E-3</v>
      </c>
    </row>
    <row r="1066" spans="1:8">
      <c r="A1066" s="130" t="s">
        <v>198</v>
      </c>
      <c r="B1066" s="130" t="s">
        <v>244</v>
      </c>
      <c r="C1066" s="131">
        <v>28</v>
      </c>
      <c r="D1066" s="131">
        <v>323</v>
      </c>
      <c r="E1066" s="131">
        <v>351</v>
      </c>
      <c r="F1066" s="132">
        <v>123047439</v>
      </c>
      <c r="G1066" s="132">
        <v>7382846</v>
      </c>
      <c r="H1066" s="133">
        <v>2.640697308542194E-3</v>
      </c>
    </row>
    <row r="1067" spans="1:8">
      <c r="A1067" s="130" t="s">
        <v>198</v>
      </c>
      <c r="B1067" s="130" t="s">
        <v>245</v>
      </c>
      <c r="C1067" s="131">
        <v>383</v>
      </c>
      <c r="D1067" s="131">
        <v>1828</v>
      </c>
      <c r="E1067" s="131">
        <v>2211</v>
      </c>
      <c r="F1067" s="132">
        <v>320814270</v>
      </c>
      <c r="G1067" s="132">
        <v>19248811</v>
      </c>
      <c r="H1067" s="133">
        <v>6.8849171986436371E-3</v>
      </c>
    </row>
    <row r="1068" spans="1:8">
      <c r="A1068" s="130" t="s">
        <v>198</v>
      </c>
      <c r="B1068" s="130" t="s">
        <v>246</v>
      </c>
      <c r="C1068" s="131">
        <v>48</v>
      </c>
      <c r="D1068" s="131">
        <v>318</v>
      </c>
      <c r="E1068" s="131">
        <v>366</v>
      </c>
      <c r="F1068" s="132">
        <v>171092567</v>
      </c>
      <c r="G1068" s="132">
        <v>10265554</v>
      </c>
      <c r="H1068" s="133">
        <v>3.6717846774122816E-3</v>
      </c>
    </row>
    <row r="1069" spans="1:8">
      <c r="A1069" s="130" t="s">
        <v>198</v>
      </c>
      <c r="B1069" s="130" t="s">
        <v>250</v>
      </c>
      <c r="C1069" s="131">
        <v>891</v>
      </c>
      <c r="D1069" s="131">
        <v>4883</v>
      </c>
      <c r="E1069" s="131">
        <v>5774</v>
      </c>
      <c r="F1069" s="132">
        <v>385626218</v>
      </c>
      <c r="G1069" s="132">
        <v>22585734</v>
      </c>
      <c r="H1069" s="133">
        <v>8.0784682472382491E-3</v>
      </c>
    </row>
    <row r="1070" spans="1:8">
      <c r="A1070" s="130" t="s">
        <v>198</v>
      </c>
      <c r="B1070" s="130" t="s">
        <v>834</v>
      </c>
      <c r="C1070" s="131">
        <v>518</v>
      </c>
      <c r="D1070" s="131">
        <v>1962</v>
      </c>
      <c r="E1070" s="131">
        <v>2480</v>
      </c>
      <c r="F1070" s="132">
        <v>318878001</v>
      </c>
      <c r="G1070" s="132">
        <v>19314133</v>
      </c>
      <c r="H1070" s="133">
        <v>6.9082815800202216E-3</v>
      </c>
    </row>
    <row r="1071" spans="1:8">
      <c r="A1071" s="130" t="s">
        <v>198</v>
      </c>
      <c r="B1071" s="130" t="s">
        <v>811</v>
      </c>
      <c r="C1071" s="131">
        <v>48</v>
      </c>
      <c r="D1071" s="131">
        <v>421</v>
      </c>
      <c r="E1071" s="131">
        <v>469</v>
      </c>
      <c r="F1071" s="132">
        <v>333813155</v>
      </c>
      <c r="G1071" s="132">
        <v>20028789</v>
      </c>
      <c r="H1071" s="133">
        <v>7.1638998301819514E-3</v>
      </c>
    </row>
    <row r="1072" spans="1:8">
      <c r="A1072" s="130" t="s">
        <v>198</v>
      </c>
      <c r="B1072" s="130" t="s">
        <v>251</v>
      </c>
      <c r="C1072" s="131">
        <v>99</v>
      </c>
      <c r="D1072" s="131">
        <v>697</v>
      </c>
      <c r="E1072" s="131">
        <v>796</v>
      </c>
      <c r="F1072" s="132">
        <v>267502627</v>
      </c>
      <c r="G1072" s="132">
        <v>16050158</v>
      </c>
      <c r="H1072" s="133">
        <v>5.7408225814647856E-3</v>
      </c>
    </row>
    <row r="1073" spans="1:8">
      <c r="A1073" s="130" t="s">
        <v>198</v>
      </c>
      <c r="B1073" s="130" t="s">
        <v>892</v>
      </c>
      <c r="C1073" s="131">
        <v>2517</v>
      </c>
      <c r="D1073" s="131">
        <v>13406</v>
      </c>
      <c r="E1073" s="131">
        <v>15923</v>
      </c>
      <c r="F1073" s="132">
        <v>3277307984</v>
      </c>
      <c r="G1073" s="132">
        <v>196225830</v>
      </c>
      <c r="H1073" s="133">
        <v>7.0186080157632724E-2</v>
      </c>
    </row>
    <row r="1074" spans="1:8">
      <c r="A1074" s="130" t="s">
        <v>119</v>
      </c>
      <c r="B1074" s="130" t="s">
        <v>240</v>
      </c>
      <c r="C1074" s="131" t="s">
        <v>234</v>
      </c>
      <c r="D1074" s="131" t="s">
        <v>234</v>
      </c>
      <c r="E1074" s="131" t="s">
        <v>234</v>
      </c>
      <c r="F1074" s="132" t="s">
        <v>234</v>
      </c>
      <c r="G1074" s="132" t="s">
        <v>234</v>
      </c>
      <c r="H1074" s="133" t="s">
        <v>234</v>
      </c>
    </row>
    <row r="1075" spans="1:8">
      <c r="A1075" s="130" t="s">
        <v>119</v>
      </c>
      <c r="B1075" s="130" t="s">
        <v>241</v>
      </c>
      <c r="C1075" s="131">
        <v>1</v>
      </c>
      <c r="D1075" s="131">
        <v>30</v>
      </c>
      <c r="E1075" s="131">
        <v>31</v>
      </c>
      <c r="F1075" s="132">
        <v>4861018</v>
      </c>
      <c r="G1075" s="132">
        <v>291661</v>
      </c>
      <c r="H1075" s="133">
        <v>1.04321344059828E-4</v>
      </c>
    </row>
    <row r="1076" spans="1:8">
      <c r="A1076" s="130" t="s">
        <v>119</v>
      </c>
      <c r="B1076" s="130" t="s">
        <v>810</v>
      </c>
      <c r="C1076" s="131">
        <v>17</v>
      </c>
      <c r="D1076" s="131">
        <v>132</v>
      </c>
      <c r="E1076" s="131">
        <v>149</v>
      </c>
      <c r="F1076" s="132">
        <v>10735292</v>
      </c>
      <c r="G1076" s="132">
        <v>644118</v>
      </c>
      <c r="H1076" s="133">
        <v>2.3038820923307636E-4</v>
      </c>
    </row>
    <row r="1077" spans="1:8">
      <c r="A1077" s="130" t="s">
        <v>119</v>
      </c>
      <c r="B1077" s="130" t="s">
        <v>242</v>
      </c>
      <c r="C1077" s="131">
        <v>13</v>
      </c>
      <c r="D1077" s="131">
        <v>44</v>
      </c>
      <c r="E1077" s="131">
        <v>57</v>
      </c>
      <c r="F1077" s="132">
        <v>14732779</v>
      </c>
      <c r="G1077" s="132">
        <v>883967</v>
      </c>
      <c r="H1077" s="133">
        <v>3.1617743045705109E-4</v>
      </c>
    </row>
    <row r="1078" spans="1:8">
      <c r="A1078" s="130" t="s">
        <v>119</v>
      </c>
      <c r="B1078" s="130" t="s">
        <v>243</v>
      </c>
      <c r="C1078" s="131" t="s">
        <v>234</v>
      </c>
      <c r="D1078" s="131" t="s">
        <v>234</v>
      </c>
      <c r="E1078" s="131" t="s">
        <v>234</v>
      </c>
      <c r="F1078" s="132" t="s">
        <v>234</v>
      </c>
      <c r="G1078" s="132" t="s">
        <v>234</v>
      </c>
      <c r="H1078" s="133" t="s">
        <v>234</v>
      </c>
    </row>
    <row r="1079" spans="1:8">
      <c r="A1079" s="130" t="s">
        <v>119</v>
      </c>
      <c r="B1079" s="130" t="s">
        <v>244</v>
      </c>
      <c r="C1079" s="131">
        <v>12</v>
      </c>
      <c r="D1079" s="131">
        <v>21</v>
      </c>
      <c r="E1079" s="131">
        <v>33</v>
      </c>
      <c r="F1079" s="132">
        <v>3480246</v>
      </c>
      <c r="G1079" s="132">
        <v>208815</v>
      </c>
      <c r="H1079" s="133">
        <v>7.4688976105317411E-5</v>
      </c>
    </row>
    <row r="1080" spans="1:8">
      <c r="A1080" s="130" t="s">
        <v>119</v>
      </c>
      <c r="B1080" s="130" t="s">
        <v>245</v>
      </c>
      <c r="C1080" s="131">
        <v>62</v>
      </c>
      <c r="D1080" s="131">
        <v>253</v>
      </c>
      <c r="E1080" s="131">
        <v>315</v>
      </c>
      <c r="F1080" s="132">
        <v>9429508</v>
      </c>
      <c r="G1080" s="132">
        <v>565771</v>
      </c>
      <c r="H1080" s="133">
        <v>2.0236504417825126E-4</v>
      </c>
    </row>
    <row r="1081" spans="1:8">
      <c r="A1081" s="130" t="s">
        <v>119</v>
      </c>
      <c r="B1081" s="130" t="s">
        <v>246</v>
      </c>
      <c r="C1081" s="131">
        <v>3</v>
      </c>
      <c r="D1081" s="131">
        <v>34</v>
      </c>
      <c r="E1081" s="131">
        <v>37</v>
      </c>
      <c r="F1081" s="132">
        <v>6647387</v>
      </c>
      <c r="G1081" s="132">
        <v>398843</v>
      </c>
      <c r="H1081" s="133">
        <v>1.4265821562997445E-4</v>
      </c>
    </row>
    <row r="1082" spans="1:8">
      <c r="A1082" s="130" t="s">
        <v>119</v>
      </c>
      <c r="B1082" s="130" t="s">
        <v>250</v>
      </c>
      <c r="C1082" s="131">
        <v>68</v>
      </c>
      <c r="D1082" s="131">
        <v>554</v>
      </c>
      <c r="E1082" s="131">
        <v>622</v>
      </c>
      <c r="F1082" s="132">
        <v>16022131</v>
      </c>
      <c r="G1082" s="132">
        <v>953727</v>
      </c>
      <c r="H1082" s="133">
        <v>3.4112919624546158E-4</v>
      </c>
    </row>
    <row r="1083" spans="1:8">
      <c r="A1083" s="130" t="s">
        <v>119</v>
      </c>
      <c r="B1083" s="130" t="s">
        <v>834</v>
      </c>
      <c r="C1083" s="131">
        <v>41</v>
      </c>
      <c r="D1083" s="131">
        <v>163</v>
      </c>
      <c r="E1083" s="131">
        <v>204</v>
      </c>
      <c r="F1083" s="132">
        <v>4129412</v>
      </c>
      <c r="G1083" s="132">
        <v>247765</v>
      </c>
      <c r="H1083" s="133">
        <v>8.8620617123932524E-5</v>
      </c>
    </row>
    <row r="1084" spans="1:8">
      <c r="A1084" s="130" t="s">
        <v>119</v>
      </c>
      <c r="B1084" s="130" t="s">
        <v>811</v>
      </c>
      <c r="C1084" s="131">
        <v>6</v>
      </c>
      <c r="D1084" s="131">
        <v>127</v>
      </c>
      <c r="E1084" s="131">
        <v>133</v>
      </c>
      <c r="F1084" s="132">
        <v>16137196</v>
      </c>
      <c r="G1084" s="132">
        <v>987070</v>
      </c>
      <c r="H1084" s="133">
        <v>3.5305532478162804E-4</v>
      </c>
    </row>
    <row r="1085" spans="1:8">
      <c r="A1085" s="130" t="s">
        <v>119</v>
      </c>
      <c r="B1085" s="130" t="s">
        <v>251</v>
      </c>
      <c r="C1085" s="131">
        <v>10</v>
      </c>
      <c r="D1085" s="131">
        <v>95</v>
      </c>
      <c r="E1085" s="131">
        <v>105</v>
      </c>
      <c r="F1085" s="132">
        <v>14022118</v>
      </c>
      <c r="G1085" s="132">
        <v>841327</v>
      </c>
      <c r="H1085" s="133">
        <v>3.0092594976298821E-4</v>
      </c>
    </row>
    <row r="1086" spans="1:8">
      <c r="A1086" s="130" t="s">
        <v>119</v>
      </c>
      <c r="B1086" s="130" t="s">
        <v>892</v>
      </c>
      <c r="C1086" s="131">
        <v>242</v>
      </c>
      <c r="D1086" s="131">
        <v>1481</v>
      </c>
      <c r="E1086" s="131">
        <v>1723</v>
      </c>
      <c r="F1086" s="132">
        <v>102059429</v>
      </c>
      <c r="G1086" s="132">
        <v>6134803</v>
      </c>
      <c r="H1086" s="133">
        <v>2.1942971274948142E-3</v>
      </c>
    </row>
    <row r="1087" spans="1:8">
      <c r="A1087" s="130" t="s">
        <v>201</v>
      </c>
      <c r="B1087" s="130" t="s">
        <v>240</v>
      </c>
      <c r="C1087" s="131" t="s">
        <v>234</v>
      </c>
      <c r="D1087" s="131" t="s">
        <v>234</v>
      </c>
      <c r="E1087" s="131" t="s">
        <v>234</v>
      </c>
      <c r="F1087" s="132" t="s">
        <v>234</v>
      </c>
      <c r="G1087" s="132" t="s">
        <v>234</v>
      </c>
      <c r="H1087" s="133" t="s">
        <v>234</v>
      </c>
    </row>
    <row r="1088" spans="1:8">
      <c r="A1088" s="130" t="s">
        <v>201</v>
      </c>
      <c r="B1088" s="130" t="s">
        <v>241</v>
      </c>
      <c r="C1088" s="131">
        <v>3</v>
      </c>
      <c r="D1088" s="131">
        <v>69</v>
      </c>
      <c r="E1088" s="131">
        <v>72</v>
      </c>
      <c r="F1088" s="132">
        <v>30206639</v>
      </c>
      <c r="G1088" s="132">
        <v>1812398</v>
      </c>
      <c r="H1088" s="133">
        <v>6.4825875016318306E-4</v>
      </c>
    </row>
    <row r="1089" spans="1:8">
      <c r="A1089" s="130" t="s">
        <v>201</v>
      </c>
      <c r="B1089" s="130" t="s">
        <v>810</v>
      </c>
      <c r="C1089" s="131">
        <v>25</v>
      </c>
      <c r="D1089" s="131">
        <v>563</v>
      </c>
      <c r="E1089" s="131">
        <v>588</v>
      </c>
      <c r="F1089" s="132">
        <v>115967783</v>
      </c>
      <c r="G1089" s="132">
        <v>6958067</v>
      </c>
      <c r="H1089" s="133">
        <v>2.4887623010904276E-3</v>
      </c>
    </row>
    <row r="1090" spans="1:8">
      <c r="A1090" s="130" t="s">
        <v>201</v>
      </c>
      <c r="B1090" s="130" t="s">
        <v>242</v>
      </c>
      <c r="C1090" s="131">
        <v>10</v>
      </c>
      <c r="D1090" s="131">
        <v>154</v>
      </c>
      <c r="E1090" s="131">
        <v>164</v>
      </c>
      <c r="F1090" s="132">
        <v>32438714</v>
      </c>
      <c r="G1090" s="132">
        <v>1946323</v>
      </c>
      <c r="H1090" s="133">
        <v>6.9616106141910162E-4</v>
      </c>
    </row>
    <row r="1091" spans="1:8">
      <c r="A1091" s="130" t="s">
        <v>201</v>
      </c>
      <c r="B1091" s="130" t="s">
        <v>243</v>
      </c>
      <c r="C1091" s="131" t="s">
        <v>234</v>
      </c>
      <c r="D1091" s="131" t="s">
        <v>234</v>
      </c>
      <c r="E1091" s="131" t="s">
        <v>234</v>
      </c>
      <c r="F1091" s="132" t="s">
        <v>234</v>
      </c>
      <c r="G1091" s="132" t="s">
        <v>234</v>
      </c>
      <c r="H1091" s="133" t="s">
        <v>234</v>
      </c>
    </row>
    <row r="1092" spans="1:8">
      <c r="A1092" s="130" t="s">
        <v>201</v>
      </c>
      <c r="B1092" s="130" t="s">
        <v>244</v>
      </c>
      <c r="C1092" s="131">
        <v>10</v>
      </c>
      <c r="D1092" s="131">
        <v>119</v>
      </c>
      <c r="E1092" s="131">
        <v>129</v>
      </c>
      <c r="F1092" s="132">
        <v>22937239</v>
      </c>
      <c r="G1092" s="132">
        <v>1376234</v>
      </c>
      <c r="H1092" s="133">
        <v>4.9225155444448628E-4</v>
      </c>
    </row>
    <row r="1093" spans="1:8">
      <c r="A1093" s="130" t="s">
        <v>201</v>
      </c>
      <c r="B1093" s="130" t="s">
        <v>245</v>
      </c>
      <c r="C1093" s="131">
        <v>169</v>
      </c>
      <c r="D1093" s="131">
        <v>987</v>
      </c>
      <c r="E1093" s="131">
        <v>1156</v>
      </c>
      <c r="F1093" s="132">
        <v>85121316</v>
      </c>
      <c r="G1093" s="132">
        <v>5260062</v>
      </c>
      <c r="H1093" s="133">
        <v>1.8814196539065112E-3</v>
      </c>
    </row>
    <row r="1094" spans="1:8">
      <c r="A1094" s="130" t="s">
        <v>201</v>
      </c>
      <c r="B1094" s="130" t="s">
        <v>246</v>
      </c>
      <c r="C1094" s="131">
        <v>19</v>
      </c>
      <c r="D1094" s="131">
        <v>101</v>
      </c>
      <c r="E1094" s="131">
        <v>120</v>
      </c>
      <c r="F1094" s="132">
        <v>16391950</v>
      </c>
      <c r="G1094" s="132">
        <v>983517</v>
      </c>
      <c r="H1094" s="133">
        <v>3.5178448728383243E-4</v>
      </c>
    </row>
    <row r="1095" spans="1:8">
      <c r="A1095" s="130" t="s">
        <v>201</v>
      </c>
      <c r="B1095" s="130" t="s">
        <v>250</v>
      </c>
      <c r="C1095" s="131">
        <v>159</v>
      </c>
      <c r="D1095" s="131">
        <v>1682</v>
      </c>
      <c r="E1095" s="131">
        <v>1841</v>
      </c>
      <c r="F1095" s="132">
        <v>86370406</v>
      </c>
      <c r="G1095" s="132">
        <v>5022077</v>
      </c>
      <c r="H1095" s="133">
        <v>1.7962971484427085E-3</v>
      </c>
    </row>
    <row r="1096" spans="1:8">
      <c r="A1096" s="130" t="s">
        <v>201</v>
      </c>
      <c r="B1096" s="130" t="s">
        <v>834</v>
      </c>
      <c r="C1096" s="131">
        <v>127</v>
      </c>
      <c r="D1096" s="131">
        <v>529</v>
      </c>
      <c r="E1096" s="131">
        <v>656</v>
      </c>
      <c r="F1096" s="132">
        <v>27510306</v>
      </c>
      <c r="G1096" s="132">
        <v>1650618</v>
      </c>
      <c r="H1096" s="133">
        <v>5.9039325891821384E-4</v>
      </c>
    </row>
    <row r="1097" spans="1:8">
      <c r="A1097" s="130" t="s">
        <v>201</v>
      </c>
      <c r="B1097" s="130" t="s">
        <v>811</v>
      </c>
      <c r="C1097" s="131">
        <v>50</v>
      </c>
      <c r="D1097" s="131">
        <v>253</v>
      </c>
      <c r="E1097" s="131">
        <v>303</v>
      </c>
      <c r="F1097" s="132">
        <v>56275025</v>
      </c>
      <c r="G1097" s="132">
        <v>3376502</v>
      </c>
      <c r="H1097" s="133">
        <v>1.2077076704142733E-3</v>
      </c>
    </row>
    <row r="1098" spans="1:8">
      <c r="A1098" s="130" t="s">
        <v>201</v>
      </c>
      <c r="B1098" s="130" t="s">
        <v>251</v>
      </c>
      <c r="C1098" s="131">
        <v>36</v>
      </c>
      <c r="D1098" s="131">
        <v>219</v>
      </c>
      <c r="E1098" s="131">
        <v>255</v>
      </c>
      <c r="F1098" s="132">
        <v>70171745</v>
      </c>
      <c r="G1098" s="132">
        <v>4210305</v>
      </c>
      <c r="H1098" s="133">
        <v>1.5059424348878119E-3</v>
      </c>
    </row>
    <row r="1099" spans="1:8">
      <c r="A1099" s="130" t="s">
        <v>201</v>
      </c>
      <c r="B1099" s="130" t="s">
        <v>892</v>
      </c>
      <c r="C1099" s="131">
        <v>618</v>
      </c>
      <c r="D1099" s="131">
        <v>4781</v>
      </c>
      <c r="E1099" s="131">
        <v>5399</v>
      </c>
      <c r="F1099" s="132">
        <v>585398200</v>
      </c>
      <c r="G1099" s="132">
        <v>35116528</v>
      </c>
      <c r="H1099" s="133">
        <v>1.2560484259721331E-2</v>
      </c>
    </row>
    <row r="1100" spans="1:8">
      <c r="A1100" s="130" t="s">
        <v>203</v>
      </c>
      <c r="B1100" s="130" t="s">
        <v>240</v>
      </c>
      <c r="C1100" s="131">
        <v>56</v>
      </c>
      <c r="D1100" s="131">
        <v>169</v>
      </c>
      <c r="E1100" s="131">
        <v>225</v>
      </c>
      <c r="F1100" s="132">
        <v>27162269</v>
      </c>
      <c r="G1100" s="132">
        <v>1629736</v>
      </c>
      <c r="H1100" s="133">
        <v>5.8292418246761769E-4</v>
      </c>
    </row>
    <row r="1101" spans="1:8">
      <c r="A1101" s="130" t="s">
        <v>203</v>
      </c>
      <c r="B1101" s="130" t="s">
        <v>241</v>
      </c>
      <c r="C1101" s="131">
        <v>8</v>
      </c>
      <c r="D1101" s="131">
        <v>96</v>
      </c>
      <c r="E1101" s="131">
        <v>104</v>
      </c>
      <c r="F1101" s="132">
        <v>157844982</v>
      </c>
      <c r="G1101" s="132">
        <v>9470699</v>
      </c>
      <c r="H1101" s="133">
        <v>3.3874808385971006E-3</v>
      </c>
    </row>
    <row r="1102" spans="1:8">
      <c r="A1102" s="130" t="s">
        <v>203</v>
      </c>
      <c r="B1102" s="130" t="s">
        <v>810</v>
      </c>
      <c r="C1102" s="131">
        <v>55</v>
      </c>
      <c r="D1102" s="131">
        <v>848</v>
      </c>
      <c r="E1102" s="131">
        <v>903</v>
      </c>
      <c r="F1102" s="132">
        <v>216794309</v>
      </c>
      <c r="G1102" s="132">
        <v>13007630</v>
      </c>
      <c r="H1102" s="133">
        <v>4.6525707744022697E-3</v>
      </c>
    </row>
    <row r="1103" spans="1:8">
      <c r="A1103" s="130" t="s">
        <v>203</v>
      </c>
      <c r="B1103" s="130" t="s">
        <v>242</v>
      </c>
      <c r="C1103" s="131">
        <v>40</v>
      </c>
      <c r="D1103" s="131">
        <v>224</v>
      </c>
      <c r="E1103" s="131">
        <v>264</v>
      </c>
      <c r="F1103" s="132">
        <v>130245826</v>
      </c>
      <c r="G1103" s="132">
        <v>7814750</v>
      </c>
      <c r="H1103" s="133">
        <v>2.7951807869119999E-3</v>
      </c>
    </row>
    <row r="1104" spans="1:8">
      <c r="A1104" s="130" t="s">
        <v>203</v>
      </c>
      <c r="B1104" s="130" t="s">
        <v>243</v>
      </c>
      <c r="C1104" s="131">
        <v>8</v>
      </c>
      <c r="D1104" s="131">
        <v>49</v>
      </c>
      <c r="E1104" s="131">
        <v>57</v>
      </c>
      <c r="F1104" s="132">
        <v>140817734</v>
      </c>
      <c r="G1104" s="132">
        <v>8449064</v>
      </c>
      <c r="H1104" s="133">
        <v>3.022062300161854E-3</v>
      </c>
    </row>
    <row r="1105" spans="1:8">
      <c r="A1105" s="130" t="s">
        <v>203</v>
      </c>
      <c r="B1105" s="130" t="s">
        <v>244</v>
      </c>
      <c r="C1105" s="131">
        <v>17</v>
      </c>
      <c r="D1105" s="131">
        <v>104</v>
      </c>
      <c r="E1105" s="131">
        <v>121</v>
      </c>
      <c r="F1105" s="132">
        <v>31653694</v>
      </c>
      <c r="G1105" s="132">
        <v>1899222</v>
      </c>
      <c r="H1105" s="133">
        <v>6.7931396967024955E-4</v>
      </c>
    </row>
    <row r="1106" spans="1:8">
      <c r="A1106" s="130" t="s">
        <v>203</v>
      </c>
      <c r="B1106" s="130" t="s">
        <v>245</v>
      </c>
      <c r="C1106" s="131">
        <v>229</v>
      </c>
      <c r="D1106" s="131">
        <v>1166</v>
      </c>
      <c r="E1106" s="131">
        <v>1395</v>
      </c>
      <c r="F1106" s="132">
        <v>170022161</v>
      </c>
      <c r="G1106" s="132">
        <v>10237016</v>
      </c>
      <c r="H1106" s="133">
        <v>3.661577201895228E-3</v>
      </c>
    </row>
    <row r="1107" spans="1:8">
      <c r="A1107" s="130" t="s">
        <v>203</v>
      </c>
      <c r="B1107" s="130" t="s">
        <v>246</v>
      </c>
      <c r="C1107" s="131">
        <v>19</v>
      </c>
      <c r="D1107" s="131">
        <v>143</v>
      </c>
      <c r="E1107" s="131">
        <v>162</v>
      </c>
      <c r="F1107" s="132">
        <v>44112713</v>
      </c>
      <c r="G1107" s="132">
        <v>2646763</v>
      </c>
      <c r="H1107" s="133">
        <v>9.4669453086913412E-4</v>
      </c>
    </row>
    <row r="1108" spans="1:8">
      <c r="A1108" s="130" t="s">
        <v>203</v>
      </c>
      <c r="B1108" s="130" t="s">
        <v>250</v>
      </c>
      <c r="C1108" s="131">
        <v>460</v>
      </c>
      <c r="D1108" s="131">
        <v>2564</v>
      </c>
      <c r="E1108" s="131">
        <v>3024</v>
      </c>
      <c r="F1108" s="132">
        <v>189218692</v>
      </c>
      <c r="G1108" s="132">
        <v>11157185</v>
      </c>
      <c r="H1108" s="133">
        <v>3.9907033683768212E-3</v>
      </c>
    </row>
    <row r="1109" spans="1:8">
      <c r="A1109" s="130" t="s">
        <v>203</v>
      </c>
      <c r="B1109" s="130" t="s">
        <v>834</v>
      </c>
      <c r="C1109" s="131">
        <v>386</v>
      </c>
      <c r="D1109" s="131">
        <v>1104</v>
      </c>
      <c r="E1109" s="131">
        <v>1490</v>
      </c>
      <c r="F1109" s="132">
        <v>92662150</v>
      </c>
      <c r="G1109" s="132">
        <v>5556674</v>
      </c>
      <c r="H1109" s="133">
        <v>1.9875118722842639E-3</v>
      </c>
    </row>
    <row r="1110" spans="1:8">
      <c r="A1110" s="130" t="s">
        <v>203</v>
      </c>
      <c r="B1110" s="130" t="s">
        <v>811</v>
      </c>
      <c r="C1110" s="131">
        <v>16</v>
      </c>
      <c r="D1110" s="131">
        <v>309</v>
      </c>
      <c r="E1110" s="131">
        <v>325</v>
      </c>
      <c r="F1110" s="132">
        <v>58616189</v>
      </c>
      <c r="G1110" s="132">
        <v>3516971</v>
      </c>
      <c r="H1110" s="133">
        <v>1.2579506404333707E-3</v>
      </c>
    </row>
    <row r="1111" spans="1:8">
      <c r="A1111" s="130" t="s">
        <v>203</v>
      </c>
      <c r="B1111" s="130" t="s">
        <v>251</v>
      </c>
      <c r="C1111" s="131">
        <v>38</v>
      </c>
      <c r="D1111" s="131">
        <v>302</v>
      </c>
      <c r="E1111" s="131">
        <v>340</v>
      </c>
      <c r="F1111" s="132">
        <v>110729921</v>
      </c>
      <c r="G1111" s="132">
        <v>6643795</v>
      </c>
      <c r="H1111" s="133">
        <v>2.3763534516372258E-3</v>
      </c>
    </row>
    <row r="1112" spans="1:8">
      <c r="A1112" s="130" t="s">
        <v>203</v>
      </c>
      <c r="B1112" s="130" t="s">
        <v>892</v>
      </c>
      <c r="C1112" s="131">
        <v>1332</v>
      </c>
      <c r="D1112" s="131">
        <v>7078</v>
      </c>
      <c r="E1112" s="131">
        <v>8410</v>
      </c>
      <c r="F1112" s="132">
        <v>1369880640</v>
      </c>
      <c r="G1112" s="132">
        <v>82029505</v>
      </c>
      <c r="H1112" s="133">
        <v>2.9340323917707134E-2</v>
      </c>
    </row>
    <row r="1113" spans="1:8">
      <c r="A1113" s="130" t="s">
        <v>205</v>
      </c>
      <c r="B1113" s="130" t="s">
        <v>240</v>
      </c>
      <c r="C1113" s="131" t="s">
        <v>234</v>
      </c>
      <c r="D1113" s="131" t="s">
        <v>234</v>
      </c>
      <c r="E1113" s="131" t="s">
        <v>234</v>
      </c>
      <c r="F1113" s="132" t="s">
        <v>234</v>
      </c>
      <c r="G1113" s="132" t="s">
        <v>234</v>
      </c>
      <c r="H1113" s="133" t="s">
        <v>234</v>
      </c>
    </row>
    <row r="1114" spans="1:8">
      <c r="A1114" s="130" t="s">
        <v>205</v>
      </c>
      <c r="B1114" s="130" t="s">
        <v>241</v>
      </c>
      <c r="C1114" s="131">
        <v>4</v>
      </c>
      <c r="D1114" s="131">
        <v>40</v>
      </c>
      <c r="E1114" s="131">
        <v>44</v>
      </c>
      <c r="F1114" s="132">
        <v>7269680</v>
      </c>
      <c r="G1114" s="132">
        <v>436181</v>
      </c>
      <c r="H1114" s="133">
        <v>1.5601327628088718E-4</v>
      </c>
    </row>
    <row r="1115" spans="1:8">
      <c r="A1115" s="130" t="s">
        <v>205</v>
      </c>
      <c r="B1115" s="130" t="s">
        <v>810</v>
      </c>
      <c r="C1115" s="131">
        <v>14</v>
      </c>
      <c r="D1115" s="131">
        <v>116</v>
      </c>
      <c r="E1115" s="131">
        <v>130</v>
      </c>
      <c r="F1115" s="132">
        <v>7543226</v>
      </c>
      <c r="G1115" s="132">
        <v>452365</v>
      </c>
      <c r="H1115" s="133">
        <v>1.6180197148615719E-4</v>
      </c>
    </row>
    <row r="1116" spans="1:8">
      <c r="A1116" s="130" t="s">
        <v>205</v>
      </c>
      <c r="B1116" s="130" t="s">
        <v>242</v>
      </c>
      <c r="C1116" s="131">
        <v>3</v>
      </c>
      <c r="D1116" s="131">
        <v>57</v>
      </c>
      <c r="E1116" s="131">
        <v>60</v>
      </c>
      <c r="F1116" s="132">
        <v>12160453</v>
      </c>
      <c r="G1116" s="132">
        <v>729627</v>
      </c>
      <c r="H1116" s="133">
        <v>2.609730793707082E-4</v>
      </c>
    </row>
    <row r="1117" spans="1:8">
      <c r="A1117" s="130" t="s">
        <v>205</v>
      </c>
      <c r="B1117" s="130" t="s">
        <v>243</v>
      </c>
      <c r="C1117" s="131" t="s">
        <v>234</v>
      </c>
      <c r="D1117" s="131" t="s">
        <v>234</v>
      </c>
      <c r="E1117" s="131" t="s">
        <v>234</v>
      </c>
      <c r="F1117" s="132" t="s">
        <v>234</v>
      </c>
      <c r="G1117" s="132" t="s">
        <v>234</v>
      </c>
      <c r="H1117" s="133" t="s">
        <v>234</v>
      </c>
    </row>
    <row r="1118" spans="1:8">
      <c r="A1118" s="130" t="s">
        <v>205</v>
      </c>
      <c r="B1118" s="130" t="s">
        <v>244</v>
      </c>
      <c r="C1118" s="131">
        <v>0</v>
      </c>
      <c r="D1118" s="131">
        <v>27</v>
      </c>
      <c r="E1118" s="131">
        <v>27</v>
      </c>
      <c r="F1118" s="132">
        <v>3262422</v>
      </c>
      <c r="G1118" s="132">
        <v>195745</v>
      </c>
      <c r="H1118" s="133">
        <v>7.0014096821278924E-5</v>
      </c>
    </row>
    <row r="1119" spans="1:8">
      <c r="A1119" s="130" t="s">
        <v>205</v>
      </c>
      <c r="B1119" s="130" t="s">
        <v>245</v>
      </c>
      <c r="C1119" s="131">
        <v>47</v>
      </c>
      <c r="D1119" s="131">
        <v>297</v>
      </c>
      <c r="E1119" s="131">
        <v>344</v>
      </c>
      <c r="F1119" s="132">
        <v>11753018</v>
      </c>
      <c r="G1119" s="132">
        <v>719975</v>
      </c>
      <c r="H1119" s="133">
        <v>2.5752075076707087E-4</v>
      </c>
    </row>
    <row r="1120" spans="1:8">
      <c r="A1120" s="130" t="s">
        <v>205</v>
      </c>
      <c r="B1120" s="130" t="s">
        <v>246</v>
      </c>
      <c r="C1120" s="131">
        <v>2</v>
      </c>
      <c r="D1120" s="131">
        <v>66</v>
      </c>
      <c r="E1120" s="131">
        <v>68</v>
      </c>
      <c r="F1120" s="132">
        <v>8136976</v>
      </c>
      <c r="G1120" s="132">
        <v>488219</v>
      </c>
      <c r="H1120" s="133">
        <v>1.7462623482586003E-4</v>
      </c>
    </row>
    <row r="1121" spans="1:8">
      <c r="A1121" s="130" t="s">
        <v>205</v>
      </c>
      <c r="B1121" s="130" t="s">
        <v>250</v>
      </c>
      <c r="C1121" s="131">
        <v>86</v>
      </c>
      <c r="D1121" s="131">
        <v>521</v>
      </c>
      <c r="E1121" s="131">
        <v>607</v>
      </c>
      <c r="F1121" s="132">
        <v>9506458</v>
      </c>
      <c r="G1121" s="132">
        <v>562098</v>
      </c>
      <c r="H1121" s="133">
        <v>2.0105128506499393E-4</v>
      </c>
    </row>
    <row r="1122" spans="1:8">
      <c r="A1122" s="130" t="s">
        <v>205</v>
      </c>
      <c r="B1122" s="130" t="s">
        <v>834</v>
      </c>
      <c r="C1122" s="131">
        <v>62</v>
      </c>
      <c r="D1122" s="131">
        <v>231</v>
      </c>
      <c r="E1122" s="131">
        <v>293</v>
      </c>
      <c r="F1122" s="132">
        <v>6831909</v>
      </c>
      <c r="G1122" s="132">
        <v>409915</v>
      </c>
      <c r="H1122" s="133">
        <v>1.4661845001657538E-4</v>
      </c>
    </row>
    <row r="1123" spans="1:8">
      <c r="A1123" s="130" t="s">
        <v>205</v>
      </c>
      <c r="B1123" s="130" t="s">
        <v>811</v>
      </c>
      <c r="C1123" s="131">
        <v>3</v>
      </c>
      <c r="D1123" s="131">
        <v>98</v>
      </c>
      <c r="E1123" s="131">
        <v>101</v>
      </c>
      <c r="F1123" s="132">
        <v>6292766</v>
      </c>
      <c r="G1123" s="132">
        <v>377566</v>
      </c>
      <c r="H1123" s="133">
        <v>1.3504785552848346E-4</v>
      </c>
    </row>
    <row r="1124" spans="1:8">
      <c r="A1124" s="130" t="s">
        <v>205</v>
      </c>
      <c r="B1124" s="130" t="s">
        <v>251</v>
      </c>
      <c r="C1124" s="131">
        <v>7</v>
      </c>
      <c r="D1124" s="131">
        <v>86</v>
      </c>
      <c r="E1124" s="131">
        <v>93</v>
      </c>
      <c r="F1124" s="132">
        <v>15136847</v>
      </c>
      <c r="G1124" s="132">
        <v>908211</v>
      </c>
      <c r="H1124" s="133">
        <v>3.2484902750083298E-4</v>
      </c>
    </row>
    <row r="1125" spans="1:8">
      <c r="A1125" s="130" t="s">
        <v>205</v>
      </c>
      <c r="B1125" s="130" t="s">
        <v>892</v>
      </c>
      <c r="C1125" s="131">
        <v>236</v>
      </c>
      <c r="D1125" s="131">
        <v>1565</v>
      </c>
      <c r="E1125" s="131">
        <v>1801</v>
      </c>
      <c r="F1125" s="132">
        <v>88877798</v>
      </c>
      <c r="G1125" s="132">
        <v>5338943</v>
      </c>
      <c r="H1125" s="133">
        <v>1.9096338201501409E-3</v>
      </c>
    </row>
    <row r="1126" spans="1:8">
      <c r="A1126" s="130" t="s">
        <v>207</v>
      </c>
      <c r="B1126" s="130" t="s">
        <v>240</v>
      </c>
      <c r="C1126" s="131" t="s">
        <v>234</v>
      </c>
      <c r="D1126" s="131" t="s">
        <v>234</v>
      </c>
      <c r="E1126" s="131" t="s">
        <v>234</v>
      </c>
      <c r="F1126" s="132" t="s">
        <v>234</v>
      </c>
      <c r="G1126" s="132" t="s">
        <v>234</v>
      </c>
      <c r="H1126" s="133" t="s">
        <v>234</v>
      </c>
    </row>
    <row r="1127" spans="1:8">
      <c r="A1127" s="130" t="s">
        <v>207</v>
      </c>
      <c r="B1127" s="130" t="s">
        <v>241</v>
      </c>
      <c r="C1127" s="131">
        <v>0</v>
      </c>
      <c r="D1127" s="131">
        <v>26</v>
      </c>
      <c r="E1127" s="131">
        <v>26</v>
      </c>
      <c r="F1127" s="132">
        <v>2089104</v>
      </c>
      <c r="G1127" s="132">
        <v>125346</v>
      </c>
      <c r="H1127" s="133">
        <v>4.4833773430534762E-5</v>
      </c>
    </row>
    <row r="1128" spans="1:8">
      <c r="A1128" s="130" t="s">
        <v>207</v>
      </c>
      <c r="B1128" s="130" t="s">
        <v>810</v>
      </c>
      <c r="C1128" s="131">
        <v>6</v>
      </c>
      <c r="D1128" s="131">
        <v>46</v>
      </c>
      <c r="E1128" s="131">
        <v>52</v>
      </c>
      <c r="F1128" s="132">
        <v>1850295</v>
      </c>
      <c r="G1128" s="132">
        <v>110979</v>
      </c>
      <c r="H1128" s="133">
        <v>3.9694983019380892E-5</v>
      </c>
    </row>
    <row r="1129" spans="1:8">
      <c r="A1129" s="130" t="s">
        <v>207</v>
      </c>
      <c r="B1129" s="130" t="s">
        <v>242</v>
      </c>
      <c r="C1129" s="131">
        <v>3</v>
      </c>
      <c r="D1129" s="131">
        <v>21</v>
      </c>
      <c r="E1129" s="131">
        <v>24</v>
      </c>
      <c r="F1129" s="132">
        <v>1803986</v>
      </c>
      <c r="G1129" s="132">
        <v>108239</v>
      </c>
      <c r="H1129" s="133">
        <v>3.8714939466338391E-5</v>
      </c>
    </row>
    <row r="1130" spans="1:8">
      <c r="A1130" s="130" t="s">
        <v>207</v>
      </c>
      <c r="B1130" s="130" t="s">
        <v>243</v>
      </c>
      <c r="C1130" s="131" t="s">
        <v>234</v>
      </c>
      <c r="D1130" s="131" t="s">
        <v>234</v>
      </c>
      <c r="E1130" s="131" t="s">
        <v>234</v>
      </c>
      <c r="F1130" s="132" t="s">
        <v>234</v>
      </c>
      <c r="G1130" s="132" t="s">
        <v>234</v>
      </c>
      <c r="H1130" s="133" t="s">
        <v>234</v>
      </c>
    </row>
    <row r="1131" spans="1:8">
      <c r="A1131" s="130" t="s">
        <v>207</v>
      </c>
      <c r="B1131" s="130" t="s">
        <v>244</v>
      </c>
      <c r="C1131" s="131">
        <v>1</v>
      </c>
      <c r="D1131" s="131">
        <v>24</v>
      </c>
      <c r="E1131" s="131">
        <v>25</v>
      </c>
      <c r="F1131" s="132">
        <v>2096400</v>
      </c>
      <c r="G1131" s="132">
        <v>125784</v>
      </c>
      <c r="H1131" s="133">
        <v>4.4990437326970022E-5</v>
      </c>
    </row>
    <row r="1132" spans="1:8">
      <c r="A1132" s="130" t="s">
        <v>207</v>
      </c>
      <c r="B1132" s="130" t="s">
        <v>245</v>
      </c>
      <c r="C1132" s="131">
        <v>19</v>
      </c>
      <c r="D1132" s="131">
        <v>98</v>
      </c>
      <c r="E1132" s="131">
        <v>117</v>
      </c>
      <c r="F1132" s="132">
        <v>3911650</v>
      </c>
      <c r="G1132" s="132">
        <v>248873</v>
      </c>
      <c r="H1132" s="133">
        <v>8.9016926706695691E-5</v>
      </c>
    </row>
    <row r="1133" spans="1:8">
      <c r="A1133" s="130" t="s">
        <v>207</v>
      </c>
      <c r="B1133" s="130" t="s">
        <v>246</v>
      </c>
      <c r="C1133" s="131" t="s">
        <v>234</v>
      </c>
      <c r="D1133" s="131" t="s">
        <v>234</v>
      </c>
      <c r="E1133" s="131" t="s">
        <v>234</v>
      </c>
      <c r="F1133" s="132" t="s">
        <v>234</v>
      </c>
      <c r="G1133" s="132" t="s">
        <v>234</v>
      </c>
      <c r="H1133" s="133" t="s">
        <v>234</v>
      </c>
    </row>
    <row r="1134" spans="1:8">
      <c r="A1134" s="130" t="s">
        <v>207</v>
      </c>
      <c r="B1134" s="130" t="s">
        <v>250</v>
      </c>
      <c r="C1134" s="131">
        <v>52</v>
      </c>
      <c r="D1134" s="131">
        <v>294</v>
      </c>
      <c r="E1134" s="131">
        <v>346</v>
      </c>
      <c r="F1134" s="132">
        <v>9354701</v>
      </c>
      <c r="G1134" s="132">
        <v>560176</v>
      </c>
      <c r="H1134" s="133">
        <v>2.003638238573488E-4</v>
      </c>
    </row>
    <row r="1135" spans="1:8">
      <c r="A1135" s="130" t="s">
        <v>207</v>
      </c>
      <c r="B1135" s="130" t="s">
        <v>834</v>
      </c>
      <c r="C1135" s="131">
        <v>33</v>
      </c>
      <c r="D1135" s="131">
        <v>88</v>
      </c>
      <c r="E1135" s="131">
        <v>121</v>
      </c>
      <c r="F1135" s="132">
        <v>706371</v>
      </c>
      <c r="G1135" s="132">
        <v>42382</v>
      </c>
      <c r="H1135" s="133">
        <v>1.5159199220820164E-5</v>
      </c>
    </row>
    <row r="1136" spans="1:8">
      <c r="A1136" s="130" t="s">
        <v>207</v>
      </c>
      <c r="B1136" s="130" t="s">
        <v>811</v>
      </c>
      <c r="C1136" s="131">
        <v>14</v>
      </c>
      <c r="D1136" s="131">
        <v>68</v>
      </c>
      <c r="E1136" s="131">
        <v>82</v>
      </c>
      <c r="F1136" s="132">
        <v>4615565</v>
      </c>
      <c r="G1136" s="132">
        <v>276934</v>
      </c>
      <c r="H1136" s="133">
        <v>9.9053788802288978E-5</v>
      </c>
    </row>
    <row r="1137" spans="1:8">
      <c r="A1137" s="130" t="s">
        <v>207</v>
      </c>
      <c r="B1137" s="130" t="s">
        <v>251</v>
      </c>
      <c r="C1137" s="131">
        <v>10</v>
      </c>
      <c r="D1137" s="131">
        <v>38</v>
      </c>
      <c r="E1137" s="131">
        <v>48</v>
      </c>
      <c r="F1137" s="132">
        <v>3924195</v>
      </c>
      <c r="G1137" s="132">
        <v>235452</v>
      </c>
      <c r="H1137" s="133">
        <v>8.4216501697431681E-5</v>
      </c>
    </row>
    <row r="1138" spans="1:8">
      <c r="A1138" s="130" t="s">
        <v>207</v>
      </c>
      <c r="B1138" s="130" t="s">
        <v>892</v>
      </c>
      <c r="C1138" s="131">
        <v>143</v>
      </c>
      <c r="D1138" s="131">
        <v>717</v>
      </c>
      <c r="E1138" s="131">
        <v>860</v>
      </c>
      <c r="F1138" s="132">
        <v>31113315</v>
      </c>
      <c r="G1138" s="132">
        <v>1879829</v>
      </c>
      <c r="H1138" s="133">
        <v>6.7237747893150745E-4</v>
      </c>
    </row>
    <row r="1139" spans="1:8">
      <c r="A1139" s="130" t="s">
        <v>209</v>
      </c>
      <c r="B1139" s="130" t="s">
        <v>240</v>
      </c>
      <c r="C1139" s="131">
        <v>8</v>
      </c>
      <c r="D1139" s="131">
        <v>22</v>
      </c>
      <c r="E1139" s="131">
        <v>30</v>
      </c>
      <c r="F1139" s="132">
        <v>1044996</v>
      </c>
      <c r="G1139" s="132">
        <v>62700</v>
      </c>
      <c r="H1139" s="133">
        <v>2.2426544078746268E-5</v>
      </c>
    </row>
    <row r="1140" spans="1:8">
      <c r="A1140" s="130" t="s">
        <v>209</v>
      </c>
      <c r="B1140" s="130" t="s">
        <v>241</v>
      </c>
      <c r="C1140" s="131">
        <v>1</v>
      </c>
      <c r="D1140" s="131">
        <v>30</v>
      </c>
      <c r="E1140" s="131">
        <v>31</v>
      </c>
      <c r="F1140" s="132">
        <v>8114709</v>
      </c>
      <c r="G1140" s="132">
        <v>486883</v>
      </c>
      <c r="H1140" s="133">
        <v>1.741483741737196E-4</v>
      </c>
    </row>
    <row r="1141" spans="1:8">
      <c r="A1141" s="130" t="s">
        <v>209</v>
      </c>
      <c r="B1141" s="130" t="s">
        <v>810</v>
      </c>
      <c r="C1141" s="131">
        <v>15</v>
      </c>
      <c r="D1141" s="131">
        <v>151</v>
      </c>
      <c r="E1141" s="131">
        <v>166</v>
      </c>
      <c r="F1141" s="132">
        <v>17215065</v>
      </c>
      <c r="G1141" s="132">
        <v>1032904</v>
      </c>
      <c r="H1141" s="133">
        <v>3.6944923580723023E-4</v>
      </c>
    </row>
    <row r="1142" spans="1:8">
      <c r="A1142" s="130" t="s">
        <v>209</v>
      </c>
      <c r="B1142" s="130" t="s">
        <v>242</v>
      </c>
      <c r="C1142" s="131">
        <v>5</v>
      </c>
      <c r="D1142" s="131">
        <v>21</v>
      </c>
      <c r="E1142" s="131">
        <v>26</v>
      </c>
      <c r="F1142" s="132">
        <v>8513764</v>
      </c>
      <c r="G1142" s="132">
        <v>510826</v>
      </c>
      <c r="H1142" s="133">
        <v>1.8271230949871837E-4</v>
      </c>
    </row>
    <row r="1143" spans="1:8">
      <c r="A1143" s="130" t="s">
        <v>209</v>
      </c>
      <c r="B1143" s="130" t="s">
        <v>243</v>
      </c>
      <c r="C1143" s="131">
        <v>4</v>
      </c>
      <c r="D1143" s="131">
        <v>24</v>
      </c>
      <c r="E1143" s="131">
        <v>28</v>
      </c>
      <c r="F1143" s="132">
        <v>39390425</v>
      </c>
      <c r="G1143" s="132">
        <v>2363426</v>
      </c>
      <c r="H1143" s="133">
        <v>8.453505162018338E-4</v>
      </c>
    </row>
    <row r="1144" spans="1:8">
      <c r="A1144" s="130" t="s">
        <v>209</v>
      </c>
      <c r="B1144" s="130" t="s">
        <v>244</v>
      </c>
      <c r="C1144" s="131">
        <v>5</v>
      </c>
      <c r="D1144" s="131">
        <v>21</v>
      </c>
      <c r="E1144" s="131">
        <v>26</v>
      </c>
      <c r="F1144" s="132">
        <v>3812847</v>
      </c>
      <c r="G1144" s="132">
        <v>228771</v>
      </c>
      <c r="H1144" s="133">
        <v>8.1826840756600677E-5</v>
      </c>
    </row>
    <row r="1145" spans="1:8">
      <c r="A1145" s="130" t="s">
        <v>209</v>
      </c>
      <c r="B1145" s="130" t="s">
        <v>245</v>
      </c>
      <c r="C1145" s="131">
        <v>47</v>
      </c>
      <c r="D1145" s="131">
        <v>189</v>
      </c>
      <c r="E1145" s="131">
        <v>236</v>
      </c>
      <c r="F1145" s="132">
        <v>7955316</v>
      </c>
      <c r="G1145" s="132">
        <v>477319</v>
      </c>
      <c r="H1145" s="133">
        <v>1.707275214214209E-4</v>
      </c>
    </row>
    <row r="1146" spans="1:8">
      <c r="A1146" s="130" t="s">
        <v>209</v>
      </c>
      <c r="B1146" s="130" t="s">
        <v>246</v>
      </c>
      <c r="C1146" s="131">
        <v>4</v>
      </c>
      <c r="D1146" s="131">
        <v>33</v>
      </c>
      <c r="E1146" s="131">
        <v>37</v>
      </c>
      <c r="F1146" s="132">
        <v>9044995</v>
      </c>
      <c r="G1146" s="132">
        <v>542700</v>
      </c>
      <c r="H1146" s="133">
        <v>1.9411300592560765E-4</v>
      </c>
    </row>
    <row r="1147" spans="1:8">
      <c r="A1147" s="130" t="s">
        <v>209</v>
      </c>
      <c r="B1147" s="130" t="s">
        <v>250</v>
      </c>
      <c r="C1147" s="131">
        <v>56</v>
      </c>
      <c r="D1147" s="131">
        <v>416</v>
      </c>
      <c r="E1147" s="131">
        <v>472</v>
      </c>
      <c r="F1147" s="132">
        <v>14030375</v>
      </c>
      <c r="G1147" s="132">
        <v>831384</v>
      </c>
      <c r="H1147" s="133">
        <v>2.9736953624185628E-4</v>
      </c>
    </row>
    <row r="1148" spans="1:8">
      <c r="A1148" s="130" t="s">
        <v>209</v>
      </c>
      <c r="B1148" s="130" t="s">
        <v>834</v>
      </c>
      <c r="C1148" s="131">
        <v>50</v>
      </c>
      <c r="D1148" s="131">
        <v>166</v>
      </c>
      <c r="E1148" s="131">
        <v>216</v>
      </c>
      <c r="F1148" s="132">
        <v>4948056</v>
      </c>
      <c r="G1148" s="132">
        <v>296883</v>
      </c>
      <c r="H1148" s="133">
        <v>1.0618914969267031E-4</v>
      </c>
    </row>
    <row r="1149" spans="1:8">
      <c r="A1149" s="130" t="s">
        <v>209</v>
      </c>
      <c r="B1149" s="130" t="s">
        <v>811</v>
      </c>
      <c r="C1149" s="131">
        <v>5</v>
      </c>
      <c r="D1149" s="131">
        <v>71</v>
      </c>
      <c r="E1149" s="131">
        <v>76</v>
      </c>
      <c r="F1149" s="132">
        <v>8650347</v>
      </c>
      <c r="G1149" s="132">
        <v>529909</v>
      </c>
      <c r="H1149" s="133">
        <v>1.8953791939751763E-4</v>
      </c>
    </row>
    <row r="1150" spans="1:8">
      <c r="A1150" s="130" t="s">
        <v>209</v>
      </c>
      <c r="B1150" s="130" t="s">
        <v>251</v>
      </c>
      <c r="C1150" s="131">
        <v>4</v>
      </c>
      <c r="D1150" s="131">
        <v>65</v>
      </c>
      <c r="E1150" s="131">
        <v>69</v>
      </c>
      <c r="F1150" s="132">
        <v>24119081</v>
      </c>
      <c r="G1150" s="132">
        <v>1447145</v>
      </c>
      <c r="H1150" s="133">
        <v>5.1761501006120049E-4</v>
      </c>
    </row>
    <row r="1151" spans="1:8">
      <c r="A1151" s="130" t="s">
        <v>209</v>
      </c>
      <c r="B1151" s="130" t="s">
        <v>892</v>
      </c>
      <c r="C1151" s="131">
        <v>204</v>
      </c>
      <c r="D1151" s="131">
        <v>1209</v>
      </c>
      <c r="E1151" s="131">
        <v>1413</v>
      </c>
      <c r="F1151" s="132">
        <v>146839974</v>
      </c>
      <c r="G1151" s="132">
        <v>8810848</v>
      </c>
      <c r="H1151" s="133">
        <v>3.1514652478968645E-3</v>
      </c>
    </row>
    <row r="1152" spans="1:8">
      <c r="A1152" s="130" t="s">
        <v>211</v>
      </c>
      <c r="B1152" s="130" t="s">
        <v>240</v>
      </c>
      <c r="C1152" s="131" t="s">
        <v>234</v>
      </c>
      <c r="D1152" s="131" t="s">
        <v>234</v>
      </c>
      <c r="E1152" s="131" t="s">
        <v>234</v>
      </c>
      <c r="F1152" s="132" t="s">
        <v>234</v>
      </c>
      <c r="G1152" s="132" t="s">
        <v>234</v>
      </c>
      <c r="H1152" s="133" t="s">
        <v>234</v>
      </c>
    </row>
    <row r="1153" spans="1:8">
      <c r="A1153" s="130" t="s">
        <v>211</v>
      </c>
      <c r="B1153" s="130" t="s">
        <v>241</v>
      </c>
      <c r="C1153" s="131">
        <v>0</v>
      </c>
      <c r="D1153" s="131">
        <v>30</v>
      </c>
      <c r="E1153" s="131">
        <v>30</v>
      </c>
      <c r="F1153" s="132">
        <v>9662267</v>
      </c>
      <c r="G1153" s="132">
        <v>579736</v>
      </c>
      <c r="H1153" s="133">
        <v>2.0736004717760838E-4</v>
      </c>
    </row>
    <row r="1154" spans="1:8">
      <c r="A1154" s="130" t="s">
        <v>211</v>
      </c>
      <c r="B1154" s="130" t="s">
        <v>810</v>
      </c>
      <c r="C1154" s="131">
        <v>6</v>
      </c>
      <c r="D1154" s="131">
        <v>36</v>
      </c>
      <c r="E1154" s="131">
        <v>42</v>
      </c>
      <c r="F1154" s="132">
        <v>1760820</v>
      </c>
      <c r="G1154" s="132">
        <v>105649</v>
      </c>
      <c r="H1154" s="133">
        <v>3.7788547932623039E-5</v>
      </c>
    </row>
    <row r="1155" spans="1:8">
      <c r="A1155" s="130" t="s">
        <v>211</v>
      </c>
      <c r="B1155" s="130" t="s">
        <v>242</v>
      </c>
      <c r="C1155" s="131">
        <v>5</v>
      </c>
      <c r="D1155" s="131">
        <v>33</v>
      </c>
      <c r="E1155" s="131">
        <v>38</v>
      </c>
      <c r="F1155" s="132">
        <v>7603302</v>
      </c>
      <c r="G1155" s="132">
        <v>456198</v>
      </c>
      <c r="H1155" s="133">
        <v>1.6317295942003013E-4</v>
      </c>
    </row>
    <row r="1156" spans="1:8">
      <c r="A1156" s="130" t="s">
        <v>211</v>
      </c>
      <c r="B1156" s="130" t="s">
        <v>243</v>
      </c>
      <c r="C1156" s="131" t="s">
        <v>234</v>
      </c>
      <c r="D1156" s="131" t="s">
        <v>234</v>
      </c>
      <c r="E1156" s="131" t="s">
        <v>234</v>
      </c>
      <c r="F1156" s="132" t="s">
        <v>234</v>
      </c>
      <c r="G1156" s="132" t="s">
        <v>234</v>
      </c>
      <c r="H1156" s="133" t="s">
        <v>234</v>
      </c>
    </row>
    <row r="1157" spans="1:8">
      <c r="A1157" s="130" t="s">
        <v>211</v>
      </c>
      <c r="B1157" s="130" t="s">
        <v>244</v>
      </c>
      <c r="C1157" s="131">
        <v>1</v>
      </c>
      <c r="D1157" s="131">
        <v>21</v>
      </c>
      <c r="E1157" s="131">
        <v>22</v>
      </c>
      <c r="F1157" s="132">
        <v>2560036</v>
      </c>
      <c r="G1157" s="132">
        <v>153602</v>
      </c>
      <c r="H1157" s="133">
        <v>5.4940383151253339E-5</v>
      </c>
    </row>
    <row r="1158" spans="1:8">
      <c r="A1158" s="130" t="s">
        <v>211</v>
      </c>
      <c r="B1158" s="130" t="s">
        <v>245</v>
      </c>
      <c r="C1158" s="131">
        <v>31</v>
      </c>
      <c r="D1158" s="131">
        <v>202</v>
      </c>
      <c r="E1158" s="131">
        <v>233</v>
      </c>
      <c r="F1158" s="132">
        <v>5508112</v>
      </c>
      <c r="G1158" s="132">
        <v>348476</v>
      </c>
      <c r="H1158" s="133">
        <v>1.2464294058030597E-4</v>
      </c>
    </row>
    <row r="1159" spans="1:8">
      <c r="A1159" s="130" t="s">
        <v>211</v>
      </c>
      <c r="B1159" s="130" t="s">
        <v>246</v>
      </c>
      <c r="C1159" s="131">
        <v>3</v>
      </c>
      <c r="D1159" s="131">
        <v>31</v>
      </c>
      <c r="E1159" s="131">
        <v>34</v>
      </c>
      <c r="F1159" s="132">
        <v>1557000</v>
      </c>
      <c r="G1159" s="132">
        <v>93420</v>
      </c>
      <c r="H1159" s="133">
        <v>3.3414477636945399E-5</v>
      </c>
    </row>
    <row r="1160" spans="1:8">
      <c r="A1160" s="130" t="s">
        <v>211</v>
      </c>
      <c r="B1160" s="130" t="s">
        <v>250</v>
      </c>
      <c r="C1160" s="131">
        <v>60</v>
      </c>
      <c r="D1160" s="131">
        <v>298</v>
      </c>
      <c r="E1160" s="131">
        <v>358</v>
      </c>
      <c r="F1160" s="132">
        <v>6585561</v>
      </c>
      <c r="G1160" s="132">
        <v>388109</v>
      </c>
      <c r="H1160" s="133">
        <v>1.3881887712692401E-4</v>
      </c>
    </row>
    <row r="1161" spans="1:8">
      <c r="A1161" s="130" t="s">
        <v>211</v>
      </c>
      <c r="B1161" s="130" t="s">
        <v>834</v>
      </c>
      <c r="C1161" s="131">
        <v>52</v>
      </c>
      <c r="D1161" s="131">
        <v>190</v>
      </c>
      <c r="E1161" s="131">
        <v>242</v>
      </c>
      <c r="F1161" s="132">
        <v>3107136</v>
      </c>
      <c r="G1161" s="132">
        <v>186398</v>
      </c>
      <c r="H1161" s="133">
        <v>6.6670860656940136E-5</v>
      </c>
    </row>
    <row r="1162" spans="1:8">
      <c r="A1162" s="130" t="s">
        <v>211</v>
      </c>
      <c r="B1162" s="130" t="s">
        <v>811</v>
      </c>
      <c r="C1162" s="131">
        <v>13</v>
      </c>
      <c r="D1162" s="131">
        <v>83</v>
      </c>
      <c r="E1162" s="131">
        <v>96</v>
      </c>
      <c r="F1162" s="132">
        <v>1850653</v>
      </c>
      <c r="G1162" s="132">
        <v>110456</v>
      </c>
      <c r="H1162" s="133">
        <v>3.9507916311993587E-5</v>
      </c>
    </row>
    <row r="1163" spans="1:8">
      <c r="A1163" s="130" t="s">
        <v>211</v>
      </c>
      <c r="B1163" s="130" t="s">
        <v>251</v>
      </c>
      <c r="C1163" s="131">
        <v>6</v>
      </c>
      <c r="D1163" s="131">
        <v>35</v>
      </c>
      <c r="E1163" s="131">
        <v>41</v>
      </c>
      <c r="F1163" s="132">
        <v>9025398</v>
      </c>
      <c r="G1163" s="132">
        <v>541524</v>
      </c>
      <c r="H1163" s="133">
        <v>1.9369237409408283E-4</v>
      </c>
    </row>
    <row r="1164" spans="1:8">
      <c r="A1164" s="130" t="s">
        <v>211</v>
      </c>
      <c r="B1164" s="130" t="s">
        <v>892</v>
      </c>
      <c r="C1164" s="131">
        <v>178</v>
      </c>
      <c r="D1164" s="131">
        <v>981</v>
      </c>
      <c r="E1164" s="131">
        <v>1159</v>
      </c>
      <c r="F1164" s="132">
        <v>49378018</v>
      </c>
      <c r="G1164" s="132">
        <v>2973032</v>
      </c>
      <c r="H1164" s="133">
        <v>1.0633944688281207E-3</v>
      </c>
    </row>
    <row r="1165" spans="1:8">
      <c r="A1165" s="130" t="s">
        <v>213</v>
      </c>
      <c r="B1165" s="130" t="s">
        <v>240</v>
      </c>
      <c r="C1165" s="131">
        <v>21</v>
      </c>
      <c r="D1165" s="131">
        <v>57</v>
      </c>
      <c r="E1165" s="131">
        <v>78</v>
      </c>
      <c r="F1165" s="132">
        <v>2646783</v>
      </c>
      <c r="G1165" s="132">
        <v>158807</v>
      </c>
      <c r="H1165" s="133">
        <v>5.6802108221905242E-5</v>
      </c>
    </row>
    <row r="1166" spans="1:8">
      <c r="A1166" s="130" t="s">
        <v>213</v>
      </c>
      <c r="B1166" s="130" t="s">
        <v>241</v>
      </c>
      <c r="C1166" s="131">
        <v>0</v>
      </c>
      <c r="D1166" s="131">
        <v>42</v>
      </c>
      <c r="E1166" s="131">
        <v>42</v>
      </c>
      <c r="F1166" s="132">
        <v>70115168</v>
      </c>
      <c r="G1166" s="132">
        <v>4206910</v>
      </c>
      <c r="H1166" s="133">
        <v>1.5047281108503741E-3</v>
      </c>
    </row>
    <row r="1167" spans="1:8">
      <c r="A1167" s="130" t="s">
        <v>213</v>
      </c>
      <c r="B1167" s="130" t="s">
        <v>810</v>
      </c>
      <c r="C1167" s="131">
        <v>24</v>
      </c>
      <c r="D1167" s="131">
        <v>270</v>
      </c>
      <c r="E1167" s="131">
        <v>294</v>
      </c>
      <c r="F1167" s="132">
        <v>53564920</v>
      </c>
      <c r="G1167" s="132">
        <v>3247905</v>
      </c>
      <c r="H1167" s="133">
        <v>1.1617110788848548E-3</v>
      </c>
    </row>
    <row r="1168" spans="1:8">
      <c r="A1168" s="130" t="s">
        <v>213</v>
      </c>
      <c r="B1168" s="130" t="s">
        <v>242</v>
      </c>
      <c r="C1168" s="131">
        <v>26</v>
      </c>
      <c r="D1168" s="131">
        <v>130</v>
      </c>
      <c r="E1168" s="131">
        <v>156</v>
      </c>
      <c r="F1168" s="132">
        <v>45013989</v>
      </c>
      <c r="G1168" s="132">
        <v>2700839</v>
      </c>
      <c r="H1168" s="133">
        <v>9.660364415166984E-4</v>
      </c>
    </row>
    <row r="1169" spans="1:8">
      <c r="A1169" s="130" t="s">
        <v>213</v>
      </c>
      <c r="B1169" s="130" t="s">
        <v>243</v>
      </c>
      <c r="C1169" s="131">
        <v>18</v>
      </c>
      <c r="D1169" s="131">
        <v>28</v>
      </c>
      <c r="E1169" s="131">
        <v>46</v>
      </c>
      <c r="F1169" s="132">
        <v>78025517</v>
      </c>
      <c r="G1169" s="132">
        <v>4681531</v>
      </c>
      <c r="H1169" s="133">
        <v>1.6744906112841642E-3</v>
      </c>
    </row>
    <row r="1170" spans="1:8">
      <c r="A1170" s="130" t="s">
        <v>213</v>
      </c>
      <c r="B1170" s="130" t="s">
        <v>244</v>
      </c>
      <c r="C1170" s="131">
        <v>7</v>
      </c>
      <c r="D1170" s="131">
        <v>39</v>
      </c>
      <c r="E1170" s="131">
        <v>46</v>
      </c>
      <c r="F1170" s="132">
        <v>7809528</v>
      </c>
      <c r="G1170" s="132">
        <v>468572</v>
      </c>
      <c r="H1170" s="133">
        <v>1.6759889333439068E-4</v>
      </c>
    </row>
    <row r="1171" spans="1:8">
      <c r="A1171" s="130" t="s">
        <v>213</v>
      </c>
      <c r="B1171" s="130" t="s">
        <v>245</v>
      </c>
      <c r="C1171" s="131">
        <v>104</v>
      </c>
      <c r="D1171" s="131">
        <v>381</v>
      </c>
      <c r="E1171" s="131">
        <v>485</v>
      </c>
      <c r="F1171" s="132">
        <v>29160209</v>
      </c>
      <c r="G1171" s="132">
        <v>1749613</v>
      </c>
      <c r="H1171" s="133">
        <v>6.2580180327348478E-4</v>
      </c>
    </row>
    <row r="1172" spans="1:8">
      <c r="A1172" s="130" t="s">
        <v>213</v>
      </c>
      <c r="B1172" s="130" t="s">
        <v>246</v>
      </c>
      <c r="C1172" s="131">
        <v>35</v>
      </c>
      <c r="D1172" s="131">
        <v>96</v>
      </c>
      <c r="E1172" s="131">
        <v>131</v>
      </c>
      <c r="F1172" s="132">
        <v>21379880</v>
      </c>
      <c r="G1172" s="132">
        <v>1282793</v>
      </c>
      <c r="H1172" s="133">
        <v>4.5882956552483509E-4</v>
      </c>
    </row>
    <row r="1173" spans="1:8">
      <c r="A1173" s="130" t="s">
        <v>213</v>
      </c>
      <c r="B1173" s="130" t="s">
        <v>250</v>
      </c>
      <c r="C1173" s="131">
        <v>185</v>
      </c>
      <c r="D1173" s="131">
        <v>883</v>
      </c>
      <c r="E1173" s="131">
        <v>1068</v>
      </c>
      <c r="F1173" s="132">
        <v>36874860</v>
      </c>
      <c r="G1173" s="132">
        <v>2182588</v>
      </c>
      <c r="H1173" s="133">
        <v>7.8066835706128645E-4</v>
      </c>
    </row>
    <row r="1174" spans="1:8">
      <c r="A1174" s="130" t="s">
        <v>213</v>
      </c>
      <c r="B1174" s="130" t="s">
        <v>834</v>
      </c>
      <c r="C1174" s="131">
        <v>158</v>
      </c>
      <c r="D1174" s="131">
        <v>403</v>
      </c>
      <c r="E1174" s="131">
        <v>561</v>
      </c>
      <c r="F1174" s="132">
        <v>32215201</v>
      </c>
      <c r="G1174" s="132">
        <v>1932899</v>
      </c>
      <c r="H1174" s="133">
        <v>6.9135956336945103E-4</v>
      </c>
    </row>
    <row r="1175" spans="1:8">
      <c r="A1175" s="130" t="s">
        <v>213</v>
      </c>
      <c r="B1175" s="130" t="s">
        <v>811</v>
      </c>
      <c r="C1175" s="131">
        <v>17</v>
      </c>
      <c r="D1175" s="131">
        <v>119</v>
      </c>
      <c r="E1175" s="131">
        <v>136</v>
      </c>
      <c r="F1175" s="132">
        <v>21488655</v>
      </c>
      <c r="G1175" s="132">
        <v>1289319</v>
      </c>
      <c r="H1175" s="133">
        <v>4.6116378604569474E-4</v>
      </c>
    </row>
    <row r="1176" spans="1:8">
      <c r="A1176" s="130" t="s">
        <v>213</v>
      </c>
      <c r="B1176" s="130" t="s">
        <v>251</v>
      </c>
      <c r="C1176" s="131">
        <v>13</v>
      </c>
      <c r="D1176" s="131">
        <v>117</v>
      </c>
      <c r="E1176" s="131">
        <v>130</v>
      </c>
      <c r="F1176" s="132">
        <v>41147895</v>
      </c>
      <c r="G1176" s="132">
        <v>2468874</v>
      </c>
      <c r="H1176" s="133">
        <v>8.8306717042855839E-4</v>
      </c>
    </row>
    <row r="1177" spans="1:8">
      <c r="A1177" s="130" t="s">
        <v>213</v>
      </c>
      <c r="B1177" s="130" t="s">
        <v>892</v>
      </c>
      <c r="C1177" s="131">
        <v>608</v>
      </c>
      <c r="D1177" s="131">
        <v>2565</v>
      </c>
      <c r="E1177" s="131">
        <v>3173</v>
      </c>
      <c r="F1177" s="132">
        <v>439442607</v>
      </c>
      <c r="G1177" s="132">
        <v>26370650</v>
      </c>
      <c r="H1177" s="133">
        <v>9.4322574897956982E-3</v>
      </c>
    </row>
    <row r="1178" spans="1:8">
      <c r="A1178" s="130" t="s">
        <v>215</v>
      </c>
      <c r="B1178" s="130" t="s">
        <v>240</v>
      </c>
      <c r="C1178" s="131" t="s">
        <v>234</v>
      </c>
      <c r="D1178" s="131" t="s">
        <v>234</v>
      </c>
      <c r="E1178" s="131" t="s">
        <v>234</v>
      </c>
      <c r="F1178" s="132" t="s">
        <v>234</v>
      </c>
      <c r="G1178" s="132" t="s">
        <v>234</v>
      </c>
      <c r="H1178" s="133" t="s">
        <v>234</v>
      </c>
    </row>
    <row r="1179" spans="1:8">
      <c r="A1179" s="130" t="s">
        <v>215</v>
      </c>
      <c r="B1179" s="130" t="s">
        <v>241</v>
      </c>
      <c r="C1179" s="131">
        <v>15</v>
      </c>
      <c r="D1179" s="131">
        <v>72</v>
      </c>
      <c r="E1179" s="131">
        <v>87</v>
      </c>
      <c r="F1179" s="132">
        <v>21425953</v>
      </c>
      <c r="G1179" s="132">
        <v>1285557</v>
      </c>
      <c r="H1179" s="133">
        <v>4.5981819340096996E-4</v>
      </c>
    </row>
    <row r="1180" spans="1:8">
      <c r="A1180" s="130" t="s">
        <v>215</v>
      </c>
      <c r="B1180" s="130" t="s">
        <v>810</v>
      </c>
      <c r="C1180" s="131">
        <v>42</v>
      </c>
      <c r="D1180" s="131">
        <v>327</v>
      </c>
      <c r="E1180" s="131">
        <v>369</v>
      </c>
      <c r="F1180" s="132">
        <v>44403635</v>
      </c>
      <c r="G1180" s="132">
        <v>2664218</v>
      </c>
      <c r="H1180" s="133">
        <v>9.5293783751816945E-4</v>
      </c>
    </row>
    <row r="1181" spans="1:8">
      <c r="A1181" s="130" t="s">
        <v>215</v>
      </c>
      <c r="B1181" s="130" t="s">
        <v>242</v>
      </c>
      <c r="C1181" s="131">
        <v>11</v>
      </c>
      <c r="D1181" s="131">
        <v>115</v>
      </c>
      <c r="E1181" s="131">
        <v>126</v>
      </c>
      <c r="F1181" s="132">
        <v>41110778</v>
      </c>
      <c r="G1181" s="132">
        <v>2466609</v>
      </c>
      <c r="H1181" s="133">
        <v>8.822570249367185E-4</v>
      </c>
    </row>
    <row r="1182" spans="1:8">
      <c r="A1182" s="130" t="s">
        <v>215</v>
      </c>
      <c r="B1182" s="130" t="s">
        <v>243</v>
      </c>
      <c r="C1182" s="131" t="s">
        <v>234</v>
      </c>
      <c r="D1182" s="131" t="s">
        <v>234</v>
      </c>
      <c r="E1182" s="131" t="s">
        <v>234</v>
      </c>
      <c r="F1182" s="132" t="s">
        <v>234</v>
      </c>
      <c r="G1182" s="132" t="s">
        <v>234</v>
      </c>
      <c r="H1182" s="133" t="s">
        <v>234</v>
      </c>
    </row>
    <row r="1183" spans="1:8">
      <c r="A1183" s="130" t="s">
        <v>215</v>
      </c>
      <c r="B1183" s="130" t="s">
        <v>244</v>
      </c>
      <c r="C1183" s="131">
        <v>15</v>
      </c>
      <c r="D1183" s="131">
        <v>62</v>
      </c>
      <c r="E1183" s="131">
        <v>77</v>
      </c>
      <c r="F1183" s="132">
        <v>14143033</v>
      </c>
      <c r="G1183" s="132">
        <v>848582</v>
      </c>
      <c r="H1183" s="133">
        <v>3.0352091909777775E-4</v>
      </c>
    </row>
    <row r="1184" spans="1:8">
      <c r="A1184" s="130" t="s">
        <v>215</v>
      </c>
      <c r="B1184" s="130" t="s">
        <v>245</v>
      </c>
      <c r="C1184" s="131">
        <v>146</v>
      </c>
      <c r="D1184" s="131">
        <v>661</v>
      </c>
      <c r="E1184" s="131">
        <v>807</v>
      </c>
      <c r="F1184" s="132">
        <v>64070381</v>
      </c>
      <c r="G1184" s="132">
        <v>3895466</v>
      </c>
      <c r="H1184" s="133">
        <v>1.3933307808015535E-3</v>
      </c>
    </row>
    <row r="1185" spans="1:8">
      <c r="A1185" s="130" t="s">
        <v>215</v>
      </c>
      <c r="B1185" s="130" t="s">
        <v>246</v>
      </c>
      <c r="C1185" s="131">
        <v>16</v>
      </c>
      <c r="D1185" s="131">
        <v>92</v>
      </c>
      <c r="E1185" s="131">
        <v>108</v>
      </c>
      <c r="F1185" s="132">
        <v>36656728</v>
      </c>
      <c r="G1185" s="132">
        <v>2199404</v>
      </c>
      <c r="H1185" s="133">
        <v>7.8668310610798811E-4</v>
      </c>
    </row>
    <row r="1186" spans="1:8">
      <c r="A1186" s="130" t="s">
        <v>215</v>
      </c>
      <c r="B1186" s="130" t="s">
        <v>250</v>
      </c>
      <c r="C1186" s="131">
        <v>247</v>
      </c>
      <c r="D1186" s="131">
        <v>1486</v>
      </c>
      <c r="E1186" s="131">
        <v>1733</v>
      </c>
      <c r="F1186" s="132">
        <v>65293502</v>
      </c>
      <c r="G1186" s="132">
        <v>3894867</v>
      </c>
      <c r="H1186" s="133">
        <v>1.3931165304043739E-3</v>
      </c>
    </row>
    <row r="1187" spans="1:8">
      <c r="A1187" s="130" t="s">
        <v>215</v>
      </c>
      <c r="B1187" s="130" t="s">
        <v>834</v>
      </c>
      <c r="C1187" s="131">
        <v>214</v>
      </c>
      <c r="D1187" s="131">
        <v>592</v>
      </c>
      <c r="E1187" s="131">
        <v>806</v>
      </c>
      <c r="F1187" s="132">
        <v>27568112</v>
      </c>
      <c r="G1187" s="132">
        <v>1654087</v>
      </c>
      <c r="H1187" s="133">
        <v>5.9163405128518623E-4</v>
      </c>
    </row>
    <row r="1188" spans="1:8">
      <c r="A1188" s="130" t="s">
        <v>215</v>
      </c>
      <c r="B1188" s="130" t="s">
        <v>811</v>
      </c>
      <c r="C1188" s="131">
        <v>16</v>
      </c>
      <c r="D1188" s="131">
        <v>157</v>
      </c>
      <c r="E1188" s="131">
        <v>173</v>
      </c>
      <c r="F1188" s="132">
        <v>32684651</v>
      </c>
      <c r="G1188" s="132">
        <v>1961079</v>
      </c>
      <c r="H1188" s="133">
        <v>7.0143898940037725E-4</v>
      </c>
    </row>
    <row r="1189" spans="1:8">
      <c r="A1189" s="130" t="s">
        <v>215</v>
      </c>
      <c r="B1189" s="130" t="s">
        <v>251</v>
      </c>
      <c r="C1189" s="131">
        <v>24</v>
      </c>
      <c r="D1189" s="131">
        <v>121</v>
      </c>
      <c r="E1189" s="131">
        <v>145</v>
      </c>
      <c r="F1189" s="132">
        <v>41010937</v>
      </c>
      <c r="G1189" s="132">
        <v>2460656</v>
      </c>
      <c r="H1189" s="133">
        <v>8.8012775512968857E-4</v>
      </c>
    </row>
    <row r="1190" spans="1:8">
      <c r="A1190" s="130" t="s">
        <v>215</v>
      </c>
      <c r="B1190" s="130" t="s">
        <v>892</v>
      </c>
      <c r="C1190" s="131">
        <v>781</v>
      </c>
      <c r="D1190" s="131">
        <v>3785</v>
      </c>
      <c r="E1190" s="131">
        <v>4566</v>
      </c>
      <c r="F1190" s="132">
        <v>438907845</v>
      </c>
      <c r="G1190" s="132">
        <v>26362932</v>
      </c>
      <c r="H1190" s="133">
        <v>9.4294969145612521E-3</v>
      </c>
    </row>
    <row r="1191" spans="1:8">
      <c r="A1191" s="130" t="s">
        <v>217</v>
      </c>
      <c r="B1191" s="130" t="s">
        <v>240</v>
      </c>
      <c r="C1191" s="131">
        <v>5</v>
      </c>
      <c r="D1191" s="131">
        <v>29</v>
      </c>
      <c r="E1191" s="131">
        <v>34</v>
      </c>
      <c r="F1191" s="132">
        <v>848245</v>
      </c>
      <c r="G1191" s="132">
        <v>50895</v>
      </c>
      <c r="H1191" s="133">
        <v>1.8204130157700021E-5</v>
      </c>
    </row>
    <row r="1192" spans="1:8">
      <c r="A1192" s="130" t="s">
        <v>217</v>
      </c>
      <c r="B1192" s="130" t="s">
        <v>241</v>
      </c>
      <c r="C1192" s="131">
        <v>8</v>
      </c>
      <c r="D1192" s="131">
        <v>49</v>
      </c>
      <c r="E1192" s="131">
        <v>57</v>
      </c>
      <c r="F1192" s="132">
        <v>28988873</v>
      </c>
      <c r="G1192" s="132">
        <v>1739332</v>
      </c>
      <c r="H1192" s="133">
        <v>6.2212449386880224E-4</v>
      </c>
    </row>
    <row r="1193" spans="1:8">
      <c r="A1193" s="130" t="s">
        <v>217</v>
      </c>
      <c r="B1193" s="130" t="s">
        <v>810</v>
      </c>
      <c r="C1193" s="131">
        <v>10</v>
      </c>
      <c r="D1193" s="131">
        <v>142</v>
      </c>
      <c r="E1193" s="131">
        <v>152</v>
      </c>
      <c r="F1193" s="132">
        <v>11299182</v>
      </c>
      <c r="G1193" s="132">
        <v>677076</v>
      </c>
      <c r="H1193" s="133">
        <v>2.421766309196365E-4</v>
      </c>
    </row>
    <row r="1194" spans="1:8">
      <c r="A1194" s="130" t="s">
        <v>217</v>
      </c>
      <c r="B1194" s="130" t="s">
        <v>242</v>
      </c>
      <c r="C1194" s="131">
        <v>8</v>
      </c>
      <c r="D1194" s="131">
        <v>128</v>
      </c>
      <c r="E1194" s="131">
        <v>136</v>
      </c>
      <c r="F1194" s="132">
        <v>25450923</v>
      </c>
      <c r="G1194" s="132">
        <v>1527055</v>
      </c>
      <c r="H1194" s="133">
        <v>5.461972291574144E-4</v>
      </c>
    </row>
    <row r="1195" spans="1:8">
      <c r="A1195" s="130" t="s">
        <v>217</v>
      </c>
      <c r="B1195" s="130" t="s">
        <v>243</v>
      </c>
      <c r="C1195" s="131">
        <v>3</v>
      </c>
      <c r="D1195" s="131">
        <v>31</v>
      </c>
      <c r="E1195" s="131">
        <v>34</v>
      </c>
      <c r="F1195" s="132">
        <v>27594995</v>
      </c>
      <c r="G1195" s="132">
        <v>1655700</v>
      </c>
      <c r="H1195" s="133">
        <v>5.9221098933301744E-4</v>
      </c>
    </row>
    <row r="1196" spans="1:8">
      <c r="A1196" s="130" t="s">
        <v>217</v>
      </c>
      <c r="B1196" s="130" t="s">
        <v>244</v>
      </c>
      <c r="C1196" s="131">
        <v>15</v>
      </c>
      <c r="D1196" s="131">
        <v>50</v>
      </c>
      <c r="E1196" s="131">
        <v>65</v>
      </c>
      <c r="F1196" s="132">
        <v>22390113</v>
      </c>
      <c r="G1196" s="132">
        <v>1343407</v>
      </c>
      <c r="H1196" s="133">
        <v>4.8050998885480523E-4</v>
      </c>
    </row>
    <row r="1197" spans="1:8">
      <c r="A1197" s="130" t="s">
        <v>217</v>
      </c>
      <c r="B1197" s="130" t="s">
        <v>245</v>
      </c>
      <c r="C1197" s="131">
        <v>99</v>
      </c>
      <c r="D1197" s="131">
        <v>559</v>
      </c>
      <c r="E1197" s="131">
        <v>658</v>
      </c>
      <c r="F1197" s="132">
        <v>35593609</v>
      </c>
      <c r="G1197" s="132">
        <v>2168085</v>
      </c>
      <c r="H1197" s="133">
        <v>7.7548092215260931E-4</v>
      </c>
    </row>
    <row r="1198" spans="1:8">
      <c r="A1198" s="130" t="s">
        <v>217</v>
      </c>
      <c r="B1198" s="130" t="s">
        <v>246</v>
      </c>
      <c r="C1198" s="131">
        <v>11</v>
      </c>
      <c r="D1198" s="131">
        <v>35</v>
      </c>
      <c r="E1198" s="131">
        <v>46</v>
      </c>
      <c r="F1198" s="132">
        <v>3755309</v>
      </c>
      <c r="G1198" s="132">
        <v>225319</v>
      </c>
      <c r="H1198" s="133">
        <v>8.0592128951818668E-5</v>
      </c>
    </row>
    <row r="1199" spans="1:8">
      <c r="A1199" s="130" t="s">
        <v>217</v>
      </c>
      <c r="B1199" s="130" t="s">
        <v>250</v>
      </c>
      <c r="C1199" s="131">
        <v>106</v>
      </c>
      <c r="D1199" s="131">
        <v>1093</v>
      </c>
      <c r="E1199" s="131">
        <v>1199</v>
      </c>
      <c r="F1199" s="132">
        <v>60898466</v>
      </c>
      <c r="G1199" s="132">
        <v>3612755</v>
      </c>
      <c r="H1199" s="133">
        <v>1.2922106738949119E-3</v>
      </c>
    </row>
    <row r="1200" spans="1:8">
      <c r="A1200" s="130" t="s">
        <v>217</v>
      </c>
      <c r="B1200" s="130" t="s">
        <v>834</v>
      </c>
      <c r="C1200" s="131">
        <v>130</v>
      </c>
      <c r="D1200" s="131">
        <v>414</v>
      </c>
      <c r="E1200" s="131">
        <v>544</v>
      </c>
      <c r="F1200" s="132">
        <v>13702483</v>
      </c>
      <c r="G1200" s="132">
        <v>822149</v>
      </c>
      <c r="H1200" s="133">
        <v>2.9406636025194839E-4</v>
      </c>
    </row>
    <row r="1201" spans="1:8">
      <c r="A1201" s="130" t="s">
        <v>217</v>
      </c>
      <c r="B1201" s="130" t="s">
        <v>811</v>
      </c>
      <c r="C1201" s="131">
        <v>6</v>
      </c>
      <c r="D1201" s="131">
        <v>111</v>
      </c>
      <c r="E1201" s="131">
        <v>117</v>
      </c>
      <c r="F1201" s="132">
        <v>7801528</v>
      </c>
      <c r="G1201" s="132">
        <v>468092</v>
      </c>
      <c r="H1201" s="133">
        <v>1.6742720687254383E-4</v>
      </c>
    </row>
    <row r="1202" spans="1:8">
      <c r="A1202" s="130" t="s">
        <v>217</v>
      </c>
      <c r="B1202" s="130" t="s">
        <v>251</v>
      </c>
      <c r="C1202" s="131">
        <v>15</v>
      </c>
      <c r="D1202" s="131">
        <v>129</v>
      </c>
      <c r="E1202" s="131">
        <v>144</v>
      </c>
      <c r="F1202" s="132">
        <v>29859365</v>
      </c>
      <c r="G1202" s="132">
        <v>1791562</v>
      </c>
      <c r="H1202" s="133">
        <v>6.4080612699851387E-4</v>
      </c>
    </row>
    <row r="1203" spans="1:8">
      <c r="A1203" s="130" t="s">
        <v>217</v>
      </c>
      <c r="B1203" s="130" t="s">
        <v>892</v>
      </c>
      <c r="C1203" s="131">
        <v>416</v>
      </c>
      <c r="D1203" s="131">
        <v>2770</v>
      </c>
      <c r="E1203" s="131">
        <v>3186</v>
      </c>
      <c r="F1203" s="132">
        <v>268183090</v>
      </c>
      <c r="G1203" s="132">
        <v>16081427</v>
      </c>
      <c r="H1203" s="133">
        <v>5.752006881413722E-3</v>
      </c>
    </row>
    <row r="1204" spans="1:8">
      <c r="A1204" s="130" t="s">
        <v>219</v>
      </c>
      <c r="B1204" s="130" t="s">
        <v>240</v>
      </c>
      <c r="C1204" s="131" t="s">
        <v>234</v>
      </c>
      <c r="D1204" s="131" t="s">
        <v>234</v>
      </c>
      <c r="E1204" s="131" t="s">
        <v>234</v>
      </c>
      <c r="F1204" s="132" t="s">
        <v>234</v>
      </c>
      <c r="G1204" s="132" t="s">
        <v>234</v>
      </c>
      <c r="H1204" s="133" t="s">
        <v>234</v>
      </c>
    </row>
    <row r="1205" spans="1:8">
      <c r="A1205" s="130" t="s">
        <v>219</v>
      </c>
      <c r="B1205" s="130" t="s">
        <v>241</v>
      </c>
      <c r="C1205" s="131">
        <v>0</v>
      </c>
      <c r="D1205" s="131">
        <v>43</v>
      </c>
      <c r="E1205" s="131">
        <v>43</v>
      </c>
      <c r="F1205" s="132">
        <v>15033746</v>
      </c>
      <c r="G1205" s="132">
        <v>902025</v>
      </c>
      <c r="H1205" s="133">
        <v>3.2263641822378151E-4</v>
      </c>
    </row>
    <row r="1206" spans="1:8">
      <c r="A1206" s="130" t="s">
        <v>219</v>
      </c>
      <c r="B1206" s="130" t="s">
        <v>810</v>
      </c>
      <c r="C1206" s="131">
        <v>8</v>
      </c>
      <c r="D1206" s="131">
        <v>31</v>
      </c>
      <c r="E1206" s="131">
        <v>39</v>
      </c>
      <c r="F1206" s="132">
        <v>1533155</v>
      </c>
      <c r="G1206" s="132">
        <v>91989</v>
      </c>
      <c r="H1206" s="133">
        <v>3.290263737256444E-5</v>
      </c>
    </row>
    <row r="1207" spans="1:8">
      <c r="A1207" s="130" t="s">
        <v>219</v>
      </c>
      <c r="B1207" s="130" t="s">
        <v>242</v>
      </c>
      <c r="C1207" s="131">
        <v>3</v>
      </c>
      <c r="D1207" s="131">
        <v>24</v>
      </c>
      <c r="E1207" s="131">
        <v>27</v>
      </c>
      <c r="F1207" s="132">
        <v>3653162</v>
      </c>
      <c r="G1207" s="132">
        <v>219190</v>
      </c>
      <c r="H1207" s="133">
        <v>7.8399907442111558E-5</v>
      </c>
    </row>
    <row r="1208" spans="1:8">
      <c r="A1208" s="130" t="s">
        <v>219</v>
      </c>
      <c r="B1208" s="130" t="s">
        <v>243</v>
      </c>
      <c r="C1208" s="131" t="s">
        <v>234</v>
      </c>
      <c r="D1208" s="131" t="s">
        <v>234</v>
      </c>
      <c r="E1208" s="131" t="s">
        <v>234</v>
      </c>
      <c r="F1208" s="132" t="s">
        <v>234</v>
      </c>
      <c r="G1208" s="132" t="s">
        <v>234</v>
      </c>
      <c r="H1208" s="133" t="s">
        <v>234</v>
      </c>
    </row>
    <row r="1209" spans="1:8">
      <c r="A1209" s="130" t="s">
        <v>219</v>
      </c>
      <c r="B1209" s="130" t="s">
        <v>244</v>
      </c>
      <c r="C1209" s="131" t="s">
        <v>234</v>
      </c>
      <c r="D1209" s="131" t="s">
        <v>234</v>
      </c>
      <c r="E1209" s="131" t="s">
        <v>234</v>
      </c>
      <c r="F1209" s="132" t="s">
        <v>234</v>
      </c>
      <c r="G1209" s="132" t="s">
        <v>234</v>
      </c>
      <c r="H1209" s="133" t="s">
        <v>234</v>
      </c>
    </row>
    <row r="1210" spans="1:8">
      <c r="A1210" s="130" t="s">
        <v>219</v>
      </c>
      <c r="B1210" s="130" t="s">
        <v>245</v>
      </c>
      <c r="C1210" s="131">
        <v>30</v>
      </c>
      <c r="D1210" s="131">
        <v>196</v>
      </c>
      <c r="E1210" s="131">
        <v>226</v>
      </c>
      <c r="F1210" s="132">
        <v>9370625</v>
      </c>
      <c r="G1210" s="132">
        <v>571226</v>
      </c>
      <c r="H1210" s="133">
        <v>2.0431618928111507E-4</v>
      </c>
    </row>
    <row r="1211" spans="1:8">
      <c r="A1211" s="130" t="s">
        <v>219</v>
      </c>
      <c r="B1211" s="130" t="s">
        <v>246</v>
      </c>
      <c r="C1211" s="131" t="s">
        <v>234</v>
      </c>
      <c r="D1211" s="131" t="s">
        <v>234</v>
      </c>
      <c r="E1211" s="131" t="s">
        <v>234</v>
      </c>
      <c r="F1211" s="132" t="s">
        <v>234</v>
      </c>
      <c r="G1211" s="132" t="s">
        <v>234</v>
      </c>
      <c r="H1211" s="133" t="s">
        <v>234</v>
      </c>
    </row>
    <row r="1212" spans="1:8">
      <c r="A1212" s="130" t="s">
        <v>219</v>
      </c>
      <c r="B1212" s="130" t="s">
        <v>250</v>
      </c>
      <c r="C1212" s="131">
        <v>35</v>
      </c>
      <c r="D1212" s="131">
        <v>275</v>
      </c>
      <c r="E1212" s="131">
        <v>310</v>
      </c>
      <c r="F1212" s="132">
        <v>4292431</v>
      </c>
      <c r="G1212" s="132">
        <v>253773</v>
      </c>
      <c r="H1212" s="133">
        <v>9.0769559338049074E-5</v>
      </c>
    </row>
    <row r="1213" spans="1:8">
      <c r="A1213" s="130" t="s">
        <v>219</v>
      </c>
      <c r="B1213" s="130" t="s">
        <v>834</v>
      </c>
      <c r="C1213" s="131">
        <v>35</v>
      </c>
      <c r="D1213" s="131">
        <v>129</v>
      </c>
      <c r="E1213" s="131">
        <v>164</v>
      </c>
      <c r="F1213" s="132">
        <v>3760207</v>
      </c>
      <c r="G1213" s="132">
        <v>225612</v>
      </c>
      <c r="H1213" s="133">
        <v>8.0696929229571017E-5</v>
      </c>
    </row>
    <row r="1214" spans="1:8">
      <c r="A1214" s="130" t="s">
        <v>219</v>
      </c>
      <c r="B1214" s="130" t="s">
        <v>811</v>
      </c>
      <c r="C1214" s="131">
        <v>4</v>
      </c>
      <c r="D1214" s="131">
        <v>51</v>
      </c>
      <c r="E1214" s="131">
        <v>55</v>
      </c>
      <c r="F1214" s="132">
        <v>1042098</v>
      </c>
      <c r="G1214" s="132">
        <v>62526</v>
      </c>
      <c r="H1214" s="133">
        <v>2.2364307736326779E-5</v>
      </c>
    </row>
    <row r="1215" spans="1:8">
      <c r="A1215" s="130" t="s">
        <v>219</v>
      </c>
      <c r="B1215" s="130" t="s">
        <v>251</v>
      </c>
      <c r="C1215" s="131">
        <v>9</v>
      </c>
      <c r="D1215" s="131">
        <v>49</v>
      </c>
      <c r="E1215" s="131">
        <v>58</v>
      </c>
      <c r="F1215" s="132">
        <v>8255202</v>
      </c>
      <c r="G1215" s="132">
        <v>495312</v>
      </c>
      <c r="H1215" s="133">
        <v>1.7716325997977627E-4</v>
      </c>
    </row>
    <row r="1216" spans="1:8">
      <c r="A1216" s="130" t="s">
        <v>219</v>
      </c>
      <c r="B1216" s="130" t="s">
        <v>892</v>
      </c>
      <c r="C1216" s="131">
        <v>140</v>
      </c>
      <c r="D1216" s="131">
        <v>842</v>
      </c>
      <c r="E1216" s="131">
        <v>982</v>
      </c>
      <c r="F1216" s="132">
        <v>49803983</v>
      </c>
      <c r="G1216" s="132">
        <v>2993455</v>
      </c>
      <c r="H1216" s="133">
        <v>1.0706993700995758E-3</v>
      </c>
    </row>
    <row r="1217" spans="1:8">
      <c r="A1217" s="130" t="s">
        <v>221</v>
      </c>
      <c r="B1217" s="130" t="s">
        <v>240</v>
      </c>
      <c r="C1217" s="131">
        <v>26</v>
      </c>
      <c r="D1217" s="131">
        <v>75</v>
      </c>
      <c r="E1217" s="131">
        <v>101</v>
      </c>
      <c r="F1217" s="132">
        <v>15688309</v>
      </c>
      <c r="G1217" s="132">
        <v>941299</v>
      </c>
      <c r="H1217" s="133">
        <v>3.3668394760414327E-4</v>
      </c>
    </row>
    <row r="1218" spans="1:8">
      <c r="A1218" s="130" t="s">
        <v>221</v>
      </c>
      <c r="B1218" s="130" t="s">
        <v>241</v>
      </c>
      <c r="C1218" s="131">
        <v>10</v>
      </c>
      <c r="D1218" s="131">
        <v>50</v>
      </c>
      <c r="E1218" s="131">
        <v>60</v>
      </c>
      <c r="F1218" s="132">
        <v>73054389</v>
      </c>
      <c r="G1218" s="132">
        <v>4383263</v>
      </c>
      <c r="H1218" s="133">
        <v>1.5678060746130399E-3</v>
      </c>
    </row>
    <row r="1219" spans="1:8">
      <c r="A1219" s="130" t="s">
        <v>221</v>
      </c>
      <c r="B1219" s="130" t="s">
        <v>810</v>
      </c>
      <c r="C1219" s="131">
        <v>33</v>
      </c>
      <c r="D1219" s="131">
        <v>282</v>
      </c>
      <c r="E1219" s="131">
        <v>315</v>
      </c>
      <c r="F1219" s="132">
        <v>50914387</v>
      </c>
      <c r="G1219" s="132">
        <v>3054863</v>
      </c>
      <c r="H1219" s="133">
        <v>1.0926637914518511E-3</v>
      </c>
    </row>
    <row r="1220" spans="1:8">
      <c r="A1220" s="130" t="s">
        <v>221</v>
      </c>
      <c r="B1220" s="130" t="s">
        <v>242</v>
      </c>
      <c r="C1220" s="131">
        <v>20</v>
      </c>
      <c r="D1220" s="131">
        <v>123</v>
      </c>
      <c r="E1220" s="131">
        <v>143</v>
      </c>
      <c r="F1220" s="132">
        <v>41142488</v>
      </c>
      <c r="G1220" s="132">
        <v>2468549</v>
      </c>
      <c r="H1220" s="133">
        <v>8.8295092438668294E-4</v>
      </c>
    </row>
    <row r="1221" spans="1:8">
      <c r="A1221" s="130" t="s">
        <v>221</v>
      </c>
      <c r="B1221" s="130" t="s">
        <v>243</v>
      </c>
      <c r="C1221" s="131">
        <v>1</v>
      </c>
      <c r="D1221" s="131">
        <v>32</v>
      </c>
      <c r="E1221" s="131">
        <v>33</v>
      </c>
      <c r="F1221" s="132">
        <v>92188428</v>
      </c>
      <c r="G1221" s="132">
        <v>5531306</v>
      </c>
      <c r="H1221" s="133">
        <v>1.9784382427756571E-3</v>
      </c>
    </row>
    <row r="1222" spans="1:8">
      <c r="A1222" s="130" t="s">
        <v>221</v>
      </c>
      <c r="B1222" s="130" t="s">
        <v>244</v>
      </c>
      <c r="C1222" s="131">
        <v>7</v>
      </c>
      <c r="D1222" s="131">
        <v>70</v>
      </c>
      <c r="E1222" s="131">
        <v>77</v>
      </c>
      <c r="F1222" s="132">
        <v>20527752</v>
      </c>
      <c r="G1222" s="132">
        <v>1231665</v>
      </c>
      <c r="H1222" s="133">
        <v>4.4054209589711359E-4</v>
      </c>
    </row>
    <row r="1223" spans="1:8">
      <c r="A1223" s="130" t="s">
        <v>221</v>
      </c>
      <c r="B1223" s="130" t="s">
        <v>245</v>
      </c>
      <c r="C1223" s="131">
        <v>156</v>
      </c>
      <c r="D1223" s="131">
        <v>534</v>
      </c>
      <c r="E1223" s="131">
        <v>690</v>
      </c>
      <c r="F1223" s="132">
        <v>37448912</v>
      </c>
      <c r="G1223" s="132">
        <v>2246935</v>
      </c>
      <c r="H1223" s="133">
        <v>8.0368400031224474E-4</v>
      </c>
    </row>
    <row r="1224" spans="1:8">
      <c r="A1224" s="130" t="s">
        <v>221</v>
      </c>
      <c r="B1224" s="130" t="s">
        <v>246</v>
      </c>
      <c r="C1224" s="131">
        <v>26</v>
      </c>
      <c r="D1224" s="131">
        <v>93</v>
      </c>
      <c r="E1224" s="131">
        <v>119</v>
      </c>
      <c r="F1224" s="132">
        <v>25003473</v>
      </c>
      <c r="G1224" s="132">
        <v>1500208</v>
      </c>
      <c r="H1224" s="133">
        <v>5.3659459073824212E-4</v>
      </c>
    </row>
    <row r="1225" spans="1:8">
      <c r="A1225" s="130" t="s">
        <v>221</v>
      </c>
      <c r="B1225" s="130" t="s">
        <v>250</v>
      </c>
      <c r="C1225" s="131">
        <v>195</v>
      </c>
      <c r="D1225" s="131">
        <v>1347</v>
      </c>
      <c r="E1225" s="131">
        <v>1542</v>
      </c>
      <c r="F1225" s="132">
        <v>61777820</v>
      </c>
      <c r="G1225" s="132">
        <v>3619163</v>
      </c>
      <c r="H1225" s="133">
        <v>1.2945026881605675E-3</v>
      </c>
    </row>
    <row r="1226" spans="1:8">
      <c r="A1226" s="130" t="s">
        <v>221</v>
      </c>
      <c r="B1226" s="130" t="s">
        <v>834</v>
      </c>
      <c r="C1226" s="131">
        <v>194</v>
      </c>
      <c r="D1226" s="131">
        <v>446</v>
      </c>
      <c r="E1226" s="131">
        <v>640</v>
      </c>
      <c r="F1226" s="132">
        <v>46247047</v>
      </c>
      <c r="G1226" s="132">
        <v>2774648</v>
      </c>
      <c r="H1226" s="133">
        <v>9.9243645414681301E-4</v>
      </c>
    </row>
    <row r="1227" spans="1:8">
      <c r="A1227" s="130" t="s">
        <v>221</v>
      </c>
      <c r="B1227" s="130" t="s">
        <v>811</v>
      </c>
      <c r="C1227" s="131">
        <v>32</v>
      </c>
      <c r="D1227" s="131">
        <v>192</v>
      </c>
      <c r="E1227" s="131">
        <v>224</v>
      </c>
      <c r="F1227" s="132">
        <v>50711024</v>
      </c>
      <c r="G1227" s="132">
        <v>3042661</v>
      </c>
      <c r="H1227" s="133">
        <v>1.0882993785196523E-3</v>
      </c>
    </row>
    <row r="1228" spans="1:8">
      <c r="A1228" s="130" t="s">
        <v>221</v>
      </c>
      <c r="B1228" s="130" t="s">
        <v>251</v>
      </c>
      <c r="C1228" s="131">
        <v>18</v>
      </c>
      <c r="D1228" s="131">
        <v>152</v>
      </c>
      <c r="E1228" s="131">
        <v>170</v>
      </c>
      <c r="F1228" s="132">
        <v>62850770</v>
      </c>
      <c r="G1228" s="132">
        <v>3771046</v>
      </c>
      <c r="H1228" s="133">
        <v>1.3488282191703317E-3</v>
      </c>
    </row>
    <row r="1229" spans="1:8">
      <c r="A1229" s="130" t="s">
        <v>221</v>
      </c>
      <c r="B1229" s="130" t="s">
        <v>892</v>
      </c>
      <c r="C1229" s="131">
        <v>718</v>
      </c>
      <c r="D1229" s="131">
        <v>3396</v>
      </c>
      <c r="E1229" s="131">
        <v>4114</v>
      </c>
      <c r="F1229" s="132">
        <v>577554800</v>
      </c>
      <c r="G1229" s="132">
        <v>34565607</v>
      </c>
      <c r="H1229" s="133">
        <v>1.2363430765456467E-2</v>
      </c>
    </row>
    <row r="1230" spans="1:8">
      <c r="A1230" s="130" t="s">
        <v>223</v>
      </c>
      <c r="B1230" s="130" t="s">
        <v>240</v>
      </c>
      <c r="C1230" s="131" t="s">
        <v>234</v>
      </c>
      <c r="D1230" s="131" t="s">
        <v>234</v>
      </c>
      <c r="E1230" s="131" t="s">
        <v>234</v>
      </c>
      <c r="F1230" s="132" t="s">
        <v>234</v>
      </c>
      <c r="G1230" s="132" t="s">
        <v>234</v>
      </c>
      <c r="H1230" s="133" t="s">
        <v>234</v>
      </c>
    </row>
    <row r="1231" spans="1:8">
      <c r="A1231" s="130" t="s">
        <v>223</v>
      </c>
      <c r="B1231" s="130" t="s">
        <v>241</v>
      </c>
      <c r="C1231" s="131">
        <v>4</v>
      </c>
      <c r="D1231" s="131">
        <v>31</v>
      </c>
      <c r="E1231" s="131">
        <v>35</v>
      </c>
      <c r="F1231" s="132">
        <v>5874670</v>
      </c>
      <c r="G1231" s="132">
        <v>352480</v>
      </c>
      <c r="H1231" s="133">
        <v>1.2607509181621188E-4</v>
      </c>
    </row>
    <row r="1232" spans="1:8">
      <c r="A1232" s="130" t="s">
        <v>223</v>
      </c>
      <c r="B1232" s="130" t="s">
        <v>810</v>
      </c>
      <c r="C1232" s="131">
        <v>8</v>
      </c>
      <c r="D1232" s="131">
        <v>81</v>
      </c>
      <c r="E1232" s="131">
        <v>89</v>
      </c>
      <c r="F1232" s="132">
        <v>5819563</v>
      </c>
      <c r="G1232" s="132">
        <v>349174</v>
      </c>
      <c r="H1232" s="133">
        <v>1.2489260131024163E-4</v>
      </c>
    </row>
    <row r="1233" spans="1:8">
      <c r="A1233" s="130" t="s">
        <v>223</v>
      </c>
      <c r="B1233" s="130" t="s">
        <v>242</v>
      </c>
      <c r="C1233" s="131">
        <v>6</v>
      </c>
      <c r="D1233" s="131">
        <v>63</v>
      </c>
      <c r="E1233" s="131">
        <v>69</v>
      </c>
      <c r="F1233" s="132">
        <v>10957958</v>
      </c>
      <c r="G1233" s="132">
        <v>657477</v>
      </c>
      <c r="H1233" s="133">
        <v>2.3516645807435184E-4</v>
      </c>
    </row>
    <row r="1234" spans="1:8">
      <c r="A1234" s="130" t="s">
        <v>223</v>
      </c>
      <c r="B1234" s="130" t="s">
        <v>243</v>
      </c>
      <c r="C1234" s="131" t="s">
        <v>234</v>
      </c>
      <c r="D1234" s="131" t="s">
        <v>234</v>
      </c>
      <c r="E1234" s="131" t="s">
        <v>234</v>
      </c>
      <c r="F1234" s="132" t="s">
        <v>234</v>
      </c>
      <c r="G1234" s="132" t="s">
        <v>234</v>
      </c>
      <c r="H1234" s="133" t="s">
        <v>234</v>
      </c>
    </row>
    <row r="1235" spans="1:8">
      <c r="A1235" s="130" t="s">
        <v>223</v>
      </c>
      <c r="B1235" s="130" t="s">
        <v>244</v>
      </c>
      <c r="C1235" s="131">
        <v>13</v>
      </c>
      <c r="D1235" s="131">
        <v>49</v>
      </c>
      <c r="E1235" s="131">
        <v>62</v>
      </c>
      <c r="F1235" s="132">
        <v>6867359</v>
      </c>
      <c r="G1235" s="132">
        <v>412042</v>
      </c>
      <c r="H1235" s="133">
        <v>1.4737923565063429E-4</v>
      </c>
    </row>
    <row r="1236" spans="1:8">
      <c r="A1236" s="130" t="s">
        <v>223</v>
      </c>
      <c r="B1236" s="130" t="s">
        <v>245</v>
      </c>
      <c r="C1236" s="131">
        <v>45</v>
      </c>
      <c r="D1236" s="131">
        <v>241</v>
      </c>
      <c r="E1236" s="131">
        <v>286</v>
      </c>
      <c r="F1236" s="132">
        <v>12490035</v>
      </c>
      <c r="G1236" s="132">
        <v>749402</v>
      </c>
      <c r="H1236" s="133">
        <v>2.6804620391867001E-4</v>
      </c>
    </row>
    <row r="1237" spans="1:8">
      <c r="A1237" s="130" t="s">
        <v>223</v>
      </c>
      <c r="B1237" s="130" t="s">
        <v>246</v>
      </c>
      <c r="C1237" s="131">
        <v>2</v>
      </c>
      <c r="D1237" s="131">
        <v>48</v>
      </c>
      <c r="E1237" s="131">
        <v>50</v>
      </c>
      <c r="F1237" s="132">
        <v>11360970</v>
      </c>
      <c r="G1237" s="132">
        <v>681658</v>
      </c>
      <c r="H1237" s="133">
        <v>2.4381552127001631E-4</v>
      </c>
    </row>
    <row r="1238" spans="1:8">
      <c r="A1238" s="130" t="s">
        <v>223</v>
      </c>
      <c r="B1238" s="130" t="s">
        <v>250</v>
      </c>
      <c r="C1238" s="131">
        <v>65</v>
      </c>
      <c r="D1238" s="131">
        <v>412</v>
      </c>
      <c r="E1238" s="131">
        <v>477</v>
      </c>
      <c r="F1238" s="132">
        <v>19686506</v>
      </c>
      <c r="G1238" s="132">
        <v>1183654</v>
      </c>
      <c r="H1238" s="133">
        <v>4.2336951523101014E-4</v>
      </c>
    </row>
    <row r="1239" spans="1:8">
      <c r="A1239" s="130" t="s">
        <v>223</v>
      </c>
      <c r="B1239" s="130" t="s">
        <v>834</v>
      </c>
      <c r="C1239" s="131">
        <v>60</v>
      </c>
      <c r="D1239" s="131">
        <v>165</v>
      </c>
      <c r="E1239" s="131">
        <v>225</v>
      </c>
      <c r="F1239" s="132">
        <v>4126287</v>
      </c>
      <c r="G1239" s="132">
        <v>247577</v>
      </c>
      <c r="H1239" s="133">
        <v>8.8553373259709169E-5</v>
      </c>
    </row>
    <row r="1240" spans="1:8">
      <c r="A1240" s="130" t="s">
        <v>223</v>
      </c>
      <c r="B1240" s="130" t="s">
        <v>811</v>
      </c>
      <c r="C1240" s="131">
        <v>2</v>
      </c>
      <c r="D1240" s="131">
        <v>68</v>
      </c>
      <c r="E1240" s="131">
        <v>70</v>
      </c>
      <c r="F1240" s="132">
        <v>16323609</v>
      </c>
      <c r="G1240" s="132">
        <v>979417</v>
      </c>
      <c r="H1240" s="133">
        <v>3.5031799875555715E-4</v>
      </c>
    </row>
    <row r="1241" spans="1:8">
      <c r="A1241" s="130" t="s">
        <v>223</v>
      </c>
      <c r="B1241" s="130" t="s">
        <v>251</v>
      </c>
      <c r="C1241" s="131">
        <v>16</v>
      </c>
      <c r="D1241" s="131">
        <v>63</v>
      </c>
      <c r="E1241" s="131">
        <v>79</v>
      </c>
      <c r="F1241" s="132">
        <v>12357969</v>
      </c>
      <c r="G1241" s="132">
        <v>741478</v>
      </c>
      <c r="H1241" s="133">
        <v>2.6521194657768142E-4</v>
      </c>
    </row>
    <row r="1242" spans="1:8">
      <c r="A1242" s="130" t="s">
        <v>223</v>
      </c>
      <c r="B1242" s="130" t="s">
        <v>892</v>
      </c>
      <c r="C1242" s="131">
        <v>231</v>
      </c>
      <c r="D1242" s="131">
        <v>1231</v>
      </c>
      <c r="E1242" s="131">
        <v>1462</v>
      </c>
      <c r="F1242" s="132">
        <v>106983039</v>
      </c>
      <c r="G1242" s="132">
        <v>6421446</v>
      </c>
      <c r="H1242" s="133">
        <v>2.2968236326680845E-3</v>
      </c>
    </row>
    <row r="1243" spans="1:8">
      <c r="A1243" s="130" t="s">
        <v>225</v>
      </c>
      <c r="B1243" s="130" t="s">
        <v>240</v>
      </c>
      <c r="C1243" s="131">
        <v>9</v>
      </c>
      <c r="D1243" s="131">
        <v>36</v>
      </c>
      <c r="E1243" s="131">
        <v>45</v>
      </c>
      <c r="F1243" s="132">
        <v>2946862</v>
      </c>
      <c r="G1243" s="132">
        <v>176812</v>
      </c>
      <c r="H1243" s="133">
        <v>6.3242138941806779E-5</v>
      </c>
    </row>
    <row r="1244" spans="1:8">
      <c r="A1244" s="130" t="s">
        <v>225</v>
      </c>
      <c r="B1244" s="130" t="s">
        <v>241</v>
      </c>
      <c r="C1244" s="131">
        <v>4</v>
      </c>
      <c r="D1244" s="131">
        <v>53</v>
      </c>
      <c r="E1244" s="131">
        <v>57</v>
      </c>
      <c r="F1244" s="132">
        <v>20544257</v>
      </c>
      <c r="G1244" s="132">
        <v>1232654</v>
      </c>
      <c r="H1244" s="133">
        <v>4.4089584154454392E-4</v>
      </c>
    </row>
    <row r="1245" spans="1:8">
      <c r="A1245" s="130" t="s">
        <v>225</v>
      </c>
      <c r="B1245" s="130" t="s">
        <v>810</v>
      </c>
      <c r="C1245" s="131">
        <v>16</v>
      </c>
      <c r="D1245" s="131">
        <v>181</v>
      </c>
      <c r="E1245" s="131">
        <v>197</v>
      </c>
      <c r="F1245" s="132">
        <v>23745988</v>
      </c>
      <c r="G1245" s="132">
        <v>1424759</v>
      </c>
      <c r="H1245" s="133">
        <v>5.0960798269681739E-4</v>
      </c>
    </row>
    <row r="1246" spans="1:8">
      <c r="A1246" s="130" t="s">
        <v>225</v>
      </c>
      <c r="B1246" s="130" t="s">
        <v>242</v>
      </c>
      <c r="C1246" s="131">
        <v>0</v>
      </c>
      <c r="D1246" s="131">
        <v>72</v>
      </c>
      <c r="E1246" s="131">
        <v>72</v>
      </c>
      <c r="F1246" s="132">
        <v>20358578</v>
      </c>
      <c r="G1246" s="132">
        <v>1221515</v>
      </c>
      <c r="H1246" s="133">
        <v>4.3691164258931016E-4</v>
      </c>
    </row>
    <row r="1247" spans="1:8">
      <c r="A1247" s="130" t="s">
        <v>225</v>
      </c>
      <c r="B1247" s="130" t="s">
        <v>243</v>
      </c>
      <c r="C1247" s="131">
        <v>4</v>
      </c>
      <c r="D1247" s="131">
        <v>20</v>
      </c>
      <c r="E1247" s="131">
        <v>24</v>
      </c>
      <c r="F1247" s="132">
        <v>53813175</v>
      </c>
      <c r="G1247" s="132">
        <v>3228790</v>
      </c>
      <c r="H1247" s="133">
        <v>1.1548740232219324E-3</v>
      </c>
    </row>
    <row r="1248" spans="1:8">
      <c r="A1248" s="130" t="s">
        <v>225</v>
      </c>
      <c r="B1248" s="130" t="s">
        <v>244</v>
      </c>
      <c r="C1248" s="131">
        <v>11</v>
      </c>
      <c r="D1248" s="131">
        <v>49</v>
      </c>
      <c r="E1248" s="131">
        <v>60</v>
      </c>
      <c r="F1248" s="132">
        <v>12389638</v>
      </c>
      <c r="G1248" s="132">
        <v>743378</v>
      </c>
      <c r="H1248" s="133">
        <v>2.6589153882249192E-4</v>
      </c>
    </row>
    <row r="1249" spans="1:8">
      <c r="A1249" s="130" t="s">
        <v>225</v>
      </c>
      <c r="B1249" s="130" t="s">
        <v>245</v>
      </c>
      <c r="C1249" s="131">
        <v>52</v>
      </c>
      <c r="D1249" s="131">
        <v>453</v>
      </c>
      <c r="E1249" s="131">
        <v>505</v>
      </c>
      <c r="F1249" s="132">
        <v>38965191</v>
      </c>
      <c r="G1249" s="132">
        <v>2361215</v>
      </c>
      <c r="H1249" s="133">
        <v>8.445596854369516E-4</v>
      </c>
    </row>
    <row r="1250" spans="1:8">
      <c r="A1250" s="130" t="s">
        <v>225</v>
      </c>
      <c r="B1250" s="130" t="s">
        <v>246</v>
      </c>
      <c r="C1250" s="131">
        <v>9</v>
      </c>
      <c r="D1250" s="131">
        <v>81</v>
      </c>
      <c r="E1250" s="131">
        <v>90</v>
      </c>
      <c r="F1250" s="132">
        <v>15851997</v>
      </c>
      <c r="G1250" s="132">
        <v>951120</v>
      </c>
      <c r="H1250" s="133">
        <v>3.4019672414955582E-4</v>
      </c>
    </row>
    <row r="1251" spans="1:8">
      <c r="A1251" s="130" t="s">
        <v>225</v>
      </c>
      <c r="B1251" s="130" t="s">
        <v>250</v>
      </c>
      <c r="C1251" s="131">
        <v>147</v>
      </c>
      <c r="D1251" s="131">
        <v>1067</v>
      </c>
      <c r="E1251" s="131">
        <v>1214</v>
      </c>
      <c r="F1251" s="132">
        <v>37825387</v>
      </c>
      <c r="G1251" s="132">
        <v>2198463</v>
      </c>
      <c r="H1251" s="133">
        <v>7.8634652910674252E-4</v>
      </c>
    </row>
    <row r="1252" spans="1:8">
      <c r="A1252" s="130" t="s">
        <v>225</v>
      </c>
      <c r="B1252" s="130" t="s">
        <v>834</v>
      </c>
      <c r="C1252" s="131">
        <v>103</v>
      </c>
      <c r="D1252" s="131">
        <v>453</v>
      </c>
      <c r="E1252" s="131">
        <v>556</v>
      </c>
      <c r="F1252" s="132">
        <v>22520362</v>
      </c>
      <c r="G1252" s="132">
        <v>1351124</v>
      </c>
      <c r="H1252" s="133">
        <v>4.8327020640912238E-4</v>
      </c>
    </row>
    <row r="1253" spans="1:8">
      <c r="A1253" s="130" t="s">
        <v>225</v>
      </c>
      <c r="B1253" s="130" t="s">
        <v>811</v>
      </c>
      <c r="C1253" s="131">
        <v>1</v>
      </c>
      <c r="D1253" s="131">
        <v>138</v>
      </c>
      <c r="E1253" s="131">
        <v>139</v>
      </c>
      <c r="F1253" s="132">
        <v>7336492</v>
      </c>
      <c r="G1253" s="132">
        <v>440190</v>
      </c>
      <c r="H1253" s="133">
        <v>1.5744721591743732E-4</v>
      </c>
    </row>
    <row r="1254" spans="1:8">
      <c r="A1254" s="130" t="s">
        <v>225</v>
      </c>
      <c r="B1254" s="130" t="s">
        <v>251</v>
      </c>
      <c r="C1254" s="131">
        <v>25</v>
      </c>
      <c r="D1254" s="131">
        <v>81</v>
      </c>
      <c r="E1254" s="131">
        <v>106</v>
      </c>
      <c r="F1254" s="132">
        <v>17644660</v>
      </c>
      <c r="G1254" s="132">
        <v>1058680</v>
      </c>
      <c r="H1254" s="133">
        <v>3.7866879880840666E-4</v>
      </c>
    </row>
    <row r="1255" spans="1:8">
      <c r="A1255" s="130" t="s">
        <v>225</v>
      </c>
      <c r="B1255" s="130" t="s">
        <v>892</v>
      </c>
      <c r="C1255" s="131">
        <v>381</v>
      </c>
      <c r="D1255" s="131">
        <v>2684</v>
      </c>
      <c r="E1255" s="131">
        <v>3065</v>
      </c>
      <c r="F1255" s="132">
        <v>273942586</v>
      </c>
      <c r="G1255" s="132">
        <v>16388699</v>
      </c>
      <c r="H1255" s="133">
        <v>5.8619119699649903E-3</v>
      </c>
    </row>
    <row r="1256" spans="1:8">
      <c r="A1256" s="130" t="s">
        <v>227</v>
      </c>
      <c r="B1256" s="130" t="s">
        <v>240</v>
      </c>
      <c r="C1256" s="131">
        <v>59</v>
      </c>
      <c r="D1256" s="131">
        <v>248</v>
      </c>
      <c r="E1256" s="131">
        <v>307</v>
      </c>
      <c r="F1256" s="132">
        <v>65948694</v>
      </c>
      <c r="G1256" s="132">
        <v>3956922</v>
      </c>
      <c r="H1256" s="133">
        <v>1.4153123708000135E-3</v>
      </c>
    </row>
    <row r="1257" spans="1:8">
      <c r="A1257" s="130" t="s">
        <v>227</v>
      </c>
      <c r="B1257" s="130" t="s">
        <v>241</v>
      </c>
      <c r="C1257" s="131">
        <v>1</v>
      </c>
      <c r="D1257" s="131">
        <v>118</v>
      </c>
      <c r="E1257" s="131">
        <v>119</v>
      </c>
      <c r="F1257" s="132">
        <v>166390284</v>
      </c>
      <c r="G1257" s="132">
        <v>9983417</v>
      </c>
      <c r="H1257" s="133">
        <v>3.5708698788995985E-3</v>
      </c>
    </row>
    <row r="1258" spans="1:8">
      <c r="A1258" s="130" t="s">
        <v>227</v>
      </c>
      <c r="B1258" s="130" t="s">
        <v>810</v>
      </c>
      <c r="C1258" s="131">
        <v>115</v>
      </c>
      <c r="D1258" s="131">
        <v>1004</v>
      </c>
      <c r="E1258" s="131">
        <v>1119</v>
      </c>
      <c r="F1258" s="132">
        <v>215307817</v>
      </c>
      <c r="G1258" s="132">
        <v>12918469</v>
      </c>
      <c r="H1258" s="133">
        <v>4.6206796564340867E-3</v>
      </c>
    </row>
    <row r="1259" spans="1:8">
      <c r="A1259" s="130" t="s">
        <v>227</v>
      </c>
      <c r="B1259" s="130" t="s">
        <v>242</v>
      </c>
      <c r="C1259" s="131">
        <v>73</v>
      </c>
      <c r="D1259" s="131">
        <v>339</v>
      </c>
      <c r="E1259" s="131">
        <v>412</v>
      </c>
      <c r="F1259" s="132">
        <v>157495234</v>
      </c>
      <c r="G1259" s="132">
        <v>9449714</v>
      </c>
      <c r="H1259" s="133">
        <v>3.3799749210932329E-3</v>
      </c>
    </row>
    <row r="1260" spans="1:8">
      <c r="A1260" s="130" t="s">
        <v>227</v>
      </c>
      <c r="B1260" s="130" t="s">
        <v>243</v>
      </c>
      <c r="C1260" s="131">
        <v>8</v>
      </c>
      <c r="D1260" s="131">
        <v>63</v>
      </c>
      <c r="E1260" s="131">
        <v>71</v>
      </c>
      <c r="F1260" s="132">
        <v>214980528</v>
      </c>
      <c r="G1260" s="132">
        <v>12898832</v>
      </c>
      <c r="H1260" s="133">
        <v>4.6136558917439056E-3</v>
      </c>
    </row>
    <row r="1261" spans="1:8">
      <c r="A1261" s="130" t="s">
        <v>227</v>
      </c>
      <c r="B1261" s="130" t="s">
        <v>244</v>
      </c>
      <c r="C1261" s="131">
        <v>20</v>
      </c>
      <c r="D1261" s="131">
        <v>269</v>
      </c>
      <c r="E1261" s="131">
        <v>289</v>
      </c>
      <c r="F1261" s="132">
        <v>108135695</v>
      </c>
      <c r="G1261" s="132">
        <v>6488142</v>
      </c>
      <c r="H1261" s="133">
        <v>2.3206794665417058E-3</v>
      </c>
    </row>
    <row r="1262" spans="1:8">
      <c r="A1262" s="130" t="s">
        <v>227</v>
      </c>
      <c r="B1262" s="130" t="s">
        <v>245</v>
      </c>
      <c r="C1262" s="131">
        <v>201</v>
      </c>
      <c r="D1262" s="131">
        <v>1325</v>
      </c>
      <c r="E1262" s="131">
        <v>1526</v>
      </c>
      <c r="F1262" s="132">
        <v>113679180</v>
      </c>
      <c r="G1262" s="132">
        <v>6819166</v>
      </c>
      <c r="H1262" s="133">
        <v>2.4390801735133631E-3</v>
      </c>
    </row>
    <row r="1263" spans="1:8">
      <c r="A1263" s="130" t="s">
        <v>227</v>
      </c>
      <c r="B1263" s="130" t="s">
        <v>246</v>
      </c>
      <c r="C1263" s="131">
        <v>16</v>
      </c>
      <c r="D1263" s="131">
        <v>242</v>
      </c>
      <c r="E1263" s="131">
        <v>258</v>
      </c>
      <c r="F1263" s="132">
        <v>117804185</v>
      </c>
      <c r="G1263" s="132">
        <v>7068251</v>
      </c>
      <c r="H1263" s="133">
        <v>2.5281729284073744E-3</v>
      </c>
    </row>
    <row r="1264" spans="1:8">
      <c r="A1264" s="130" t="s">
        <v>227</v>
      </c>
      <c r="B1264" s="130" t="s">
        <v>250</v>
      </c>
      <c r="C1264" s="131">
        <v>614</v>
      </c>
      <c r="D1264" s="131">
        <v>3209</v>
      </c>
      <c r="E1264" s="131">
        <v>3823</v>
      </c>
      <c r="F1264" s="132">
        <v>237509536</v>
      </c>
      <c r="G1264" s="132">
        <v>14105522</v>
      </c>
      <c r="H1264" s="133">
        <v>5.0452649264230492E-3</v>
      </c>
    </row>
    <row r="1265" spans="1:8">
      <c r="A1265" s="130" t="s">
        <v>227</v>
      </c>
      <c r="B1265" s="130" t="s">
        <v>834</v>
      </c>
      <c r="C1265" s="131">
        <v>294</v>
      </c>
      <c r="D1265" s="131">
        <v>1170</v>
      </c>
      <c r="E1265" s="131">
        <v>1464</v>
      </c>
      <c r="F1265" s="132">
        <v>184320230</v>
      </c>
      <c r="G1265" s="132">
        <v>11058902</v>
      </c>
      <c r="H1265" s="133">
        <v>3.9555494922732899E-3</v>
      </c>
    </row>
    <row r="1266" spans="1:8">
      <c r="A1266" s="130" t="s">
        <v>227</v>
      </c>
      <c r="B1266" s="130" t="s">
        <v>811</v>
      </c>
      <c r="C1266" s="131">
        <v>68</v>
      </c>
      <c r="D1266" s="131">
        <v>288</v>
      </c>
      <c r="E1266" s="131">
        <v>356</v>
      </c>
      <c r="F1266" s="132">
        <v>112721661</v>
      </c>
      <c r="G1266" s="132">
        <v>6763300</v>
      </c>
      <c r="H1266" s="133">
        <v>2.4190980154351616E-3</v>
      </c>
    </row>
    <row r="1267" spans="1:8">
      <c r="A1267" s="130" t="s">
        <v>227</v>
      </c>
      <c r="B1267" s="130" t="s">
        <v>251</v>
      </c>
      <c r="C1267" s="131">
        <v>55</v>
      </c>
      <c r="D1267" s="131">
        <v>390</v>
      </c>
      <c r="E1267" s="131">
        <v>445</v>
      </c>
      <c r="F1267" s="132">
        <v>197412154</v>
      </c>
      <c r="G1267" s="132">
        <v>11844729</v>
      </c>
      <c r="H1267" s="133">
        <v>4.2366241948852343E-3</v>
      </c>
    </row>
    <row r="1268" spans="1:8">
      <c r="A1268" s="130" t="s">
        <v>227</v>
      </c>
      <c r="B1268" s="130" t="s">
        <v>892</v>
      </c>
      <c r="C1268" s="131">
        <v>1524</v>
      </c>
      <c r="D1268" s="131">
        <v>8665</v>
      </c>
      <c r="E1268" s="131">
        <v>10189</v>
      </c>
      <c r="F1268" s="132">
        <v>1891705197</v>
      </c>
      <c r="G1268" s="132">
        <v>113355365</v>
      </c>
      <c r="H1268" s="133">
        <v>4.0544961558769889E-2</v>
      </c>
    </row>
    <row r="1269" spans="1:8">
      <c r="A1269" s="130" t="s">
        <v>229</v>
      </c>
      <c r="B1269" s="130" t="s">
        <v>240</v>
      </c>
      <c r="C1269" s="131" t="s">
        <v>234</v>
      </c>
      <c r="D1269" s="131" t="s">
        <v>234</v>
      </c>
      <c r="E1269" s="131" t="s">
        <v>234</v>
      </c>
      <c r="F1269" s="132" t="s">
        <v>234</v>
      </c>
      <c r="G1269" s="132" t="s">
        <v>234</v>
      </c>
      <c r="H1269" s="133" t="s">
        <v>234</v>
      </c>
    </row>
    <row r="1270" spans="1:8">
      <c r="A1270" s="130" t="s">
        <v>229</v>
      </c>
      <c r="B1270" s="130" t="s">
        <v>241</v>
      </c>
      <c r="C1270" s="131" t="s">
        <v>234</v>
      </c>
      <c r="D1270" s="131" t="s">
        <v>234</v>
      </c>
      <c r="E1270" s="131" t="s">
        <v>234</v>
      </c>
      <c r="F1270" s="132" t="s">
        <v>234</v>
      </c>
      <c r="G1270" s="132" t="s">
        <v>234</v>
      </c>
      <c r="H1270" s="133" t="s">
        <v>234</v>
      </c>
    </row>
    <row r="1271" spans="1:8">
      <c r="A1271" s="130" t="s">
        <v>229</v>
      </c>
      <c r="B1271" s="130" t="s">
        <v>810</v>
      </c>
      <c r="C1271" s="131">
        <v>8</v>
      </c>
      <c r="D1271" s="131">
        <v>59</v>
      </c>
      <c r="E1271" s="131">
        <v>67</v>
      </c>
      <c r="F1271" s="132">
        <v>3442827</v>
      </c>
      <c r="G1271" s="132">
        <v>206570</v>
      </c>
      <c r="H1271" s="133">
        <v>7.3885984216054496E-5</v>
      </c>
    </row>
    <row r="1272" spans="1:8">
      <c r="A1272" s="130" t="s">
        <v>229</v>
      </c>
      <c r="B1272" s="130" t="s">
        <v>242</v>
      </c>
      <c r="C1272" s="131">
        <v>0</v>
      </c>
      <c r="D1272" s="131">
        <v>20</v>
      </c>
      <c r="E1272" s="131">
        <v>20</v>
      </c>
      <c r="F1272" s="132">
        <v>9653904</v>
      </c>
      <c r="G1272" s="132">
        <v>579234</v>
      </c>
      <c r="H1272" s="133">
        <v>2.0718049175292688E-4</v>
      </c>
    </row>
    <row r="1273" spans="1:8">
      <c r="A1273" s="130" t="s">
        <v>229</v>
      </c>
      <c r="B1273" s="130" t="s">
        <v>243</v>
      </c>
      <c r="C1273" s="131" t="s">
        <v>234</v>
      </c>
      <c r="D1273" s="131" t="s">
        <v>234</v>
      </c>
      <c r="E1273" s="131" t="s">
        <v>234</v>
      </c>
      <c r="F1273" s="132" t="s">
        <v>234</v>
      </c>
      <c r="G1273" s="132" t="s">
        <v>234</v>
      </c>
      <c r="H1273" s="133" t="s">
        <v>234</v>
      </c>
    </row>
    <row r="1274" spans="1:8">
      <c r="A1274" s="130" t="s">
        <v>229</v>
      </c>
      <c r="B1274" s="130" t="s">
        <v>244</v>
      </c>
      <c r="C1274" s="131" t="s">
        <v>234</v>
      </c>
      <c r="D1274" s="131" t="s">
        <v>234</v>
      </c>
      <c r="E1274" s="131" t="s">
        <v>234</v>
      </c>
      <c r="F1274" s="132" t="s">
        <v>234</v>
      </c>
      <c r="G1274" s="132" t="s">
        <v>234</v>
      </c>
      <c r="H1274" s="133" t="s">
        <v>234</v>
      </c>
    </row>
    <row r="1275" spans="1:8">
      <c r="A1275" s="130" t="s">
        <v>229</v>
      </c>
      <c r="B1275" s="130" t="s">
        <v>245</v>
      </c>
      <c r="C1275" s="131">
        <v>37</v>
      </c>
      <c r="D1275" s="131">
        <v>134</v>
      </c>
      <c r="E1275" s="131">
        <v>171</v>
      </c>
      <c r="F1275" s="132">
        <v>3473544</v>
      </c>
      <c r="G1275" s="132">
        <v>208413</v>
      </c>
      <c r="H1275" s="133">
        <v>7.4545188693520673E-5</v>
      </c>
    </row>
    <row r="1276" spans="1:8">
      <c r="A1276" s="130" t="s">
        <v>229</v>
      </c>
      <c r="B1276" s="130" t="s">
        <v>246</v>
      </c>
      <c r="C1276" s="131">
        <v>0</v>
      </c>
      <c r="D1276" s="131">
        <v>29</v>
      </c>
      <c r="E1276" s="131">
        <v>29</v>
      </c>
      <c r="F1276" s="132">
        <v>1530251</v>
      </c>
      <c r="G1276" s="132">
        <v>91815</v>
      </c>
      <c r="H1276" s="133">
        <v>3.2840401030144955E-5</v>
      </c>
    </row>
    <row r="1277" spans="1:8">
      <c r="A1277" s="130" t="s">
        <v>229</v>
      </c>
      <c r="B1277" s="130" t="s">
        <v>250</v>
      </c>
      <c r="C1277" s="131">
        <v>41</v>
      </c>
      <c r="D1277" s="131">
        <v>275</v>
      </c>
      <c r="E1277" s="131">
        <v>316</v>
      </c>
      <c r="F1277" s="132">
        <v>12044003</v>
      </c>
      <c r="G1277" s="132">
        <v>701048</v>
      </c>
      <c r="H1277" s="133">
        <v>2.507509389683718E-4</v>
      </c>
    </row>
    <row r="1278" spans="1:8">
      <c r="A1278" s="130" t="s">
        <v>229</v>
      </c>
      <c r="B1278" s="130" t="s">
        <v>834</v>
      </c>
      <c r="C1278" s="131">
        <v>34</v>
      </c>
      <c r="D1278" s="131">
        <v>85</v>
      </c>
      <c r="E1278" s="131">
        <v>119</v>
      </c>
      <c r="F1278" s="132">
        <v>2708826</v>
      </c>
      <c r="G1278" s="132">
        <v>162530</v>
      </c>
      <c r="H1278" s="133">
        <v>5.813375134160496E-5</v>
      </c>
    </row>
    <row r="1279" spans="1:8">
      <c r="A1279" s="130" t="s">
        <v>229</v>
      </c>
      <c r="B1279" s="130" t="s">
        <v>811</v>
      </c>
      <c r="C1279" s="131">
        <v>6</v>
      </c>
      <c r="D1279" s="131">
        <v>78</v>
      </c>
      <c r="E1279" s="131">
        <v>84</v>
      </c>
      <c r="F1279" s="132">
        <v>4682786</v>
      </c>
      <c r="G1279" s="132">
        <v>280967</v>
      </c>
      <c r="H1279" s="133">
        <v>1.0049631276193146E-4</v>
      </c>
    </row>
    <row r="1280" spans="1:8">
      <c r="A1280" s="130" t="s">
        <v>229</v>
      </c>
      <c r="B1280" s="130" t="s">
        <v>251</v>
      </c>
      <c r="C1280" s="131">
        <v>6</v>
      </c>
      <c r="D1280" s="131">
        <v>50</v>
      </c>
      <c r="E1280" s="131">
        <v>56</v>
      </c>
      <c r="F1280" s="132">
        <v>5670661</v>
      </c>
      <c r="G1280" s="132">
        <v>340240</v>
      </c>
      <c r="H1280" s="133">
        <v>1.216970870391169E-4</v>
      </c>
    </row>
    <row r="1281" spans="1:8">
      <c r="A1281" s="130" t="s">
        <v>229</v>
      </c>
      <c r="B1281" s="130" t="s">
        <v>892</v>
      </c>
      <c r="C1281" s="131">
        <v>140</v>
      </c>
      <c r="D1281" s="131">
        <v>770</v>
      </c>
      <c r="E1281" s="131">
        <v>910</v>
      </c>
      <c r="F1281" s="132">
        <v>47822390</v>
      </c>
      <c r="G1281" s="132">
        <v>2847751</v>
      </c>
      <c r="H1281" s="133">
        <v>1.0185839446059611E-3</v>
      </c>
    </row>
    <row r="1282" spans="1:8">
      <c r="A1282" s="130" t="s">
        <v>231</v>
      </c>
      <c r="B1282" s="130" t="s">
        <v>240</v>
      </c>
      <c r="C1282" s="131" t="s">
        <v>234</v>
      </c>
      <c r="D1282" s="131" t="s">
        <v>234</v>
      </c>
      <c r="E1282" s="131" t="s">
        <v>234</v>
      </c>
      <c r="F1282" s="132" t="s">
        <v>234</v>
      </c>
      <c r="G1282" s="132" t="s">
        <v>234</v>
      </c>
      <c r="H1282" s="133" t="s">
        <v>234</v>
      </c>
    </row>
    <row r="1283" spans="1:8">
      <c r="A1283" s="130" t="s">
        <v>231</v>
      </c>
      <c r="B1283" s="130" t="s">
        <v>241</v>
      </c>
      <c r="C1283" s="131">
        <v>1</v>
      </c>
      <c r="D1283" s="131">
        <v>23</v>
      </c>
      <c r="E1283" s="131">
        <v>24</v>
      </c>
      <c r="F1283" s="132">
        <v>4905569</v>
      </c>
      <c r="G1283" s="132">
        <v>294334</v>
      </c>
      <c r="H1283" s="133">
        <v>1.052774230442377E-4</v>
      </c>
    </row>
    <row r="1284" spans="1:8">
      <c r="A1284" s="130" t="s">
        <v>231</v>
      </c>
      <c r="B1284" s="130" t="s">
        <v>810</v>
      </c>
      <c r="C1284" s="131">
        <v>15</v>
      </c>
      <c r="D1284" s="131">
        <v>110</v>
      </c>
      <c r="E1284" s="131">
        <v>125</v>
      </c>
      <c r="F1284" s="132">
        <v>6911110</v>
      </c>
      <c r="G1284" s="132">
        <v>414667</v>
      </c>
      <c r="H1284" s="133">
        <v>1.4831814598885931E-4</v>
      </c>
    </row>
    <row r="1285" spans="1:8">
      <c r="A1285" s="130" t="s">
        <v>231</v>
      </c>
      <c r="B1285" s="130" t="s">
        <v>242</v>
      </c>
      <c r="C1285" s="131">
        <v>4</v>
      </c>
      <c r="D1285" s="131">
        <v>51</v>
      </c>
      <c r="E1285" s="131">
        <v>55</v>
      </c>
      <c r="F1285" s="132">
        <v>10379387</v>
      </c>
      <c r="G1285" s="132">
        <v>622763</v>
      </c>
      <c r="H1285" s="133">
        <v>2.2274995008153529E-4</v>
      </c>
    </row>
    <row r="1286" spans="1:8">
      <c r="A1286" s="130" t="s">
        <v>231</v>
      </c>
      <c r="B1286" s="130" t="s">
        <v>243</v>
      </c>
      <c r="C1286" s="131" t="s">
        <v>234</v>
      </c>
      <c r="D1286" s="131" t="s">
        <v>234</v>
      </c>
      <c r="E1286" s="131" t="s">
        <v>234</v>
      </c>
      <c r="F1286" s="132" t="s">
        <v>234</v>
      </c>
      <c r="G1286" s="132" t="s">
        <v>234</v>
      </c>
      <c r="H1286" s="133" t="s">
        <v>234</v>
      </c>
    </row>
    <row r="1287" spans="1:8">
      <c r="A1287" s="130" t="s">
        <v>231</v>
      </c>
      <c r="B1287" s="130" t="s">
        <v>244</v>
      </c>
      <c r="C1287" s="131">
        <v>0</v>
      </c>
      <c r="D1287" s="131">
        <v>33</v>
      </c>
      <c r="E1287" s="131">
        <v>33</v>
      </c>
      <c r="F1287" s="132">
        <v>6618928</v>
      </c>
      <c r="G1287" s="132">
        <v>397136</v>
      </c>
      <c r="H1287" s="133">
        <v>1.4204765565003154E-4</v>
      </c>
    </row>
    <row r="1288" spans="1:8">
      <c r="A1288" s="130" t="s">
        <v>231</v>
      </c>
      <c r="B1288" s="130" t="s">
        <v>245</v>
      </c>
      <c r="C1288" s="131">
        <v>74</v>
      </c>
      <c r="D1288" s="131">
        <v>249</v>
      </c>
      <c r="E1288" s="131">
        <v>323</v>
      </c>
      <c r="F1288" s="132">
        <v>13713065</v>
      </c>
      <c r="G1288" s="132">
        <v>832461</v>
      </c>
      <c r="H1288" s="133">
        <v>2.9775475774062514E-4</v>
      </c>
    </row>
    <row r="1289" spans="1:8">
      <c r="A1289" s="130" t="s">
        <v>231</v>
      </c>
      <c r="B1289" s="130" t="s">
        <v>246</v>
      </c>
      <c r="C1289" s="131">
        <v>3</v>
      </c>
      <c r="D1289" s="131">
        <v>46</v>
      </c>
      <c r="E1289" s="131">
        <v>49</v>
      </c>
      <c r="F1289" s="132">
        <v>2958608</v>
      </c>
      <c r="G1289" s="132">
        <v>177516</v>
      </c>
      <c r="H1289" s="133">
        <v>6.3493945752515511E-5</v>
      </c>
    </row>
    <row r="1290" spans="1:8">
      <c r="A1290" s="130" t="s">
        <v>231</v>
      </c>
      <c r="B1290" s="130" t="s">
        <v>250</v>
      </c>
      <c r="C1290" s="131">
        <v>93</v>
      </c>
      <c r="D1290" s="131">
        <v>490</v>
      </c>
      <c r="E1290" s="131">
        <v>583</v>
      </c>
      <c r="F1290" s="132">
        <v>14082735</v>
      </c>
      <c r="G1290" s="132">
        <v>832558</v>
      </c>
      <c r="H1290" s="133">
        <v>2.9778945271312335E-4</v>
      </c>
    </row>
    <row r="1291" spans="1:8">
      <c r="A1291" s="130" t="s">
        <v>231</v>
      </c>
      <c r="B1291" s="130" t="s">
        <v>834</v>
      </c>
      <c r="C1291" s="131">
        <v>60</v>
      </c>
      <c r="D1291" s="131">
        <v>208</v>
      </c>
      <c r="E1291" s="131">
        <v>268</v>
      </c>
      <c r="F1291" s="132">
        <v>7065477</v>
      </c>
      <c r="G1291" s="132">
        <v>423929</v>
      </c>
      <c r="H1291" s="133">
        <v>1.5163097934224604E-4</v>
      </c>
    </row>
    <row r="1292" spans="1:8">
      <c r="A1292" s="130" t="s">
        <v>231</v>
      </c>
      <c r="B1292" s="130" t="s">
        <v>811</v>
      </c>
      <c r="C1292" s="131">
        <v>13</v>
      </c>
      <c r="D1292" s="131">
        <v>133</v>
      </c>
      <c r="E1292" s="131">
        <v>146</v>
      </c>
      <c r="F1292" s="132">
        <v>22112660</v>
      </c>
      <c r="G1292" s="132">
        <v>1326760</v>
      </c>
      <c r="H1292" s="133">
        <v>4.7455568774987873E-4</v>
      </c>
    </row>
    <row r="1293" spans="1:8">
      <c r="A1293" s="130" t="s">
        <v>231</v>
      </c>
      <c r="B1293" s="130" t="s">
        <v>251</v>
      </c>
      <c r="C1293" s="131">
        <v>9</v>
      </c>
      <c r="D1293" s="131">
        <v>80</v>
      </c>
      <c r="E1293" s="131">
        <v>89</v>
      </c>
      <c r="F1293" s="132">
        <v>17121829</v>
      </c>
      <c r="G1293" s="132">
        <v>1027310</v>
      </c>
      <c r="H1293" s="133">
        <v>3.6744837316645659E-4</v>
      </c>
    </row>
    <row r="1294" spans="1:8">
      <c r="A1294" s="130" t="s">
        <v>231</v>
      </c>
      <c r="B1294" s="130" t="s">
        <v>892</v>
      </c>
      <c r="C1294" s="131">
        <v>276</v>
      </c>
      <c r="D1294" s="131">
        <v>1436</v>
      </c>
      <c r="E1294" s="131">
        <v>1712</v>
      </c>
      <c r="F1294" s="132">
        <v>106112282</v>
      </c>
      <c r="G1294" s="132">
        <v>6364008</v>
      </c>
      <c r="H1294" s="133">
        <v>2.2762792014273344E-3</v>
      </c>
    </row>
    <row r="1295" spans="1:8">
      <c r="A1295" s="130" t="s">
        <v>247</v>
      </c>
      <c r="B1295" s="130" t="s">
        <v>247</v>
      </c>
      <c r="C1295" s="131">
        <v>52738</v>
      </c>
      <c r="D1295" s="131">
        <v>287436</v>
      </c>
      <c r="E1295" s="131">
        <v>340174</v>
      </c>
      <c r="F1295" s="132">
        <v>46698472455.5</v>
      </c>
      <c r="G1295" s="132">
        <v>2795794117</v>
      </c>
      <c r="H1295" s="133">
        <v>1</v>
      </c>
    </row>
    <row r="1296" spans="1:8">
      <c r="A1296" s="130"/>
      <c r="B1296" s="130"/>
      <c r="C1296" s="130"/>
      <c r="D1296" s="130"/>
      <c r="E1296" s="131"/>
      <c r="F1296" s="132"/>
      <c r="G1296" s="132"/>
      <c r="H1296" s="133"/>
    </row>
    <row r="1297" spans="1:8" ht="30.75" customHeight="1">
      <c r="A1297" s="148" t="s">
        <v>945</v>
      </c>
      <c r="B1297" s="148"/>
      <c r="C1297" s="148"/>
      <c r="D1297" s="148"/>
      <c r="E1297" s="148"/>
      <c r="F1297" s="148"/>
      <c r="G1297" s="148"/>
      <c r="H1297" s="148"/>
    </row>
  </sheetData>
  <autoFilter ref="A7:H1294" xr:uid="{00000000-0009-0000-0000-000002000000}"/>
  <mergeCells count="5">
    <mergeCell ref="A1:H1"/>
    <mergeCell ref="A2:H2"/>
    <mergeCell ref="A3:H3"/>
    <mergeCell ref="A5:H5"/>
    <mergeCell ref="A1297:H1297"/>
  </mergeCells>
  <conditionalFormatting sqref="E8:H12">
    <cfRule type="containsText" priority="1" stopIfTrue="1" operator="containsText" text="S">
      <formula>NOT(ISERROR(SEARCH("S",E8)))</formula>
    </cfRule>
  </conditionalFormatting>
  <printOptions horizontalCentered="1"/>
  <pageMargins left="0.7" right="0.7" top="0.75" bottom="0.75" header="0.3" footer="0.3"/>
  <pageSetup scale="64" orientation="portrait" r:id="rId1"/>
  <rowBreaks count="19" manualBreakCount="19">
    <brk id="72" max="16383" man="1"/>
    <brk id="137" max="16383" man="1"/>
    <brk id="202" max="16383" man="1"/>
    <brk id="267" max="16383" man="1"/>
    <brk id="332" max="16383" man="1"/>
    <brk id="397" max="16383" man="1"/>
    <brk id="462" max="16383" man="1"/>
    <brk id="527" max="16383" man="1"/>
    <brk id="592" max="16383" man="1"/>
    <brk id="657" max="16383" man="1"/>
    <brk id="722" max="16383" man="1"/>
    <brk id="787" max="16383" man="1"/>
    <brk id="852" max="16383" man="1"/>
    <brk id="917" max="16383" man="1"/>
    <brk id="982" max="16383" man="1"/>
    <brk id="1047" max="16383" man="1"/>
    <brk id="1112" max="16383" man="1"/>
    <brk id="1177" max="16383" man="1"/>
    <brk id="12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K243"/>
  <sheetViews>
    <sheetView zoomScaleNormal="100" workbookViewId="0">
      <pane xSplit="1" ySplit="5" topLeftCell="B102" activePane="bottomRight" state="frozen"/>
      <selection activeCell="F116" sqref="F116"/>
      <selection pane="topRight" activeCell="F116" sqref="F116"/>
      <selection pane="bottomLeft" activeCell="F116" sqref="F116"/>
      <selection pane="bottomRight" activeCell="D128" sqref="D128"/>
    </sheetView>
  </sheetViews>
  <sheetFormatPr defaultRowHeight="14.25"/>
  <cols>
    <col min="1" max="1" width="62" style="13" bestFit="1" customWidth="1"/>
    <col min="2" max="2" width="9.140625" style="13" bestFit="1" customWidth="1"/>
    <col min="3" max="3" width="11.5703125" style="13" bestFit="1" customWidth="1"/>
    <col min="4" max="5" width="9.140625" style="19" bestFit="1" customWidth="1"/>
    <col min="6" max="6" width="16.5703125" style="18" bestFit="1" customWidth="1"/>
    <col min="7" max="7" width="15.42578125" style="18" bestFit="1" customWidth="1"/>
    <col min="8" max="8" width="9.140625" style="20" bestFit="1" customWidth="1"/>
    <col min="9" max="9" width="8.7109375" customWidth="1"/>
    <col min="10" max="10" width="14.85546875" bestFit="1" customWidth="1"/>
    <col min="11" max="11" width="12.7109375" style="13" bestFit="1" customWidth="1"/>
    <col min="12" max="258" width="9.140625" style="13"/>
    <col min="259" max="259" width="62" style="13" bestFit="1" customWidth="1"/>
    <col min="260" max="260" width="15.7109375" style="13" customWidth="1"/>
    <col min="261" max="261" width="15" style="13" bestFit="1" customWidth="1"/>
    <col min="262" max="262" width="20.7109375" style="13" customWidth="1"/>
    <col min="263" max="263" width="15.7109375" style="13" customWidth="1"/>
    <col min="264" max="264" width="10.7109375" style="13" customWidth="1"/>
    <col min="265" max="265" width="8.7109375" style="13" customWidth="1"/>
    <col min="266" max="266" width="14.85546875" style="13" bestFit="1" customWidth="1"/>
    <col min="267" max="267" width="12.7109375" style="13" bestFit="1" customWidth="1"/>
    <col min="268" max="514" width="9.140625" style="13"/>
    <col min="515" max="515" width="62" style="13" bestFit="1" customWidth="1"/>
    <col min="516" max="516" width="15.7109375" style="13" customWidth="1"/>
    <col min="517" max="517" width="15" style="13" bestFit="1" customWidth="1"/>
    <col min="518" max="518" width="20.7109375" style="13" customWidth="1"/>
    <col min="519" max="519" width="15.7109375" style="13" customWidth="1"/>
    <col min="520" max="520" width="10.7109375" style="13" customWidth="1"/>
    <col min="521" max="521" width="8.7109375" style="13" customWidth="1"/>
    <col min="522" max="522" width="14.85546875" style="13" bestFit="1" customWidth="1"/>
    <col min="523" max="523" width="12.7109375" style="13" bestFit="1" customWidth="1"/>
    <col min="524" max="770" width="9.140625" style="13"/>
    <col min="771" max="771" width="62" style="13" bestFit="1" customWidth="1"/>
    <col min="772" max="772" width="15.7109375" style="13" customWidth="1"/>
    <col min="773" max="773" width="15" style="13" bestFit="1" customWidth="1"/>
    <col min="774" max="774" width="20.7109375" style="13" customWidth="1"/>
    <col min="775" max="775" width="15.7109375" style="13" customWidth="1"/>
    <col min="776" max="776" width="10.7109375" style="13" customWidth="1"/>
    <col min="777" max="777" width="8.7109375" style="13" customWidth="1"/>
    <col min="778" max="778" width="14.85546875" style="13" bestFit="1" customWidth="1"/>
    <col min="779" max="779" width="12.7109375" style="13" bestFit="1" customWidth="1"/>
    <col min="780" max="1026" width="9.140625" style="13"/>
    <col min="1027" max="1027" width="62" style="13" bestFit="1" customWidth="1"/>
    <col min="1028" max="1028" width="15.7109375" style="13" customWidth="1"/>
    <col min="1029" max="1029" width="15" style="13" bestFit="1" customWidth="1"/>
    <col min="1030" max="1030" width="20.7109375" style="13" customWidth="1"/>
    <col min="1031" max="1031" width="15.7109375" style="13" customWidth="1"/>
    <col min="1032" max="1032" width="10.7109375" style="13" customWidth="1"/>
    <col min="1033" max="1033" width="8.7109375" style="13" customWidth="1"/>
    <col min="1034" max="1034" width="14.85546875" style="13" bestFit="1" customWidth="1"/>
    <col min="1035" max="1035" width="12.7109375" style="13" bestFit="1" customWidth="1"/>
    <col min="1036" max="1282" width="9.140625" style="13"/>
    <col min="1283" max="1283" width="62" style="13" bestFit="1" customWidth="1"/>
    <col min="1284" max="1284" width="15.7109375" style="13" customWidth="1"/>
    <col min="1285" max="1285" width="15" style="13" bestFit="1" customWidth="1"/>
    <col min="1286" max="1286" width="20.7109375" style="13" customWidth="1"/>
    <col min="1287" max="1287" width="15.7109375" style="13" customWidth="1"/>
    <col min="1288" max="1288" width="10.7109375" style="13" customWidth="1"/>
    <col min="1289" max="1289" width="8.7109375" style="13" customWidth="1"/>
    <col min="1290" max="1290" width="14.85546875" style="13" bestFit="1" customWidth="1"/>
    <col min="1291" max="1291" width="12.7109375" style="13" bestFit="1" customWidth="1"/>
    <col min="1292" max="1538" width="9.140625" style="13"/>
    <col min="1539" max="1539" width="62" style="13" bestFit="1" customWidth="1"/>
    <col min="1540" max="1540" width="15.7109375" style="13" customWidth="1"/>
    <col min="1541" max="1541" width="15" style="13" bestFit="1" customWidth="1"/>
    <col min="1542" max="1542" width="20.7109375" style="13" customWidth="1"/>
    <col min="1543" max="1543" width="15.7109375" style="13" customWidth="1"/>
    <col min="1544" max="1544" width="10.7109375" style="13" customWidth="1"/>
    <col min="1545" max="1545" width="8.7109375" style="13" customWidth="1"/>
    <col min="1546" max="1546" width="14.85546875" style="13" bestFit="1" customWidth="1"/>
    <col min="1547" max="1547" width="12.7109375" style="13" bestFit="1" customWidth="1"/>
    <col min="1548" max="1794" width="9.140625" style="13"/>
    <col min="1795" max="1795" width="62" style="13" bestFit="1" customWidth="1"/>
    <col min="1796" max="1796" width="15.7109375" style="13" customWidth="1"/>
    <col min="1797" max="1797" width="15" style="13" bestFit="1" customWidth="1"/>
    <col min="1798" max="1798" width="20.7109375" style="13" customWidth="1"/>
    <col min="1799" max="1799" width="15.7109375" style="13" customWidth="1"/>
    <col min="1800" max="1800" width="10.7109375" style="13" customWidth="1"/>
    <col min="1801" max="1801" width="8.7109375" style="13" customWidth="1"/>
    <col min="1802" max="1802" width="14.85546875" style="13" bestFit="1" customWidth="1"/>
    <col min="1803" max="1803" width="12.7109375" style="13" bestFit="1" customWidth="1"/>
    <col min="1804" max="2050" width="9.140625" style="13"/>
    <col min="2051" max="2051" width="62" style="13" bestFit="1" customWidth="1"/>
    <col min="2052" max="2052" width="15.7109375" style="13" customWidth="1"/>
    <col min="2053" max="2053" width="15" style="13" bestFit="1" customWidth="1"/>
    <col min="2054" max="2054" width="20.7109375" style="13" customWidth="1"/>
    <col min="2055" max="2055" width="15.7109375" style="13" customWidth="1"/>
    <col min="2056" max="2056" width="10.7109375" style="13" customWidth="1"/>
    <col min="2057" max="2057" width="8.7109375" style="13" customWidth="1"/>
    <col min="2058" max="2058" width="14.85546875" style="13" bestFit="1" customWidth="1"/>
    <col min="2059" max="2059" width="12.7109375" style="13" bestFit="1" customWidth="1"/>
    <col min="2060" max="2306" width="9.140625" style="13"/>
    <col min="2307" max="2307" width="62" style="13" bestFit="1" customWidth="1"/>
    <col min="2308" max="2308" width="15.7109375" style="13" customWidth="1"/>
    <col min="2309" max="2309" width="15" style="13" bestFit="1" customWidth="1"/>
    <col min="2310" max="2310" width="20.7109375" style="13" customWidth="1"/>
    <col min="2311" max="2311" width="15.7109375" style="13" customWidth="1"/>
    <col min="2312" max="2312" width="10.7109375" style="13" customWidth="1"/>
    <col min="2313" max="2313" width="8.7109375" style="13" customWidth="1"/>
    <col min="2314" max="2314" width="14.85546875" style="13" bestFit="1" customWidth="1"/>
    <col min="2315" max="2315" width="12.7109375" style="13" bestFit="1" customWidth="1"/>
    <col min="2316" max="2562" width="9.140625" style="13"/>
    <col min="2563" max="2563" width="62" style="13" bestFit="1" customWidth="1"/>
    <col min="2564" max="2564" width="15.7109375" style="13" customWidth="1"/>
    <col min="2565" max="2565" width="15" style="13" bestFit="1" customWidth="1"/>
    <col min="2566" max="2566" width="20.7109375" style="13" customWidth="1"/>
    <col min="2567" max="2567" width="15.7109375" style="13" customWidth="1"/>
    <col min="2568" max="2568" width="10.7109375" style="13" customWidth="1"/>
    <col min="2569" max="2569" width="8.7109375" style="13" customWidth="1"/>
    <col min="2570" max="2570" width="14.85546875" style="13" bestFit="1" customWidth="1"/>
    <col min="2571" max="2571" width="12.7109375" style="13" bestFit="1" customWidth="1"/>
    <col min="2572" max="2818" width="9.140625" style="13"/>
    <col min="2819" max="2819" width="62" style="13" bestFit="1" customWidth="1"/>
    <col min="2820" max="2820" width="15.7109375" style="13" customWidth="1"/>
    <col min="2821" max="2821" width="15" style="13" bestFit="1" customWidth="1"/>
    <col min="2822" max="2822" width="20.7109375" style="13" customWidth="1"/>
    <col min="2823" max="2823" width="15.7109375" style="13" customWidth="1"/>
    <col min="2824" max="2824" width="10.7109375" style="13" customWidth="1"/>
    <col min="2825" max="2825" width="8.7109375" style="13" customWidth="1"/>
    <col min="2826" max="2826" width="14.85546875" style="13" bestFit="1" customWidth="1"/>
    <col min="2827" max="2827" width="12.7109375" style="13" bestFit="1" customWidth="1"/>
    <col min="2828" max="3074" width="9.140625" style="13"/>
    <col min="3075" max="3075" width="62" style="13" bestFit="1" customWidth="1"/>
    <col min="3076" max="3076" width="15.7109375" style="13" customWidth="1"/>
    <col min="3077" max="3077" width="15" style="13" bestFit="1" customWidth="1"/>
    <col min="3078" max="3078" width="20.7109375" style="13" customWidth="1"/>
    <col min="3079" max="3079" width="15.7109375" style="13" customWidth="1"/>
    <col min="3080" max="3080" width="10.7109375" style="13" customWidth="1"/>
    <col min="3081" max="3081" width="8.7109375" style="13" customWidth="1"/>
    <col min="3082" max="3082" width="14.85546875" style="13" bestFit="1" customWidth="1"/>
    <col min="3083" max="3083" width="12.7109375" style="13" bestFit="1" customWidth="1"/>
    <col min="3084" max="3330" width="9.140625" style="13"/>
    <col min="3331" max="3331" width="62" style="13" bestFit="1" customWidth="1"/>
    <col min="3332" max="3332" width="15.7109375" style="13" customWidth="1"/>
    <col min="3333" max="3333" width="15" style="13" bestFit="1" customWidth="1"/>
    <col min="3334" max="3334" width="20.7109375" style="13" customWidth="1"/>
    <col min="3335" max="3335" width="15.7109375" style="13" customWidth="1"/>
    <col min="3336" max="3336" width="10.7109375" style="13" customWidth="1"/>
    <col min="3337" max="3337" width="8.7109375" style="13" customWidth="1"/>
    <col min="3338" max="3338" width="14.85546875" style="13" bestFit="1" customWidth="1"/>
    <col min="3339" max="3339" width="12.7109375" style="13" bestFit="1" customWidth="1"/>
    <col min="3340" max="3586" width="9.140625" style="13"/>
    <col min="3587" max="3587" width="62" style="13" bestFit="1" customWidth="1"/>
    <col min="3588" max="3588" width="15.7109375" style="13" customWidth="1"/>
    <col min="3589" max="3589" width="15" style="13" bestFit="1" customWidth="1"/>
    <col min="3590" max="3590" width="20.7109375" style="13" customWidth="1"/>
    <col min="3591" max="3591" width="15.7109375" style="13" customWidth="1"/>
    <col min="3592" max="3592" width="10.7109375" style="13" customWidth="1"/>
    <col min="3593" max="3593" width="8.7109375" style="13" customWidth="1"/>
    <col min="3594" max="3594" width="14.85546875" style="13" bestFit="1" customWidth="1"/>
    <col min="3595" max="3595" width="12.7109375" style="13" bestFit="1" customWidth="1"/>
    <col min="3596" max="3842" width="9.140625" style="13"/>
    <col min="3843" max="3843" width="62" style="13" bestFit="1" customWidth="1"/>
    <col min="3844" max="3844" width="15.7109375" style="13" customWidth="1"/>
    <col min="3845" max="3845" width="15" style="13" bestFit="1" customWidth="1"/>
    <col min="3846" max="3846" width="20.7109375" style="13" customWidth="1"/>
    <col min="3847" max="3847" width="15.7109375" style="13" customWidth="1"/>
    <col min="3848" max="3848" width="10.7109375" style="13" customWidth="1"/>
    <col min="3849" max="3849" width="8.7109375" style="13" customWidth="1"/>
    <col min="3850" max="3850" width="14.85546875" style="13" bestFit="1" customWidth="1"/>
    <col min="3851" max="3851" width="12.7109375" style="13" bestFit="1" customWidth="1"/>
    <col min="3852" max="4098" width="9.140625" style="13"/>
    <col min="4099" max="4099" width="62" style="13" bestFit="1" customWidth="1"/>
    <col min="4100" max="4100" width="15.7109375" style="13" customWidth="1"/>
    <col min="4101" max="4101" width="15" style="13" bestFit="1" customWidth="1"/>
    <col min="4102" max="4102" width="20.7109375" style="13" customWidth="1"/>
    <col min="4103" max="4103" width="15.7109375" style="13" customWidth="1"/>
    <col min="4104" max="4104" width="10.7109375" style="13" customWidth="1"/>
    <col min="4105" max="4105" width="8.7109375" style="13" customWidth="1"/>
    <col min="4106" max="4106" width="14.85546875" style="13" bestFit="1" customWidth="1"/>
    <col min="4107" max="4107" width="12.7109375" style="13" bestFit="1" customWidth="1"/>
    <col min="4108" max="4354" width="9.140625" style="13"/>
    <col min="4355" max="4355" width="62" style="13" bestFit="1" customWidth="1"/>
    <col min="4356" max="4356" width="15.7109375" style="13" customWidth="1"/>
    <col min="4357" max="4357" width="15" style="13" bestFit="1" customWidth="1"/>
    <col min="4358" max="4358" width="20.7109375" style="13" customWidth="1"/>
    <col min="4359" max="4359" width="15.7109375" style="13" customWidth="1"/>
    <col min="4360" max="4360" width="10.7109375" style="13" customWidth="1"/>
    <col min="4361" max="4361" width="8.7109375" style="13" customWidth="1"/>
    <col min="4362" max="4362" width="14.85546875" style="13" bestFit="1" customWidth="1"/>
    <col min="4363" max="4363" width="12.7109375" style="13" bestFit="1" customWidth="1"/>
    <col min="4364" max="4610" width="9.140625" style="13"/>
    <col min="4611" max="4611" width="62" style="13" bestFit="1" customWidth="1"/>
    <col min="4612" max="4612" width="15.7109375" style="13" customWidth="1"/>
    <col min="4613" max="4613" width="15" style="13" bestFit="1" customWidth="1"/>
    <col min="4614" max="4614" width="20.7109375" style="13" customWidth="1"/>
    <col min="4615" max="4615" width="15.7109375" style="13" customWidth="1"/>
    <col min="4616" max="4616" width="10.7109375" style="13" customWidth="1"/>
    <col min="4617" max="4617" width="8.7109375" style="13" customWidth="1"/>
    <col min="4618" max="4618" width="14.85546875" style="13" bestFit="1" customWidth="1"/>
    <col min="4619" max="4619" width="12.7109375" style="13" bestFit="1" customWidth="1"/>
    <col min="4620" max="4866" width="9.140625" style="13"/>
    <col min="4867" max="4867" width="62" style="13" bestFit="1" customWidth="1"/>
    <col min="4868" max="4868" width="15.7109375" style="13" customWidth="1"/>
    <col min="4869" max="4869" width="15" style="13" bestFit="1" customWidth="1"/>
    <col min="4870" max="4870" width="20.7109375" style="13" customWidth="1"/>
    <col min="4871" max="4871" width="15.7109375" style="13" customWidth="1"/>
    <col min="4872" max="4872" width="10.7109375" style="13" customWidth="1"/>
    <col min="4873" max="4873" width="8.7109375" style="13" customWidth="1"/>
    <col min="4874" max="4874" width="14.85546875" style="13" bestFit="1" customWidth="1"/>
    <col min="4875" max="4875" width="12.7109375" style="13" bestFit="1" customWidth="1"/>
    <col min="4876" max="5122" width="9.140625" style="13"/>
    <col min="5123" max="5123" width="62" style="13" bestFit="1" customWidth="1"/>
    <col min="5124" max="5124" width="15.7109375" style="13" customWidth="1"/>
    <col min="5125" max="5125" width="15" style="13" bestFit="1" customWidth="1"/>
    <col min="5126" max="5126" width="20.7109375" style="13" customWidth="1"/>
    <col min="5127" max="5127" width="15.7109375" style="13" customWidth="1"/>
    <col min="5128" max="5128" width="10.7109375" style="13" customWidth="1"/>
    <col min="5129" max="5129" width="8.7109375" style="13" customWidth="1"/>
    <col min="5130" max="5130" width="14.85546875" style="13" bestFit="1" customWidth="1"/>
    <col min="5131" max="5131" width="12.7109375" style="13" bestFit="1" customWidth="1"/>
    <col min="5132" max="5378" width="9.140625" style="13"/>
    <col min="5379" max="5379" width="62" style="13" bestFit="1" customWidth="1"/>
    <col min="5380" max="5380" width="15.7109375" style="13" customWidth="1"/>
    <col min="5381" max="5381" width="15" style="13" bestFit="1" customWidth="1"/>
    <col min="5382" max="5382" width="20.7109375" style="13" customWidth="1"/>
    <col min="5383" max="5383" width="15.7109375" style="13" customWidth="1"/>
    <col min="5384" max="5384" width="10.7109375" style="13" customWidth="1"/>
    <col min="5385" max="5385" width="8.7109375" style="13" customWidth="1"/>
    <col min="5386" max="5386" width="14.85546875" style="13" bestFit="1" customWidth="1"/>
    <col min="5387" max="5387" width="12.7109375" style="13" bestFit="1" customWidth="1"/>
    <col min="5388" max="5634" width="9.140625" style="13"/>
    <col min="5635" max="5635" width="62" style="13" bestFit="1" customWidth="1"/>
    <col min="5636" max="5636" width="15.7109375" style="13" customWidth="1"/>
    <col min="5637" max="5637" width="15" style="13" bestFit="1" customWidth="1"/>
    <col min="5638" max="5638" width="20.7109375" style="13" customWidth="1"/>
    <col min="5639" max="5639" width="15.7109375" style="13" customWidth="1"/>
    <col min="5640" max="5640" width="10.7109375" style="13" customWidth="1"/>
    <col min="5641" max="5641" width="8.7109375" style="13" customWidth="1"/>
    <col min="5642" max="5642" width="14.85546875" style="13" bestFit="1" customWidth="1"/>
    <col min="5643" max="5643" width="12.7109375" style="13" bestFit="1" customWidth="1"/>
    <col min="5644" max="5890" width="9.140625" style="13"/>
    <col min="5891" max="5891" width="62" style="13" bestFit="1" customWidth="1"/>
    <col min="5892" max="5892" width="15.7109375" style="13" customWidth="1"/>
    <col min="5893" max="5893" width="15" style="13" bestFit="1" customWidth="1"/>
    <col min="5894" max="5894" width="20.7109375" style="13" customWidth="1"/>
    <col min="5895" max="5895" width="15.7109375" style="13" customWidth="1"/>
    <col min="5896" max="5896" width="10.7109375" style="13" customWidth="1"/>
    <col min="5897" max="5897" width="8.7109375" style="13" customWidth="1"/>
    <col min="5898" max="5898" width="14.85546875" style="13" bestFit="1" customWidth="1"/>
    <col min="5899" max="5899" width="12.7109375" style="13" bestFit="1" customWidth="1"/>
    <col min="5900" max="6146" width="9.140625" style="13"/>
    <col min="6147" max="6147" width="62" style="13" bestFit="1" customWidth="1"/>
    <col min="6148" max="6148" width="15.7109375" style="13" customWidth="1"/>
    <col min="6149" max="6149" width="15" style="13" bestFit="1" customWidth="1"/>
    <col min="6150" max="6150" width="20.7109375" style="13" customWidth="1"/>
    <col min="6151" max="6151" width="15.7109375" style="13" customWidth="1"/>
    <col min="6152" max="6152" width="10.7109375" style="13" customWidth="1"/>
    <col min="6153" max="6153" width="8.7109375" style="13" customWidth="1"/>
    <col min="6154" max="6154" width="14.85546875" style="13" bestFit="1" customWidth="1"/>
    <col min="6155" max="6155" width="12.7109375" style="13" bestFit="1" customWidth="1"/>
    <col min="6156" max="6402" width="9.140625" style="13"/>
    <col min="6403" max="6403" width="62" style="13" bestFit="1" customWidth="1"/>
    <col min="6404" max="6404" width="15.7109375" style="13" customWidth="1"/>
    <col min="6405" max="6405" width="15" style="13" bestFit="1" customWidth="1"/>
    <col min="6406" max="6406" width="20.7109375" style="13" customWidth="1"/>
    <col min="6407" max="6407" width="15.7109375" style="13" customWidth="1"/>
    <col min="6408" max="6408" width="10.7109375" style="13" customWidth="1"/>
    <col min="6409" max="6409" width="8.7109375" style="13" customWidth="1"/>
    <col min="6410" max="6410" width="14.85546875" style="13" bestFit="1" customWidth="1"/>
    <col min="6411" max="6411" width="12.7109375" style="13" bestFit="1" customWidth="1"/>
    <col min="6412" max="6658" width="9.140625" style="13"/>
    <col min="6659" max="6659" width="62" style="13" bestFit="1" customWidth="1"/>
    <col min="6660" max="6660" width="15.7109375" style="13" customWidth="1"/>
    <col min="6661" max="6661" width="15" style="13" bestFit="1" customWidth="1"/>
    <col min="6662" max="6662" width="20.7109375" style="13" customWidth="1"/>
    <col min="6663" max="6663" width="15.7109375" style="13" customWidth="1"/>
    <col min="6664" max="6664" width="10.7109375" style="13" customWidth="1"/>
    <col min="6665" max="6665" width="8.7109375" style="13" customWidth="1"/>
    <col min="6666" max="6666" width="14.85546875" style="13" bestFit="1" customWidth="1"/>
    <col min="6667" max="6667" width="12.7109375" style="13" bestFit="1" customWidth="1"/>
    <col min="6668" max="6914" width="9.140625" style="13"/>
    <col min="6915" max="6915" width="62" style="13" bestFit="1" customWidth="1"/>
    <col min="6916" max="6916" width="15.7109375" style="13" customWidth="1"/>
    <col min="6917" max="6917" width="15" style="13" bestFit="1" customWidth="1"/>
    <col min="6918" max="6918" width="20.7109375" style="13" customWidth="1"/>
    <col min="6919" max="6919" width="15.7109375" style="13" customWidth="1"/>
    <col min="6920" max="6920" width="10.7109375" style="13" customWidth="1"/>
    <col min="6921" max="6921" width="8.7109375" style="13" customWidth="1"/>
    <col min="6922" max="6922" width="14.85546875" style="13" bestFit="1" customWidth="1"/>
    <col min="6923" max="6923" width="12.7109375" style="13" bestFit="1" customWidth="1"/>
    <col min="6924" max="7170" width="9.140625" style="13"/>
    <col min="7171" max="7171" width="62" style="13" bestFit="1" customWidth="1"/>
    <col min="7172" max="7172" width="15.7109375" style="13" customWidth="1"/>
    <col min="7173" max="7173" width="15" style="13" bestFit="1" customWidth="1"/>
    <col min="7174" max="7174" width="20.7109375" style="13" customWidth="1"/>
    <col min="7175" max="7175" width="15.7109375" style="13" customWidth="1"/>
    <col min="7176" max="7176" width="10.7109375" style="13" customWidth="1"/>
    <col min="7177" max="7177" width="8.7109375" style="13" customWidth="1"/>
    <col min="7178" max="7178" width="14.85546875" style="13" bestFit="1" customWidth="1"/>
    <col min="7179" max="7179" width="12.7109375" style="13" bestFit="1" customWidth="1"/>
    <col min="7180" max="7426" width="9.140625" style="13"/>
    <col min="7427" max="7427" width="62" style="13" bestFit="1" customWidth="1"/>
    <col min="7428" max="7428" width="15.7109375" style="13" customWidth="1"/>
    <col min="7429" max="7429" width="15" style="13" bestFit="1" customWidth="1"/>
    <col min="7430" max="7430" width="20.7109375" style="13" customWidth="1"/>
    <col min="7431" max="7431" width="15.7109375" style="13" customWidth="1"/>
    <col min="7432" max="7432" width="10.7109375" style="13" customWidth="1"/>
    <col min="7433" max="7433" width="8.7109375" style="13" customWidth="1"/>
    <col min="7434" max="7434" width="14.85546875" style="13" bestFit="1" customWidth="1"/>
    <col min="7435" max="7435" width="12.7109375" style="13" bestFit="1" customWidth="1"/>
    <col min="7436" max="7682" width="9.140625" style="13"/>
    <col min="7683" max="7683" width="62" style="13" bestFit="1" customWidth="1"/>
    <col min="7684" max="7684" width="15.7109375" style="13" customWidth="1"/>
    <col min="7685" max="7685" width="15" style="13" bestFit="1" customWidth="1"/>
    <col min="7686" max="7686" width="20.7109375" style="13" customWidth="1"/>
    <col min="7687" max="7687" width="15.7109375" style="13" customWidth="1"/>
    <col min="7688" max="7688" width="10.7109375" style="13" customWidth="1"/>
    <col min="7689" max="7689" width="8.7109375" style="13" customWidth="1"/>
    <col min="7690" max="7690" width="14.85546875" style="13" bestFit="1" customWidth="1"/>
    <col min="7691" max="7691" width="12.7109375" style="13" bestFit="1" customWidth="1"/>
    <col min="7692" max="7938" width="9.140625" style="13"/>
    <col min="7939" max="7939" width="62" style="13" bestFit="1" customWidth="1"/>
    <col min="7940" max="7940" width="15.7109375" style="13" customWidth="1"/>
    <col min="7941" max="7941" width="15" style="13" bestFit="1" customWidth="1"/>
    <col min="7942" max="7942" width="20.7109375" style="13" customWidth="1"/>
    <col min="7943" max="7943" width="15.7109375" style="13" customWidth="1"/>
    <col min="7944" max="7944" width="10.7109375" style="13" customWidth="1"/>
    <col min="7945" max="7945" width="8.7109375" style="13" customWidth="1"/>
    <col min="7946" max="7946" width="14.85546875" style="13" bestFit="1" customWidth="1"/>
    <col min="7947" max="7947" width="12.7109375" style="13" bestFit="1" customWidth="1"/>
    <col min="7948" max="8194" width="9.140625" style="13"/>
    <col min="8195" max="8195" width="62" style="13" bestFit="1" customWidth="1"/>
    <col min="8196" max="8196" width="15.7109375" style="13" customWidth="1"/>
    <col min="8197" max="8197" width="15" style="13" bestFit="1" customWidth="1"/>
    <col min="8198" max="8198" width="20.7109375" style="13" customWidth="1"/>
    <col min="8199" max="8199" width="15.7109375" style="13" customWidth="1"/>
    <col min="8200" max="8200" width="10.7109375" style="13" customWidth="1"/>
    <col min="8201" max="8201" width="8.7109375" style="13" customWidth="1"/>
    <col min="8202" max="8202" width="14.85546875" style="13" bestFit="1" customWidth="1"/>
    <col min="8203" max="8203" width="12.7109375" style="13" bestFit="1" customWidth="1"/>
    <col min="8204" max="8450" width="9.140625" style="13"/>
    <col min="8451" max="8451" width="62" style="13" bestFit="1" customWidth="1"/>
    <col min="8452" max="8452" width="15.7109375" style="13" customWidth="1"/>
    <col min="8453" max="8453" width="15" style="13" bestFit="1" customWidth="1"/>
    <col min="8454" max="8454" width="20.7109375" style="13" customWidth="1"/>
    <col min="8455" max="8455" width="15.7109375" style="13" customWidth="1"/>
    <col min="8456" max="8456" width="10.7109375" style="13" customWidth="1"/>
    <col min="8457" max="8457" width="8.7109375" style="13" customWidth="1"/>
    <col min="8458" max="8458" width="14.85546875" style="13" bestFit="1" customWidth="1"/>
    <col min="8459" max="8459" width="12.7109375" style="13" bestFit="1" customWidth="1"/>
    <col min="8460" max="8706" width="9.140625" style="13"/>
    <col min="8707" max="8707" width="62" style="13" bestFit="1" customWidth="1"/>
    <col min="8708" max="8708" width="15.7109375" style="13" customWidth="1"/>
    <col min="8709" max="8709" width="15" style="13" bestFit="1" customWidth="1"/>
    <col min="8710" max="8710" width="20.7109375" style="13" customWidth="1"/>
    <col min="8711" max="8711" width="15.7109375" style="13" customWidth="1"/>
    <col min="8712" max="8712" width="10.7109375" style="13" customWidth="1"/>
    <col min="8713" max="8713" width="8.7109375" style="13" customWidth="1"/>
    <col min="8714" max="8714" width="14.85546875" style="13" bestFit="1" customWidth="1"/>
    <col min="8715" max="8715" width="12.7109375" style="13" bestFit="1" customWidth="1"/>
    <col min="8716" max="8962" width="9.140625" style="13"/>
    <col min="8963" max="8963" width="62" style="13" bestFit="1" customWidth="1"/>
    <col min="8964" max="8964" width="15.7109375" style="13" customWidth="1"/>
    <col min="8965" max="8965" width="15" style="13" bestFit="1" customWidth="1"/>
    <col min="8966" max="8966" width="20.7109375" style="13" customWidth="1"/>
    <col min="8967" max="8967" width="15.7109375" style="13" customWidth="1"/>
    <col min="8968" max="8968" width="10.7109375" style="13" customWidth="1"/>
    <col min="8969" max="8969" width="8.7109375" style="13" customWidth="1"/>
    <col min="8970" max="8970" width="14.85546875" style="13" bestFit="1" customWidth="1"/>
    <col min="8971" max="8971" width="12.7109375" style="13" bestFit="1" customWidth="1"/>
    <col min="8972" max="9218" width="9.140625" style="13"/>
    <col min="9219" max="9219" width="62" style="13" bestFit="1" customWidth="1"/>
    <col min="9220" max="9220" width="15.7109375" style="13" customWidth="1"/>
    <col min="9221" max="9221" width="15" style="13" bestFit="1" customWidth="1"/>
    <col min="9222" max="9222" width="20.7109375" style="13" customWidth="1"/>
    <col min="9223" max="9223" width="15.7109375" style="13" customWidth="1"/>
    <col min="9224" max="9224" width="10.7109375" style="13" customWidth="1"/>
    <col min="9225" max="9225" width="8.7109375" style="13" customWidth="1"/>
    <col min="9226" max="9226" width="14.85546875" style="13" bestFit="1" customWidth="1"/>
    <col min="9227" max="9227" width="12.7109375" style="13" bestFit="1" customWidth="1"/>
    <col min="9228" max="9474" width="9.140625" style="13"/>
    <col min="9475" max="9475" width="62" style="13" bestFit="1" customWidth="1"/>
    <col min="9476" max="9476" width="15.7109375" style="13" customWidth="1"/>
    <col min="9477" max="9477" width="15" style="13" bestFit="1" customWidth="1"/>
    <col min="9478" max="9478" width="20.7109375" style="13" customWidth="1"/>
    <col min="9479" max="9479" width="15.7109375" style="13" customWidth="1"/>
    <col min="9480" max="9480" width="10.7109375" style="13" customWidth="1"/>
    <col min="9481" max="9481" width="8.7109375" style="13" customWidth="1"/>
    <col min="9482" max="9482" width="14.85546875" style="13" bestFit="1" customWidth="1"/>
    <col min="9483" max="9483" width="12.7109375" style="13" bestFit="1" customWidth="1"/>
    <col min="9484" max="9730" width="9.140625" style="13"/>
    <col min="9731" max="9731" width="62" style="13" bestFit="1" customWidth="1"/>
    <col min="9732" max="9732" width="15.7109375" style="13" customWidth="1"/>
    <col min="9733" max="9733" width="15" style="13" bestFit="1" customWidth="1"/>
    <col min="9734" max="9734" width="20.7109375" style="13" customWidth="1"/>
    <col min="9735" max="9735" width="15.7109375" style="13" customWidth="1"/>
    <col min="9736" max="9736" width="10.7109375" style="13" customWidth="1"/>
    <col min="9737" max="9737" width="8.7109375" style="13" customWidth="1"/>
    <col min="9738" max="9738" width="14.85546875" style="13" bestFit="1" customWidth="1"/>
    <col min="9739" max="9739" width="12.7109375" style="13" bestFit="1" customWidth="1"/>
    <col min="9740" max="9986" width="9.140625" style="13"/>
    <col min="9987" max="9987" width="62" style="13" bestFit="1" customWidth="1"/>
    <col min="9988" max="9988" width="15.7109375" style="13" customWidth="1"/>
    <col min="9989" max="9989" width="15" style="13" bestFit="1" customWidth="1"/>
    <col min="9990" max="9990" width="20.7109375" style="13" customWidth="1"/>
    <col min="9991" max="9991" width="15.7109375" style="13" customWidth="1"/>
    <col min="9992" max="9992" width="10.7109375" style="13" customWidth="1"/>
    <col min="9993" max="9993" width="8.7109375" style="13" customWidth="1"/>
    <col min="9994" max="9994" width="14.85546875" style="13" bestFit="1" customWidth="1"/>
    <col min="9995" max="9995" width="12.7109375" style="13" bestFit="1" customWidth="1"/>
    <col min="9996" max="10242" width="9.140625" style="13"/>
    <col min="10243" max="10243" width="62" style="13" bestFit="1" customWidth="1"/>
    <col min="10244" max="10244" width="15.7109375" style="13" customWidth="1"/>
    <col min="10245" max="10245" width="15" style="13" bestFit="1" customWidth="1"/>
    <col min="10246" max="10246" width="20.7109375" style="13" customWidth="1"/>
    <col min="10247" max="10247" width="15.7109375" style="13" customWidth="1"/>
    <col min="10248" max="10248" width="10.7109375" style="13" customWidth="1"/>
    <col min="10249" max="10249" width="8.7109375" style="13" customWidth="1"/>
    <col min="10250" max="10250" width="14.85546875" style="13" bestFit="1" customWidth="1"/>
    <col min="10251" max="10251" width="12.7109375" style="13" bestFit="1" customWidth="1"/>
    <col min="10252" max="10498" width="9.140625" style="13"/>
    <col min="10499" max="10499" width="62" style="13" bestFit="1" customWidth="1"/>
    <col min="10500" max="10500" width="15.7109375" style="13" customWidth="1"/>
    <col min="10501" max="10501" width="15" style="13" bestFit="1" customWidth="1"/>
    <col min="10502" max="10502" width="20.7109375" style="13" customWidth="1"/>
    <col min="10503" max="10503" width="15.7109375" style="13" customWidth="1"/>
    <col min="10504" max="10504" width="10.7109375" style="13" customWidth="1"/>
    <col min="10505" max="10505" width="8.7109375" style="13" customWidth="1"/>
    <col min="10506" max="10506" width="14.85546875" style="13" bestFit="1" customWidth="1"/>
    <col min="10507" max="10507" width="12.7109375" style="13" bestFit="1" customWidth="1"/>
    <col min="10508" max="10754" width="9.140625" style="13"/>
    <col min="10755" max="10755" width="62" style="13" bestFit="1" customWidth="1"/>
    <col min="10756" max="10756" width="15.7109375" style="13" customWidth="1"/>
    <col min="10757" max="10757" width="15" style="13" bestFit="1" customWidth="1"/>
    <col min="10758" max="10758" width="20.7109375" style="13" customWidth="1"/>
    <col min="10759" max="10759" width="15.7109375" style="13" customWidth="1"/>
    <col min="10760" max="10760" width="10.7109375" style="13" customWidth="1"/>
    <col min="10761" max="10761" width="8.7109375" style="13" customWidth="1"/>
    <col min="10762" max="10762" width="14.85546875" style="13" bestFit="1" customWidth="1"/>
    <col min="10763" max="10763" width="12.7109375" style="13" bestFit="1" customWidth="1"/>
    <col min="10764" max="11010" width="9.140625" style="13"/>
    <col min="11011" max="11011" width="62" style="13" bestFit="1" customWidth="1"/>
    <col min="11012" max="11012" width="15.7109375" style="13" customWidth="1"/>
    <col min="11013" max="11013" width="15" style="13" bestFit="1" customWidth="1"/>
    <col min="11014" max="11014" width="20.7109375" style="13" customWidth="1"/>
    <col min="11015" max="11015" width="15.7109375" style="13" customWidth="1"/>
    <col min="11016" max="11016" width="10.7109375" style="13" customWidth="1"/>
    <col min="11017" max="11017" width="8.7109375" style="13" customWidth="1"/>
    <col min="11018" max="11018" width="14.85546875" style="13" bestFit="1" customWidth="1"/>
    <col min="11019" max="11019" width="12.7109375" style="13" bestFit="1" customWidth="1"/>
    <col min="11020" max="11266" width="9.140625" style="13"/>
    <col min="11267" max="11267" width="62" style="13" bestFit="1" customWidth="1"/>
    <col min="11268" max="11268" width="15.7109375" style="13" customWidth="1"/>
    <col min="11269" max="11269" width="15" style="13" bestFit="1" customWidth="1"/>
    <col min="11270" max="11270" width="20.7109375" style="13" customWidth="1"/>
    <col min="11271" max="11271" width="15.7109375" style="13" customWidth="1"/>
    <col min="11272" max="11272" width="10.7109375" style="13" customWidth="1"/>
    <col min="11273" max="11273" width="8.7109375" style="13" customWidth="1"/>
    <col min="11274" max="11274" width="14.85546875" style="13" bestFit="1" customWidth="1"/>
    <col min="11275" max="11275" width="12.7109375" style="13" bestFit="1" customWidth="1"/>
    <col min="11276" max="11522" width="9.140625" style="13"/>
    <col min="11523" max="11523" width="62" style="13" bestFit="1" customWidth="1"/>
    <col min="11524" max="11524" width="15.7109375" style="13" customWidth="1"/>
    <col min="11525" max="11525" width="15" style="13" bestFit="1" customWidth="1"/>
    <col min="11526" max="11526" width="20.7109375" style="13" customWidth="1"/>
    <col min="11527" max="11527" width="15.7109375" style="13" customWidth="1"/>
    <col min="11528" max="11528" width="10.7109375" style="13" customWidth="1"/>
    <col min="11529" max="11529" width="8.7109375" style="13" customWidth="1"/>
    <col min="11530" max="11530" width="14.85546875" style="13" bestFit="1" customWidth="1"/>
    <col min="11531" max="11531" width="12.7109375" style="13" bestFit="1" customWidth="1"/>
    <col min="11532" max="11778" width="9.140625" style="13"/>
    <col min="11779" max="11779" width="62" style="13" bestFit="1" customWidth="1"/>
    <col min="11780" max="11780" width="15.7109375" style="13" customWidth="1"/>
    <col min="11781" max="11781" width="15" style="13" bestFit="1" customWidth="1"/>
    <col min="11782" max="11782" width="20.7109375" style="13" customWidth="1"/>
    <col min="11783" max="11783" width="15.7109375" style="13" customWidth="1"/>
    <col min="11784" max="11784" width="10.7109375" style="13" customWidth="1"/>
    <col min="11785" max="11785" width="8.7109375" style="13" customWidth="1"/>
    <col min="11786" max="11786" width="14.85546875" style="13" bestFit="1" customWidth="1"/>
    <col min="11787" max="11787" width="12.7109375" style="13" bestFit="1" customWidth="1"/>
    <col min="11788" max="12034" width="9.140625" style="13"/>
    <col min="12035" max="12035" width="62" style="13" bestFit="1" customWidth="1"/>
    <col min="12036" max="12036" width="15.7109375" style="13" customWidth="1"/>
    <col min="12037" max="12037" width="15" style="13" bestFit="1" customWidth="1"/>
    <col min="12038" max="12038" width="20.7109375" style="13" customWidth="1"/>
    <col min="12039" max="12039" width="15.7109375" style="13" customWidth="1"/>
    <col min="12040" max="12040" width="10.7109375" style="13" customWidth="1"/>
    <col min="12041" max="12041" width="8.7109375" style="13" customWidth="1"/>
    <col min="12042" max="12042" width="14.85546875" style="13" bestFit="1" customWidth="1"/>
    <col min="12043" max="12043" width="12.7109375" style="13" bestFit="1" customWidth="1"/>
    <col min="12044" max="12290" width="9.140625" style="13"/>
    <col min="12291" max="12291" width="62" style="13" bestFit="1" customWidth="1"/>
    <col min="12292" max="12292" width="15.7109375" style="13" customWidth="1"/>
    <col min="12293" max="12293" width="15" style="13" bestFit="1" customWidth="1"/>
    <col min="12294" max="12294" width="20.7109375" style="13" customWidth="1"/>
    <col min="12295" max="12295" width="15.7109375" style="13" customWidth="1"/>
    <col min="12296" max="12296" width="10.7109375" style="13" customWidth="1"/>
    <col min="12297" max="12297" width="8.7109375" style="13" customWidth="1"/>
    <col min="12298" max="12298" width="14.85546875" style="13" bestFit="1" customWidth="1"/>
    <col min="12299" max="12299" width="12.7109375" style="13" bestFit="1" customWidth="1"/>
    <col min="12300" max="12546" width="9.140625" style="13"/>
    <col min="12547" max="12547" width="62" style="13" bestFit="1" customWidth="1"/>
    <col min="12548" max="12548" width="15.7109375" style="13" customWidth="1"/>
    <col min="12549" max="12549" width="15" style="13" bestFit="1" customWidth="1"/>
    <col min="12550" max="12550" width="20.7109375" style="13" customWidth="1"/>
    <col min="12551" max="12551" width="15.7109375" style="13" customWidth="1"/>
    <col min="12552" max="12552" width="10.7109375" style="13" customWidth="1"/>
    <col min="12553" max="12553" width="8.7109375" style="13" customWidth="1"/>
    <col min="12554" max="12554" width="14.85546875" style="13" bestFit="1" customWidth="1"/>
    <col min="12555" max="12555" width="12.7109375" style="13" bestFit="1" customWidth="1"/>
    <col min="12556" max="12802" width="9.140625" style="13"/>
    <col min="12803" max="12803" width="62" style="13" bestFit="1" customWidth="1"/>
    <col min="12804" max="12804" width="15.7109375" style="13" customWidth="1"/>
    <col min="12805" max="12805" width="15" style="13" bestFit="1" customWidth="1"/>
    <col min="12806" max="12806" width="20.7109375" style="13" customWidth="1"/>
    <col min="12807" max="12807" width="15.7109375" style="13" customWidth="1"/>
    <col min="12808" max="12808" width="10.7109375" style="13" customWidth="1"/>
    <col min="12809" max="12809" width="8.7109375" style="13" customWidth="1"/>
    <col min="12810" max="12810" width="14.85546875" style="13" bestFit="1" customWidth="1"/>
    <col min="12811" max="12811" width="12.7109375" style="13" bestFit="1" customWidth="1"/>
    <col min="12812" max="13058" width="9.140625" style="13"/>
    <col min="13059" max="13059" width="62" style="13" bestFit="1" customWidth="1"/>
    <col min="13060" max="13060" width="15.7109375" style="13" customWidth="1"/>
    <col min="13061" max="13061" width="15" style="13" bestFit="1" customWidth="1"/>
    <col min="13062" max="13062" width="20.7109375" style="13" customWidth="1"/>
    <col min="13063" max="13063" width="15.7109375" style="13" customWidth="1"/>
    <col min="13064" max="13064" width="10.7109375" style="13" customWidth="1"/>
    <col min="13065" max="13065" width="8.7109375" style="13" customWidth="1"/>
    <col min="13066" max="13066" width="14.85546875" style="13" bestFit="1" customWidth="1"/>
    <col min="13067" max="13067" width="12.7109375" style="13" bestFit="1" customWidth="1"/>
    <col min="13068" max="13314" width="9.140625" style="13"/>
    <col min="13315" max="13315" width="62" style="13" bestFit="1" customWidth="1"/>
    <col min="13316" max="13316" width="15.7109375" style="13" customWidth="1"/>
    <col min="13317" max="13317" width="15" style="13" bestFit="1" customWidth="1"/>
    <col min="13318" max="13318" width="20.7109375" style="13" customWidth="1"/>
    <col min="13319" max="13319" width="15.7109375" style="13" customWidth="1"/>
    <col min="13320" max="13320" width="10.7109375" style="13" customWidth="1"/>
    <col min="13321" max="13321" width="8.7109375" style="13" customWidth="1"/>
    <col min="13322" max="13322" width="14.85546875" style="13" bestFit="1" customWidth="1"/>
    <col min="13323" max="13323" width="12.7109375" style="13" bestFit="1" customWidth="1"/>
    <col min="13324" max="13570" width="9.140625" style="13"/>
    <col min="13571" max="13571" width="62" style="13" bestFit="1" customWidth="1"/>
    <col min="13572" max="13572" width="15.7109375" style="13" customWidth="1"/>
    <col min="13573" max="13573" width="15" style="13" bestFit="1" customWidth="1"/>
    <col min="13574" max="13574" width="20.7109375" style="13" customWidth="1"/>
    <col min="13575" max="13575" width="15.7109375" style="13" customWidth="1"/>
    <col min="13576" max="13576" width="10.7109375" style="13" customWidth="1"/>
    <col min="13577" max="13577" width="8.7109375" style="13" customWidth="1"/>
    <col min="13578" max="13578" width="14.85546875" style="13" bestFit="1" customWidth="1"/>
    <col min="13579" max="13579" width="12.7109375" style="13" bestFit="1" customWidth="1"/>
    <col min="13580" max="13826" width="9.140625" style="13"/>
    <col min="13827" max="13827" width="62" style="13" bestFit="1" customWidth="1"/>
    <col min="13828" max="13828" width="15.7109375" style="13" customWidth="1"/>
    <col min="13829" max="13829" width="15" style="13" bestFit="1" customWidth="1"/>
    <col min="13830" max="13830" width="20.7109375" style="13" customWidth="1"/>
    <col min="13831" max="13831" width="15.7109375" style="13" customWidth="1"/>
    <col min="13832" max="13832" width="10.7109375" style="13" customWidth="1"/>
    <col min="13833" max="13833" width="8.7109375" style="13" customWidth="1"/>
    <col min="13834" max="13834" width="14.85546875" style="13" bestFit="1" customWidth="1"/>
    <col min="13835" max="13835" width="12.7109375" style="13" bestFit="1" customWidth="1"/>
    <col min="13836" max="14082" width="9.140625" style="13"/>
    <col min="14083" max="14083" width="62" style="13" bestFit="1" customWidth="1"/>
    <col min="14084" max="14084" width="15.7109375" style="13" customWidth="1"/>
    <col min="14085" max="14085" width="15" style="13" bestFit="1" customWidth="1"/>
    <col min="14086" max="14086" width="20.7109375" style="13" customWidth="1"/>
    <col min="14087" max="14087" width="15.7109375" style="13" customWidth="1"/>
    <col min="14088" max="14088" width="10.7109375" style="13" customWidth="1"/>
    <col min="14089" max="14089" width="8.7109375" style="13" customWidth="1"/>
    <col min="14090" max="14090" width="14.85546875" style="13" bestFit="1" customWidth="1"/>
    <col min="14091" max="14091" width="12.7109375" style="13" bestFit="1" customWidth="1"/>
    <col min="14092" max="14338" width="9.140625" style="13"/>
    <col min="14339" max="14339" width="62" style="13" bestFit="1" customWidth="1"/>
    <col min="14340" max="14340" width="15.7109375" style="13" customWidth="1"/>
    <col min="14341" max="14341" width="15" style="13" bestFit="1" customWidth="1"/>
    <col min="14342" max="14342" width="20.7109375" style="13" customWidth="1"/>
    <col min="14343" max="14343" width="15.7109375" style="13" customWidth="1"/>
    <col min="14344" max="14344" width="10.7109375" style="13" customWidth="1"/>
    <col min="14345" max="14345" width="8.7109375" style="13" customWidth="1"/>
    <col min="14346" max="14346" width="14.85546875" style="13" bestFit="1" customWidth="1"/>
    <col min="14347" max="14347" width="12.7109375" style="13" bestFit="1" customWidth="1"/>
    <col min="14348" max="14594" width="9.140625" style="13"/>
    <col min="14595" max="14595" width="62" style="13" bestFit="1" customWidth="1"/>
    <col min="14596" max="14596" width="15.7109375" style="13" customWidth="1"/>
    <col min="14597" max="14597" width="15" style="13" bestFit="1" customWidth="1"/>
    <col min="14598" max="14598" width="20.7109375" style="13" customWidth="1"/>
    <col min="14599" max="14599" width="15.7109375" style="13" customWidth="1"/>
    <col min="14600" max="14600" width="10.7109375" style="13" customWidth="1"/>
    <col min="14601" max="14601" width="8.7109375" style="13" customWidth="1"/>
    <col min="14602" max="14602" width="14.85546875" style="13" bestFit="1" customWidth="1"/>
    <col min="14603" max="14603" width="12.7109375" style="13" bestFit="1" customWidth="1"/>
    <col min="14604" max="14850" width="9.140625" style="13"/>
    <col min="14851" max="14851" width="62" style="13" bestFit="1" customWidth="1"/>
    <col min="14852" max="14852" width="15.7109375" style="13" customWidth="1"/>
    <col min="14853" max="14853" width="15" style="13" bestFit="1" customWidth="1"/>
    <col min="14854" max="14854" width="20.7109375" style="13" customWidth="1"/>
    <col min="14855" max="14855" width="15.7109375" style="13" customWidth="1"/>
    <col min="14856" max="14856" width="10.7109375" style="13" customWidth="1"/>
    <col min="14857" max="14857" width="8.7109375" style="13" customWidth="1"/>
    <col min="14858" max="14858" width="14.85546875" style="13" bestFit="1" customWidth="1"/>
    <col min="14859" max="14859" width="12.7109375" style="13" bestFit="1" customWidth="1"/>
    <col min="14860" max="15106" width="9.140625" style="13"/>
    <col min="15107" max="15107" width="62" style="13" bestFit="1" customWidth="1"/>
    <col min="15108" max="15108" width="15.7109375" style="13" customWidth="1"/>
    <col min="15109" max="15109" width="15" style="13" bestFit="1" customWidth="1"/>
    <col min="15110" max="15110" width="20.7109375" style="13" customWidth="1"/>
    <col min="15111" max="15111" width="15.7109375" style="13" customWidth="1"/>
    <col min="15112" max="15112" width="10.7109375" style="13" customWidth="1"/>
    <col min="15113" max="15113" width="8.7109375" style="13" customWidth="1"/>
    <col min="15114" max="15114" width="14.85546875" style="13" bestFit="1" customWidth="1"/>
    <col min="15115" max="15115" width="12.7109375" style="13" bestFit="1" customWidth="1"/>
    <col min="15116" max="15362" width="9.140625" style="13"/>
    <col min="15363" max="15363" width="62" style="13" bestFit="1" customWidth="1"/>
    <col min="15364" max="15364" width="15.7109375" style="13" customWidth="1"/>
    <col min="15365" max="15365" width="15" style="13" bestFit="1" customWidth="1"/>
    <col min="15366" max="15366" width="20.7109375" style="13" customWidth="1"/>
    <col min="15367" max="15367" width="15.7109375" style="13" customWidth="1"/>
    <col min="15368" max="15368" width="10.7109375" style="13" customWidth="1"/>
    <col min="15369" max="15369" width="8.7109375" style="13" customWidth="1"/>
    <col min="15370" max="15370" width="14.85546875" style="13" bestFit="1" customWidth="1"/>
    <col min="15371" max="15371" width="12.7109375" style="13" bestFit="1" customWidth="1"/>
    <col min="15372" max="15618" width="9.140625" style="13"/>
    <col min="15619" max="15619" width="62" style="13" bestFit="1" customWidth="1"/>
    <col min="15620" max="15620" width="15.7109375" style="13" customWidth="1"/>
    <col min="15621" max="15621" width="15" style="13" bestFit="1" customWidth="1"/>
    <col min="15622" max="15622" width="20.7109375" style="13" customWidth="1"/>
    <col min="15623" max="15623" width="15.7109375" style="13" customWidth="1"/>
    <col min="15624" max="15624" width="10.7109375" style="13" customWidth="1"/>
    <col min="15625" max="15625" width="8.7109375" style="13" customWidth="1"/>
    <col min="15626" max="15626" width="14.85546875" style="13" bestFit="1" customWidth="1"/>
    <col min="15627" max="15627" width="12.7109375" style="13" bestFit="1" customWidth="1"/>
    <col min="15628" max="15874" width="9.140625" style="13"/>
    <col min="15875" max="15875" width="62" style="13" bestFit="1" customWidth="1"/>
    <col min="15876" max="15876" width="15.7109375" style="13" customWidth="1"/>
    <col min="15877" max="15877" width="15" style="13" bestFit="1" customWidth="1"/>
    <col min="15878" max="15878" width="20.7109375" style="13" customWidth="1"/>
    <col min="15879" max="15879" width="15.7109375" style="13" customWidth="1"/>
    <col min="15880" max="15880" width="10.7109375" style="13" customWidth="1"/>
    <col min="15881" max="15881" width="8.7109375" style="13" customWidth="1"/>
    <col min="15882" max="15882" width="14.85546875" style="13" bestFit="1" customWidth="1"/>
    <col min="15883" max="15883" width="12.7109375" style="13" bestFit="1" customWidth="1"/>
    <col min="15884" max="16130" width="9.140625" style="13"/>
    <col min="16131" max="16131" width="62" style="13" bestFit="1" customWidth="1"/>
    <col min="16132" max="16132" width="15.7109375" style="13" customWidth="1"/>
    <col min="16133" max="16133" width="15" style="13" bestFit="1" customWidth="1"/>
    <col min="16134" max="16134" width="20.7109375" style="13" customWidth="1"/>
    <col min="16135" max="16135" width="15.7109375" style="13" customWidth="1"/>
    <col min="16136" max="16136" width="10.7109375" style="13" customWidth="1"/>
    <col min="16137" max="16137" width="8.7109375" style="13" customWidth="1"/>
    <col min="16138" max="16138" width="14.85546875" style="13" bestFit="1" customWidth="1"/>
    <col min="16139" max="16139" width="12.7109375" style="13" bestFit="1" customWidth="1"/>
    <col min="16140" max="16384" width="9.140625" style="13"/>
  </cols>
  <sheetData>
    <row r="1" spans="1:8" ht="15">
      <c r="A1" s="145" t="s">
        <v>837</v>
      </c>
      <c r="B1" s="145"/>
      <c r="C1" s="145"/>
      <c r="D1" s="145"/>
      <c r="E1" s="145"/>
      <c r="F1" s="145"/>
      <c r="G1" s="145"/>
      <c r="H1" s="145"/>
    </row>
    <row r="2" spans="1:8" ht="15">
      <c r="A2" s="145" t="s">
        <v>239</v>
      </c>
      <c r="B2" s="145"/>
      <c r="C2" s="145"/>
      <c r="D2" s="145"/>
      <c r="E2" s="145"/>
      <c r="F2" s="145"/>
      <c r="G2" s="145"/>
      <c r="H2" s="145"/>
    </row>
    <row r="3" spans="1:8" ht="15">
      <c r="A3" s="145" t="s">
        <v>933</v>
      </c>
      <c r="B3" s="145"/>
      <c r="C3" s="145"/>
      <c r="D3" s="145"/>
      <c r="E3" s="145"/>
      <c r="F3" s="145"/>
      <c r="G3" s="145"/>
      <c r="H3" s="145"/>
    </row>
    <row r="4" spans="1:8" ht="9.9499999999999993" customHeight="1"/>
    <row r="5" spans="1:8" ht="45">
      <c r="A5" s="1" t="s">
        <v>815</v>
      </c>
      <c r="B5" s="3" t="s">
        <v>930</v>
      </c>
      <c r="C5" s="3" t="s">
        <v>931</v>
      </c>
      <c r="D5" s="3" t="s">
        <v>932</v>
      </c>
      <c r="E5" s="7" t="s">
        <v>812</v>
      </c>
      <c r="F5" s="4" t="s">
        <v>147</v>
      </c>
      <c r="G5" s="4" t="s">
        <v>148</v>
      </c>
      <c r="H5" s="5" t="s">
        <v>249</v>
      </c>
    </row>
    <row r="6" spans="1:8" ht="9.9499999999999993" customHeight="1"/>
    <row r="7" spans="1:8" ht="15">
      <c r="A7" s="83" t="s">
        <v>758</v>
      </c>
      <c r="B7" s="93"/>
      <c r="C7" s="93"/>
      <c r="D7" s="13"/>
      <c r="E7" s="13"/>
      <c r="F7" s="13"/>
      <c r="H7" s="13"/>
    </row>
    <row r="8" spans="1:8">
      <c r="A8" s="13" t="s">
        <v>806</v>
      </c>
      <c r="B8" s="13">
        <v>1815</v>
      </c>
      <c r="C8" s="13">
        <v>5160</v>
      </c>
      <c r="D8" s="21">
        <v>6975</v>
      </c>
      <c r="E8" s="22">
        <v>1.7951572502087391E-2</v>
      </c>
      <c r="F8" s="27">
        <v>923290016</v>
      </c>
      <c r="G8" s="27">
        <v>55397328</v>
      </c>
      <c r="H8" s="87">
        <f>G8/G$125</f>
        <v>1.9809133362855683E-2</v>
      </c>
    </row>
    <row r="9" spans="1:8">
      <c r="A9" s="13" t="s">
        <v>759</v>
      </c>
      <c r="B9" s="23">
        <v>94</v>
      </c>
      <c r="C9" s="23">
        <v>641</v>
      </c>
      <c r="D9" s="23">
        <v>735</v>
      </c>
      <c r="E9" s="24">
        <v>2.2300306150848871E-3</v>
      </c>
      <c r="F9" s="29">
        <v>176350192</v>
      </c>
      <c r="G9" s="29">
        <v>10581011</v>
      </c>
      <c r="H9" s="88">
        <f>G9/G$125</f>
        <v>3.783587865697114E-3</v>
      </c>
    </row>
    <row r="10" spans="1:8">
      <c r="A10" s="13" t="s">
        <v>816</v>
      </c>
      <c r="B10" s="21">
        <v>1909</v>
      </c>
      <c r="C10" s="21">
        <v>5801</v>
      </c>
      <c r="D10" s="21">
        <v>7710</v>
      </c>
      <c r="E10" s="22">
        <v>2.0181603117172278E-2</v>
      </c>
      <c r="F10" s="27">
        <v>1099640208</v>
      </c>
      <c r="G10" s="27">
        <v>65978340</v>
      </c>
      <c r="H10" s="87">
        <f>G10/G$125</f>
        <v>2.3592721586135627E-2</v>
      </c>
    </row>
    <row r="11" spans="1:8" ht="9.9499999999999993" customHeight="1">
      <c r="F11" s="30"/>
      <c r="G11" s="30"/>
      <c r="H11" s="16"/>
    </row>
    <row r="12" spans="1:8" ht="15">
      <c r="A12" s="83" t="s">
        <v>760</v>
      </c>
      <c r="B12" s="93"/>
      <c r="C12" s="93"/>
      <c r="F12" s="30"/>
      <c r="G12" s="30"/>
      <c r="H12" s="16"/>
    </row>
    <row r="13" spans="1:8">
      <c r="A13" s="13" t="s">
        <v>761</v>
      </c>
      <c r="B13" s="13">
        <v>136</v>
      </c>
      <c r="C13" s="13">
        <v>2614</v>
      </c>
      <c r="D13" s="21">
        <v>2750</v>
      </c>
      <c r="E13" s="22">
        <v>9.0940718062900092E-3</v>
      </c>
      <c r="F13" s="27">
        <v>3987109737</v>
      </c>
      <c r="G13" s="27">
        <v>239226584</v>
      </c>
      <c r="H13" s="87">
        <f t="shared" ref="H13:H18" si="0">G13/G$125</f>
        <v>8.5543319100090845E-2</v>
      </c>
    </row>
    <row r="14" spans="1:8">
      <c r="A14" s="13" t="s">
        <v>762</v>
      </c>
      <c r="B14" s="13">
        <v>200</v>
      </c>
      <c r="C14" s="13">
        <v>1642</v>
      </c>
      <c r="D14" s="21">
        <v>1842</v>
      </c>
      <c r="E14" s="22">
        <v>5.7124965210130808E-3</v>
      </c>
      <c r="F14" s="27">
        <v>204376397</v>
      </c>
      <c r="G14" s="27">
        <v>12262583</v>
      </c>
      <c r="H14" s="87">
        <f t="shared" si="0"/>
        <v>4.3848891415861598E-3</v>
      </c>
    </row>
    <row r="15" spans="1:8">
      <c r="A15" s="13" t="s">
        <v>763</v>
      </c>
      <c r="B15" s="13">
        <v>37</v>
      </c>
      <c r="C15" s="13">
        <v>459</v>
      </c>
      <c r="D15" s="21">
        <v>496</v>
      </c>
      <c r="E15" s="22">
        <v>1.5968549958252157E-3</v>
      </c>
      <c r="F15" s="27">
        <v>129611342</v>
      </c>
      <c r="G15" s="27">
        <v>7776680</v>
      </c>
      <c r="H15" s="87">
        <f t="shared" si="0"/>
        <v>2.7808072483252715E-3</v>
      </c>
    </row>
    <row r="16" spans="1:8">
      <c r="A16" s="13" t="s">
        <v>764</v>
      </c>
      <c r="B16" s="13">
        <v>31</v>
      </c>
      <c r="C16" s="13">
        <v>74</v>
      </c>
      <c r="D16" s="21">
        <v>105</v>
      </c>
      <c r="E16" s="22">
        <v>2.5744503200667967E-4</v>
      </c>
      <c r="F16" s="27">
        <v>2971898</v>
      </c>
      <c r="G16" s="27">
        <v>178314</v>
      </c>
      <c r="H16" s="87">
        <f t="shared" si="0"/>
        <v>6.3762024884381574E-5</v>
      </c>
    </row>
    <row r="17" spans="1:10">
      <c r="A17" s="13" t="s">
        <v>803</v>
      </c>
      <c r="B17" s="23">
        <v>0</v>
      </c>
      <c r="C17" s="23">
        <v>0</v>
      </c>
      <c r="D17" s="23">
        <v>0</v>
      </c>
      <c r="E17" s="24">
        <v>0</v>
      </c>
      <c r="F17" s="29">
        <v>0</v>
      </c>
      <c r="G17" s="29">
        <v>0</v>
      </c>
      <c r="H17" s="88">
        <f t="shared" si="0"/>
        <v>0</v>
      </c>
    </row>
    <row r="18" spans="1:10">
      <c r="A18" s="13" t="s">
        <v>816</v>
      </c>
      <c r="B18" s="21">
        <v>404</v>
      </c>
      <c r="C18" s="21">
        <v>4789</v>
      </c>
      <c r="D18" s="21">
        <v>5193</v>
      </c>
      <c r="E18" s="22">
        <v>1.6660868355134986E-2</v>
      </c>
      <c r="F18" s="27">
        <v>4324069374</v>
      </c>
      <c r="G18" s="27">
        <v>259444161</v>
      </c>
      <c r="H18" s="87">
        <f t="shared" si="0"/>
        <v>9.2772777514886662E-2</v>
      </c>
      <c r="J18" s="34"/>
    </row>
    <row r="19" spans="1:10" ht="9.9499999999999993" customHeight="1">
      <c r="F19" s="30"/>
      <c r="G19" s="30"/>
      <c r="H19" s="16"/>
    </row>
    <row r="20" spans="1:10" ht="15">
      <c r="A20" s="83" t="s">
        <v>878</v>
      </c>
      <c r="B20" s="93"/>
      <c r="C20" s="93"/>
      <c r="F20" s="30"/>
      <c r="G20" s="30"/>
      <c r="H20" s="16"/>
    </row>
    <row r="21" spans="1:10">
      <c r="A21" s="13" t="s">
        <v>22</v>
      </c>
      <c r="B21" s="23">
        <v>2673</v>
      </c>
      <c r="C21" s="23">
        <v>26980</v>
      </c>
      <c r="D21" s="23">
        <v>29653</v>
      </c>
      <c r="E21" s="24">
        <v>9.3863067074867801E-2</v>
      </c>
      <c r="F21" s="29">
        <v>4724243013</v>
      </c>
      <c r="G21" s="29">
        <v>283380978</v>
      </c>
      <c r="H21" s="88">
        <f>G21/G$125</f>
        <v>0.10133217229716336</v>
      </c>
    </row>
    <row r="22" spans="1:10">
      <c r="A22" s="13" t="s">
        <v>816</v>
      </c>
      <c r="B22" s="21">
        <v>2673</v>
      </c>
      <c r="C22" s="21">
        <v>26980</v>
      </c>
      <c r="D22" s="21">
        <v>29653</v>
      </c>
      <c r="E22" s="22">
        <v>9.3863067074867801E-2</v>
      </c>
      <c r="F22" s="27">
        <v>4724243013</v>
      </c>
      <c r="G22" s="27">
        <v>283380978</v>
      </c>
      <c r="H22" s="87">
        <f>G22/G$125</f>
        <v>0.10133217229716336</v>
      </c>
    </row>
    <row r="23" spans="1:10" ht="9.9499999999999993" customHeight="1">
      <c r="F23" s="30"/>
      <c r="G23" s="30"/>
      <c r="H23" s="16"/>
    </row>
    <row r="24" spans="1:10" ht="15">
      <c r="A24" s="83" t="s">
        <v>765</v>
      </c>
      <c r="B24" s="93"/>
      <c r="C24" s="93"/>
      <c r="D24" s="21"/>
      <c r="E24" s="21"/>
      <c r="F24" s="27"/>
      <c r="G24" s="27"/>
      <c r="H24" s="16"/>
    </row>
    <row r="25" spans="1:10">
      <c r="A25" s="13" t="s">
        <v>842</v>
      </c>
      <c r="B25" s="13">
        <v>208</v>
      </c>
      <c r="C25" s="13">
        <v>2929</v>
      </c>
      <c r="D25" s="21">
        <v>3137</v>
      </c>
      <c r="E25" s="22">
        <v>1.0189952685777902E-2</v>
      </c>
      <c r="F25" s="27">
        <v>753938060</v>
      </c>
      <c r="G25" s="27">
        <v>45235722</v>
      </c>
      <c r="H25" s="87">
        <f>G25/G$125</f>
        <v>1.6175517524294036E-2</v>
      </c>
    </row>
    <row r="26" spans="1:10">
      <c r="A26" s="13" t="s">
        <v>804</v>
      </c>
      <c r="B26" s="13">
        <v>742</v>
      </c>
      <c r="C26" s="13">
        <v>4967</v>
      </c>
      <c r="D26" s="21">
        <v>5709</v>
      </c>
      <c r="E26" s="22">
        <v>1.7280128026718619E-2</v>
      </c>
      <c r="F26" s="27">
        <v>3031651302</v>
      </c>
      <c r="G26" s="27">
        <v>181898830</v>
      </c>
      <c r="H26" s="87">
        <f>G26/G$125</f>
        <v>6.5043898543579823E-2</v>
      </c>
    </row>
    <row r="27" spans="1:10">
      <c r="A27" s="13" t="s">
        <v>817</v>
      </c>
      <c r="B27" s="23">
        <v>396</v>
      </c>
      <c r="C27" s="23">
        <v>1920</v>
      </c>
      <c r="D27" s="23">
        <v>2316</v>
      </c>
      <c r="E27" s="24">
        <v>6.6796548844976341E-3</v>
      </c>
      <c r="F27" s="29">
        <v>248937156</v>
      </c>
      <c r="G27" s="29">
        <v>14935892</v>
      </c>
      <c r="H27" s="88">
        <f>G27/G$125</f>
        <v>5.3408185413059859E-3</v>
      </c>
    </row>
    <row r="28" spans="1:10">
      <c r="A28" s="13" t="s">
        <v>816</v>
      </c>
      <c r="B28" s="21">
        <v>1346</v>
      </c>
      <c r="C28" s="21">
        <v>9816</v>
      </c>
      <c r="D28" s="21">
        <v>11162</v>
      </c>
      <c r="E28" s="22">
        <v>3.4149735596994156E-2</v>
      </c>
      <c r="F28" s="27">
        <v>4034526518</v>
      </c>
      <c r="G28" s="27">
        <v>242070444</v>
      </c>
      <c r="H28" s="87">
        <f>G28/G$125</f>
        <v>8.6560234609179845E-2</v>
      </c>
    </row>
    <row r="29" spans="1:10" ht="9.9499999999999993" customHeight="1">
      <c r="F29" s="30"/>
      <c r="G29" s="30"/>
      <c r="H29" s="26"/>
    </row>
    <row r="30" spans="1:10" ht="15">
      <c r="A30" s="83" t="s">
        <v>766</v>
      </c>
      <c r="B30" s="93"/>
      <c r="C30" s="93"/>
      <c r="D30" s="21"/>
      <c r="E30" s="21"/>
      <c r="F30" s="27"/>
      <c r="G30" s="27"/>
      <c r="H30" s="16"/>
    </row>
    <row r="31" spans="1:10">
      <c r="A31" s="13" t="s">
        <v>767</v>
      </c>
      <c r="B31" s="13">
        <v>32</v>
      </c>
      <c r="C31" s="13">
        <v>626</v>
      </c>
      <c r="D31" s="21">
        <v>658</v>
      </c>
      <c r="E31" s="22">
        <v>2.1778458112997495E-3</v>
      </c>
      <c r="F31" s="27">
        <v>3809841877</v>
      </c>
      <c r="G31" s="27">
        <v>228589595</v>
      </c>
      <c r="H31" s="87">
        <f>G31/G$125</f>
        <v>8.1739714462693375E-2</v>
      </c>
    </row>
    <row r="32" spans="1:10">
      <c r="A32" s="13" t="s">
        <v>768</v>
      </c>
      <c r="B32" s="13">
        <v>304</v>
      </c>
      <c r="C32" s="13">
        <v>888</v>
      </c>
      <c r="D32" s="21">
        <v>1192</v>
      </c>
      <c r="E32" s="22">
        <v>3.089340384080156E-3</v>
      </c>
      <c r="F32" s="27">
        <v>417459199</v>
      </c>
      <c r="G32" s="27">
        <v>25047552</v>
      </c>
      <c r="H32" s="87">
        <f>G32/G$125</f>
        <v>8.9565745478024233E-3</v>
      </c>
    </row>
    <row r="33" spans="1:8">
      <c r="A33" s="13" t="s">
        <v>769</v>
      </c>
      <c r="B33" s="23">
        <v>88</v>
      </c>
      <c r="C33" s="23">
        <v>582</v>
      </c>
      <c r="D33" s="23">
        <v>670</v>
      </c>
      <c r="E33" s="24">
        <v>2.0247703868633456E-3</v>
      </c>
      <c r="F33" s="29">
        <v>121908981</v>
      </c>
      <c r="G33" s="29">
        <v>7314539</v>
      </c>
      <c r="H33" s="88">
        <f>G33/G$125</f>
        <v>2.6155535613343849E-3</v>
      </c>
    </row>
    <row r="34" spans="1:8">
      <c r="A34" s="13" t="s">
        <v>816</v>
      </c>
      <c r="B34" s="21">
        <v>424</v>
      </c>
      <c r="C34" s="21">
        <v>2096</v>
      </c>
      <c r="D34" s="21">
        <v>2520</v>
      </c>
      <c r="E34" s="22">
        <v>7.2919565822432506E-3</v>
      </c>
      <c r="F34" s="27">
        <v>4349210057</v>
      </c>
      <c r="G34" s="27">
        <v>260951686</v>
      </c>
      <c r="H34" s="87">
        <f>G34/G$125</f>
        <v>9.3311842571830172E-2</v>
      </c>
    </row>
    <row r="35" spans="1:8" ht="9.9499999999999993" customHeight="1">
      <c r="E35" s="22"/>
      <c r="F35" s="30"/>
      <c r="G35" s="30"/>
      <c r="H35" s="16"/>
    </row>
    <row r="36" spans="1:8" ht="15">
      <c r="A36" s="83" t="s">
        <v>879</v>
      </c>
      <c r="B36" s="93"/>
      <c r="C36" s="93"/>
      <c r="F36" s="30"/>
      <c r="G36" s="30"/>
      <c r="H36" s="16"/>
    </row>
    <row r="37" spans="1:8">
      <c r="A37" s="13" t="s">
        <v>818</v>
      </c>
      <c r="B37" s="13">
        <v>525</v>
      </c>
      <c r="C37" s="13">
        <v>1923</v>
      </c>
      <c r="D37" s="21">
        <v>2448</v>
      </c>
      <c r="E37" s="22">
        <v>6.6900918452546618E-3</v>
      </c>
      <c r="F37" s="27">
        <v>633867142</v>
      </c>
      <c r="G37" s="27">
        <v>38032029</v>
      </c>
      <c r="H37" s="87">
        <f>G37/G$125</f>
        <v>1.3599600589418226E-2</v>
      </c>
    </row>
    <row r="38" spans="1:8">
      <c r="A38" s="13" t="s">
        <v>770</v>
      </c>
      <c r="B38" s="13">
        <v>157</v>
      </c>
      <c r="C38" s="13">
        <v>1156</v>
      </c>
      <c r="D38" s="21">
        <v>1313</v>
      </c>
      <c r="E38" s="22">
        <v>4.0217088783746175E-3</v>
      </c>
      <c r="F38" s="27">
        <v>591119096</v>
      </c>
      <c r="G38" s="27">
        <v>35467146</v>
      </c>
      <c r="H38" s="87">
        <f>G38/G$125</f>
        <v>1.2682442465706531E-2</v>
      </c>
    </row>
    <row r="39" spans="1:8">
      <c r="A39" s="13" t="s">
        <v>771</v>
      </c>
      <c r="B39" s="23">
        <v>244</v>
      </c>
      <c r="C39" s="23">
        <v>3024</v>
      </c>
      <c r="D39" s="23">
        <v>3268</v>
      </c>
      <c r="E39" s="24">
        <v>1.0520456443083774E-2</v>
      </c>
      <c r="F39" s="29">
        <v>725241817</v>
      </c>
      <c r="G39" s="29">
        <v>43514509</v>
      </c>
      <c r="H39" s="88">
        <f>G39/G$125</f>
        <v>1.5560041307410781E-2</v>
      </c>
    </row>
    <row r="40" spans="1:8">
      <c r="A40" s="13" t="s">
        <v>816</v>
      </c>
      <c r="B40" s="21">
        <v>926</v>
      </c>
      <c r="C40" s="21">
        <v>6103</v>
      </c>
      <c r="D40" s="21">
        <v>7029</v>
      </c>
      <c r="E40" s="22">
        <v>2.1232257166713054E-2</v>
      </c>
      <c r="F40" s="27">
        <v>1950228054</v>
      </c>
      <c r="G40" s="27">
        <v>117013684</v>
      </c>
      <c r="H40" s="87">
        <f>G40/G$125</f>
        <v>4.1842084362535538E-2</v>
      </c>
    </row>
    <row r="41" spans="1:8" ht="9.9499999999999993" customHeight="1">
      <c r="F41" s="30"/>
      <c r="G41" s="27"/>
      <c r="H41" s="16"/>
    </row>
    <row r="42" spans="1:8" ht="15">
      <c r="A42" s="83" t="s">
        <v>772</v>
      </c>
      <c r="B42" s="93"/>
      <c r="C42" s="93"/>
      <c r="F42" s="30"/>
      <c r="G42" s="30"/>
      <c r="H42" s="16"/>
    </row>
    <row r="43" spans="1:8">
      <c r="A43" s="13" t="s">
        <v>805</v>
      </c>
      <c r="B43" s="13">
        <v>1779</v>
      </c>
      <c r="C43" s="13">
        <v>12740</v>
      </c>
      <c r="D43" s="21">
        <v>14519</v>
      </c>
      <c r="E43" s="22">
        <v>4.4322293348177014E-2</v>
      </c>
      <c r="F43" s="27">
        <v>530106192</v>
      </c>
      <c r="G43" s="27">
        <v>31803617</v>
      </c>
      <c r="H43" s="87">
        <f t="shared" ref="H43:H59" si="1">G43/G$125</f>
        <v>1.1372427395310188E-2</v>
      </c>
    </row>
    <row r="44" spans="1:8">
      <c r="A44" s="13" t="s">
        <v>807</v>
      </c>
      <c r="B44" s="13">
        <v>165</v>
      </c>
      <c r="C44" s="13">
        <v>400</v>
      </c>
      <c r="D44" s="21">
        <v>565</v>
      </c>
      <c r="E44" s="22">
        <v>1.3915947676036739E-3</v>
      </c>
      <c r="F44" s="27">
        <v>13312850</v>
      </c>
      <c r="G44" s="27">
        <v>798771</v>
      </c>
      <c r="H44" s="87">
        <f t="shared" si="1"/>
        <v>2.8562679531008421E-4</v>
      </c>
    </row>
    <row r="45" spans="1:8">
      <c r="A45" s="13" t="s">
        <v>773</v>
      </c>
      <c r="B45" s="13">
        <v>318</v>
      </c>
      <c r="C45" s="13">
        <v>1234</v>
      </c>
      <c r="D45" s="21">
        <v>1552</v>
      </c>
      <c r="E45" s="22">
        <v>4.2930698580573336E-3</v>
      </c>
      <c r="F45" s="27">
        <v>66179323</v>
      </c>
      <c r="G45" s="27">
        <v>3970759</v>
      </c>
      <c r="H45" s="87">
        <f t="shared" si="1"/>
        <v>1.4198752434911566E-3</v>
      </c>
    </row>
    <row r="46" spans="1:8">
      <c r="A46" s="13" t="s">
        <v>774</v>
      </c>
      <c r="B46" s="13">
        <v>278</v>
      </c>
      <c r="C46" s="13">
        <v>2818</v>
      </c>
      <c r="D46" s="21">
        <v>3096</v>
      </c>
      <c r="E46" s="22">
        <v>9.8037851377678828E-3</v>
      </c>
      <c r="F46" s="27">
        <v>191784165</v>
      </c>
      <c r="G46" s="27">
        <v>11507050</v>
      </c>
      <c r="H46" s="87">
        <f t="shared" si="1"/>
        <v>4.1147235127125354E-3</v>
      </c>
    </row>
    <row r="47" spans="1:8">
      <c r="A47" s="13" t="s">
        <v>775</v>
      </c>
      <c r="B47" s="13">
        <v>628</v>
      </c>
      <c r="C47" s="13">
        <v>1261</v>
      </c>
      <c r="D47" s="21">
        <v>1889</v>
      </c>
      <c r="E47" s="22">
        <v>4.3870025048705821E-3</v>
      </c>
      <c r="F47" s="27">
        <v>105692382</v>
      </c>
      <c r="G47" s="27">
        <v>6340132</v>
      </c>
      <c r="H47" s="87">
        <f t="shared" si="1"/>
        <v>2.2671223479606979E-3</v>
      </c>
    </row>
    <row r="48" spans="1:8">
      <c r="A48" s="13" t="s">
        <v>808</v>
      </c>
      <c r="B48" s="13">
        <v>267</v>
      </c>
      <c r="C48" s="13">
        <v>1204</v>
      </c>
      <c r="D48" s="21">
        <v>1471</v>
      </c>
      <c r="E48" s="22">
        <v>4.1887002504870582E-3</v>
      </c>
      <c r="F48" s="27">
        <v>239332298</v>
      </c>
      <c r="G48" s="27">
        <v>14359938</v>
      </c>
      <c r="H48" s="87">
        <f t="shared" si="1"/>
        <v>5.1348672795976562E-3</v>
      </c>
    </row>
    <row r="49" spans="1:8">
      <c r="A49" s="13" t="s">
        <v>776</v>
      </c>
      <c r="B49" s="13">
        <v>1201</v>
      </c>
      <c r="C49" s="13">
        <v>4098</v>
      </c>
      <c r="D49" s="21">
        <v>5299</v>
      </c>
      <c r="E49" s="22">
        <v>1.4256888394099639E-2</v>
      </c>
      <c r="F49" s="27">
        <v>282629172</v>
      </c>
      <c r="G49" s="27">
        <v>16950643</v>
      </c>
      <c r="H49" s="87">
        <f t="shared" si="1"/>
        <v>6.0612589071652716E-3</v>
      </c>
    </row>
    <row r="50" spans="1:8">
      <c r="A50" s="13" t="s">
        <v>777</v>
      </c>
      <c r="B50" s="13">
        <v>530</v>
      </c>
      <c r="C50" s="13">
        <v>3557</v>
      </c>
      <c r="D50" s="21">
        <v>4087</v>
      </c>
      <c r="E50" s="22">
        <v>1.237475647091567E-2</v>
      </c>
      <c r="F50" s="27">
        <v>628655563</v>
      </c>
      <c r="G50" s="27">
        <v>37718270</v>
      </c>
      <c r="H50" s="87">
        <f t="shared" si="1"/>
        <v>1.3487405758021372E-2</v>
      </c>
    </row>
    <row r="51" spans="1:8">
      <c r="A51" s="13" t="s">
        <v>778</v>
      </c>
      <c r="B51" s="13">
        <v>668</v>
      </c>
      <c r="C51" s="13">
        <v>1103</v>
      </c>
      <c r="D51" s="21">
        <v>1771</v>
      </c>
      <c r="E51" s="22">
        <v>3.8373225716671305E-3</v>
      </c>
      <c r="F51" s="27">
        <v>240757108</v>
      </c>
      <c r="G51" s="27">
        <v>14445426</v>
      </c>
      <c r="H51" s="87">
        <f t="shared" si="1"/>
        <v>5.1654363206337841E-3</v>
      </c>
    </row>
    <row r="52" spans="1:8">
      <c r="A52" s="13" t="s">
        <v>779</v>
      </c>
      <c r="B52" s="13">
        <v>1326</v>
      </c>
      <c r="C52" s="13">
        <v>3808</v>
      </c>
      <c r="D52" s="21">
        <v>5134</v>
      </c>
      <c r="E52" s="22">
        <v>1.3247982187586974E-2</v>
      </c>
      <c r="F52" s="27">
        <v>176102820</v>
      </c>
      <c r="G52" s="27">
        <v>10566169</v>
      </c>
      <c r="H52" s="87">
        <f t="shared" si="1"/>
        <v>3.7782806213229538E-3</v>
      </c>
    </row>
    <row r="53" spans="1:8">
      <c r="A53" s="13" t="s">
        <v>819</v>
      </c>
      <c r="B53" s="13">
        <v>317</v>
      </c>
      <c r="C53" s="13">
        <v>1821</v>
      </c>
      <c r="D53" s="21">
        <v>2138</v>
      </c>
      <c r="E53" s="22">
        <v>6.335235179515725E-3</v>
      </c>
      <c r="F53" s="27">
        <v>587516889</v>
      </c>
      <c r="G53" s="27">
        <v>35251013</v>
      </c>
      <c r="H53" s="87">
        <f t="shared" si="1"/>
        <v>1.2605157015745586E-2</v>
      </c>
    </row>
    <row r="54" spans="1:8">
      <c r="A54" s="13" t="s">
        <v>780</v>
      </c>
      <c r="B54" s="13">
        <v>888</v>
      </c>
      <c r="C54" s="13">
        <v>4119</v>
      </c>
      <c r="D54" s="21">
        <v>5007</v>
      </c>
      <c r="E54" s="22">
        <v>1.432994711939883E-2</v>
      </c>
      <c r="F54" s="27">
        <v>411385912</v>
      </c>
      <c r="G54" s="27">
        <v>24683100</v>
      </c>
      <c r="H54" s="87">
        <f t="shared" si="1"/>
        <v>8.8262527699657835E-3</v>
      </c>
    </row>
    <row r="55" spans="1:8">
      <c r="A55" s="13" t="s">
        <v>781</v>
      </c>
      <c r="B55" s="13">
        <v>289</v>
      </c>
      <c r="C55" s="13">
        <v>1824</v>
      </c>
      <c r="D55" s="21">
        <v>2113</v>
      </c>
      <c r="E55" s="22">
        <v>6.3456721402727527E-3</v>
      </c>
      <c r="F55" s="27">
        <v>32401611</v>
      </c>
      <c r="G55" s="27">
        <v>1943897</v>
      </c>
      <c r="H55" s="87">
        <f t="shared" si="1"/>
        <v>6.9510419196852006E-4</v>
      </c>
    </row>
    <row r="56" spans="1:8">
      <c r="A56" s="13" t="s">
        <v>809</v>
      </c>
      <c r="B56" s="13">
        <v>250</v>
      </c>
      <c r="C56" s="13">
        <v>4233</v>
      </c>
      <c r="D56" s="21">
        <v>4483</v>
      </c>
      <c r="E56" s="22">
        <v>1.4726551628165878E-2</v>
      </c>
      <c r="F56" s="27">
        <v>505228620</v>
      </c>
      <c r="G56" s="27">
        <v>30313717</v>
      </c>
      <c r="H56" s="87">
        <f t="shared" si="1"/>
        <v>1.0839664735758835E-2</v>
      </c>
    </row>
    <row r="57" spans="1:8">
      <c r="A57" s="13" t="s">
        <v>820</v>
      </c>
      <c r="B57" s="13">
        <v>120</v>
      </c>
      <c r="C57" s="13">
        <v>1048</v>
      </c>
      <c r="D57" s="21">
        <v>1168</v>
      </c>
      <c r="E57" s="22">
        <v>3.6459782911216253E-3</v>
      </c>
      <c r="F57" s="27">
        <v>105295602</v>
      </c>
      <c r="G57" s="27">
        <v>6317736</v>
      </c>
      <c r="H57" s="87">
        <f t="shared" si="1"/>
        <v>2.2591139228829668E-3</v>
      </c>
    </row>
    <row r="58" spans="1:8">
      <c r="A58" s="13" t="s">
        <v>821</v>
      </c>
      <c r="B58" s="23">
        <v>547</v>
      </c>
      <c r="C58" s="23">
        <v>2319</v>
      </c>
      <c r="D58" s="23">
        <v>2866</v>
      </c>
      <c r="E58" s="24">
        <v>8.0677706651822983E-3</v>
      </c>
      <c r="F58" s="29">
        <v>72868540</v>
      </c>
      <c r="G58" s="29">
        <v>5583663</v>
      </c>
      <c r="H58" s="88">
        <f t="shared" si="1"/>
        <v>1.996622021557481E-3</v>
      </c>
    </row>
    <row r="59" spans="1:8">
      <c r="A59" s="13" t="s">
        <v>816</v>
      </c>
      <c r="B59" s="21">
        <v>9571</v>
      </c>
      <c r="C59" s="21">
        <v>47587</v>
      </c>
      <c r="D59" s="21">
        <v>57158</v>
      </c>
      <c r="E59" s="22">
        <v>0.16555455051489007</v>
      </c>
      <c r="F59" s="27">
        <v>4189249048</v>
      </c>
      <c r="G59" s="27">
        <v>252553903</v>
      </c>
      <c r="H59" s="87">
        <f t="shared" si="1"/>
        <v>9.0308939554570533E-2</v>
      </c>
    </row>
    <row r="60" spans="1:8" ht="9.9499999999999993" customHeight="1">
      <c r="F60" s="30"/>
      <c r="G60" s="30"/>
      <c r="H60" s="16"/>
    </row>
    <row r="61" spans="1:8" ht="15">
      <c r="A61" s="83" t="s">
        <v>782</v>
      </c>
      <c r="B61" s="93"/>
      <c r="C61" s="93"/>
      <c r="F61" s="30"/>
      <c r="G61" s="30"/>
      <c r="H61" s="16"/>
    </row>
    <row r="62" spans="1:8">
      <c r="A62" s="13" t="s">
        <v>0</v>
      </c>
      <c r="B62" s="13">
        <v>436</v>
      </c>
      <c r="C62" s="13">
        <v>3468</v>
      </c>
      <c r="D62" s="21">
        <v>3904</v>
      </c>
      <c r="E62" s="22">
        <v>1.2065126635123852E-2</v>
      </c>
      <c r="F62" s="27">
        <v>656932460</v>
      </c>
      <c r="G62" s="27">
        <v>39415948</v>
      </c>
      <c r="H62" s="87">
        <f>G62/G$125</f>
        <v>1.409446626298266E-2</v>
      </c>
    </row>
    <row r="63" spans="1:8">
      <c r="A63" s="13" t="s">
        <v>1</v>
      </c>
      <c r="B63" s="13">
        <v>449</v>
      </c>
      <c r="C63" s="13">
        <v>2395</v>
      </c>
      <c r="D63" s="21">
        <v>2844</v>
      </c>
      <c r="E63" s="22">
        <v>8.3321736710269961E-3</v>
      </c>
      <c r="F63" s="27">
        <v>1111210395</v>
      </c>
      <c r="G63" s="27">
        <v>66672624</v>
      </c>
      <c r="H63" s="87">
        <f>G63/G$125</f>
        <v>2.3840985624207948E-2</v>
      </c>
    </row>
    <row r="64" spans="1:8">
      <c r="A64" s="13" t="s">
        <v>2</v>
      </c>
      <c r="B64" s="23">
        <v>172</v>
      </c>
      <c r="C64" s="23">
        <v>1283</v>
      </c>
      <c r="D64" s="23">
        <v>1455</v>
      </c>
      <c r="E64" s="24">
        <v>4.4635402170887838E-3</v>
      </c>
      <c r="F64" s="29">
        <v>497655024</v>
      </c>
      <c r="G64" s="29">
        <v>29857083</v>
      </c>
      <c r="H64" s="88">
        <f>G64/G$125</f>
        <v>1.067638025741695E-2</v>
      </c>
    </row>
    <row r="65" spans="1:8">
      <c r="A65" s="13" t="s">
        <v>816</v>
      </c>
      <c r="B65" s="21">
        <v>1057</v>
      </c>
      <c r="C65" s="21">
        <v>7146</v>
      </c>
      <c r="D65" s="21">
        <v>8203</v>
      </c>
      <c r="E65" s="22">
        <v>2.4860840523239634E-2</v>
      </c>
      <c r="F65" s="27">
        <v>2265797879</v>
      </c>
      <c r="G65" s="27">
        <v>135945655</v>
      </c>
      <c r="H65" s="87">
        <f>G65/G$125</f>
        <v>4.8611832144607556E-2</v>
      </c>
    </row>
    <row r="66" spans="1:8" ht="9.9499999999999993" customHeight="1">
      <c r="F66" s="30"/>
      <c r="G66" s="30"/>
      <c r="H66" s="16"/>
    </row>
    <row r="67" spans="1:8" ht="15">
      <c r="A67" s="83" t="s">
        <v>783</v>
      </c>
      <c r="B67" s="93"/>
      <c r="C67" s="93"/>
      <c r="F67" s="30"/>
      <c r="G67" s="30"/>
      <c r="H67" s="16"/>
    </row>
    <row r="68" spans="1:8">
      <c r="A68" s="13" t="s">
        <v>3</v>
      </c>
      <c r="B68" s="13">
        <v>1851</v>
      </c>
      <c r="C68" s="13">
        <v>7545</v>
      </c>
      <c r="D68" s="21">
        <v>9396</v>
      </c>
      <c r="E68" s="22">
        <v>2.6248956303924296E-2</v>
      </c>
      <c r="F68" s="27">
        <v>697993012</v>
      </c>
      <c r="G68" s="27">
        <v>41795463</v>
      </c>
      <c r="H68" s="87">
        <f t="shared" ref="H68:H88" si="2">G68/G$125</f>
        <v>1.4945339972521784E-2</v>
      </c>
    </row>
    <row r="69" spans="1:8">
      <c r="A69" s="13" t="s">
        <v>4</v>
      </c>
      <c r="B69" s="13">
        <v>378</v>
      </c>
      <c r="C69" s="13">
        <v>1987</v>
      </c>
      <c r="D69" s="21">
        <v>2365</v>
      </c>
      <c r="E69" s="22">
        <v>6.9127470080712497E-3</v>
      </c>
      <c r="F69" s="27">
        <v>353680059</v>
      </c>
      <c r="G69" s="27">
        <v>21219145</v>
      </c>
      <c r="H69" s="87">
        <f t="shared" si="2"/>
        <v>7.5876019354358089E-3</v>
      </c>
    </row>
    <row r="70" spans="1:8">
      <c r="A70" s="13" t="s">
        <v>784</v>
      </c>
      <c r="B70" s="13">
        <v>1432</v>
      </c>
      <c r="C70" s="13">
        <v>13998</v>
      </c>
      <c r="D70" s="21">
        <v>15430</v>
      </c>
      <c r="E70" s="22">
        <v>4.8698858892290565E-2</v>
      </c>
      <c r="F70" s="27">
        <v>1354246537</v>
      </c>
      <c r="G70" s="27">
        <v>81253847</v>
      </c>
      <c r="H70" s="87">
        <f t="shared" si="2"/>
        <v>2.9054980620510634E-2</v>
      </c>
    </row>
    <row r="71" spans="1:8">
      <c r="A71" s="13" t="s">
        <v>822</v>
      </c>
      <c r="B71" s="13">
        <v>1987</v>
      </c>
      <c r="C71" s="13">
        <v>22438</v>
      </c>
      <c r="D71" s="21">
        <v>24425</v>
      </c>
      <c r="E71" s="22">
        <v>7.8061508488728087E-2</v>
      </c>
      <c r="F71" s="27">
        <v>430695548</v>
      </c>
      <c r="G71" s="27">
        <v>25840464</v>
      </c>
      <c r="H71" s="87">
        <f t="shared" si="2"/>
        <v>9.2401062653070781E-3</v>
      </c>
    </row>
    <row r="72" spans="1:8">
      <c r="A72" s="13" t="s">
        <v>5</v>
      </c>
      <c r="B72" s="13">
        <v>514</v>
      </c>
      <c r="C72" s="13">
        <v>1007</v>
      </c>
      <c r="D72" s="21">
        <v>1521</v>
      </c>
      <c r="E72" s="22">
        <v>3.5033398274422487E-3</v>
      </c>
      <c r="F72" s="27">
        <v>96997052</v>
      </c>
      <c r="G72" s="27">
        <v>5774572</v>
      </c>
      <c r="H72" s="87">
        <f t="shared" si="2"/>
        <v>2.064887802195302E-3</v>
      </c>
    </row>
    <row r="73" spans="1:8">
      <c r="A73" s="13" t="s">
        <v>6</v>
      </c>
      <c r="B73" s="13">
        <v>179</v>
      </c>
      <c r="C73" s="13">
        <v>961</v>
      </c>
      <c r="D73" s="21">
        <v>1140</v>
      </c>
      <c r="E73" s="22">
        <v>3.3433064291678262E-3</v>
      </c>
      <c r="F73" s="27">
        <v>45758691</v>
      </c>
      <c r="G73" s="27">
        <v>2745520</v>
      </c>
      <c r="H73" s="87">
        <f t="shared" si="2"/>
        <v>9.8175081351193575E-4</v>
      </c>
    </row>
    <row r="74" spans="1:8">
      <c r="A74" s="13" t="s">
        <v>785</v>
      </c>
      <c r="B74" s="13">
        <v>106</v>
      </c>
      <c r="C74" s="13">
        <v>283</v>
      </c>
      <c r="D74" s="21">
        <v>389</v>
      </c>
      <c r="E74" s="22">
        <v>9.8455329807959919E-4</v>
      </c>
      <c r="F74" s="27">
        <v>26144113</v>
      </c>
      <c r="G74" s="27">
        <v>1568647</v>
      </c>
      <c r="H74" s="87">
        <f t="shared" si="2"/>
        <v>5.6092123472531886E-4</v>
      </c>
    </row>
    <row r="75" spans="1:8">
      <c r="A75" s="13" t="s">
        <v>823</v>
      </c>
      <c r="B75" s="13">
        <v>1577</v>
      </c>
      <c r="C75" s="13">
        <v>6497</v>
      </c>
      <c r="D75" s="21">
        <v>8074</v>
      </c>
      <c r="E75" s="22">
        <v>2.2602978012802671E-2</v>
      </c>
      <c r="F75" s="27">
        <v>422258965</v>
      </c>
      <c r="G75" s="27">
        <v>25038301</v>
      </c>
      <c r="H75" s="87">
        <f t="shared" si="2"/>
        <v>8.9532665490350497E-3</v>
      </c>
    </row>
    <row r="76" spans="1:8">
      <c r="A76" s="13" t="s">
        <v>23</v>
      </c>
      <c r="B76" s="13">
        <v>52</v>
      </c>
      <c r="C76" s="13">
        <v>797</v>
      </c>
      <c r="D76" s="21">
        <v>849</v>
      </c>
      <c r="E76" s="22">
        <v>2.7727525744503201E-3</v>
      </c>
      <c r="F76" s="27">
        <v>62744411</v>
      </c>
      <c r="G76" s="27">
        <v>3764665</v>
      </c>
      <c r="H76" s="87">
        <f t="shared" si="2"/>
        <v>1.3461795675682243E-3</v>
      </c>
    </row>
    <row r="77" spans="1:8">
      <c r="A77" s="13" t="s">
        <v>7</v>
      </c>
      <c r="B77" s="13">
        <v>93</v>
      </c>
      <c r="C77" s="13">
        <v>1326</v>
      </c>
      <c r="D77" s="21">
        <v>1419</v>
      </c>
      <c r="E77" s="22">
        <v>4.6131366546061786E-3</v>
      </c>
      <c r="F77" s="27">
        <v>82094958</v>
      </c>
      <c r="G77" s="27">
        <v>4925698</v>
      </c>
      <c r="H77" s="87">
        <f t="shared" si="2"/>
        <v>1.7613450343155811E-3</v>
      </c>
    </row>
    <row r="78" spans="1:8">
      <c r="A78" s="13" t="s">
        <v>8</v>
      </c>
      <c r="B78" s="13">
        <v>587</v>
      </c>
      <c r="C78" s="13">
        <v>8762</v>
      </c>
      <c r="D78" s="21">
        <v>9349</v>
      </c>
      <c r="E78" s="22">
        <v>3.0482883384358474E-2</v>
      </c>
      <c r="F78" s="27">
        <v>1035618250</v>
      </c>
      <c r="G78" s="27">
        <v>54360705</v>
      </c>
      <c r="H78" s="87">
        <f t="shared" si="2"/>
        <v>1.9438454776083344E-2</v>
      </c>
    </row>
    <row r="79" spans="1:8">
      <c r="A79" s="13" t="s">
        <v>9</v>
      </c>
      <c r="B79" s="13">
        <v>116</v>
      </c>
      <c r="C79" s="13">
        <v>1282</v>
      </c>
      <c r="D79" s="21">
        <v>1398</v>
      </c>
      <c r="E79" s="22">
        <v>4.4600612301697743E-3</v>
      </c>
      <c r="F79" s="27">
        <v>46749117</v>
      </c>
      <c r="G79" s="27">
        <v>2804319</v>
      </c>
      <c r="H79" s="87">
        <f t="shared" si="2"/>
        <v>1.002776326377873E-3</v>
      </c>
    </row>
    <row r="80" spans="1:8">
      <c r="A80" s="13" t="s">
        <v>786</v>
      </c>
      <c r="B80" s="13">
        <v>773</v>
      </c>
      <c r="C80" s="13">
        <v>5639</v>
      </c>
      <c r="D80" s="21">
        <v>6412</v>
      </c>
      <c r="E80" s="22">
        <v>1.9618007236292791E-2</v>
      </c>
      <c r="F80" s="27">
        <v>237725505</v>
      </c>
      <c r="G80" s="27">
        <v>14263278</v>
      </c>
      <c r="H80" s="87">
        <f t="shared" si="2"/>
        <v>5.1003033231762631E-3</v>
      </c>
    </row>
    <row r="81" spans="1:8">
      <c r="A81" s="13" t="s">
        <v>10</v>
      </c>
      <c r="B81" s="13">
        <v>87</v>
      </c>
      <c r="C81" s="13">
        <v>433</v>
      </c>
      <c r="D81" s="21">
        <v>520</v>
      </c>
      <c r="E81" s="22">
        <v>1.5064013359309769E-3</v>
      </c>
      <c r="F81" s="27">
        <v>70172982</v>
      </c>
      <c r="G81" s="27">
        <v>4210379</v>
      </c>
      <c r="H81" s="87">
        <f t="shared" si="2"/>
        <v>1.5055592413981942E-3</v>
      </c>
    </row>
    <row r="82" spans="1:8">
      <c r="A82" s="13" t="s">
        <v>787</v>
      </c>
      <c r="B82" s="13">
        <v>3898</v>
      </c>
      <c r="C82" s="13">
        <v>12962</v>
      </c>
      <c r="D82" s="21">
        <v>16860</v>
      </c>
      <c r="E82" s="22">
        <v>4.5094628444197052E-2</v>
      </c>
      <c r="F82" s="27">
        <v>918845020</v>
      </c>
      <c r="G82" s="27">
        <v>55159540</v>
      </c>
      <c r="H82" s="87">
        <f t="shared" si="2"/>
        <v>1.9724104456694598E-2</v>
      </c>
    </row>
    <row r="83" spans="1:8">
      <c r="A83" s="13" t="s">
        <v>788</v>
      </c>
      <c r="B83" s="13">
        <v>1439</v>
      </c>
      <c r="C83" s="13">
        <v>11815</v>
      </c>
      <c r="D83" s="21">
        <v>13254</v>
      </c>
      <c r="E83" s="22">
        <v>4.1104230448093512E-2</v>
      </c>
      <c r="F83" s="27">
        <v>532996468</v>
      </c>
      <c r="G83" s="27">
        <v>31979659</v>
      </c>
      <c r="H83" s="87">
        <f t="shared" si="2"/>
        <v>1.1435376992003079E-2</v>
      </c>
    </row>
    <row r="84" spans="1:8">
      <c r="A84" s="13" t="s">
        <v>789</v>
      </c>
      <c r="B84" s="13">
        <v>1703</v>
      </c>
      <c r="C84" s="13">
        <v>7543</v>
      </c>
      <c r="D84" s="21">
        <v>9246</v>
      </c>
      <c r="E84" s="22">
        <v>2.624199833008628E-2</v>
      </c>
      <c r="F84" s="27">
        <v>134858636</v>
      </c>
      <c r="G84" s="27">
        <v>8161918</v>
      </c>
      <c r="H84" s="87">
        <f t="shared" si="2"/>
        <v>2.9185617428821174E-3</v>
      </c>
    </row>
    <row r="85" spans="1:8">
      <c r="A85" s="13" t="s">
        <v>790</v>
      </c>
      <c r="B85" s="13">
        <v>720</v>
      </c>
      <c r="C85" s="13">
        <v>3398</v>
      </c>
      <c r="D85" s="21">
        <v>4118</v>
      </c>
      <c r="E85" s="22">
        <v>1.1821597550793209E-2</v>
      </c>
      <c r="F85" s="27">
        <v>27053378</v>
      </c>
      <c r="G85" s="27">
        <v>1623203</v>
      </c>
      <c r="H85" s="87">
        <f t="shared" si="2"/>
        <v>5.8042952364033566E-4</v>
      </c>
    </row>
    <row r="86" spans="1:8">
      <c r="A86" s="13" t="s">
        <v>11</v>
      </c>
      <c r="B86" s="13">
        <v>99</v>
      </c>
      <c r="C86" s="13">
        <v>458</v>
      </c>
      <c r="D86" s="21">
        <v>557</v>
      </c>
      <c r="E86" s="22">
        <v>1.5933760089062066E-3</v>
      </c>
      <c r="F86" s="27">
        <v>3615222</v>
      </c>
      <c r="G86" s="27">
        <v>216913</v>
      </c>
      <c r="H86" s="87">
        <f t="shared" si="2"/>
        <v>7.75643645689394E-5</v>
      </c>
    </row>
    <row r="87" spans="1:8">
      <c r="A87" s="13" t="s">
        <v>824</v>
      </c>
      <c r="B87" s="23">
        <v>12</v>
      </c>
      <c r="C87" s="23">
        <v>91</v>
      </c>
      <c r="D87" s="23">
        <v>103</v>
      </c>
      <c r="E87" s="24">
        <v>3.1658780962983579E-4</v>
      </c>
      <c r="F87" s="29">
        <v>1275878</v>
      </c>
      <c r="G87" s="29">
        <v>76553</v>
      </c>
      <c r="H87" s="88">
        <f t="shared" si="2"/>
        <v>2.7374038443274574E-5</v>
      </c>
    </row>
    <row r="88" spans="1:8">
      <c r="A88" s="13" t="s">
        <v>816</v>
      </c>
      <c r="B88" s="21">
        <v>17603</v>
      </c>
      <c r="C88" s="21">
        <v>109222</v>
      </c>
      <c r="D88" s="21">
        <v>126825</v>
      </c>
      <c r="E88" s="22">
        <v>0.37998190926802117</v>
      </c>
      <c r="F88" s="27">
        <v>6581523803</v>
      </c>
      <c r="G88" s="27">
        <v>386782787</v>
      </c>
      <c r="H88" s="87">
        <f t="shared" si="2"/>
        <v>0.13830688386522907</v>
      </c>
    </row>
    <row r="89" spans="1:8" ht="9.9499999999999993" customHeight="1">
      <c r="B89" s="19"/>
      <c r="C89" s="19"/>
      <c r="F89" s="30"/>
      <c r="G89" s="30"/>
      <c r="H89" s="16"/>
    </row>
    <row r="90" spans="1:8" ht="15">
      <c r="A90" s="83" t="s">
        <v>791</v>
      </c>
      <c r="B90" s="19"/>
      <c r="C90" s="19"/>
      <c r="F90" s="30"/>
      <c r="G90" s="30"/>
      <c r="H90" s="16"/>
    </row>
    <row r="91" spans="1:8">
      <c r="A91" s="13" t="s">
        <v>835</v>
      </c>
      <c r="B91" s="21">
        <v>623</v>
      </c>
      <c r="C91" s="21">
        <v>3981</v>
      </c>
      <c r="D91" s="21">
        <v>4604</v>
      </c>
      <c r="E91" s="22">
        <v>1.3849846924575564E-2</v>
      </c>
      <c r="F91" s="27">
        <v>512691254</v>
      </c>
      <c r="G91" s="27">
        <v>30761293</v>
      </c>
      <c r="H91" s="87">
        <f t="shared" ref="H91:H103" si="3">G91/G$125</f>
        <v>1.0999710228819681E-2</v>
      </c>
    </row>
    <row r="92" spans="1:8">
      <c r="A92" s="13" t="s">
        <v>12</v>
      </c>
      <c r="B92" s="21">
        <v>322</v>
      </c>
      <c r="C92" s="21">
        <v>611</v>
      </c>
      <c r="D92" s="21">
        <v>933</v>
      </c>
      <c r="E92" s="22">
        <v>2.1256610075146118E-3</v>
      </c>
      <c r="F92" s="27">
        <v>69945362</v>
      </c>
      <c r="G92" s="27">
        <v>4196722</v>
      </c>
      <c r="H92" s="87">
        <f t="shared" si="3"/>
        <v>1.5006757326784862E-3</v>
      </c>
    </row>
    <row r="93" spans="1:8">
      <c r="A93" s="13" t="s">
        <v>792</v>
      </c>
      <c r="B93" s="21">
        <v>0</v>
      </c>
      <c r="C93" s="21">
        <v>0</v>
      </c>
      <c r="D93" s="21">
        <v>0</v>
      </c>
      <c r="E93" s="22">
        <v>0</v>
      </c>
      <c r="F93" s="27">
        <v>0</v>
      </c>
      <c r="G93" s="27">
        <v>0</v>
      </c>
      <c r="H93" s="87">
        <f t="shared" si="3"/>
        <v>0</v>
      </c>
    </row>
    <row r="94" spans="1:8">
      <c r="A94" s="13" t="s">
        <v>13</v>
      </c>
      <c r="B94" s="21">
        <v>538</v>
      </c>
      <c r="C94" s="21">
        <v>642</v>
      </c>
      <c r="D94" s="21">
        <v>1180</v>
      </c>
      <c r="E94" s="22">
        <v>2.2335096020038967E-3</v>
      </c>
      <c r="F94" s="27">
        <v>57145683</v>
      </c>
      <c r="G94" s="27">
        <v>3428741</v>
      </c>
      <c r="H94" s="87">
        <f t="shared" si="3"/>
        <v>1.2260589127275445E-3</v>
      </c>
    </row>
    <row r="95" spans="1:8">
      <c r="A95" s="13" t="s">
        <v>793</v>
      </c>
      <c r="B95" s="21">
        <v>215</v>
      </c>
      <c r="C95" s="21">
        <v>1272</v>
      </c>
      <c r="D95" s="21">
        <v>1487</v>
      </c>
      <c r="E95" s="22">
        <v>4.4252713609796825E-3</v>
      </c>
      <c r="F95" s="27">
        <v>71650485</v>
      </c>
      <c r="G95" s="27">
        <v>4298993</v>
      </c>
      <c r="H95" s="87">
        <f t="shared" si="3"/>
        <v>1.5372460863632815E-3</v>
      </c>
    </row>
    <row r="96" spans="1:8">
      <c r="A96" s="13" t="s">
        <v>14</v>
      </c>
      <c r="B96" s="21">
        <v>0</v>
      </c>
      <c r="C96" s="21">
        <v>0</v>
      </c>
      <c r="D96" s="21">
        <v>0</v>
      </c>
      <c r="E96" s="22">
        <v>0</v>
      </c>
      <c r="F96" s="27">
        <v>0</v>
      </c>
      <c r="G96" s="27">
        <v>0</v>
      </c>
      <c r="H96" s="87">
        <f t="shared" si="3"/>
        <v>0</v>
      </c>
    </row>
    <row r="97" spans="1:8">
      <c r="A97" s="13" t="s">
        <v>825</v>
      </c>
      <c r="B97" s="21">
        <v>2191</v>
      </c>
      <c r="C97" s="21">
        <v>3027</v>
      </c>
      <c r="D97" s="21">
        <v>5218</v>
      </c>
      <c r="E97" s="22">
        <v>1.0530893403840802E-2</v>
      </c>
      <c r="F97" s="27">
        <v>227986507</v>
      </c>
      <c r="G97" s="27">
        <v>13679191</v>
      </c>
      <c r="H97" s="87">
        <f t="shared" si="3"/>
        <v>4.8914438403053519E-3</v>
      </c>
    </row>
    <row r="98" spans="1:8">
      <c r="A98" s="13" t="s">
        <v>826</v>
      </c>
      <c r="B98" s="21">
        <v>518</v>
      </c>
      <c r="C98" s="21">
        <v>842</v>
      </c>
      <c r="D98" s="21">
        <v>1360</v>
      </c>
      <c r="E98" s="22">
        <v>2.9293069858057335E-3</v>
      </c>
      <c r="F98" s="27">
        <v>79227925</v>
      </c>
      <c r="G98" s="27">
        <v>4753665</v>
      </c>
      <c r="H98" s="87">
        <f t="shared" si="3"/>
        <v>1.6998289871912118E-3</v>
      </c>
    </row>
    <row r="99" spans="1:8">
      <c r="A99" s="13" t="s">
        <v>794</v>
      </c>
      <c r="B99" s="21">
        <v>63</v>
      </c>
      <c r="C99" s="21">
        <v>879</v>
      </c>
      <c r="D99" s="21">
        <v>942</v>
      </c>
      <c r="E99" s="22">
        <v>3.0580295018090733E-3</v>
      </c>
      <c r="F99" s="27">
        <v>126013853</v>
      </c>
      <c r="G99" s="27">
        <v>7558043</v>
      </c>
      <c r="H99" s="87">
        <f t="shared" si="3"/>
        <v>2.7026264109560995E-3</v>
      </c>
    </row>
    <row r="100" spans="1:8">
      <c r="A100" s="13" t="s">
        <v>827</v>
      </c>
      <c r="B100" s="21">
        <v>5551</v>
      </c>
      <c r="C100" s="21">
        <v>20966</v>
      </c>
      <c r="D100" s="21">
        <v>26517</v>
      </c>
      <c r="E100" s="22">
        <v>7.2940439743946567E-2</v>
      </c>
      <c r="F100" s="27">
        <v>1955198420</v>
      </c>
      <c r="G100" s="27">
        <v>117374036</v>
      </c>
      <c r="H100" s="87">
        <f t="shared" si="3"/>
        <v>4.1970940050766056E-2</v>
      </c>
    </row>
    <row r="101" spans="1:8">
      <c r="A101" s="13" t="s">
        <v>828</v>
      </c>
      <c r="B101" s="21">
        <v>1610</v>
      </c>
      <c r="C101" s="21">
        <v>4632</v>
      </c>
      <c r="D101" s="21">
        <v>6242</v>
      </c>
      <c r="E101" s="22">
        <v>1.6114667408850543E-2</v>
      </c>
      <c r="F101" s="27">
        <v>986070518</v>
      </c>
      <c r="G101" s="27">
        <v>59349818</v>
      </c>
      <c r="H101" s="87">
        <f t="shared" si="3"/>
        <v>2.1222475925611658E-2</v>
      </c>
    </row>
    <row r="102" spans="1:8">
      <c r="A102" s="13" t="s">
        <v>829</v>
      </c>
      <c r="B102" s="21">
        <v>622</v>
      </c>
      <c r="C102" s="21">
        <v>1914</v>
      </c>
      <c r="D102" s="21">
        <v>2536</v>
      </c>
      <c r="E102" s="22">
        <v>6.6587809629835796E-3</v>
      </c>
      <c r="F102" s="27">
        <v>135273525</v>
      </c>
      <c r="G102" s="27">
        <v>8115963</v>
      </c>
      <c r="H102" s="87">
        <f t="shared" si="3"/>
        <v>2.9021290238944791E-3</v>
      </c>
    </row>
    <row r="103" spans="1:8">
      <c r="A103" s="13" t="s">
        <v>795</v>
      </c>
      <c r="B103" s="21">
        <v>862</v>
      </c>
      <c r="C103" s="21">
        <v>2245</v>
      </c>
      <c r="D103" s="21">
        <v>3107</v>
      </c>
      <c r="E103" s="22">
        <v>7.8103256331756195E-3</v>
      </c>
      <c r="F103" s="27">
        <v>47777744</v>
      </c>
      <c r="G103" s="27">
        <v>2866076</v>
      </c>
      <c r="H103" s="89">
        <f t="shared" si="3"/>
        <v>1.0248595692572025E-3</v>
      </c>
    </row>
    <row r="104" spans="1:8">
      <c r="A104" s="13" t="s">
        <v>796</v>
      </c>
      <c r="B104" s="23">
        <v>259</v>
      </c>
      <c r="C104" s="23">
        <v>518</v>
      </c>
      <c r="D104" s="23">
        <v>777</v>
      </c>
      <c r="E104" s="24">
        <v>1.8021152240467577E-3</v>
      </c>
      <c r="F104" s="29">
        <v>100827198</v>
      </c>
      <c r="G104" s="29">
        <v>6049619</v>
      </c>
      <c r="H104" s="88">
        <f t="shared" ref="H104:H105" si="4">G104/G$125</f>
        <v>2.1632398870477226E-3</v>
      </c>
    </row>
    <row r="105" spans="1:8">
      <c r="A105" s="13" t="s">
        <v>816</v>
      </c>
      <c r="B105" s="21">
        <v>13374</v>
      </c>
      <c r="C105" s="21">
        <v>41529</v>
      </c>
      <c r="D105" s="21">
        <v>54903</v>
      </c>
      <c r="E105" s="22">
        <v>0.14447884775953243</v>
      </c>
      <c r="F105" s="27">
        <v>4369808474</v>
      </c>
      <c r="G105" s="27">
        <v>262432158</v>
      </c>
      <c r="H105" s="90">
        <f t="shared" si="4"/>
        <v>9.3841233940453114E-2</v>
      </c>
    </row>
    <row r="106" spans="1:8" ht="9.9499999999999993" customHeight="1">
      <c r="B106" s="19"/>
      <c r="C106" s="19"/>
      <c r="F106" s="30"/>
      <c r="G106" s="30"/>
      <c r="H106" s="26"/>
    </row>
    <row r="107" spans="1:8" ht="15">
      <c r="A107" s="83" t="s">
        <v>21</v>
      </c>
      <c r="B107" s="19"/>
      <c r="C107" s="19"/>
      <c r="F107" s="30"/>
      <c r="G107" s="30"/>
      <c r="H107" s="16"/>
    </row>
    <row r="108" spans="1:8">
      <c r="A108" s="13" t="s">
        <v>797</v>
      </c>
      <c r="B108" s="21">
        <v>615</v>
      </c>
      <c r="C108" s="21">
        <v>2068</v>
      </c>
      <c r="D108" s="21">
        <v>2683</v>
      </c>
      <c r="E108" s="22">
        <v>7.1945449485109935E-3</v>
      </c>
      <c r="F108" s="27">
        <v>902504572</v>
      </c>
      <c r="G108" s="27">
        <v>54150275</v>
      </c>
      <c r="H108" s="87">
        <f t="shared" ref="H108:H112" si="5">G108/G$125</f>
        <v>1.9363208621006232E-2</v>
      </c>
    </row>
    <row r="109" spans="1:8">
      <c r="A109" s="13" t="s">
        <v>15</v>
      </c>
      <c r="B109" s="21">
        <v>127</v>
      </c>
      <c r="C109" s="21">
        <v>2192</v>
      </c>
      <c r="D109" s="21">
        <v>2319</v>
      </c>
      <c r="E109" s="22">
        <v>7.6259393264681329E-3</v>
      </c>
      <c r="F109" s="27">
        <v>1866734747</v>
      </c>
      <c r="G109" s="27">
        <v>111978422</v>
      </c>
      <c r="H109" s="87">
        <f t="shared" si="5"/>
        <v>4.0041561122950417E-2</v>
      </c>
    </row>
    <row r="110" spans="1:8">
      <c r="A110" s="13" t="s">
        <v>802</v>
      </c>
      <c r="B110" s="21">
        <v>692</v>
      </c>
      <c r="C110" s="21">
        <v>4252</v>
      </c>
      <c r="D110" s="21">
        <v>4944</v>
      </c>
      <c r="E110" s="22">
        <v>1.4792652379627052E-2</v>
      </c>
      <c r="F110" s="27">
        <v>253112258</v>
      </c>
      <c r="G110" s="27">
        <v>15173271</v>
      </c>
      <c r="H110" s="87">
        <f t="shared" si="5"/>
        <v>5.4257011960892878E-3</v>
      </c>
    </row>
    <row r="111" spans="1:8">
      <c r="A111" s="13" t="s">
        <v>16</v>
      </c>
      <c r="B111" s="23">
        <v>258</v>
      </c>
      <c r="C111" s="23">
        <v>5306</v>
      </c>
      <c r="D111" s="23">
        <v>5564</v>
      </c>
      <c r="E111" s="24">
        <v>1.8459504592262733E-2</v>
      </c>
      <c r="F111" s="29">
        <v>782143656</v>
      </c>
      <c r="G111" s="29">
        <v>47574879</v>
      </c>
      <c r="H111" s="88">
        <f t="shared" si="5"/>
        <v>1.7011959905949295E-2</v>
      </c>
    </row>
    <row r="112" spans="1:8">
      <c r="A112" s="13" t="s">
        <v>816</v>
      </c>
      <c r="B112" s="21">
        <v>1692</v>
      </c>
      <c r="C112" s="21">
        <v>13818</v>
      </c>
      <c r="D112" s="21">
        <v>15510</v>
      </c>
      <c r="E112" s="22">
        <v>4.8072641246868913E-2</v>
      </c>
      <c r="F112" s="27">
        <v>3804495233</v>
      </c>
      <c r="G112" s="27">
        <v>228876847</v>
      </c>
      <c r="H112" s="87">
        <f t="shared" si="5"/>
        <v>8.1842430845995226E-2</v>
      </c>
    </row>
    <row r="113" spans="1:9" ht="9.9499999999999993" customHeight="1">
      <c r="F113" s="30"/>
      <c r="G113" s="30"/>
      <c r="H113" s="16"/>
    </row>
    <row r="114" spans="1:9" ht="15">
      <c r="A114" s="83" t="s">
        <v>798</v>
      </c>
      <c r="B114" s="93"/>
      <c r="C114" s="93"/>
      <c r="F114" s="30"/>
      <c r="G114" s="30"/>
      <c r="H114" s="16"/>
    </row>
    <row r="115" spans="1:9">
      <c r="A115" s="17" t="s">
        <v>830</v>
      </c>
      <c r="B115" s="17">
        <v>76</v>
      </c>
      <c r="C115" s="17">
        <v>117</v>
      </c>
      <c r="D115" s="21">
        <v>193</v>
      </c>
      <c r="E115" s="22">
        <v>4.0704146952407459E-4</v>
      </c>
      <c r="F115" s="27">
        <v>6907985</v>
      </c>
      <c r="G115" s="27">
        <v>414479</v>
      </c>
      <c r="H115" s="87">
        <f t="shared" ref="H115:H123" si="6">G115/G$125</f>
        <v>1.4821057411113872E-4</v>
      </c>
    </row>
    <row r="116" spans="1:9">
      <c r="A116" s="17" t="s">
        <v>799</v>
      </c>
      <c r="B116" s="17">
        <v>188</v>
      </c>
      <c r="C116" s="17">
        <v>1327</v>
      </c>
      <c r="D116" s="21">
        <v>1515</v>
      </c>
      <c r="E116" s="22">
        <v>4.6166156415251881E-3</v>
      </c>
      <c r="F116" s="27">
        <v>800912558</v>
      </c>
      <c r="G116" s="27">
        <v>48054753</v>
      </c>
      <c r="H116" s="87">
        <f t="shared" si="6"/>
        <v>1.7183554609278073E-2</v>
      </c>
    </row>
    <row r="117" spans="1:9">
      <c r="A117" s="17" t="s">
        <v>17</v>
      </c>
      <c r="B117" s="17">
        <v>458</v>
      </c>
      <c r="C117" s="17">
        <v>2994</v>
      </c>
      <c r="D117" s="21">
        <v>3452</v>
      </c>
      <c r="E117" s="22">
        <v>1.0416086835513498E-2</v>
      </c>
      <c r="F117" s="27">
        <v>1248008478</v>
      </c>
      <c r="G117" s="27">
        <v>74903397</v>
      </c>
      <c r="H117" s="87">
        <f t="shared" si="6"/>
        <v>2.6784168732902139E-2</v>
      </c>
    </row>
    <row r="118" spans="1:9">
      <c r="A118" s="17" t="s">
        <v>18</v>
      </c>
      <c r="B118" s="17">
        <v>35</v>
      </c>
      <c r="C118" s="17">
        <v>193</v>
      </c>
      <c r="D118" s="21">
        <v>228</v>
      </c>
      <c r="E118" s="22">
        <v>6.7144447536877266E-4</v>
      </c>
      <c r="F118" s="27">
        <v>66531483</v>
      </c>
      <c r="G118" s="27">
        <v>3991889</v>
      </c>
      <c r="H118" s="87">
        <f t="shared" si="6"/>
        <v>1.427430968705144E-3</v>
      </c>
    </row>
    <row r="119" spans="1:9">
      <c r="A119" s="17" t="s">
        <v>19</v>
      </c>
      <c r="B119" s="17">
        <v>79</v>
      </c>
      <c r="C119" s="17">
        <v>473</v>
      </c>
      <c r="D119" s="21">
        <v>552</v>
      </c>
      <c r="E119" s="22">
        <v>1.6455608126913442E-3</v>
      </c>
      <c r="F119" s="27">
        <v>66569587</v>
      </c>
      <c r="G119" s="27">
        <v>3994175</v>
      </c>
      <c r="H119" s="87">
        <f t="shared" si="6"/>
        <v>1.4282484030562646E-3</v>
      </c>
    </row>
    <row r="120" spans="1:9">
      <c r="A120" s="17" t="s">
        <v>800</v>
      </c>
      <c r="B120" s="17">
        <v>173</v>
      </c>
      <c r="C120" s="17">
        <v>856</v>
      </c>
      <c r="D120" s="21">
        <v>1029</v>
      </c>
      <c r="E120" s="22">
        <v>2.9780128026718621E-3</v>
      </c>
      <c r="F120" s="27">
        <v>120099311</v>
      </c>
      <c r="G120" s="27">
        <v>7205959</v>
      </c>
      <c r="H120" s="87">
        <f t="shared" si="6"/>
        <v>2.5767272175703159E-3</v>
      </c>
    </row>
    <row r="121" spans="1:9">
      <c r="A121" s="17" t="s">
        <v>801</v>
      </c>
      <c r="B121" s="21">
        <v>724</v>
      </c>
      <c r="C121" s="21">
        <v>6215</v>
      </c>
      <c r="D121" s="21">
        <v>6939</v>
      </c>
      <c r="E121" s="22">
        <v>2.1621903701642083E-2</v>
      </c>
      <c r="F121" s="27">
        <v>2636355490</v>
      </c>
      <c r="G121" s="27">
        <v>158181057</v>
      </c>
      <c r="H121" s="87">
        <f t="shared" si="6"/>
        <v>5.6562830134884418E-2</v>
      </c>
    </row>
    <row r="122" spans="1:9">
      <c r="A122" s="17" t="s">
        <v>20</v>
      </c>
      <c r="B122" s="23">
        <v>26</v>
      </c>
      <c r="C122" s="23">
        <v>378</v>
      </c>
      <c r="D122" s="23">
        <v>404</v>
      </c>
      <c r="E122" s="24">
        <v>1.3150570553854717E-3</v>
      </c>
      <c r="F122" s="29">
        <v>72974961</v>
      </c>
      <c r="G122" s="29">
        <v>4378498</v>
      </c>
      <c r="H122" s="88">
        <f t="shared" si="6"/>
        <v>1.5656757093229637E-3</v>
      </c>
    </row>
    <row r="123" spans="1:9">
      <c r="A123" s="17" t="s">
        <v>816</v>
      </c>
      <c r="B123" s="21">
        <v>1759</v>
      </c>
      <c r="C123" s="21">
        <v>12553</v>
      </c>
      <c r="D123" s="21">
        <v>14312</v>
      </c>
      <c r="E123" s="22">
        <v>4.3671722794322292E-2</v>
      </c>
      <c r="F123" s="27">
        <v>5018359854</v>
      </c>
      <c r="G123" s="27">
        <v>301124208</v>
      </c>
      <c r="H123" s="87">
        <f t="shared" si="6"/>
        <v>0.10767684670741329</v>
      </c>
    </row>
    <row r="124" spans="1:9" ht="9.9499999999999993" customHeight="1">
      <c r="B124" s="19"/>
      <c r="C124" s="19"/>
      <c r="F124" s="30"/>
      <c r="G124" s="30"/>
      <c r="H124" s="16"/>
    </row>
    <row r="125" spans="1:9">
      <c r="A125" s="13" t="s">
        <v>247</v>
      </c>
      <c r="B125" s="19">
        <f t="shared" ref="B125:C125" si="7">SUM(B8:B123)/2</f>
        <v>52738</v>
      </c>
      <c r="C125" s="19">
        <f t="shared" si="7"/>
        <v>287440</v>
      </c>
      <c r="D125" s="19">
        <f>SUM(D8:D123)/2</f>
        <v>340178</v>
      </c>
      <c r="E125" s="36">
        <v>1</v>
      </c>
      <c r="F125" s="30">
        <f>SUM(F8:F123)/2</f>
        <v>46711151514</v>
      </c>
      <c r="G125" s="30">
        <f>SUM(G8:G123)/2</f>
        <v>2796554851</v>
      </c>
      <c r="H125" s="87">
        <f t="shared" ref="H125" si="8">G125/G$125</f>
        <v>1</v>
      </c>
      <c r="I125" s="34"/>
    </row>
    <row r="126" spans="1:9">
      <c r="D126" s="14"/>
      <c r="E126" s="14"/>
      <c r="F126" s="15"/>
      <c r="G126" s="15"/>
      <c r="H126" s="13"/>
    </row>
    <row r="127" spans="1:9">
      <c r="A127" s="8" t="s">
        <v>813</v>
      </c>
      <c r="B127" s="8"/>
      <c r="C127" s="8"/>
      <c r="D127" s="14"/>
      <c r="E127" s="14"/>
      <c r="F127" s="14"/>
      <c r="G127" s="16"/>
      <c r="H127" s="14"/>
    </row>
    <row r="128" spans="1:9">
      <c r="F128" s="19"/>
      <c r="G128" s="19"/>
      <c r="H128" s="19"/>
    </row>
    <row r="129" spans="6:11">
      <c r="F129" s="19"/>
      <c r="G129" s="19"/>
      <c r="H129" s="19"/>
    </row>
    <row r="130" spans="6:11">
      <c r="H130" s="13"/>
      <c r="I130" s="39"/>
      <c r="J130" s="40"/>
      <c r="K130" s="40"/>
    </row>
    <row r="131" spans="6:11">
      <c r="H131" s="13"/>
      <c r="I131" s="41"/>
      <c r="J131" s="28"/>
      <c r="K131" s="28"/>
    </row>
    <row r="132" spans="6:11">
      <c r="H132" s="13"/>
      <c r="I132" s="41"/>
      <c r="J132" s="28"/>
      <c r="K132" s="28"/>
    </row>
    <row r="133" spans="6:11">
      <c r="H133" s="13"/>
      <c r="I133" s="42"/>
      <c r="J133" s="38"/>
      <c r="K133" s="38"/>
    </row>
    <row r="134" spans="6:11">
      <c r="H134" s="13"/>
      <c r="I134" s="41"/>
      <c r="J134" s="41"/>
      <c r="K134" s="41"/>
    </row>
    <row r="135" spans="6:11">
      <c r="H135" s="13"/>
    </row>
    <row r="136" spans="6:11">
      <c r="H136" s="13"/>
    </row>
    <row r="137" spans="6:11">
      <c r="H137" s="13"/>
    </row>
    <row r="138" spans="6:11">
      <c r="H138" s="13"/>
    </row>
    <row r="139" spans="6:11">
      <c r="H139" s="13"/>
    </row>
    <row r="140" spans="6:11">
      <c r="H140" s="13"/>
    </row>
    <row r="141" spans="6:11">
      <c r="H141" s="13"/>
    </row>
    <row r="142" spans="6:11">
      <c r="H142" s="13"/>
    </row>
    <row r="143" spans="6:11">
      <c r="H143" s="13"/>
    </row>
    <row r="144" spans="6:11">
      <c r="H144" s="13"/>
    </row>
    <row r="145" spans="8:8">
      <c r="H145" s="13"/>
    </row>
    <row r="146" spans="8:8">
      <c r="H146" s="13"/>
    </row>
    <row r="147" spans="8:8">
      <c r="H147" s="13"/>
    </row>
    <row r="148" spans="8:8">
      <c r="H148" s="13"/>
    </row>
    <row r="149" spans="8:8">
      <c r="H149" s="13"/>
    </row>
    <row r="150" spans="8:8">
      <c r="H150" s="13"/>
    </row>
    <row r="151" spans="8:8">
      <c r="H151" s="13"/>
    </row>
    <row r="152" spans="8:8">
      <c r="H152" s="13"/>
    </row>
    <row r="153" spans="8:8">
      <c r="H153" s="13"/>
    </row>
    <row r="154" spans="8:8">
      <c r="H154" s="13"/>
    </row>
    <row r="155" spans="8:8">
      <c r="H155" s="13"/>
    </row>
    <row r="156" spans="8:8">
      <c r="H156" s="13"/>
    </row>
    <row r="157" spans="8:8">
      <c r="H157" s="13"/>
    </row>
    <row r="158" spans="8:8">
      <c r="H158" s="13"/>
    </row>
    <row r="159" spans="8:8">
      <c r="H159" s="13"/>
    </row>
    <row r="160" spans="8:8">
      <c r="H160" s="13"/>
    </row>
    <row r="161" spans="8:8">
      <c r="H161" s="13"/>
    </row>
    <row r="162" spans="8:8">
      <c r="H162" s="13"/>
    </row>
    <row r="163" spans="8:8">
      <c r="H163" s="13"/>
    </row>
    <row r="164" spans="8:8">
      <c r="H164" s="13"/>
    </row>
    <row r="165" spans="8:8">
      <c r="H165" s="13"/>
    </row>
    <row r="166" spans="8:8">
      <c r="H166" s="13"/>
    </row>
    <row r="167" spans="8:8">
      <c r="H167" s="13"/>
    </row>
    <row r="168" spans="8:8">
      <c r="H168" s="13"/>
    </row>
    <row r="169" spans="8:8">
      <c r="H169" s="13"/>
    </row>
    <row r="170" spans="8:8">
      <c r="H170" s="13"/>
    </row>
    <row r="171" spans="8:8">
      <c r="H171" s="13"/>
    </row>
    <row r="172" spans="8:8">
      <c r="H172" s="13"/>
    </row>
    <row r="173" spans="8:8">
      <c r="H173" s="13"/>
    </row>
    <row r="174" spans="8:8">
      <c r="H174" s="13"/>
    </row>
    <row r="175" spans="8:8">
      <c r="H175" s="13"/>
    </row>
    <row r="176" spans="8:8">
      <c r="H176" s="13"/>
    </row>
    <row r="177" spans="8:8">
      <c r="H177" s="13"/>
    </row>
    <row r="178" spans="8:8">
      <c r="H178" s="13"/>
    </row>
    <row r="179" spans="8:8">
      <c r="H179" s="13"/>
    </row>
    <row r="180" spans="8:8">
      <c r="H180" s="13"/>
    </row>
    <row r="181" spans="8:8">
      <c r="H181" s="13"/>
    </row>
    <row r="182" spans="8:8">
      <c r="H182" s="13"/>
    </row>
    <row r="183" spans="8:8">
      <c r="H183" s="13"/>
    </row>
    <row r="184" spans="8:8">
      <c r="H184" s="13"/>
    </row>
    <row r="185" spans="8:8">
      <c r="H185" s="13"/>
    </row>
    <row r="186" spans="8:8">
      <c r="H186" s="13"/>
    </row>
    <row r="187" spans="8:8">
      <c r="H187" s="13"/>
    </row>
    <row r="188" spans="8:8">
      <c r="H188" s="13"/>
    </row>
    <row r="189" spans="8:8">
      <c r="H189" s="13"/>
    </row>
    <row r="190" spans="8:8">
      <c r="H190" s="13"/>
    </row>
    <row r="191" spans="8:8">
      <c r="H191" s="13"/>
    </row>
    <row r="192" spans="8:8">
      <c r="H192" s="13"/>
    </row>
    <row r="193" spans="8:8">
      <c r="H193" s="13"/>
    </row>
    <row r="194" spans="8:8">
      <c r="H194" s="13"/>
    </row>
    <row r="195" spans="8:8">
      <c r="H195" s="13"/>
    </row>
    <row r="196" spans="8:8">
      <c r="H196" s="13"/>
    </row>
    <row r="197" spans="8:8">
      <c r="H197" s="13"/>
    </row>
    <row r="198" spans="8:8">
      <c r="H198" s="13"/>
    </row>
    <row r="199" spans="8:8">
      <c r="H199" s="13"/>
    </row>
    <row r="200" spans="8:8">
      <c r="H200" s="13"/>
    </row>
    <row r="201" spans="8:8">
      <c r="H201" s="13"/>
    </row>
    <row r="202" spans="8:8">
      <c r="H202" s="13"/>
    </row>
    <row r="203" spans="8:8">
      <c r="H203" s="13"/>
    </row>
    <row r="204" spans="8:8">
      <c r="H204" s="13"/>
    </row>
    <row r="205" spans="8:8">
      <c r="H205" s="13"/>
    </row>
    <row r="206" spans="8:8">
      <c r="H206" s="13"/>
    </row>
    <row r="207" spans="8:8">
      <c r="H207" s="13"/>
    </row>
    <row r="208" spans="8:8">
      <c r="H208" s="13"/>
    </row>
    <row r="209" spans="8:8">
      <c r="H209" s="13"/>
    </row>
    <row r="210" spans="8:8">
      <c r="H210" s="13"/>
    </row>
    <row r="211" spans="8:8">
      <c r="H211" s="13"/>
    </row>
    <row r="212" spans="8:8">
      <c r="H212" s="13"/>
    </row>
    <row r="213" spans="8:8">
      <c r="H213" s="13"/>
    </row>
    <row r="214" spans="8:8">
      <c r="H214" s="13"/>
    </row>
    <row r="215" spans="8:8">
      <c r="H215" s="13"/>
    </row>
    <row r="216" spans="8:8">
      <c r="H216" s="13"/>
    </row>
    <row r="217" spans="8:8">
      <c r="H217" s="13"/>
    </row>
    <row r="218" spans="8:8">
      <c r="H218" s="13"/>
    </row>
    <row r="219" spans="8:8">
      <c r="H219" s="13"/>
    </row>
    <row r="220" spans="8:8">
      <c r="H220" s="13"/>
    </row>
    <row r="221" spans="8:8">
      <c r="H221" s="13"/>
    </row>
    <row r="222" spans="8:8">
      <c r="H222" s="13"/>
    </row>
    <row r="223" spans="8:8">
      <c r="H223" s="13"/>
    </row>
    <row r="224" spans="8:8">
      <c r="H224" s="13"/>
    </row>
    <row r="225" spans="8:8">
      <c r="H225" s="13"/>
    </row>
    <row r="226" spans="8:8">
      <c r="H226" s="13"/>
    </row>
    <row r="227" spans="8:8">
      <c r="H227" s="13"/>
    </row>
    <row r="228" spans="8:8">
      <c r="H228" s="13"/>
    </row>
    <row r="229" spans="8:8">
      <c r="H229" s="13"/>
    </row>
    <row r="230" spans="8:8">
      <c r="H230" s="13"/>
    </row>
    <row r="231" spans="8:8">
      <c r="H231" s="13"/>
    </row>
    <row r="232" spans="8:8">
      <c r="H232" s="13"/>
    </row>
    <row r="233" spans="8:8">
      <c r="H233" s="13"/>
    </row>
    <row r="234" spans="8:8">
      <c r="H234" s="13"/>
    </row>
    <row r="235" spans="8:8">
      <c r="H235" s="13"/>
    </row>
    <row r="236" spans="8:8">
      <c r="H236" s="13"/>
    </row>
    <row r="237" spans="8:8">
      <c r="H237" s="13"/>
    </row>
    <row r="238" spans="8:8">
      <c r="H238" s="13"/>
    </row>
    <row r="239" spans="8:8">
      <c r="H239" s="13"/>
    </row>
    <row r="240" spans="8:8">
      <c r="H240" s="13"/>
    </row>
    <row r="241" spans="8:8">
      <c r="H241" s="13"/>
    </row>
    <row r="242" spans="8:8">
      <c r="H242" s="13"/>
    </row>
    <row r="243" spans="8:8">
      <c r="H243" s="13"/>
    </row>
  </sheetData>
  <mergeCells count="3">
    <mergeCell ref="A1:H1"/>
    <mergeCell ref="A2:H2"/>
    <mergeCell ref="A3:H3"/>
  </mergeCells>
  <printOptions horizontalCentered="1"/>
  <pageMargins left="0.5" right="0.5" top="0.75" bottom="0.75" header="0.5" footer="0.5"/>
  <pageSetup scale="64" firstPageNumber="0" orientation="portrait" r:id="rId1"/>
  <headerFooter alignWithMargins="0"/>
  <rowBreaks count="1" manualBreakCount="1">
    <brk id="65"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H244"/>
  <sheetViews>
    <sheetView zoomScaleNormal="100" workbookViewId="0">
      <pane xSplit="1" ySplit="5" topLeftCell="B6" activePane="bottomRight" state="frozen"/>
      <selection activeCell="F116" sqref="F116"/>
      <selection pane="topRight" activeCell="F116" sqref="F116"/>
      <selection pane="bottomLeft" activeCell="F116" sqref="F116"/>
      <selection pane="bottomRight" activeCell="G130" sqref="G130"/>
    </sheetView>
  </sheetViews>
  <sheetFormatPr defaultRowHeight="14.25"/>
  <cols>
    <col min="1" max="1" width="60.7109375" style="13" customWidth="1"/>
    <col min="2" max="2" width="9.140625" style="13" bestFit="1" customWidth="1"/>
    <col min="3" max="3" width="11.5703125" style="13" bestFit="1" customWidth="1"/>
    <col min="4" max="4" width="9.140625" style="19" bestFit="1" customWidth="1"/>
    <col min="5" max="5" width="11.5703125" style="18" bestFit="1" customWidth="1"/>
    <col min="6" max="6" width="16.5703125" style="18" bestFit="1" customWidth="1"/>
    <col min="7" max="7" width="13.7109375" style="18" bestFit="1" customWidth="1"/>
    <col min="8" max="8" width="9.140625" style="20" bestFit="1" customWidth="1"/>
    <col min="9" max="258" width="9.140625" style="13"/>
    <col min="259" max="259" width="60.7109375" style="13" customWidth="1"/>
    <col min="260" max="261" width="10.7109375" style="13" customWidth="1"/>
    <col min="262" max="263" width="15.7109375" style="13" customWidth="1"/>
    <col min="264" max="264" width="10.7109375" style="13" customWidth="1"/>
    <col min="265" max="514" width="9.140625" style="13"/>
    <col min="515" max="515" width="60.7109375" style="13" customWidth="1"/>
    <col min="516" max="517" width="10.7109375" style="13" customWidth="1"/>
    <col min="518" max="519" width="15.7109375" style="13" customWidth="1"/>
    <col min="520" max="520" width="10.7109375" style="13" customWidth="1"/>
    <col min="521" max="770" width="9.140625" style="13"/>
    <col min="771" max="771" width="60.7109375" style="13" customWidth="1"/>
    <col min="772" max="773" width="10.7109375" style="13" customWidth="1"/>
    <col min="774" max="775" width="15.7109375" style="13" customWidth="1"/>
    <col min="776" max="776" width="10.7109375" style="13" customWidth="1"/>
    <col min="777" max="1026" width="9.140625" style="13"/>
    <col min="1027" max="1027" width="60.7109375" style="13" customWidth="1"/>
    <col min="1028" max="1029" width="10.7109375" style="13" customWidth="1"/>
    <col min="1030" max="1031" width="15.7109375" style="13" customWidth="1"/>
    <col min="1032" max="1032" width="10.7109375" style="13" customWidth="1"/>
    <col min="1033" max="1282" width="9.140625" style="13"/>
    <col min="1283" max="1283" width="60.7109375" style="13" customWidth="1"/>
    <col min="1284" max="1285" width="10.7109375" style="13" customWidth="1"/>
    <col min="1286" max="1287" width="15.7109375" style="13" customWidth="1"/>
    <col min="1288" max="1288" width="10.7109375" style="13" customWidth="1"/>
    <col min="1289" max="1538" width="9.140625" style="13"/>
    <col min="1539" max="1539" width="60.7109375" style="13" customWidth="1"/>
    <col min="1540" max="1541" width="10.7109375" style="13" customWidth="1"/>
    <col min="1542" max="1543" width="15.7109375" style="13" customWidth="1"/>
    <col min="1544" max="1544" width="10.7109375" style="13" customWidth="1"/>
    <col min="1545" max="1794" width="9.140625" style="13"/>
    <col min="1795" max="1795" width="60.7109375" style="13" customWidth="1"/>
    <col min="1796" max="1797" width="10.7109375" style="13" customWidth="1"/>
    <col min="1798" max="1799" width="15.7109375" style="13" customWidth="1"/>
    <col min="1800" max="1800" width="10.7109375" style="13" customWidth="1"/>
    <col min="1801" max="2050" width="9.140625" style="13"/>
    <col min="2051" max="2051" width="60.7109375" style="13" customWidth="1"/>
    <col min="2052" max="2053" width="10.7109375" style="13" customWidth="1"/>
    <col min="2054" max="2055" width="15.7109375" style="13" customWidth="1"/>
    <col min="2056" max="2056" width="10.7109375" style="13" customWidth="1"/>
    <col min="2057" max="2306" width="9.140625" style="13"/>
    <col min="2307" max="2307" width="60.7109375" style="13" customWidth="1"/>
    <col min="2308" max="2309" width="10.7109375" style="13" customWidth="1"/>
    <col min="2310" max="2311" width="15.7109375" style="13" customWidth="1"/>
    <col min="2312" max="2312" width="10.7109375" style="13" customWidth="1"/>
    <col min="2313" max="2562" width="9.140625" style="13"/>
    <col min="2563" max="2563" width="60.7109375" style="13" customWidth="1"/>
    <col min="2564" max="2565" width="10.7109375" style="13" customWidth="1"/>
    <col min="2566" max="2567" width="15.7109375" style="13" customWidth="1"/>
    <col min="2568" max="2568" width="10.7109375" style="13" customWidth="1"/>
    <col min="2569" max="2818" width="9.140625" style="13"/>
    <col min="2819" max="2819" width="60.7109375" style="13" customWidth="1"/>
    <col min="2820" max="2821" width="10.7109375" style="13" customWidth="1"/>
    <col min="2822" max="2823" width="15.7109375" style="13" customWidth="1"/>
    <col min="2824" max="2824" width="10.7109375" style="13" customWidth="1"/>
    <col min="2825" max="3074" width="9.140625" style="13"/>
    <col min="3075" max="3075" width="60.7109375" style="13" customWidth="1"/>
    <col min="3076" max="3077" width="10.7109375" style="13" customWidth="1"/>
    <col min="3078" max="3079" width="15.7109375" style="13" customWidth="1"/>
    <col min="3080" max="3080" width="10.7109375" style="13" customWidth="1"/>
    <col min="3081" max="3330" width="9.140625" style="13"/>
    <col min="3331" max="3331" width="60.7109375" style="13" customWidth="1"/>
    <col min="3332" max="3333" width="10.7109375" style="13" customWidth="1"/>
    <col min="3334" max="3335" width="15.7109375" style="13" customWidth="1"/>
    <col min="3336" max="3336" width="10.7109375" style="13" customWidth="1"/>
    <col min="3337" max="3586" width="9.140625" style="13"/>
    <col min="3587" max="3587" width="60.7109375" style="13" customWidth="1"/>
    <col min="3588" max="3589" width="10.7109375" style="13" customWidth="1"/>
    <col min="3590" max="3591" width="15.7109375" style="13" customWidth="1"/>
    <col min="3592" max="3592" width="10.7109375" style="13" customWidth="1"/>
    <col min="3593" max="3842" width="9.140625" style="13"/>
    <col min="3843" max="3843" width="60.7109375" style="13" customWidth="1"/>
    <col min="3844" max="3845" width="10.7109375" style="13" customWidth="1"/>
    <col min="3846" max="3847" width="15.7109375" style="13" customWidth="1"/>
    <col min="3848" max="3848" width="10.7109375" style="13" customWidth="1"/>
    <col min="3849" max="4098" width="9.140625" style="13"/>
    <col min="4099" max="4099" width="60.7109375" style="13" customWidth="1"/>
    <col min="4100" max="4101" width="10.7109375" style="13" customWidth="1"/>
    <col min="4102" max="4103" width="15.7109375" style="13" customWidth="1"/>
    <col min="4104" max="4104" width="10.7109375" style="13" customWidth="1"/>
    <col min="4105" max="4354" width="9.140625" style="13"/>
    <col min="4355" max="4355" width="60.7109375" style="13" customWidth="1"/>
    <col min="4356" max="4357" width="10.7109375" style="13" customWidth="1"/>
    <col min="4358" max="4359" width="15.7109375" style="13" customWidth="1"/>
    <col min="4360" max="4360" width="10.7109375" style="13" customWidth="1"/>
    <col min="4361" max="4610" width="9.140625" style="13"/>
    <col min="4611" max="4611" width="60.7109375" style="13" customWidth="1"/>
    <col min="4612" max="4613" width="10.7109375" style="13" customWidth="1"/>
    <col min="4614" max="4615" width="15.7109375" style="13" customWidth="1"/>
    <col min="4616" max="4616" width="10.7109375" style="13" customWidth="1"/>
    <col min="4617" max="4866" width="9.140625" style="13"/>
    <col min="4867" max="4867" width="60.7109375" style="13" customWidth="1"/>
    <col min="4868" max="4869" width="10.7109375" style="13" customWidth="1"/>
    <col min="4870" max="4871" width="15.7109375" style="13" customWidth="1"/>
    <col min="4872" max="4872" width="10.7109375" style="13" customWidth="1"/>
    <col min="4873" max="5122" width="9.140625" style="13"/>
    <col min="5123" max="5123" width="60.7109375" style="13" customWidth="1"/>
    <col min="5124" max="5125" width="10.7109375" style="13" customWidth="1"/>
    <col min="5126" max="5127" width="15.7109375" style="13" customWidth="1"/>
    <col min="5128" max="5128" width="10.7109375" style="13" customWidth="1"/>
    <col min="5129" max="5378" width="9.140625" style="13"/>
    <col min="5379" max="5379" width="60.7109375" style="13" customWidth="1"/>
    <col min="5380" max="5381" width="10.7109375" style="13" customWidth="1"/>
    <col min="5382" max="5383" width="15.7109375" style="13" customWidth="1"/>
    <col min="5384" max="5384" width="10.7109375" style="13" customWidth="1"/>
    <col min="5385" max="5634" width="9.140625" style="13"/>
    <col min="5635" max="5635" width="60.7109375" style="13" customWidth="1"/>
    <col min="5636" max="5637" width="10.7109375" style="13" customWidth="1"/>
    <col min="5638" max="5639" width="15.7109375" style="13" customWidth="1"/>
    <col min="5640" max="5640" width="10.7109375" style="13" customWidth="1"/>
    <col min="5641" max="5890" width="9.140625" style="13"/>
    <col min="5891" max="5891" width="60.7109375" style="13" customWidth="1"/>
    <col min="5892" max="5893" width="10.7109375" style="13" customWidth="1"/>
    <col min="5894" max="5895" width="15.7109375" style="13" customWidth="1"/>
    <col min="5896" max="5896" width="10.7109375" style="13" customWidth="1"/>
    <col min="5897" max="6146" width="9.140625" style="13"/>
    <col min="6147" max="6147" width="60.7109375" style="13" customWidth="1"/>
    <col min="6148" max="6149" width="10.7109375" style="13" customWidth="1"/>
    <col min="6150" max="6151" width="15.7109375" style="13" customWidth="1"/>
    <col min="6152" max="6152" width="10.7109375" style="13" customWidth="1"/>
    <col min="6153" max="6402" width="9.140625" style="13"/>
    <col min="6403" max="6403" width="60.7109375" style="13" customWidth="1"/>
    <col min="6404" max="6405" width="10.7109375" style="13" customWidth="1"/>
    <col min="6406" max="6407" width="15.7109375" style="13" customWidth="1"/>
    <col min="6408" max="6408" width="10.7109375" style="13" customWidth="1"/>
    <col min="6409" max="6658" width="9.140625" style="13"/>
    <col min="6659" max="6659" width="60.7109375" style="13" customWidth="1"/>
    <col min="6660" max="6661" width="10.7109375" style="13" customWidth="1"/>
    <col min="6662" max="6663" width="15.7109375" style="13" customWidth="1"/>
    <col min="6664" max="6664" width="10.7109375" style="13" customWidth="1"/>
    <col min="6665" max="6914" width="9.140625" style="13"/>
    <col min="6915" max="6915" width="60.7109375" style="13" customWidth="1"/>
    <col min="6916" max="6917" width="10.7109375" style="13" customWidth="1"/>
    <col min="6918" max="6919" width="15.7109375" style="13" customWidth="1"/>
    <col min="6920" max="6920" width="10.7109375" style="13" customWidth="1"/>
    <col min="6921" max="7170" width="9.140625" style="13"/>
    <col min="7171" max="7171" width="60.7109375" style="13" customWidth="1"/>
    <col min="7172" max="7173" width="10.7109375" style="13" customWidth="1"/>
    <col min="7174" max="7175" width="15.7109375" style="13" customWidth="1"/>
    <col min="7176" max="7176" width="10.7109375" style="13" customWidth="1"/>
    <col min="7177" max="7426" width="9.140625" style="13"/>
    <col min="7427" max="7427" width="60.7109375" style="13" customWidth="1"/>
    <col min="7428" max="7429" width="10.7109375" style="13" customWidth="1"/>
    <col min="7430" max="7431" width="15.7109375" style="13" customWidth="1"/>
    <col min="7432" max="7432" width="10.7109375" style="13" customWidth="1"/>
    <col min="7433" max="7682" width="9.140625" style="13"/>
    <col min="7683" max="7683" width="60.7109375" style="13" customWidth="1"/>
    <col min="7684" max="7685" width="10.7109375" style="13" customWidth="1"/>
    <col min="7686" max="7687" width="15.7109375" style="13" customWidth="1"/>
    <col min="7688" max="7688" width="10.7109375" style="13" customWidth="1"/>
    <col min="7689" max="7938" width="9.140625" style="13"/>
    <col min="7939" max="7939" width="60.7109375" style="13" customWidth="1"/>
    <col min="7940" max="7941" width="10.7109375" style="13" customWidth="1"/>
    <col min="7942" max="7943" width="15.7109375" style="13" customWidth="1"/>
    <col min="7944" max="7944" width="10.7109375" style="13" customWidth="1"/>
    <col min="7945" max="8194" width="9.140625" style="13"/>
    <col min="8195" max="8195" width="60.7109375" style="13" customWidth="1"/>
    <col min="8196" max="8197" width="10.7109375" style="13" customWidth="1"/>
    <col min="8198" max="8199" width="15.7109375" style="13" customWidth="1"/>
    <col min="8200" max="8200" width="10.7109375" style="13" customWidth="1"/>
    <col min="8201" max="8450" width="9.140625" style="13"/>
    <col min="8451" max="8451" width="60.7109375" style="13" customWidth="1"/>
    <col min="8452" max="8453" width="10.7109375" style="13" customWidth="1"/>
    <col min="8454" max="8455" width="15.7109375" style="13" customWidth="1"/>
    <col min="8456" max="8456" width="10.7109375" style="13" customWidth="1"/>
    <col min="8457" max="8706" width="9.140625" style="13"/>
    <col min="8707" max="8707" width="60.7109375" style="13" customWidth="1"/>
    <col min="8708" max="8709" width="10.7109375" style="13" customWidth="1"/>
    <col min="8710" max="8711" width="15.7109375" style="13" customWidth="1"/>
    <col min="8712" max="8712" width="10.7109375" style="13" customWidth="1"/>
    <col min="8713" max="8962" width="9.140625" style="13"/>
    <col min="8963" max="8963" width="60.7109375" style="13" customWidth="1"/>
    <col min="8964" max="8965" width="10.7109375" style="13" customWidth="1"/>
    <col min="8966" max="8967" width="15.7109375" style="13" customWidth="1"/>
    <col min="8968" max="8968" width="10.7109375" style="13" customWidth="1"/>
    <col min="8969" max="9218" width="9.140625" style="13"/>
    <col min="9219" max="9219" width="60.7109375" style="13" customWidth="1"/>
    <col min="9220" max="9221" width="10.7109375" style="13" customWidth="1"/>
    <col min="9222" max="9223" width="15.7109375" style="13" customWidth="1"/>
    <col min="9224" max="9224" width="10.7109375" style="13" customWidth="1"/>
    <col min="9225" max="9474" width="9.140625" style="13"/>
    <col min="9475" max="9475" width="60.7109375" style="13" customWidth="1"/>
    <col min="9476" max="9477" width="10.7109375" style="13" customWidth="1"/>
    <col min="9478" max="9479" width="15.7109375" style="13" customWidth="1"/>
    <col min="9480" max="9480" width="10.7109375" style="13" customWidth="1"/>
    <col min="9481" max="9730" width="9.140625" style="13"/>
    <col min="9731" max="9731" width="60.7109375" style="13" customWidth="1"/>
    <col min="9732" max="9733" width="10.7109375" style="13" customWidth="1"/>
    <col min="9734" max="9735" width="15.7109375" style="13" customWidth="1"/>
    <col min="9736" max="9736" width="10.7109375" style="13" customWidth="1"/>
    <col min="9737" max="9986" width="9.140625" style="13"/>
    <col min="9987" max="9987" width="60.7109375" style="13" customWidth="1"/>
    <col min="9988" max="9989" width="10.7109375" style="13" customWidth="1"/>
    <col min="9990" max="9991" width="15.7109375" style="13" customWidth="1"/>
    <col min="9992" max="9992" width="10.7109375" style="13" customWidth="1"/>
    <col min="9993" max="10242" width="9.140625" style="13"/>
    <col min="10243" max="10243" width="60.7109375" style="13" customWidth="1"/>
    <col min="10244" max="10245" width="10.7109375" style="13" customWidth="1"/>
    <col min="10246" max="10247" width="15.7109375" style="13" customWidth="1"/>
    <col min="10248" max="10248" width="10.7109375" style="13" customWidth="1"/>
    <col min="10249" max="10498" width="9.140625" style="13"/>
    <col min="10499" max="10499" width="60.7109375" style="13" customWidth="1"/>
    <col min="10500" max="10501" width="10.7109375" style="13" customWidth="1"/>
    <col min="10502" max="10503" width="15.7109375" style="13" customWidth="1"/>
    <col min="10504" max="10504" width="10.7109375" style="13" customWidth="1"/>
    <col min="10505" max="10754" width="9.140625" style="13"/>
    <col min="10755" max="10755" width="60.7109375" style="13" customWidth="1"/>
    <col min="10756" max="10757" width="10.7109375" style="13" customWidth="1"/>
    <col min="10758" max="10759" width="15.7109375" style="13" customWidth="1"/>
    <col min="10760" max="10760" width="10.7109375" style="13" customWidth="1"/>
    <col min="10761" max="11010" width="9.140625" style="13"/>
    <col min="11011" max="11011" width="60.7109375" style="13" customWidth="1"/>
    <col min="11012" max="11013" width="10.7109375" style="13" customWidth="1"/>
    <col min="11014" max="11015" width="15.7109375" style="13" customWidth="1"/>
    <col min="11016" max="11016" width="10.7109375" style="13" customWidth="1"/>
    <col min="11017" max="11266" width="9.140625" style="13"/>
    <col min="11267" max="11267" width="60.7109375" style="13" customWidth="1"/>
    <col min="11268" max="11269" width="10.7109375" style="13" customWidth="1"/>
    <col min="11270" max="11271" width="15.7109375" style="13" customWidth="1"/>
    <col min="11272" max="11272" width="10.7109375" style="13" customWidth="1"/>
    <col min="11273" max="11522" width="9.140625" style="13"/>
    <col min="11523" max="11523" width="60.7109375" style="13" customWidth="1"/>
    <col min="11524" max="11525" width="10.7109375" style="13" customWidth="1"/>
    <col min="11526" max="11527" width="15.7109375" style="13" customWidth="1"/>
    <col min="11528" max="11528" width="10.7109375" style="13" customWidth="1"/>
    <col min="11529" max="11778" width="9.140625" style="13"/>
    <col min="11779" max="11779" width="60.7109375" style="13" customWidth="1"/>
    <col min="11780" max="11781" width="10.7109375" style="13" customWidth="1"/>
    <col min="11782" max="11783" width="15.7109375" style="13" customWidth="1"/>
    <col min="11784" max="11784" width="10.7109375" style="13" customWidth="1"/>
    <col min="11785" max="12034" width="9.140625" style="13"/>
    <col min="12035" max="12035" width="60.7109375" style="13" customWidth="1"/>
    <col min="12036" max="12037" width="10.7109375" style="13" customWidth="1"/>
    <col min="12038" max="12039" width="15.7109375" style="13" customWidth="1"/>
    <col min="12040" max="12040" width="10.7109375" style="13" customWidth="1"/>
    <col min="12041" max="12290" width="9.140625" style="13"/>
    <col min="12291" max="12291" width="60.7109375" style="13" customWidth="1"/>
    <col min="12292" max="12293" width="10.7109375" style="13" customWidth="1"/>
    <col min="12294" max="12295" width="15.7109375" style="13" customWidth="1"/>
    <col min="12296" max="12296" width="10.7109375" style="13" customWidth="1"/>
    <col min="12297" max="12546" width="9.140625" style="13"/>
    <col min="12547" max="12547" width="60.7109375" style="13" customWidth="1"/>
    <col min="12548" max="12549" width="10.7109375" style="13" customWidth="1"/>
    <col min="12550" max="12551" width="15.7109375" style="13" customWidth="1"/>
    <col min="12552" max="12552" width="10.7109375" style="13" customWidth="1"/>
    <col min="12553" max="12802" width="9.140625" style="13"/>
    <col min="12803" max="12803" width="60.7109375" style="13" customWidth="1"/>
    <col min="12804" max="12805" width="10.7109375" style="13" customWidth="1"/>
    <col min="12806" max="12807" width="15.7109375" style="13" customWidth="1"/>
    <col min="12808" max="12808" width="10.7109375" style="13" customWidth="1"/>
    <col min="12809" max="13058" width="9.140625" style="13"/>
    <col min="13059" max="13059" width="60.7109375" style="13" customWidth="1"/>
    <col min="13060" max="13061" width="10.7109375" style="13" customWidth="1"/>
    <col min="13062" max="13063" width="15.7109375" style="13" customWidth="1"/>
    <col min="13064" max="13064" width="10.7109375" style="13" customWidth="1"/>
    <col min="13065" max="13314" width="9.140625" style="13"/>
    <col min="13315" max="13315" width="60.7109375" style="13" customWidth="1"/>
    <col min="13316" max="13317" width="10.7109375" style="13" customWidth="1"/>
    <col min="13318" max="13319" width="15.7109375" style="13" customWidth="1"/>
    <col min="13320" max="13320" width="10.7109375" style="13" customWidth="1"/>
    <col min="13321" max="13570" width="9.140625" style="13"/>
    <col min="13571" max="13571" width="60.7109375" style="13" customWidth="1"/>
    <col min="13572" max="13573" width="10.7109375" style="13" customWidth="1"/>
    <col min="13574" max="13575" width="15.7109375" style="13" customWidth="1"/>
    <col min="13576" max="13576" width="10.7109375" style="13" customWidth="1"/>
    <col min="13577" max="13826" width="9.140625" style="13"/>
    <col min="13827" max="13827" width="60.7109375" style="13" customWidth="1"/>
    <col min="13828" max="13829" width="10.7109375" style="13" customWidth="1"/>
    <col min="13830" max="13831" width="15.7109375" style="13" customWidth="1"/>
    <col min="13832" max="13832" width="10.7109375" style="13" customWidth="1"/>
    <col min="13833" max="14082" width="9.140625" style="13"/>
    <col min="14083" max="14083" width="60.7109375" style="13" customWidth="1"/>
    <col min="14084" max="14085" width="10.7109375" style="13" customWidth="1"/>
    <col min="14086" max="14087" width="15.7109375" style="13" customWidth="1"/>
    <col min="14088" max="14088" width="10.7109375" style="13" customWidth="1"/>
    <col min="14089" max="14338" width="9.140625" style="13"/>
    <col min="14339" max="14339" width="60.7109375" style="13" customWidth="1"/>
    <col min="14340" max="14341" width="10.7109375" style="13" customWidth="1"/>
    <col min="14342" max="14343" width="15.7109375" style="13" customWidth="1"/>
    <col min="14344" max="14344" width="10.7109375" style="13" customWidth="1"/>
    <col min="14345" max="14594" width="9.140625" style="13"/>
    <col min="14595" max="14595" width="60.7109375" style="13" customWidth="1"/>
    <col min="14596" max="14597" width="10.7109375" style="13" customWidth="1"/>
    <col min="14598" max="14599" width="15.7109375" style="13" customWidth="1"/>
    <col min="14600" max="14600" width="10.7109375" style="13" customWidth="1"/>
    <col min="14601" max="14850" width="9.140625" style="13"/>
    <col min="14851" max="14851" width="60.7109375" style="13" customWidth="1"/>
    <col min="14852" max="14853" width="10.7109375" style="13" customWidth="1"/>
    <col min="14854" max="14855" width="15.7109375" style="13" customWidth="1"/>
    <col min="14856" max="14856" width="10.7109375" style="13" customWidth="1"/>
    <col min="14857" max="15106" width="9.140625" style="13"/>
    <col min="15107" max="15107" width="60.7109375" style="13" customWidth="1"/>
    <col min="15108" max="15109" width="10.7109375" style="13" customWidth="1"/>
    <col min="15110" max="15111" width="15.7109375" style="13" customWidth="1"/>
    <col min="15112" max="15112" width="10.7109375" style="13" customWidth="1"/>
    <col min="15113" max="15362" width="9.140625" style="13"/>
    <col min="15363" max="15363" width="60.7109375" style="13" customWidth="1"/>
    <col min="15364" max="15365" width="10.7109375" style="13" customWidth="1"/>
    <col min="15366" max="15367" width="15.7109375" style="13" customWidth="1"/>
    <col min="15368" max="15368" width="10.7109375" style="13" customWidth="1"/>
    <col min="15369" max="15618" width="9.140625" style="13"/>
    <col min="15619" max="15619" width="60.7109375" style="13" customWidth="1"/>
    <col min="15620" max="15621" width="10.7109375" style="13" customWidth="1"/>
    <col min="15622" max="15623" width="15.7109375" style="13" customWidth="1"/>
    <col min="15624" max="15624" width="10.7109375" style="13" customWidth="1"/>
    <col min="15625" max="15874" width="9.140625" style="13"/>
    <col min="15875" max="15875" width="60.7109375" style="13" customWidth="1"/>
    <col min="15876" max="15877" width="10.7109375" style="13" customWidth="1"/>
    <col min="15878" max="15879" width="15.7109375" style="13" customWidth="1"/>
    <col min="15880" max="15880" width="10.7109375" style="13" customWidth="1"/>
    <col min="15881" max="16130" width="9.140625" style="13"/>
    <col min="16131" max="16131" width="60.7109375" style="13" customWidth="1"/>
    <col min="16132" max="16133" width="10.7109375" style="13" customWidth="1"/>
    <col min="16134" max="16135" width="15.7109375" style="13" customWidth="1"/>
    <col min="16136" max="16136" width="10.7109375" style="13" customWidth="1"/>
    <col min="16137" max="16384" width="9.140625" style="13"/>
  </cols>
  <sheetData>
    <row r="1" spans="1:8" ht="15" customHeight="1">
      <c r="A1" s="145" t="s">
        <v>893</v>
      </c>
      <c r="B1" s="145"/>
      <c r="C1" s="145"/>
      <c r="D1" s="145"/>
      <c r="E1" s="145"/>
      <c r="F1" s="145"/>
      <c r="G1" s="145"/>
      <c r="H1" s="145"/>
    </row>
    <row r="2" spans="1:8" ht="15" customHeight="1">
      <c r="A2" s="145" t="s">
        <v>894</v>
      </c>
      <c r="B2" s="145"/>
      <c r="C2" s="145"/>
      <c r="D2" s="145"/>
      <c r="E2" s="145"/>
      <c r="F2" s="145"/>
      <c r="G2" s="145"/>
      <c r="H2" s="145"/>
    </row>
    <row r="3" spans="1:8" ht="15" customHeight="1">
      <c r="A3" s="145" t="s">
        <v>933</v>
      </c>
      <c r="B3" s="145"/>
      <c r="C3" s="145"/>
      <c r="D3" s="145"/>
      <c r="E3" s="145"/>
      <c r="F3" s="145"/>
      <c r="G3" s="145"/>
      <c r="H3" s="145"/>
    </row>
    <row r="4" spans="1:8" ht="9.9499999999999993" customHeight="1"/>
    <row r="5" spans="1:8" ht="48" customHeight="1">
      <c r="A5" s="1" t="s">
        <v>815</v>
      </c>
      <c r="B5" s="3" t="s">
        <v>930</v>
      </c>
      <c r="C5" s="3" t="s">
        <v>931</v>
      </c>
      <c r="D5" s="3" t="s">
        <v>932</v>
      </c>
      <c r="E5" s="43" t="s">
        <v>812</v>
      </c>
      <c r="F5" s="4" t="s">
        <v>147</v>
      </c>
      <c r="G5" s="4" t="s">
        <v>148</v>
      </c>
      <c r="H5" s="5" t="s">
        <v>249</v>
      </c>
    </row>
    <row r="6" spans="1:8" ht="9.9499999999999993" customHeight="1">
      <c r="A6" s="1"/>
      <c r="B6" s="1"/>
      <c r="C6" s="1"/>
      <c r="D6" s="35"/>
      <c r="E6" s="92"/>
      <c r="F6" s="92"/>
      <c r="G6" s="92"/>
      <c r="H6" s="16"/>
    </row>
    <row r="7" spans="1:8" ht="15">
      <c r="A7" s="92" t="s">
        <v>758</v>
      </c>
      <c r="B7" s="93"/>
      <c r="C7" s="93"/>
      <c r="H7" s="13"/>
    </row>
    <row r="8" spans="1:8">
      <c r="A8" s="13" t="s">
        <v>806</v>
      </c>
      <c r="B8" s="37">
        <v>89</v>
      </c>
      <c r="C8" s="37">
        <v>180</v>
      </c>
      <c r="D8" s="19">
        <v>269</v>
      </c>
      <c r="E8" s="36">
        <v>3.8845846731553617E-3</v>
      </c>
      <c r="F8" s="30">
        <v>133625674</v>
      </c>
      <c r="G8" s="30">
        <v>8017540</v>
      </c>
      <c r="H8" s="142">
        <v>1.1612902549246145E-2</v>
      </c>
    </row>
    <row r="9" spans="1:8">
      <c r="A9" s="13" t="s">
        <v>759</v>
      </c>
      <c r="B9" s="23">
        <v>12</v>
      </c>
      <c r="C9" s="23">
        <v>40</v>
      </c>
      <c r="D9" s="23">
        <v>52</v>
      </c>
      <c r="E9" s="24">
        <v>8.632410384789693E-4</v>
      </c>
      <c r="F9" s="29">
        <v>23203734</v>
      </c>
      <c r="G9" s="29">
        <v>1392224</v>
      </c>
      <c r="H9" s="143">
        <v>2.0165489213301918E-3</v>
      </c>
    </row>
    <row r="10" spans="1:8">
      <c r="A10" s="13" t="s">
        <v>816</v>
      </c>
      <c r="B10" s="19">
        <v>101</v>
      </c>
      <c r="C10" s="19">
        <v>220</v>
      </c>
      <c r="D10" s="19">
        <v>321</v>
      </c>
      <c r="E10" s="36">
        <v>4.7478257116343311E-3</v>
      </c>
      <c r="F10" s="30">
        <v>156829408</v>
      </c>
      <c r="G10" s="30">
        <v>9409764</v>
      </c>
      <c r="H10" s="142">
        <v>1.3629451470576337E-2</v>
      </c>
    </row>
    <row r="11" spans="1:8" ht="9.9499999999999993" customHeight="1">
      <c r="A11" s="1"/>
      <c r="B11" s="35"/>
      <c r="C11" s="35"/>
      <c r="D11" s="35"/>
      <c r="E11" s="36"/>
      <c r="F11" s="61"/>
      <c r="G11" s="61"/>
      <c r="H11" s="36"/>
    </row>
    <row r="12" spans="1:8" ht="15">
      <c r="A12" s="92" t="s">
        <v>760</v>
      </c>
      <c r="B12" s="19"/>
      <c r="C12" s="19"/>
      <c r="E12" s="36"/>
      <c r="F12" s="30"/>
      <c r="G12" s="30"/>
      <c r="H12" s="36"/>
    </row>
    <row r="13" spans="1:8">
      <c r="A13" s="13" t="s">
        <v>761</v>
      </c>
      <c r="B13" s="19">
        <v>58</v>
      </c>
      <c r="C13" s="19">
        <v>239</v>
      </c>
      <c r="D13" s="19">
        <v>297</v>
      </c>
      <c r="E13" s="36">
        <v>5.1578652049118412E-3</v>
      </c>
      <c r="F13" s="30">
        <v>101938936</v>
      </c>
      <c r="G13" s="30">
        <v>6116337</v>
      </c>
      <c r="H13" s="142">
        <v>8.8591295508782652E-3</v>
      </c>
    </row>
    <row r="14" spans="1:8">
      <c r="A14" s="13" t="s">
        <v>762</v>
      </c>
      <c r="B14" s="19">
        <v>2</v>
      </c>
      <c r="C14" s="19">
        <v>28</v>
      </c>
      <c r="D14" s="19">
        <v>30</v>
      </c>
      <c r="E14" s="36">
        <v>6.042687269352785E-4</v>
      </c>
      <c r="F14" s="30">
        <v>3992758</v>
      </c>
      <c r="G14" s="30">
        <v>239565</v>
      </c>
      <c r="H14" s="142">
        <v>3.4699483871738124E-4</v>
      </c>
    </row>
    <row r="15" spans="1:8">
      <c r="A15" s="13" t="s">
        <v>763</v>
      </c>
      <c r="B15" s="19" t="s">
        <v>234</v>
      </c>
      <c r="C15" s="19" t="s">
        <v>234</v>
      </c>
      <c r="D15" s="19" t="s">
        <v>234</v>
      </c>
      <c r="E15" s="36" t="s">
        <v>234</v>
      </c>
      <c r="F15" s="30" t="s">
        <v>234</v>
      </c>
      <c r="G15" s="30" t="s">
        <v>234</v>
      </c>
      <c r="H15" s="30" t="s">
        <v>234</v>
      </c>
    </row>
    <row r="16" spans="1:8">
      <c r="A16" s="13" t="s">
        <v>764</v>
      </c>
      <c r="B16" s="19">
        <v>0</v>
      </c>
      <c r="C16" s="19">
        <v>0</v>
      </c>
      <c r="D16" s="19">
        <v>0</v>
      </c>
      <c r="E16" s="36">
        <v>0</v>
      </c>
      <c r="F16" s="30">
        <v>0</v>
      </c>
      <c r="G16" s="30">
        <v>0</v>
      </c>
      <c r="H16" s="36">
        <v>0</v>
      </c>
    </row>
    <row r="17" spans="1:8">
      <c r="A17" s="13" t="s">
        <v>803</v>
      </c>
      <c r="B17" s="23">
        <v>0</v>
      </c>
      <c r="C17" s="23">
        <v>0</v>
      </c>
      <c r="D17" s="23">
        <v>0</v>
      </c>
      <c r="E17" s="24">
        <v>0</v>
      </c>
      <c r="F17" s="29">
        <v>0</v>
      </c>
      <c r="G17" s="29">
        <v>0</v>
      </c>
      <c r="H17" s="143">
        <v>0</v>
      </c>
    </row>
    <row r="18" spans="1:8">
      <c r="A18" s="13" t="s">
        <v>816</v>
      </c>
      <c r="B18" s="19">
        <v>60</v>
      </c>
      <c r="C18" s="19">
        <v>267</v>
      </c>
      <c r="D18" s="19">
        <v>327</v>
      </c>
      <c r="E18" s="36">
        <v>5.7621339318471203E-3</v>
      </c>
      <c r="F18" s="30">
        <v>105931694</v>
      </c>
      <c r="G18" s="30">
        <v>6355902</v>
      </c>
      <c r="H18" s="142">
        <v>9.2061243895956452E-3</v>
      </c>
    </row>
    <row r="19" spans="1:8" ht="9.9499999999999993" customHeight="1">
      <c r="A19" s="1"/>
      <c r="B19" s="35"/>
      <c r="C19" s="35"/>
      <c r="D19" s="35"/>
      <c r="E19" s="36"/>
      <c r="F19" s="61"/>
      <c r="G19" s="61"/>
      <c r="H19" s="36"/>
    </row>
    <row r="20" spans="1:8" ht="15">
      <c r="A20" s="92" t="s">
        <v>880</v>
      </c>
      <c r="B20" s="37"/>
      <c r="C20" s="37"/>
      <c r="D20" s="37"/>
      <c r="E20" s="36"/>
      <c r="F20" s="30"/>
      <c r="G20" s="30"/>
      <c r="H20" s="36"/>
    </row>
    <row r="21" spans="1:8">
      <c r="A21" s="13" t="s">
        <v>22</v>
      </c>
      <c r="B21" s="23">
        <v>85</v>
      </c>
      <c r="C21" s="23">
        <v>48</v>
      </c>
      <c r="D21" s="23">
        <v>133</v>
      </c>
      <c r="E21" s="24">
        <v>1.0358892461747632E-3</v>
      </c>
      <c r="F21" s="29">
        <v>12667183</v>
      </c>
      <c r="G21" s="29">
        <v>760031</v>
      </c>
      <c r="H21" s="143">
        <v>1.1008571129556069E-3</v>
      </c>
    </row>
    <row r="22" spans="1:8">
      <c r="A22" s="13" t="s">
        <v>816</v>
      </c>
      <c r="B22" s="21">
        <v>85</v>
      </c>
      <c r="C22" s="21">
        <v>48</v>
      </c>
      <c r="D22" s="21">
        <v>133</v>
      </c>
      <c r="E22" s="36">
        <v>1.0358892461747632E-3</v>
      </c>
      <c r="F22" s="27">
        <v>12667183</v>
      </c>
      <c r="G22" s="27">
        <v>760031</v>
      </c>
      <c r="H22" s="142">
        <v>1.1008571129556069E-3</v>
      </c>
    </row>
    <row r="23" spans="1:8" ht="9.9499999999999993" customHeight="1">
      <c r="A23" s="1"/>
      <c r="B23" s="62"/>
      <c r="C23" s="62"/>
      <c r="D23" s="62"/>
      <c r="E23" s="36"/>
      <c r="F23" s="63"/>
      <c r="G23" s="63"/>
      <c r="H23" s="36"/>
    </row>
    <row r="24" spans="1:8" ht="15">
      <c r="A24" s="92" t="s">
        <v>765</v>
      </c>
      <c r="B24" s="21"/>
      <c r="C24" s="21"/>
      <c r="D24" s="21"/>
      <c r="E24" s="36"/>
      <c r="F24" s="27"/>
      <c r="G24" s="27"/>
      <c r="H24" s="36"/>
    </row>
    <row r="25" spans="1:8">
      <c r="A25" s="13" t="s">
        <v>843</v>
      </c>
      <c r="B25" s="21">
        <v>28</v>
      </c>
      <c r="C25" s="21">
        <v>52</v>
      </c>
      <c r="D25" s="21">
        <v>80</v>
      </c>
      <c r="E25" s="36">
        <v>1.1222133500226601E-3</v>
      </c>
      <c r="F25" s="27">
        <v>7107700</v>
      </c>
      <c r="G25" s="27">
        <v>426462</v>
      </c>
      <c r="H25" s="142">
        <v>6.1770339118440436E-4</v>
      </c>
    </row>
    <row r="26" spans="1:8">
      <c r="A26" s="13" t="s">
        <v>804</v>
      </c>
      <c r="B26" s="21" t="s">
        <v>234</v>
      </c>
      <c r="C26" s="21" t="s">
        <v>234</v>
      </c>
      <c r="D26" s="21" t="s">
        <v>234</v>
      </c>
      <c r="E26" s="36" t="s">
        <v>234</v>
      </c>
      <c r="F26" s="27" t="s">
        <v>234</v>
      </c>
      <c r="G26" s="27" t="s">
        <v>234</v>
      </c>
      <c r="H26" s="27" t="s">
        <v>234</v>
      </c>
    </row>
    <row r="27" spans="1:8">
      <c r="A27" s="13" t="s">
        <v>817</v>
      </c>
      <c r="B27" s="23">
        <v>11</v>
      </c>
      <c r="C27" s="23">
        <v>29</v>
      </c>
      <c r="D27" s="23">
        <v>40</v>
      </c>
      <c r="E27" s="24">
        <v>6.2584975289725273E-4</v>
      </c>
      <c r="F27" s="29">
        <v>5108237</v>
      </c>
      <c r="G27" s="29">
        <v>306494</v>
      </c>
      <c r="H27" s="143">
        <v>4.4393728673990378E-4</v>
      </c>
    </row>
    <row r="28" spans="1:8">
      <c r="A28" s="13" t="s">
        <v>816</v>
      </c>
      <c r="B28" s="21">
        <v>39</v>
      </c>
      <c r="C28" s="21">
        <v>81</v>
      </c>
      <c r="D28" s="21">
        <v>120</v>
      </c>
      <c r="E28" s="36">
        <v>1.7480631029199128E-3</v>
      </c>
      <c r="F28" s="27">
        <v>12215936</v>
      </c>
      <c r="G28" s="27">
        <v>732956</v>
      </c>
      <c r="H28" s="142">
        <v>1.0616406779243082E-3</v>
      </c>
    </row>
    <row r="29" spans="1:8" ht="9.9499999999999993" customHeight="1">
      <c r="A29" s="1"/>
      <c r="B29" s="35"/>
      <c r="C29" s="35"/>
      <c r="D29" s="35"/>
      <c r="E29" s="36"/>
      <c r="F29" s="61"/>
      <c r="G29" s="61"/>
      <c r="H29" s="22"/>
    </row>
    <row r="30" spans="1:8" ht="15">
      <c r="A30" s="92" t="s">
        <v>766</v>
      </c>
      <c r="B30" s="21"/>
      <c r="C30" s="21"/>
      <c r="D30" s="21"/>
      <c r="E30" s="36"/>
      <c r="F30" s="27"/>
      <c r="G30" s="27"/>
      <c r="H30" s="36"/>
    </row>
    <row r="31" spans="1:8">
      <c r="A31" s="13" t="s">
        <v>767</v>
      </c>
      <c r="B31" s="21">
        <v>4</v>
      </c>
      <c r="C31" s="21">
        <v>20</v>
      </c>
      <c r="D31" s="21">
        <v>24</v>
      </c>
      <c r="E31" s="36">
        <v>4.3162051923948465E-4</v>
      </c>
      <c r="F31" s="27">
        <v>325426840</v>
      </c>
      <c r="G31" s="27">
        <v>19525610</v>
      </c>
      <c r="H31" s="36">
        <v>2.8281618319906856E-2</v>
      </c>
    </row>
    <row r="32" spans="1:8">
      <c r="A32" s="13" t="s">
        <v>768</v>
      </c>
      <c r="B32" s="21">
        <v>26</v>
      </c>
      <c r="C32" s="21">
        <v>38</v>
      </c>
      <c r="D32" s="21">
        <v>64</v>
      </c>
      <c r="E32" s="36">
        <v>8.2007898655502085E-4</v>
      </c>
      <c r="F32" s="27">
        <v>87965701</v>
      </c>
      <c r="G32" s="27">
        <v>5277942</v>
      </c>
      <c r="H32" s="142">
        <v>7.6447671114298526E-3</v>
      </c>
    </row>
    <row r="33" spans="1:8">
      <c r="A33" s="13" t="s">
        <v>769</v>
      </c>
      <c r="B33" s="23" t="s">
        <v>234</v>
      </c>
      <c r="C33" s="23" t="s">
        <v>234</v>
      </c>
      <c r="D33" s="23" t="s">
        <v>234</v>
      </c>
      <c r="E33" s="24" t="s">
        <v>234</v>
      </c>
      <c r="F33" s="29" t="s">
        <v>234</v>
      </c>
      <c r="G33" s="29" t="s">
        <v>234</v>
      </c>
      <c r="H33" s="29" t="s">
        <v>234</v>
      </c>
    </row>
    <row r="34" spans="1:8">
      <c r="A34" s="13" t="s">
        <v>816</v>
      </c>
      <c r="B34" s="21">
        <v>30</v>
      </c>
      <c r="C34" s="21">
        <v>58</v>
      </c>
      <c r="D34" s="21">
        <v>88</v>
      </c>
      <c r="E34" s="36">
        <v>1.2516995057945055E-3</v>
      </c>
      <c r="F34" s="27">
        <v>413392541</v>
      </c>
      <c r="G34" s="27">
        <v>24803552</v>
      </c>
      <c r="H34" s="142">
        <v>3.5926385431336708E-2</v>
      </c>
    </row>
    <row r="35" spans="1:8" ht="9.9499999999999993" customHeight="1">
      <c r="A35" s="1"/>
      <c r="B35" s="19"/>
      <c r="C35" s="19"/>
      <c r="E35" s="36"/>
      <c r="F35" s="30"/>
      <c r="G35" s="30"/>
      <c r="H35" s="36"/>
    </row>
    <row r="36" spans="1:8" ht="15">
      <c r="A36" s="92" t="s">
        <v>881</v>
      </c>
      <c r="B36" s="19"/>
      <c r="C36" s="19"/>
      <c r="E36" s="36"/>
      <c r="F36" s="30"/>
      <c r="G36" s="30"/>
      <c r="H36" s="36"/>
    </row>
    <row r="37" spans="1:8">
      <c r="A37" s="13" t="s">
        <v>818</v>
      </c>
      <c r="B37" s="21">
        <v>37</v>
      </c>
      <c r="C37" s="21">
        <v>144</v>
      </c>
      <c r="D37" s="21">
        <v>181</v>
      </c>
      <c r="E37" s="36">
        <v>3.1076677385242896E-3</v>
      </c>
      <c r="F37" s="27">
        <v>95640156</v>
      </c>
      <c r="G37" s="27">
        <v>5738409</v>
      </c>
      <c r="H37" s="142">
        <v>8.3117246068890229E-3</v>
      </c>
    </row>
    <row r="38" spans="1:8">
      <c r="A38" s="13" t="s">
        <v>770</v>
      </c>
      <c r="B38" s="21">
        <v>41</v>
      </c>
      <c r="C38" s="21">
        <v>104</v>
      </c>
      <c r="D38" s="21">
        <v>145</v>
      </c>
      <c r="E38" s="36">
        <v>2.2444267000453202E-3</v>
      </c>
      <c r="F38" s="27">
        <v>14139817</v>
      </c>
      <c r="G38" s="27">
        <v>848389</v>
      </c>
      <c r="H38" s="142">
        <v>1.2288381200283862E-3</v>
      </c>
    </row>
    <row r="39" spans="1:8">
      <c r="A39" s="13" t="s">
        <v>771</v>
      </c>
      <c r="B39" s="23">
        <v>17</v>
      </c>
      <c r="C39" s="23">
        <v>99</v>
      </c>
      <c r="D39" s="23">
        <v>116</v>
      </c>
      <c r="E39" s="24">
        <v>2.1365215702354489E-3</v>
      </c>
      <c r="F39" s="29">
        <v>41941974</v>
      </c>
      <c r="G39" s="29">
        <v>2516518</v>
      </c>
      <c r="H39" s="143">
        <v>3.6450180850265555E-3</v>
      </c>
    </row>
    <row r="40" spans="1:8">
      <c r="A40" s="13" t="s">
        <v>816</v>
      </c>
      <c r="B40" s="21">
        <v>95</v>
      </c>
      <c r="C40" s="21">
        <v>347</v>
      </c>
      <c r="D40" s="21">
        <v>442</v>
      </c>
      <c r="E40" s="36">
        <v>7.4886160088050583E-3</v>
      </c>
      <c r="F40" s="27">
        <v>151721947</v>
      </c>
      <c r="G40" s="27">
        <v>9103317</v>
      </c>
      <c r="H40" s="142">
        <v>1.3185582260381086E-2</v>
      </c>
    </row>
    <row r="41" spans="1:8" ht="9.9499999999999993" customHeight="1">
      <c r="A41" s="1"/>
      <c r="B41" s="35"/>
      <c r="C41" s="35"/>
      <c r="D41" s="35"/>
      <c r="E41" s="36"/>
      <c r="F41" s="61"/>
      <c r="G41" s="61"/>
      <c r="H41" s="36"/>
    </row>
    <row r="42" spans="1:8" ht="15">
      <c r="A42" s="92" t="s">
        <v>772</v>
      </c>
      <c r="B42" s="35"/>
      <c r="C42" s="35"/>
      <c r="E42" s="36"/>
      <c r="F42" s="30"/>
      <c r="G42" s="30"/>
      <c r="H42" s="36"/>
    </row>
    <row r="43" spans="1:8">
      <c r="A43" s="13" t="s">
        <v>805</v>
      </c>
      <c r="B43" s="37">
        <v>46</v>
      </c>
      <c r="C43" s="37">
        <v>149</v>
      </c>
      <c r="D43" s="21">
        <v>195</v>
      </c>
      <c r="E43" s="36">
        <v>3.2155728683341605E-3</v>
      </c>
      <c r="F43" s="27">
        <v>7253976</v>
      </c>
      <c r="G43" s="27">
        <v>435239</v>
      </c>
      <c r="H43" s="142">
        <v>6.3041632378901043E-4</v>
      </c>
    </row>
    <row r="44" spans="1:8">
      <c r="A44" s="13" t="s">
        <v>807</v>
      </c>
      <c r="B44" s="37">
        <v>32</v>
      </c>
      <c r="C44" s="37">
        <v>61</v>
      </c>
      <c r="D44" s="21">
        <v>93</v>
      </c>
      <c r="E44" s="36">
        <v>1.3164425836804281E-3</v>
      </c>
      <c r="F44" s="27">
        <v>14490280</v>
      </c>
      <c r="G44" s="27">
        <v>869417</v>
      </c>
      <c r="H44" s="142">
        <v>1.259295855793415E-3</v>
      </c>
    </row>
    <row r="45" spans="1:8">
      <c r="A45" s="13" t="s">
        <v>773</v>
      </c>
      <c r="B45" s="37">
        <v>8</v>
      </c>
      <c r="C45" s="37">
        <v>14</v>
      </c>
      <c r="D45" s="21">
        <v>22</v>
      </c>
      <c r="E45" s="36">
        <v>3.0213436346763925E-4</v>
      </c>
      <c r="F45" s="27">
        <v>389913</v>
      </c>
      <c r="G45" s="27">
        <v>23395</v>
      </c>
      <c r="H45" s="142">
        <v>3.3886186428706755E-5</v>
      </c>
    </row>
    <row r="46" spans="1:8">
      <c r="A46" s="13" t="s">
        <v>774</v>
      </c>
      <c r="B46" s="37">
        <v>31</v>
      </c>
      <c r="C46" s="37">
        <v>46</v>
      </c>
      <c r="D46" s="21">
        <v>77</v>
      </c>
      <c r="E46" s="36">
        <v>9.9272719425081476E-4</v>
      </c>
      <c r="F46" s="27">
        <v>2511320</v>
      </c>
      <c r="G46" s="27">
        <v>150679</v>
      </c>
      <c r="H46" s="142">
        <v>2.1824905684509959E-4</v>
      </c>
    </row>
    <row r="47" spans="1:8">
      <c r="A47" s="13" t="s">
        <v>775</v>
      </c>
      <c r="B47" s="37">
        <v>51</v>
      </c>
      <c r="C47" s="37">
        <v>145</v>
      </c>
      <c r="D47" s="21">
        <v>196</v>
      </c>
      <c r="E47" s="36">
        <v>3.1292487644862636E-3</v>
      </c>
      <c r="F47" s="27">
        <v>41385458</v>
      </c>
      <c r="G47" s="27">
        <v>2483128</v>
      </c>
      <c r="H47" s="142">
        <v>3.5966547695807545E-3</v>
      </c>
    </row>
    <row r="48" spans="1:8">
      <c r="A48" s="13" t="s">
        <v>808</v>
      </c>
      <c r="B48" s="37">
        <v>39</v>
      </c>
      <c r="C48" s="37">
        <v>241</v>
      </c>
      <c r="D48" s="21">
        <v>280</v>
      </c>
      <c r="E48" s="36">
        <v>5.20102725683579E-3</v>
      </c>
      <c r="F48" s="27">
        <v>45778437</v>
      </c>
      <c r="G48" s="27">
        <v>2746706</v>
      </c>
      <c r="H48" s="142">
        <v>3.9784309288671688E-3</v>
      </c>
    </row>
    <row r="49" spans="1:8">
      <c r="A49" s="13" t="s">
        <v>776</v>
      </c>
      <c r="B49" s="37">
        <v>111</v>
      </c>
      <c r="C49" s="37">
        <v>99</v>
      </c>
      <c r="D49" s="21">
        <v>210</v>
      </c>
      <c r="E49" s="36">
        <v>2.1365215702354489E-3</v>
      </c>
      <c r="F49" s="27">
        <v>9094501</v>
      </c>
      <c r="G49" s="27">
        <v>545670</v>
      </c>
      <c r="H49" s="142">
        <v>7.9036868341750017E-4</v>
      </c>
    </row>
    <row r="50" spans="1:8">
      <c r="A50" s="13" t="s">
        <v>777</v>
      </c>
      <c r="B50" s="37">
        <v>342</v>
      </c>
      <c r="C50" s="37">
        <v>1934</v>
      </c>
      <c r="D50" s="21">
        <v>2276</v>
      </c>
      <c r="E50" s="36">
        <v>4.1737704210458165E-2</v>
      </c>
      <c r="F50" s="27">
        <v>591734890</v>
      </c>
      <c r="G50" s="27">
        <v>35504093</v>
      </c>
      <c r="H50" s="142">
        <v>5.1425446222703251E-2</v>
      </c>
    </row>
    <row r="51" spans="1:8">
      <c r="A51" s="13" t="s">
        <v>778</v>
      </c>
      <c r="B51" s="37">
        <v>33</v>
      </c>
      <c r="C51" s="37">
        <v>70</v>
      </c>
      <c r="D51" s="21">
        <v>103</v>
      </c>
      <c r="E51" s="36">
        <v>1.5106718173381964E-3</v>
      </c>
      <c r="F51" s="27">
        <v>6193903</v>
      </c>
      <c r="G51" s="27">
        <v>371634</v>
      </c>
      <c r="H51" s="142">
        <v>5.3828848075426403E-4</v>
      </c>
    </row>
    <row r="52" spans="1:8">
      <c r="A52" s="13" t="s">
        <v>779</v>
      </c>
      <c r="B52" s="37">
        <v>230</v>
      </c>
      <c r="C52" s="37">
        <v>1522</v>
      </c>
      <c r="D52" s="21">
        <v>1752</v>
      </c>
      <c r="E52" s="36">
        <v>3.2846321514124782E-2</v>
      </c>
      <c r="F52" s="27">
        <v>159343246</v>
      </c>
      <c r="G52" s="27">
        <v>9560595</v>
      </c>
      <c r="H52" s="142">
        <v>1.3847920689863718E-2</v>
      </c>
    </row>
    <row r="53" spans="1:8">
      <c r="A53" s="13" t="s">
        <v>819</v>
      </c>
      <c r="B53" s="37">
        <v>184</v>
      </c>
      <c r="C53" s="37">
        <v>880</v>
      </c>
      <c r="D53" s="21">
        <v>1064</v>
      </c>
      <c r="E53" s="36">
        <v>1.8991302846537324E-2</v>
      </c>
      <c r="F53" s="27">
        <v>198534089</v>
      </c>
      <c r="G53" s="27">
        <v>11912045</v>
      </c>
      <c r="H53" s="142">
        <v>1.7253848156321614E-2</v>
      </c>
    </row>
    <row r="54" spans="1:8">
      <c r="A54" s="13" t="s">
        <v>780</v>
      </c>
      <c r="B54" s="37">
        <v>89</v>
      </c>
      <c r="C54" s="37">
        <v>130</v>
      </c>
      <c r="D54" s="21">
        <v>219</v>
      </c>
      <c r="E54" s="36">
        <v>2.80553337505665E-3</v>
      </c>
      <c r="F54" s="27">
        <v>5900941</v>
      </c>
      <c r="G54" s="27">
        <v>354056</v>
      </c>
      <c r="H54" s="142">
        <v>5.1282785305416538E-4</v>
      </c>
    </row>
    <row r="55" spans="1:8">
      <c r="A55" s="13" t="s">
        <v>781</v>
      </c>
      <c r="B55" s="37" t="s">
        <v>234</v>
      </c>
      <c r="C55" s="37" t="s">
        <v>234</v>
      </c>
      <c r="D55" s="21" t="s">
        <v>234</v>
      </c>
      <c r="E55" s="36" t="s">
        <v>234</v>
      </c>
      <c r="F55" s="27" t="s">
        <v>234</v>
      </c>
      <c r="G55" s="27" t="s">
        <v>234</v>
      </c>
      <c r="H55" s="142" t="s">
        <v>234</v>
      </c>
    </row>
    <row r="56" spans="1:8">
      <c r="A56" s="13" t="s">
        <v>809</v>
      </c>
      <c r="B56" s="37">
        <v>21</v>
      </c>
      <c r="C56" s="37">
        <v>36</v>
      </c>
      <c r="D56" s="21">
        <v>57</v>
      </c>
      <c r="E56" s="36">
        <v>7.7691693463107241E-4</v>
      </c>
      <c r="F56" s="27">
        <v>7042671</v>
      </c>
      <c r="G56" s="27">
        <v>422560</v>
      </c>
      <c r="H56" s="142">
        <v>6.120515895411125E-4</v>
      </c>
    </row>
    <row r="57" spans="1:8">
      <c r="A57" s="13" t="s">
        <v>820</v>
      </c>
      <c r="B57" s="37">
        <v>35</v>
      </c>
      <c r="C57" s="37">
        <v>105</v>
      </c>
      <c r="D57" s="21">
        <v>140</v>
      </c>
      <c r="E57" s="36">
        <v>2.2660077260072942E-3</v>
      </c>
      <c r="F57" s="27">
        <v>17793514</v>
      </c>
      <c r="G57" s="27">
        <v>1067611</v>
      </c>
      <c r="H57" s="142">
        <v>1.5463674024081234E-3</v>
      </c>
    </row>
    <row r="58" spans="1:8">
      <c r="A58" s="13" t="s">
        <v>821</v>
      </c>
      <c r="B58" s="23">
        <v>9471</v>
      </c>
      <c r="C58" s="23">
        <v>29323</v>
      </c>
      <c r="D58" s="23">
        <v>38794</v>
      </c>
      <c r="E58" s="24">
        <v>0.63282042428297036</v>
      </c>
      <c r="F58" s="29">
        <v>3854509522</v>
      </c>
      <c r="G58" s="29">
        <v>231269271</v>
      </c>
      <c r="H58" s="143">
        <v>0.33497899689408439</v>
      </c>
    </row>
    <row r="59" spans="1:8">
      <c r="A59" s="13" t="s">
        <v>816</v>
      </c>
      <c r="B59" s="21">
        <v>10723</v>
      </c>
      <c r="C59" s="21">
        <v>34755</v>
      </c>
      <c r="D59" s="21">
        <v>45478</v>
      </c>
      <c r="E59" s="36">
        <v>0.75004855730841447</v>
      </c>
      <c r="F59" s="27">
        <v>4961956660</v>
      </c>
      <c r="G59" s="27">
        <v>297716099</v>
      </c>
      <c r="H59" s="142">
        <v>0.43122304909345233</v>
      </c>
    </row>
    <row r="60" spans="1:8" ht="9.9499999999999993" customHeight="1">
      <c r="A60" s="1"/>
      <c r="B60" s="35"/>
      <c r="C60" s="35"/>
      <c r="D60" s="35"/>
      <c r="E60" s="36"/>
      <c r="F60" s="61"/>
      <c r="G60" s="61"/>
      <c r="H60" s="36"/>
    </row>
    <row r="61" spans="1:8" ht="15">
      <c r="A61" s="92" t="s">
        <v>782</v>
      </c>
      <c r="B61" s="19"/>
      <c r="C61" s="19"/>
      <c r="E61" s="36"/>
      <c r="F61" s="30"/>
      <c r="G61" s="30"/>
      <c r="H61" s="36"/>
    </row>
    <row r="62" spans="1:8">
      <c r="A62" s="13" t="s">
        <v>0</v>
      </c>
      <c r="B62" s="21">
        <v>65</v>
      </c>
      <c r="C62" s="21">
        <v>116</v>
      </c>
      <c r="D62" s="21">
        <v>181</v>
      </c>
      <c r="E62" s="36">
        <v>2.5033990115890109E-3</v>
      </c>
      <c r="F62" s="27">
        <v>30008287</v>
      </c>
      <c r="G62" s="27">
        <v>1800497</v>
      </c>
      <c r="H62" s="142">
        <v>2.6079066897340126E-3</v>
      </c>
    </row>
    <row r="63" spans="1:8">
      <c r="A63" s="13" t="s">
        <v>1</v>
      </c>
      <c r="B63" s="21" t="s">
        <v>234</v>
      </c>
      <c r="C63" s="21" t="s">
        <v>234</v>
      </c>
      <c r="D63" s="21" t="s">
        <v>234</v>
      </c>
      <c r="E63" s="36" t="s">
        <v>234</v>
      </c>
      <c r="F63" s="27" t="s">
        <v>234</v>
      </c>
      <c r="G63" s="27" t="s">
        <v>234</v>
      </c>
      <c r="H63" s="27" t="s">
        <v>234</v>
      </c>
    </row>
    <row r="64" spans="1:8">
      <c r="A64" s="13" t="s">
        <v>2</v>
      </c>
      <c r="B64" s="23">
        <v>16</v>
      </c>
      <c r="C64" s="23">
        <v>44</v>
      </c>
      <c r="D64" s="23">
        <v>60</v>
      </c>
      <c r="E64" s="24">
        <v>9.495651423268662E-4</v>
      </c>
      <c r="F64" s="29">
        <v>2864667</v>
      </c>
      <c r="G64" s="29">
        <v>171880</v>
      </c>
      <c r="H64" s="143">
        <v>2.489573722319349E-4</v>
      </c>
    </row>
    <row r="65" spans="1:8">
      <c r="A65" s="13" t="s">
        <v>816</v>
      </c>
      <c r="B65" s="21">
        <v>81</v>
      </c>
      <c r="C65" s="21">
        <v>160</v>
      </c>
      <c r="D65" s="21">
        <v>241</v>
      </c>
      <c r="E65" s="36">
        <v>3.4529641539158772E-3</v>
      </c>
      <c r="F65" s="27">
        <v>32872954</v>
      </c>
      <c r="G65" s="27">
        <v>1972377</v>
      </c>
      <c r="H65" s="142">
        <v>2.8568640619659478E-3</v>
      </c>
    </row>
    <row r="66" spans="1:8" ht="9.9499999999999993" customHeight="1">
      <c r="A66" s="1"/>
      <c r="B66" s="35"/>
      <c r="C66" s="35"/>
      <c r="D66" s="35"/>
      <c r="E66" s="36"/>
      <c r="F66" s="61"/>
      <c r="G66" s="61"/>
      <c r="H66" s="36"/>
    </row>
    <row r="67" spans="1:8" ht="15">
      <c r="A67" s="92" t="s">
        <v>831</v>
      </c>
      <c r="B67" s="19"/>
      <c r="C67" s="19"/>
      <c r="E67" s="36"/>
      <c r="F67" s="30"/>
      <c r="G67" s="30"/>
      <c r="H67" s="36"/>
    </row>
    <row r="68" spans="1:8">
      <c r="A68" s="13" t="s">
        <v>3</v>
      </c>
      <c r="B68" s="21">
        <v>104</v>
      </c>
      <c r="C68" s="21">
        <v>146</v>
      </c>
      <c r="D68" s="21">
        <v>250</v>
      </c>
      <c r="E68" s="36">
        <v>3.1508297904482381E-3</v>
      </c>
      <c r="F68" s="27">
        <v>36792603</v>
      </c>
      <c r="G68" s="27">
        <v>2207556</v>
      </c>
      <c r="H68" s="142">
        <v>3.1975060554738266E-3</v>
      </c>
    </row>
    <row r="69" spans="1:8">
      <c r="A69" s="13" t="s">
        <v>4</v>
      </c>
      <c r="B69" s="21">
        <v>166</v>
      </c>
      <c r="C69" s="21">
        <v>498</v>
      </c>
      <c r="D69" s="21">
        <v>664</v>
      </c>
      <c r="E69" s="36">
        <v>1.0747350929063168E-2</v>
      </c>
      <c r="F69" s="27">
        <v>71222764</v>
      </c>
      <c r="G69" s="27">
        <v>4273366</v>
      </c>
      <c r="H69" s="142">
        <v>6.1897019428979218E-3</v>
      </c>
    </row>
    <row r="70" spans="1:8">
      <c r="A70" s="13" t="s">
        <v>784</v>
      </c>
      <c r="B70" s="21">
        <v>38</v>
      </c>
      <c r="C70" s="21">
        <v>79</v>
      </c>
      <c r="D70" s="21">
        <v>117</v>
      </c>
      <c r="E70" s="36">
        <v>1.7049010509959644E-3</v>
      </c>
      <c r="F70" s="27">
        <v>6537211</v>
      </c>
      <c r="G70" s="27">
        <v>392233</v>
      </c>
      <c r="H70" s="142">
        <v>5.68124836994697E-4</v>
      </c>
    </row>
    <row r="71" spans="1:8">
      <c r="A71" s="13" t="s">
        <v>822</v>
      </c>
      <c r="B71" s="21" t="s">
        <v>234</v>
      </c>
      <c r="C71" s="21" t="s">
        <v>234</v>
      </c>
      <c r="D71" s="21" t="s">
        <v>234</v>
      </c>
      <c r="E71" s="36" t="s">
        <v>234</v>
      </c>
      <c r="F71" s="27" t="s">
        <v>234</v>
      </c>
      <c r="G71" s="27" t="s">
        <v>234</v>
      </c>
      <c r="H71" s="27" t="s">
        <v>234</v>
      </c>
    </row>
    <row r="72" spans="1:8">
      <c r="A72" s="13" t="s">
        <v>5</v>
      </c>
      <c r="B72" s="21">
        <v>34</v>
      </c>
      <c r="C72" s="21">
        <v>85</v>
      </c>
      <c r="D72" s="21">
        <v>119</v>
      </c>
      <c r="E72" s="36">
        <v>1.8343872067678097E-3</v>
      </c>
      <c r="F72" s="27">
        <v>7752499</v>
      </c>
      <c r="G72" s="27">
        <v>465150</v>
      </c>
      <c r="H72" s="142">
        <v>6.7374052649339373E-4</v>
      </c>
    </row>
    <row r="73" spans="1:8">
      <c r="A73" s="13" t="s">
        <v>6</v>
      </c>
      <c r="B73" s="21">
        <v>30</v>
      </c>
      <c r="C73" s="21">
        <v>80</v>
      </c>
      <c r="D73" s="21">
        <v>110</v>
      </c>
      <c r="E73" s="36">
        <v>1.7264820769579386E-3</v>
      </c>
      <c r="F73" s="27">
        <v>3385914</v>
      </c>
      <c r="G73" s="27">
        <v>203155</v>
      </c>
      <c r="H73" s="142">
        <v>2.9425724316836595E-4</v>
      </c>
    </row>
    <row r="74" spans="1:8">
      <c r="A74" s="13" t="s">
        <v>785</v>
      </c>
      <c r="B74" s="21">
        <v>44</v>
      </c>
      <c r="C74" s="21">
        <v>104</v>
      </c>
      <c r="D74" s="21">
        <v>148</v>
      </c>
      <c r="E74" s="36">
        <v>2.2444267000453202E-3</v>
      </c>
      <c r="F74" s="27">
        <v>31642543</v>
      </c>
      <c r="G74" s="27">
        <v>1898553</v>
      </c>
      <c r="H74" s="142">
        <v>2.7499346399991664E-3</v>
      </c>
    </row>
    <row r="75" spans="1:8">
      <c r="A75" s="13" t="s">
        <v>823</v>
      </c>
      <c r="B75" s="21">
        <v>164</v>
      </c>
      <c r="C75" s="21">
        <v>411</v>
      </c>
      <c r="D75" s="21">
        <v>575</v>
      </c>
      <c r="E75" s="36">
        <v>8.8698016703714095E-3</v>
      </c>
      <c r="F75" s="27">
        <v>93263688</v>
      </c>
      <c r="G75" s="27">
        <v>5595821</v>
      </c>
      <c r="H75" s="142">
        <v>8.1051948547840244E-3</v>
      </c>
    </row>
    <row r="76" spans="1:8">
      <c r="A76" s="13" t="s">
        <v>23</v>
      </c>
      <c r="B76" s="21">
        <v>12</v>
      </c>
      <c r="C76" s="21">
        <v>59</v>
      </c>
      <c r="D76" s="21">
        <v>71</v>
      </c>
      <c r="E76" s="36">
        <v>1.2732805317564797E-3</v>
      </c>
      <c r="F76" s="27">
        <v>1105995</v>
      </c>
      <c r="G76" s="27">
        <v>66360</v>
      </c>
      <c r="H76" s="36">
        <v>9.6118287301089132E-5</v>
      </c>
    </row>
    <row r="77" spans="1:8">
      <c r="A77" s="13" t="s">
        <v>7</v>
      </c>
      <c r="B77" s="21" t="s">
        <v>234</v>
      </c>
      <c r="C77" s="21" t="s">
        <v>234</v>
      </c>
      <c r="D77" s="21" t="s">
        <v>234</v>
      </c>
      <c r="E77" s="36" t="s">
        <v>234</v>
      </c>
      <c r="F77" s="27" t="s">
        <v>234</v>
      </c>
      <c r="G77" s="27" t="s">
        <v>234</v>
      </c>
      <c r="H77" s="27" t="s">
        <v>234</v>
      </c>
    </row>
    <row r="78" spans="1:8">
      <c r="A78" s="13" t="s">
        <v>8</v>
      </c>
      <c r="B78" s="21" t="s">
        <v>234</v>
      </c>
      <c r="C78" s="21" t="s">
        <v>234</v>
      </c>
      <c r="D78" s="21" t="s">
        <v>234</v>
      </c>
      <c r="E78" s="36" t="s">
        <v>234</v>
      </c>
      <c r="F78" s="27" t="s">
        <v>234</v>
      </c>
      <c r="G78" s="27" t="s">
        <v>234</v>
      </c>
      <c r="H78" s="27" t="s">
        <v>234</v>
      </c>
    </row>
    <row r="79" spans="1:8">
      <c r="A79" s="13" t="s">
        <v>9</v>
      </c>
      <c r="B79" s="21">
        <v>2</v>
      </c>
      <c r="C79" s="21">
        <v>34</v>
      </c>
      <c r="D79" s="21">
        <v>36</v>
      </c>
      <c r="E79" s="36">
        <v>7.3375488270712385E-4</v>
      </c>
      <c r="F79" s="27">
        <v>3582078</v>
      </c>
      <c r="G79" s="27">
        <v>214925</v>
      </c>
      <c r="H79" s="142">
        <v>3.1130534807393887E-4</v>
      </c>
    </row>
    <row r="80" spans="1:8">
      <c r="A80" s="13" t="s">
        <v>786</v>
      </c>
      <c r="B80" s="21">
        <v>69</v>
      </c>
      <c r="C80" s="21">
        <v>319</v>
      </c>
      <c r="D80" s="21">
        <v>388</v>
      </c>
      <c r="E80" s="36">
        <v>6.88434728186978E-3</v>
      </c>
      <c r="F80" s="27">
        <v>18414919</v>
      </c>
      <c r="G80" s="27">
        <v>1104888</v>
      </c>
      <c r="H80" s="142">
        <v>1.6003607929404124E-3</v>
      </c>
    </row>
    <row r="81" spans="1:8">
      <c r="A81" s="13" t="s">
        <v>10</v>
      </c>
      <c r="B81" s="21">
        <v>10</v>
      </c>
      <c r="C81" s="21">
        <v>41</v>
      </c>
      <c r="D81" s="21">
        <v>51</v>
      </c>
      <c r="E81" s="36">
        <v>8.8482206444094353E-4</v>
      </c>
      <c r="F81" s="27">
        <v>93196677</v>
      </c>
      <c r="G81" s="27">
        <v>5591801</v>
      </c>
      <c r="H81" s="142">
        <v>8.0993721375605416E-3</v>
      </c>
    </row>
    <row r="82" spans="1:8">
      <c r="A82" s="13" t="s">
        <v>787</v>
      </c>
      <c r="B82" s="21">
        <v>845</v>
      </c>
      <c r="C82" s="21">
        <v>2864</v>
      </c>
      <c r="D82" s="21">
        <v>3709</v>
      </c>
      <c r="E82" s="36">
        <v>6.1808058355094203E-2</v>
      </c>
      <c r="F82" s="27">
        <v>379518016</v>
      </c>
      <c r="G82" s="27">
        <v>22771065</v>
      </c>
      <c r="H82" s="142">
        <v>3.298245581407136E-2</v>
      </c>
    </row>
    <row r="83" spans="1:8">
      <c r="A83" s="13" t="s">
        <v>788</v>
      </c>
      <c r="B83" s="21">
        <v>111</v>
      </c>
      <c r="C83" s="21">
        <v>546</v>
      </c>
      <c r="D83" s="21">
        <v>657</v>
      </c>
      <c r="E83" s="36">
        <v>1.178324017523793E-2</v>
      </c>
      <c r="F83" s="27">
        <v>63128325</v>
      </c>
      <c r="G83" s="27">
        <v>3787700</v>
      </c>
      <c r="H83" s="142">
        <v>5.4862452804450767E-3</v>
      </c>
    </row>
    <row r="84" spans="1:8">
      <c r="A84" s="13" t="s">
        <v>789</v>
      </c>
      <c r="B84" s="21">
        <v>68</v>
      </c>
      <c r="C84" s="21">
        <v>115</v>
      </c>
      <c r="D84" s="21">
        <v>183</v>
      </c>
      <c r="E84" s="36">
        <v>2.4818179856270369E-3</v>
      </c>
      <c r="F84" s="27">
        <v>9218817</v>
      </c>
      <c r="G84" s="27">
        <v>553129</v>
      </c>
      <c r="H84" s="142">
        <v>8.0117257589759096E-4</v>
      </c>
    </row>
    <row r="85" spans="1:8">
      <c r="A85" s="13" t="s">
        <v>790</v>
      </c>
      <c r="B85" s="21" t="s">
        <v>234</v>
      </c>
      <c r="C85" s="21" t="s">
        <v>234</v>
      </c>
      <c r="D85" s="21" t="s">
        <v>234</v>
      </c>
      <c r="E85" s="36" t="s">
        <v>234</v>
      </c>
      <c r="F85" s="27" t="s">
        <v>234</v>
      </c>
      <c r="G85" s="27" t="s">
        <v>234</v>
      </c>
      <c r="H85" s="27" t="s">
        <v>234</v>
      </c>
    </row>
    <row r="86" spans="1:8">
      <c r="A86" s="13" t="s">
        <v>11</v>
      </c>
      <c r="B86" s="21" t="s">
        <v>234</v>
      </c>
      <c r="C86" s="21" t="s">
        <v>234</v>
      </c>
      <c r="D86" s="21" t="s">
        <v>234</v>
      </c>
      <c r="E86" s="36" t="s">
        <v>234</v>
      </c>
      <c r="F86" s="27" t="s">
        <v>234</v>
      </c>
      <c r="G86" s="27" t="s">
        <v>234</v>
      </c>
      <c r="H86" s="27" t="s">
        <v>234</v>
      </c>
    </row>
    <row r="87" spans="1:8">
      <c r="A87" s="13" t="s">
        <v>824</v>
      </c>
      <c r="B87" s="23" t="s">
        <v>234</v>
      </c>
      <c r="C87" s="23" t="s">
        <v>234</v>
      </c>
      <c r="D87" s="23" t="s">
        <v>234</v>
      </c>
      <c r="E87" s="24" t="s">
        <v>234</v>
      </c>
      <c r="F87" s="29" t="s">
        <v>234</v>
      </c>
      <c r="G87" s="29" t="s">
        <v>234</v>
      </c>
      <c r="H87" s="24" t="s">
        <v>234</v>
      </c>
    </row>
    <row r="88" spans="1:8">
      <c r="A88" s="13" t="s">
        <v>816</v>
      </c>
      <c r="B88" s="21">
        <v>1697</v>
      </c>
      <c r="C88" s="21">
        <v>5381</v>
      </c>
      <c r="D88" s="21">
        <v>7078</v>
      </c>
      <c r="E88" s="36">
        <v>0.11612750070138335</v>
      </c>
      <c r="F88" s="27">
        <v>818762048</v>
      </c>
      <c r="G88" s="27">
        <v>49125700</v>
      </c>
      <c r="H88" s="142">
        <v>7.1155487439227158E-2</v>
      </c>
    </row>
    <row r="89" spans="1:8" ht="9.9499999999999993" customHeight="1">
      <c r="A89" s="1"/>
      <c r="B89" s="35"/>
      <c r="C89" s="35"/>
      <c r="D89" s="35"/>
      <c r="E89" s="36"/>
      <c r="F89" s="61"/>
      <c r="G89" s="61"/>
      <c r="H89" s="36"/>
    </row>
    <row r="90" spans="1:8" ht="15">
      <c r="A90" s="92" t="s">
        <v>791</v>
      </c>
      <c r="B90" s="19"/>
      <c r="C90" s="19"/>
      <c r="E90" s="36"/>
      <c r="F90" s="30"/>
      <c r="G90" s="30"/>
      <c r="H90" s="36"/>
    </row>
    <row r="91" spans="1:8">
      <c r="A91" s="13" t="s">
        <v>882</v>
      </c>
      <c r="B91" s="21">
        <v>43</v>
      </c>
      <c r="C91" s="21">
        <v>128</v>
      </c>
      <c r="D91" s="21">
        <v>171</v>
      </c>
      <c r="E91" s="36">
        <v>2.7623713231327016E-3</v>
      </c>
      <c r="F91" s="27">
        <v>47667242</v>
      </c>
      <c r="G91" s="27">
        <v>2860035</v>
      </c>
      <c r="H91" s="142">
        <v>4.1425808592702E-3</v>
      </c>
    </row>
    <row r="92" spans="1:8">
      <c r="A92" s="13" t="s">
        <v>12</v>
      </c>
      <c r="B92" s="21">
        <v>20</v>
      </c>
      <c r="C92" s="21">
        <v>25</v>
      </c>
      <c r="D92" s="21">
        <v>45</v>
      </c>
      <c r="E92" s="36">
        <v>5.3952564904935583E-4</v>
      </c>
      <c r="F92" s="27">
        <v>37368254</v>
      </c>
      <c r="G92" s="27">
        <v>2242095</v>
      </c>
      <c r="H92" s="142">
        <v>3.2475336251708174E-3</v>
      </c>
    </row>
    <row r="93" spans="1:8">
      <c r="A93" s="13" t="s">
        <v>792</v>
      </c>
      <c r="B93" s="21" t="s">
        <v>234</v>
      </c>
      <c r="C93" s="21" t="s">
        <v>234</v>
      </c>
      <c r="D93" s="21" t="s">
        <v>234</v>
      </c>
      <c r="E93" s="36" t="s">
        <v>234</v>
      </c>
      <c r="F93" s="27" t="s">
        <v>234</v>
      </c>
      <c r="G93" s="27" t="s">
        <v>234</v>
      </c>
      <c r="H93" s="142" t="s">
        <v>234</v>
      </c>
    </row>
    <row r="94" spans="1:8">
      <c r="A94" s="13" t="s">
        <v>13</v>
      </c>
      <c r="B94" s="21">
        <v>332</v>
      </c>
      <c r="C94" s="21">
        <v>369</v>
      </c>
      <c r="D94" s="21">
        <v>701</v>
      </c>
      <c r="E94" s="36">
        <v>7.9633985799684916E-3</v>
      </c>
      <c r="F94" s="27">
        <v>2867993738</v>
      </c>
      <c r="G94" s="27">
        <v>172079624</v>
      </c>
      <c r="H94" s="142">
        <v>0.2492465150436316</v>
      </c>
    </row>
    <row r="95" spans="1:8">
      <c r="A95" s="13" t="s">
        <v>793</v>
      </c>
      <c r="B95" s="21" t="s">
        <v>234</v>
      </c>
      <c r="C95" s="21" t="s">
        <v>234</v>
      </c>
      <c r="D95" s="21" t="s">
        <v>234</v>
      </c>
      <c r="E95" s="36" t="s">
        <v>234</v>
      </c>
      <c r="F95" s="27" t="s">
        <v>234</v>
      </c>
      <c r="G95" s="27" t="s">
        <v>234</v>
      </c>
      <c r="H95" s="27" t="s">
        <v>234</v>
      </c>
    </row>
    <row r="96" spans="1:8">
      <c r="A96" s="13" t="s">
        <v>14</v>
      </c>
      <c r="B96" s="21" t="s">
        <v>234</v>
      </c>
      <c r="C96" s="21" t="s">
        <v>234</v>
      </c>
      <c r="D96" s="21" t="s">
        <v>234</v>
      </c>
      <c r="E96" s="36" t="s">
        <v>234</v>
      </c>
      <c r="F96" s="27" t="s">
        <v>234</v>
      </c>
      <c r="G96" s="27" t="s">
        <v>234</v>
      </c>
      <c r="H96" s="27" t="s">
        <v>234</v>
      </c>
    </row>
    <row r="97" spans="1:8">
      <c r="A97" s="13" t="s">
        <v>825</v>
      </c>
      <c r="B97" s="21" t="s">
        <v>234</v>
      </c>
      <c r="C97" s="21" t="s">
        <v>234</v>
      </c>
      <c r="D97" s="21" t="s">
        <v>234</v>
      </c>
      <c r="E97" s="36" t="s">
        <v>234</v>
      </c>
      <c r="F97" s="27" t="s">
        <v>234</v>
      </c>
      <c r="G97" s="27" t="s">
        <v>234</v>
      </c>
      <c r="H97" s="27" t="s">
        <v>234</v>
      </c>
    </row>
    <row r="98" spans="1:8">
      <c r="A98" s="13" t="s">
        <v>826</v>
      </c>
      <c r="B98" s="21" t="s">
        <v>234</v>
      </c>
      <c r="C98" s="21" t="s">
        <v>234</v>
      </c>
      <c r="D98" s="21" t="s">
        <v>234</v>
      </c>
      <c r="E98" s="36" t="s">
        <v>234</v>
      </c>
      <c r="F98" s="27" t="s">
        <v>234</v>
      </c>
      <c r="G98" s="27" t="s">
        <v>234</v>
      </c>
      <c r="H98" s="27" t="s">
        <v>234</v>
      </c>
    </row>
    <row r="99" spans="1:8">
      <c r="A99" s="13" t="s">
        <v>794</v>
      </c>
      <c r="B99" s="21" t="s">
        <v>234</v>
      </c>
      <c r="C99" s="21" t="s">
        <v>234</v>
      </c>
      <c r="D99" s="21" t="s">
        <v>234</v>
      </c>
      <c r="E99" s="36" t="s">
        <v>234</v>
      </c>
      <c r="F99" s="27" t="s">
        <v>234</v>
      </c>
      <c r="G99" s="27" t="s">
        <v>234</v>
      </c>
      <c r="H99" s="27" t="s">
        <v>234</v>
      </c>
    </row>
    <row r="100" spans="1:8">
      <c r="A100" s="13" t="s">
        <v>827</v>
      </c>
      <c r="B100" s="21">
        <v>679</v>
      </c>
      <c r="C100" s="21">
        <v>1315</v>
      </c>
      <c r="D100" s="21">
        <v>1994</v>
      </c>
      <c r="E100" s="36">
        <v>2.8379049139996115E-2</v>
      </c>
      <c r="F100" s="27">
        <v>508189168</v>
      </c>
      <c r="G100" s="27">
        <v>30491350</v>
      </c>
      <c r="H100" s="142">
        <v>4.4164803187131771E-2</v>
      </c>
    </row>
    <row r="101" spans="1:8">
      <c r="A101" s="13" t="s">
        <v>828</v>
      </c>
      <c r="B101" s="21">
        <v>76</v>
      </c>
      <c r="C101" s="21">
        <v>87</v>
      </c>
      <c r="D101" s="21">
        <v>163</v>
      </c>
      <c r="E101" s="36">
        <v>1.8775492586917582E-3</v>
      </c>
      <c r="F101" s="27">
        <v>20619848</v>
      </c>
      <c r="G101" s="27">
        <v>1237191</v>
      </c>
      <c r="H101" s="142">
        <v>1.7919933692634384E-3</v>
      </c>
    </row>
    <row r="102" spans="1:8">
      <c r="A102" s="13" t="s">
        <v>829</v>
      </c>
      <c r="B102" s="21">
        <v>26</v>
      </c>
      <c r="C102" s="21">
        <v>73</v>
      </c>
      <c r="D102" s="21">
        <v>99</v>
      </c>
      <c r="E102" s="36">
        <v>1.575414895224119E-3</v>
      </c>
      <c r="F102" s="27">
        <v>19786669</v>
      </c>
      <c r="G102" s="27">
        <v>1187200</v>
      </c>
      <c r="H102" s="142">
        <v>1.7195845491840419E-3</v>
      </c>
    </row>
    <row r="103" spans="1:8">
      <c r="A103" s="13" t="s">
        <v>795</v>
      </c>
      <c r="B103" s="21" t="s">
        <v>234</v>
      </c>
      <c r="C103" s="21" t="s">
        <v>234</v>
      </c>
      <c r="D103" s="21" t="s">
        <v>234</v>
      </c>
      <c r="E103" s="36" t="s">
        <v>234</v>
      </c>
      <c r="F103" s="27" t="s">
        <v>234</v>
      </c>
      <c r="G103" s="27" t="s">
        <v>234</v>
      </c>
      <c r="H103" s="27" t="s">
        <v>234</v>
      </c>
    </row>
    <row r="104" spans="1:8">
      <c r="A104" s="13" t="s">
        <v>796</v>
      </c>
      <c r="B104" s="23" t="s">
        <v>234</v>
      </c>
      <c r="C104" s="23" t="s">
        <v>234</v>
      </c>
      <c r="D104" s="23" t="s">
        <v>234</v>
      </c>
      <c r="E104" s="24" t="s">
        <v>234</v>
      </c>
      <c r="F104" s="29" t="s">
        <v>234</v>
      </c>
      <c r="G104" s="29" t="s">
        <v>234</v>
      </c>
      <c r="H104" s="29" t="s">
        <v>234</v>
      </c>
    </row>
    <row r="105" spans="1:8">
      <c r="A105" s="13" t="s">
        <v>816</v>
      </c>
      <c r="B105" s="21">
        <v>1176</v>
      </c>
      <c r="C105" s="21">
        <v>1997</v>
      </c>
      <c r="D105" s="21">
        <v>3173</v>
      </c>
      <c r="E105" s="36">
        <v>4.309730884606254E-2</v>
      </c>
      <c r="F105" s="27">
        <v>3501624919</v>
      </c>
      <c r="G105" s="27">
        <v>210097495</v>
      </c>
      <c r="H105" s="144">
        <v>0.30431301063365185</v>
      </c>
    </row>
    <row r="106" spans="1:8" ht="9.9499999999999993" customHeight="1">
      <c r="A106" s="1"/>
      <c r="B106" s="62"/>
      <c r="C106" s="62"/>
      <c r="D106" s="62"/>
      <c r="E106" s="36"/>
      <c r="F106" s="63"/>
      <c r="G106" s="63"/>
      <c r="H106" s="22"/>
    </row>
    <row r="107" spans="1:8" ht="15">
      <c r="A107" s="92" t="s">
        <v>21</v>
      </c>
      <c r="B107" s="21"/>
      <c r="C107" s="21"/>
      <c r="D107" s="21"/>
      <c r="E107" s="36"/>
      <c r="F107" s="27"/>
      <c r="G107" s="27"/>
      <c r="H107" s="36"/>
    </row>
    <row r="108" spans="1:8">
      <c r="A108" s="13" t="s">
        <v>797</v>
      </c>
      <c r="B108" s="21">
        <v>31</v>
      </c>
      <c r="C108" s="21">
        <v>143</v>
      </c>
      <c r="D108" s="21">
        <v>174</v>
      </c>
      <c r="E108" s="36">
        <v>3.0860867125623152E-3</v>
      </c>
      <c r="F108" s="27">
        <v>682417238</v>
      </c>
      <c r="G108" s="27">
        <v>40945034</v>
      </c>
      <c r="H108" s="142">
        <v>5.9306307136299925E-2</v>
      </c>
    </row>
    <row r="109" spans="1:8">
      <c r="A109" s="13" t="s">
        <v>15</v>
      </c>
      <c r="B109" s="21">
        <v>15</v>
      </c>
      <c r="C109" s="21">
        <v>36</v>
      </c>
      <c r="D109" s="21">
        <v>51</v>
      </c>
      <c r="E109" s="36">
        <v>7.7691693463107241E-4</v>
      </c>
      <c r="F109" s="27">
        <v>22566624</v>
      </c>
      <c r="G109" s="27">
        <v>1353997</v>
      </c>
      <c r="H109" s="142">
        <v>1.9611795155336465E-3</v>
      </c>
    </row>
    <row r="110" spans="1:8">
      <c r="A110" s="13" t="s">
        <v>802</v>
      </c>
      <c r="B110" s="21">
        <v>71</v>
      </c>
      <c r="C110" s="21">
        <v>81</v>
      </c>
      <c r="D110" s="21">
        <v>152</v>
      </c>
      <c r="E110" s="36">
        <v>1.7480631029199128E-3</v>
      </c>
      <c r="F110" s="27">
        <v>12108288</v>
      </c>
      <c r="G110" s="27">
        <v>726497</v>
      </c>
      <c r="H110" s="142">
        <v>1.052285222564487E-3</v>
      </c>
    </row>
    <row r="111" spans="1:8">
      <c r="A111" s="13" t="s">
        <v>16</v>
      </c>
      <c r="B111" s="23">
        <v>17</v>
      </c>
      <c r="C111" s="23">
        <v>91</v>
      </c>
      <c r="D111" s="23">
        <v>108</v>
      </c>
      <c r="E111" s="24">
        <v>1.9638733625396551E-3</v>
      </c>
      <c r="F111" s="29">
        <v>5437904</v>
      </c>
      <c r="G111" s="29">
        <v>326274</v>
      </c>
      <c r="H111" s="143">
        <v>4.7258737297883597E-4</v>
      </c>
    </row>
    <row r="112" spans="1:8">
      <c r="A112" s="13" t="s">
        <v>816</v>
      </c>
      <c r="B112" s="21">
        <v>134</v>
      </c>
      <c r="C112" s="21">
        <v>351</v>
      </c>
      <c r="D112" s="21">
        <v>485</v>
      </c>
      <c r="E112" s="36">
        <v>7.5749401126529552E-3</v>
      </c>
      <c r="F112" s="27">
        <v>722530054</v>
      </c>
      <c r="G112" s="27">
        <v>43351803</v>
      </c>
      <c r="H112" s="142">
        <v>6.2792360695814009E-2</v>
      </c>
    </row>
    <row r="113" spans="1:8" ht="9.9499999999999993" customHeight="1">
      <c r="A113" s="1"/>
      <c r="B113" s="62"/>
      <c r="C113" s="62"/>
      <c r="D113" s="62"/>
      <c r="E113" s="36"/>
      <c r="F113" s="63"/>
      <c r="G113" s="63"/>
      <c r="H113" s="36"/>
    </row>
    <row r="114" spans="1:8" ht="15">
      <c r="A114" s="92" t="s">
        <v>798</v>
      </c>
      <c r="B114" s="21"/>
      <c r="C114" s="21"/>
      <c r="D114" s="21"/>
      <c r="E114" s="36"/>
      <c r="F114" s="27"/>
      <c r="G114" s="27"/>
      <c r="H114" s="36"/>
    </row>
    <row r="115" spans="1:8">
      <c r="A115" s="13" t="s">
        <v>830</v>
      </c>
      <c r="B115" s="21" t="s">
        <v>234</v>
      </c>
      <c r="C115" s="21" t="s">
        <v>234</v>
      </c>
      <c r="D115" s="21" t="s">
        <v>234</v>
      </c>
      <c r="E115" s="36" t="s">
        <v>234</v>
      </c>
      <c r="F115" s="27" t="s">
        <v>234</v>
      </c>
      <c r="G115" s="27" t="s">
        <v>234</v>
      </c>
      <c r="H115" s="27" t="s">
        <v>234</v>
      </c>
    </row>
    <row r="116" spans="1:8">
      <c r="A116" s="13" t="s">
        <v>799</v>
      </c>
      <c r="B116" s="21">
        <v>33</v>
      </c>
      <c r="C116" s="21">
        <v>131</v>
      </c>
      <c r="D116" s="21">
        <v>164</v>
      </c>
      <c r="E116" s="36">
        <v>2.8271144010186245E-3</v>
      </c>
      <c r="F116" s="27">
        <v>122847790</v>
      </c>
      <c r="G116" s="27">
        <v>7370867</v>
      </c>
      <c r="H116" s="142">
        <v>1.0676237371370056E-2</v>
      </c>
    </row>
    <row r="117" spans="1:8">
      <c r="A117" s="13" t="s">
        <v>17</v>
      </c>
      <c r="B117" s="21">
        <v>140</v>
      </c>
      <c r="C117" s="21">
        <v>536</v>
      </c>
      <c r="D117" s="21">
        <v>676</v>
      </c>
      <c r="E117" s="36">
        <v>1.1567429915618188E-2</v>
      </c>
      <c r="F117" s="27">
        <v>70047743</v>
      </c>
      <c r="G117" s="27">
        <v>4202831</v>
      </c>
      <c r="H117" s="142">
        <v>6.0875364306197067E-3</v>
      </c>
    </row>
    <row r="118" spans="1:8">
      <c r="A118" s="13" t="s">
        <v>18</v>
      </c>
      <c r="B118" s="21" t="s">
        <v>234</v>
      </c>
      <c r="C118" s="21" t="s">
        <v>234</v>
      </c>
      <c r="D118" s="21" t="s">
        <v>234</v>
      </c>
      <c r="E118" s="36" t="s">
        <v>234</v>
      </c>
      <c r="F118" s="27" t="s">
        <v>234</v>
      </c>
      <c r="G118" s="27" t="s">
        <v>234</v>
      </c>
      <c r="H118" s="27" t="s">
        <v>234</v>
      </c>
    </row>
    <row r="119" spans="1:8">
      <c r="A119" s="13" t="s">
        <v>19</v>
      </c>
      <c r="B119" s="21">
        <v>6</v>
      </c>
      <c r="C119" s="21">
        <v>59</v>
      </c>
      <c r="D119" s="21">
        <v>65</v>
      </c>
      <c r="E119" s="36">
        <v>1.2732805317564797E-3</v>
      </c>
      <c r="F119" s="27">
        <v>12002979</v>
      </c>
      <c r="G119" s="27">
        <v>720179</v>
      </c>
      <c r="H119" s="142">
        <v>1.0431339968386237E-3</v>
      </c>
    </row>
    <row r="120" spans="1:8">
      <c r="A120" s="13" t="s">
        <v>800</v>
      </c>
      <c r="B120" s="21">
        <v>125</v>
      </c>
      <c r="C120" s="21">
        <v>586</v>
      </c>
      <c r="D120" s="21">
        <v>711</v>
      </c>
      <c r="E120" s="36">
        <v>1.2646481213716899E-2</v>
      </c>
      <c r="F120" s="27">
        <v>79842352</v>
      </c>
      <c r="G120" s="27">
        <v>4790541</v>
      </c>
      <c r="H120" s="142">
        <v>6.9387974105733401E-3</v>
      </c>
    </row>
    <row r="121" spans="1:8">
      <c r="A121" s="13" t="s">
        <v>801</v>
      </c>
      <c r="B121" s="21">
        <v>210</v>
      </c>
      <c r="C121" s="21">
        <v>1360</v>
      </c>
      <c r="D121" s="21">
        <v>1570</v>
      </c>
      <c r="E121" s="36">
        <v>2.9350195308284956E-2</v>
      </c>
      <c r="F121" s="27">
        <v>331431730</v>
      </c>
      <c r="G121" s="27">
        <v>19885904</v>
      </c>
      <c r="H121" s="142">
        <v>2.8803481523717263E-2</v>
      </c>
    </row>
    <row r="122" spans="1:8">
      <c r="A122" s="13" t="s">
        <v>20</v>
      </c>
      <c r="B122" s="23" t="s">
        <v>234</v>
      </c>
      <c r="C122" s="23" t="s">
        <v>234</v>
      </c>
      <c r="D122" s="23" t="s">
        <v>234</v>
      </c>
      <c r="E122" s="24" t="s">
        <v>234</v>
      </c>
      <c r="F122" s="29" t="s">
        <v>234</v>
      </c>
      <c r="G122" s="29" t="s">
        <v>234</v>
      </c>
      <c r="H122" s="29" t="s">
        <v>234</v>
      </c>
    </row>
    <row r="123" spans="1:8">
      <c r="A123" s="13" t="s">
        <v>816</v>
      </c>
      <c r="B123" s="21">
        <v>514</v>
      </c>
      <c r="C123" s="21">
        <v>2672</v>
      </c>
      <c r="D123" s="21">
        <v>3186</v>
      </c>
      <c r="E123" s="36">
        <v>5.7664501370395152E-2</v>
      </c>
      <c r="F123" s="27">
        <v>616172594</v>
      </c>
      <c r="G123" s="27">
        <v>36970322</v>
      </c>
      <c r="H123" s="142">
        <v>5.3549186733118995E-2</v>
      </c>
    </row>
    <row r="124" spans="1:8" ht="9.9499999999999993" customHeight="1">
      <c r="A124" s="1"/>
      <c r="B124" s="62"/>
      <c r="C124" s="62"/>
      <c r="D124" s="62"/>
      <c r="E124" s="36"/>
      <c r="F124" s="63"/>
      <c r="G124" s="63"/>
      <c r="H124" s="36"/>
    </row>
    <row r="125" spans="1:8">
      <c r="A125" s="13" t="s">
        <v>247</v>
      </c>
      <c r="B125" s="19">
        <f>SUM(B8:B123)/2</f>
        <v>14735</v>
      </c>
      <c r="C125" s="19">
        <f>SUM(C8:C123)/2</f>
        <v>46337</v>
      </c>
      <c r="D125" s="19">
        <f>C125+B125</f>
        <v>61072</v>
      </c>
      <c r="E125" s="36"/>
      <c r="F125" s="30">
        <f>SUM(F8:F123)/2</f>
        <v>11506677939.5</v>
      </c>
      <c r="G125" s="30">
        <f>SUM(G8:G123)/2</f>
        <v>690399318</v>
      </c>
      <c r="H125" s="142"/>
    </row>
    <row r="126" spans="1:8" ht="9.9499999999999993" customHeight="1">
      <c r="A126" s="1"/>
      <c r="B126" s="1"/>
      <c r="C126" s="1"/>
      <c r="D126" s="35"/>
      <c r="E126" s="92"/>
      <c r="F126" s="84"/>
      <c r="G126" s="84"/>
      <c r="H126" s="16"/>
    </row>
    <row r="127" spans="1:8" ht="46.5" customHeight="1">
      <c r="A127" s="149" t="s">
        <v>934</v>
      </c>
      <c r="B127" s="149"/>
      <c r="C127" s="149"/>
      <c r="D127" s="149"/>
      <c r="E127" s="149"/>
      <c r="F127" s="149"/>
      <c r="G127" s="149"/>
      <c r="H127" s="149"/>
    </row>
    <row r="128" spans="1:8">
      <c r="A128" s="8" t="s">
        <v>813</v>
      </c>
      <c r="B128" s="8"/>
      <c r="C128" s="8"/>
      <c r="D128" s="14"/>
      <c r="E128" s="15"/>
      <c r="F128" s="14"/>
      <c r="G128" s="14"/>
      <c r="H128" s="13"/>
    </row>
    <row r="129" spans="5:8">
      <c r="E129" s="19"/>
      <c r="F129" s="30"/>
      <c r="G129" s="30"/>
      <c r="H129" s="19"/>
    </row>
    <row r="130" spans="5:8">
      <c r="E130" s="19"/>
      <c r="F130" s="30"/>
      <c r="G130" s="30"/>
      <c r="H130" s="19"/>
    </row>
    <row r="131" spans="5:8">
      <c r="F131" s="30"/>
      <c r="G131" s="30"/>
      <c r="H131" s="13"/>
    </row>
    <row r="132" spans="5:8">
      <c r="H132" s="13"/>
    </row>
    <row r="133" spans="5:8">
      <c r="H133" s="13"/>
    </row>
    <row r="134" spans="5:8">
      <c r="H134" s="13"/>
    </row>
    <row r="135" spans="5:8">
      <c r="H135" s="13"/>
    </row>
    <row r="136" spans="5:8">
      <c r="H136" s="13"/>
    </row>
    <row r="137" spans="5:8">
      <c r="H137" s="13"/>
    </row>
    <row r="138" spans="5:8">
      <c r="H138" s="13"/>
    </row>
    <row r="139" spans="5:8">
      <c r="H139" s="13"/>
    </row>
    <row r="140" spans="5:8">
      <c r="H140" s="13"/>
    </row>
    <row r="141" spans="5:8">
      <c r="H141" s="13"/>
    </row>
    <row r="142" spans="5:8">
      <c r="H142" s="13"/>
    </row>
    <row r="143" spans="5:8">
      <c r="H143" s="13"/>
    </row>
    <row r="144" spans="5:8">
      <c r="H144" s="13"/>
    </row>
    <row r="145" spans="8:8">
      <c r="H145" s="13"/>
    </row>
    <row r="146" spans="8:8">
      <c r="H146" s="13"/>
    </row>
    <row r="147" spans="8:8">
      <c r="H147" s="13"/>
    </row>
    <row r="148" spans="8:8">
      <c r="H148" s="13"/>
    </row>
    <row r="149" spans="8:8">
      <c r="H149" s="13"/>
    </row>
    <row r="150" spans="8:8">
      <c r="H150" s="13"/>
    </row>
    <row r="151" spans="8:8">
      <c r="H151" s="13"/>
    </row>
    <row r="152" spans="8:8">
      <c r="H152" s="13"/>
    </row>
    <row r="153" spans="8:8">
      <c r="H153" s="13"/>
    </row>
    <row r="154" spans="8:8">
      <c r="H154" s="13"/>
    </row>
    <row r="155" spans="8:8">
      <c r="H155" s="13"/>
    </row>
    <row r="156" spans="8:8">
      <c r="H156" s="13"/>
    </row>
    <row r="157" spans="8:8">
      <c r="H157" s="13"/>
    </row>
    <row r="158" spans="8:8">
      <c r="H158" s="13"/>
    </row>
    <row r="159" spans="8:8">
      <c r="H159" s="13"/>
    </row>
    <row r="160" spans="8:8">
      <c r="H160" s="13"/>
    </row>
    <row r="161" spans="8:8">
      <c r="H161" s="13"/>
    </row>
    <row r="162" spans="8:8">
      <c r="H162" s="13"/>
    </row>
    <row r="163" spans="8:8">
      <c r="H163" s="13"/>
    </row>
    <row r="164" spans="8:8">
      <c r="H164" s="13"/>
    </row>
    <row r="165" spans="8:8">
      <c r="H165" s="13"/>
    </row>
    <row r="166" spans="8:8">
      <c r="H166" s="13"/>
    </row>
    <row r="167" spans="8:8">
      <c r="H167" s="13"/>
    </row>
    <row r="168" spans="8:8">
      <c r="H168" s="13"/>
    </row>
    <row r="169" spans="8:8">
      <c r="H169" s="13"/>
    </row>
    <row r="170" spans="8:8">
      <c r="H170" s="13"/>
    </row>
    <row r="171" spans="8:8">
      <c r="H171" s="13"/>
    </row>
    <row r="172" spans="8:8">
      <c r="H172" s="13"/>
    </row>
    <row r="173" spans="8:8">
      <c r="H173" s="13"/>
    </row>
    <row r="174" spans="8:8">
      <c r="H174" s="13"/>
    </row>
    <row r="175" spans="8:8">
      <c r="H175" s="13"/>
    </row>
    <row r="176" spans="8:8">
      <c r="H176" s="13"/>
    </row>
    <row r="177" spans="8:8">
      <c r="H177" s="13"/>
    </row>
    <row r="178" spans="8:8">
      <c r="H178" s="13"/>
    </row>
    <row r="179" spans="8:8">
      <c r="H179" s="13"/>
    </row>
    <row r="180" spans="8:8">
      <c r="H180" s="13"/>
    </row>
    <row r="181" spans="8:8">
      <c r="H181" s="13"/>
    </row>
    <row r="182" spans="8:8">
      <c r="H182" s="13"/>
    </row>
    <row r="183" spans="8:8">
      <c r="H183" s="13"/>
    </row>
    <row r="184" spans="8:8">
      <c r="H184" s="13"/>
    </row>
    <row r="185" spans="8:8">
      <c r="H185" s="13"/>
    </row>
    <row r="186" spans="8:8">
      <c r="H186" s="13"/>
    </row>
    <row r="187" spans="8:8">
      <c r="H187" s="13"/>
    </row>
    <row r="188" spans="8:8">
      <c r="H188" s="13"/>
    </row>
    <row r="189" spans="8:8">
      <c r="H189" s="13"/>
    </row>
    <row r="190" spans="8:8">
      <c r="H190" s="13"/>
    </row>
    <row r="191" spans="8:8">
      <c r="H191" s="13"/>
    </row>
    <row r="192" spans="8:8">
      <c r="H192" s="13"/>
    </row>
    <row r="193" spans="8:8">
      <c r="H193" s="13"/>
    </row>
    <row r="194" spans="8:8">
      <c r="H194" s="13"/>
    </row>
    <row r="195" spans="8:8">
      <c r="H195" s="13"/>
    </row>
    <row r="196" spans="8:8">
      <c r="H196" s="13"/>
    </row>
    <row r="197" spans="8:8">
      <c r="H197" s="13"/>
    </row>
    <row r="198" spans="8:8">
      <c r="H198" s="13"/>
    </row>
    <row r="199" spans="8:8">
      <c r="H199" s="13"/>
    </row>
    <row r="200" spans="8:8">
      <c r="H200" s="13"/>
    </row>
    <row r="201" spans="8:8">
      <c r="H201" s="13"/>
    </row>
    <row r="202" spans="8:8">
      <c r="H202" s="13"/>
    </row>
    <row r="203" spans="8:8">
      <c r="H203" s="13"/>
    </row>
    <row r="204" spans="8:8">
      <c r="H204" s="13"/>
    </row>
    <row r="205" spans="8:8">
      <c r="H205" s="13"/>
    </row>
    <row r="206" spans="8:8">
      <c r="H206" s="13"/>
    </row>
    <row r="207" spans="8:8">
      <c r="H207" s="13"/>
    </row>
    <row r="208" spans="8:8">
      <c r="H208" s="13"/>
    </row>
    <row r="209" spans="8:8">
      <c r="H209" s="13"/>
    </row>
    <row r="210" spans="8:8">
      <c r="H210" s="13"/>
    </row>
    <row r="211" spans="8:8">
      <c r="H211" s="13"/>
    </row>
    <row r="212" spans="8:8">
      <c r="H212" s="13"/>
    </row>
    <row r="213" spans="8:8">
      <c r="H213" s="13"/>
    </row>
    <row r="214" spans="8:8">
      <c r="H214" s="13"/>
    </row>
    <row r="215" spans="8:8">
      <c r="H215" s="13"/>
    </row>
    <row r="216" spans="8:8">
      <c r="H216" s="13"/>
    </row>
    <row r="217" spans="8:8">
      <c r="H217" s="13"/>
    </row>
    <row r="218" spans="8:8">
      <c r="H218" s="13"/>
    </row>
    <row r="219" spans="8:8">
      <c r="H219" s="13"/>
    </row>
    <row r="220" spans="8:8">
      <c r="H220" s="13"/>
    </row>
    <row r="221" spans="8:8">
      <c r="H221" s="13"/>
    </row>
    <row r="222" spans="8:8">
      <c r="H222" s="13"/>
    </row>
    <row r="223" spans="8:8">
      <c r="H223" s="13"/>
    </row>
    <row r="224" spans="8:8">
      <c r="H224" s="13"/>
    </row>
    <row r="225" spans="8:8">
      <c r="H225" s="13"/>
    </row>
    <row r="226" spans="8:8">
      <c r="H226" s="13"/>
    </row>
    <row r="227" spans="8:8">
      <c r="H227" s="13"/>
    </row>
    <row r="228" spans="8:8">
      <c r="H228" s="13"/>
    </row>
    <row r="229" spans="8:8">
      <c r="H229" s="13"/>
    </row>
    <row r="230" spans="8:8">
      <c r="H230" s="13"/>
    </row>
    <row r="231" spans="8:8">
      <c r="H231" s="13"/>
    </row>
    <row r="232" spans="8:8">
      <c r="H232" s="13"/>
    </row>
    <row r="233" spans="8:8">
      <c r="H233" s="13"/>
    </row>
    <row r="234" spans="8:8">
      <c r="H234" s="13"/>
    </row>
    <row r="235" spans="8:8">
      <c r="H235" s="13"/>
    </row>
    <row r="236" spans="8:8">
      <c r="H236" s="13"/>
    </row>
    <row r="237" spans="8:8">
      <c r="H237" s="13"/>
    </row>
    <row r="238" spans="8:8">
      <c r="H238" s="13"/>
    </row>
    <row r="239" spans="8:8">
      <c r="H239" s="13"/>
    </row>
    <row r="240" spans="8:8">
      <c r="H240" s="13"/>
    </row>
    <row r="241" spans="8:8">
      <c r="H241" s="13"/>
    </row>
    <row r="242" spans="8:8">
      <c r="H242" s="13"/>
    </row>
    <row r="243" spans="8:8">
      <c r="H243" s="13"/>
    </row>
    <row r="244" spans="8:8">
      <c r="H244" s="13"/>
    </row>
  </sheetData>
  <mergeCells count="4">
    <mergeCell ref="A1:H1"/>
    <mergeCell ref="A2:H2"/>
    <mergeCell ref="A3:H3"/>
    <mergeCell ref="A127:H127"/>
  </mergeCells>
  <printOptions horizontalCentered="1"/>
  <pageMargins left="0.5" right="0.5" top="0.75" bottom="0.75" header="0.5" footer="0.5"/>
  <pageSetup scale="70" firstPageNumber="0" orientation="portrait" r:id="rId1"/>
  <headerFooter alignWithMargins="0"/>
  <rowBreaks count="1" manualBreakCount="1">
    <brk id="65"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K128"/>
  <sheetViews>
    <sheetView zoomScaleNormal="100" workbookViewId="0">
      <pane xSplit="1" ySplit="5" topLeftCell="B102" activePane="bottomRight" state="frozen"/>
      <selection activeCell="F116" sqref="F116"/>
      <selection pane="topRight" activeCell="F116" sqref="F116"/>
      <selection pane="bottomLeft" activeCell="F116" sqref="F116"/>
      <selection pane="bottomRight" activeCell="J109" sqref="J109"/>
    </sheetView>
  </sheetViews>
  <sheetFormatPr defaultColWidth="9.140625" defaultRowHeight="14.25"/>
  <cols>
    <col min="1" max="1" width="60.7109375" style="13" customWidth="1"/>
    <col min="2" max="2" width="9.140625" style="13" bestFit="1" customWidth="1"/>
    <col min="3" max="3" width="11.5703125" style="13" bestFit="1" customWidth="1"/>
    <col min="4" max="5" width="9.140625" style="13" bestFit="1" customWidth="1"/>
    <col min="6" max="6" width="15.42578125" style="13" bestFit="1" customWidth="1"/>
    <col min="7" max="7" width="13.7109375" style="6" bestFit="1" customWidth="1"/>
    <col min="8" max="8" width="9" style="6" bestFit="1" customWidth="1"/>
    <col min="9" max="16384" width="9.140625" style="6"/>
  </cols>
  <sheetData>
    <row r="1" spans="1:11" ht="15">
      <c r="A1" s="147" t="s">
        <v>844</v>
      </c>
      <c r="B1" s="147"/>
      <c r="C1" s="147"/>
      <c r="D1" s="147"/>
      <c r="E1" s="147"/>
      <c r="F1" s="147"/>
      <c r="G1" s="147"/>
      <c r="H1" s="147"/>
      <c r="I1" s="12"/>
      <c r="J1" s="12"/>
      <c r="K1" s="12"/>
    </row>
    <row r="2" spans="1:11" ht="15">
      <c r="A2" s="147" t="s">
        <v>239</v>
      </c>
      <c r="B2" s="147"/>
      <c r="C2" s="147"/>
      <c r="D2" s="147"/>
      <c r="E2" s="147"/>
      <c r="F2" s="147"/>
      <c r="G2" s="147"/>
      <c r="H2" s="147"/>
      <c r="I2" s="12"/>
      <c r="J2" s="12"/>
      <c r="K2" s="12"/>
    </row>
    <row r="3" spans="1:11" ht="15">
      <c r="A3" s="147" t="s">
        <v>933</v>
      </c>
      <c r="B3" s="147"/>
      <c r="C3" s="147"/>
      <c r="D3" s="147"/>
      <c r="E3" s="147"/>
      <c r="F3" s="147"/>
      <c r="G3" s="147"/>
      <c r="H3" s="147"/>
      <c r="I3" s="12"/>
      <c r="J3" s="12"/>
      <c r="K3" s="12"/>
    </row>
    <row r="4" spans="1:11" ht="14.1" customHeight="1">
      <c r="A4" s="6"/>
      <c r="B4" s="10"/>
      <c r="C4" s="10"/>
      <c r="D4" s="9"/>
      <c r="E4" s="9"/>
      <c r="F4" s="11"/>
    </row>
    <row r="5" spans="1:11" ht="45">
      <c r="A5" s="1" t="s">
        <v>815</v>
      </c>
      <c r="B5" s="3" t="s">
        <v>930</v>
      </c>
      <c r="C5" s="3" t="s">
        <v>931</v>
      </c>
      <c r="D5" s="3" t="s">
        <v>932</v>
      </c>
      <c r="E5" s="43" t="s">
        <v>812</v>
      </c>
      <c r="F5" s="4" t="s">
        <v>147</v>
      </c>
      <c r="G5" s="4" t="s">
        <v>148</v>
      </c>
      <c r="H5" s="5" t="s">
        <v>249</v>
      </c>
    </row>
    <row r="6" spans="1:11" ht="9.9499999999999993" customHeight="1">
      <c r="A6" s="1"/>
      <c r="B6" s="1"/>
      <c r="C6" s="1"/>
      <c r="D6" s="35"/>
      <c r="E6" s="94"/>
      <c r="F6" s="94"/>
      <c r="G6" s="94"/>
      <c r="H6" s="16"/>
    </row>
    <row r="7" spans="1:11" ht="15">
      <c r="A7" s="91" t="s">
        <v>758</v>
      </c>
      <c r="B7" s="94"/>
      <c r="C7" s="94"/>
      <c r="D7" s="19"/>
      <c r="E7" s="18"/>
      <c r="F7" s="18"/>
      <c r="G7" s="18"/>
      <c r="H7" s="13"/>
    </row>
    <row r="8" spans="1:11">
      <c r="A8" s="13" t="s">
        <v>806</v>
      </c>
      <c r="B8" s="37">
        <v>413</v>
      </c>
      <c r="C8" s="37">
        <v>287</v>
      </c>
      <c r="D8" s="19">
        <v>700</v>
      </c>
      <c r="E8" s="36">
        <v>1.7720424796245988E-2</v>
      </c>
      <c r="F8" s="30">
        <v>3183412</v>
      </c>
      <c r="G8" s="30">
        <v>191005</v>
      </c>
      <c r="H8" s="142">
        <v>1.7969874068960862E-3</v>
      </c>
    </row>
    <row r="9" spans="1:11">
      <c r="A9" s="13" t="s">
        <v>759</v>
      </c>
      <c r="B9" s="23">
        <v>28</v>
      </c>
      <c r="C9" s="23">
        <v>35</v>
      </c>
      <c r="D9" s="23">
        <v>63</v>
      </c>
      <c r="E9" s="24">
        <v>2.1610274141763398E-3</v>
      </c>
      <c r="F9" s="29">
        <v>624729</v>
      </c>
      <c r="G9" s="29">
        <v>37484</v>
      </c>
      <c r="H9" s="143">
        <v>3.5265189895601103E-4</v>
      </c>
    </row>
    <row r="10" spans="1:11">
      <c r="A10" s="13" t="s">
        <v>816</v>
      </c>
      <c r="B10" s="19">
        <v>441</v>
      </c>
      <c r="C10" s="19">
        <v>322</v>
      </c>
      <c r="D10" s="19">
        <v>763</v>
      </c>
      <c r="E10" s="36">
        <v>1.9881452210422326E-2</v>
      </c>
      <c r="F10" s="30">
        <v>3808141</v>
      </c>
      <c r="G10" s="30">
        <v>228488</v>
      </c>
      <c r="H10" s="142">
        <v>2.1496298977873507E-3</v>
      </c>
    </row>
    <row r="11" spans="1:11" ht="9.9499999999999993" customHeight="1">
      <c r="B11" s="35"/>
      <c r="C11" s="35"/>
      <c r="D11" s="35"/>
      <c r="E11" s="36"/>
      <c r="F11" s="61"/>
      <c r="G11" s="61"/>
      <c r="H11" s="36"/>
    </row>
    <row r="12" spans="1:11" ht="15">
      <c r="A12" s="91" t="s">
        <v>760</v>
      </c>
      <c r="B12" s="19"/>
      <c r="C12" s="19"/>
      <c r="D12" s="19"/>
      <c r="E12" s="36"/>
      <c r="F12" s="30"/>
      <c r="G12" s="30"/>
      <c r="H12" s="36"/>
    </row>
    <row r="13" spans="1:11">
      <c r="A13" s="13" t="s">
        <v>761</v>
      </c>
      <c r="B13" s="19">
        <v>55</v>
      </c>
      <c r="C13" s="19">
        <v>117</v>
      </c>
      <c r="D13" s="19">
        <v>172</v>
      </c>
      <c r="E13" s="36">
        <v>7.2240059273894789E-3</v>
      </c>
      <c r="F13" s="30">
        <v>19777430</v>
      </c>
      <c r="G13" s="30">
        <v>1186646</v>
      </c>
      <c r="H13" s="142">
        <v>1.1164042399118416E-2</v>
      </c>
    </row>
    <row r="14" spans="1:11">
      <c r="A14" s="13" t="s">
        <v>762</v>
      </c>
      <c r="B14" s="19">
        <v>23</v>
      </c>
      <c r="C14" s="19">
        <v>24</v>
      </c>
      <c r="D14" s="19">
        <v>47</v>
      </c>
      <c r="E14" s="36">
        <v>1.4818473697209187E-3</v>
      </c>
      <c r="F14" s="30">
        <v>599363</v>
      </c>
      <c r="G14" s="30">
        <v>35962</v>
      </c>
      <c r="H14" s="142">
        <v>3.3833282441191092E-4</v>
      </c>
    </row>
    <row r="15" spans="1:11">
      <c r="A15" s="13" t="s">
        <v>763</v>
      </c>
      <c r="B15" s="19">
        <v>11</v>
      </c>
      <c r="C15" s="19">
        <v>57</v>
      </c>
      <c r="D15" s="19">
        <v>68</v>
      </c>
      <c r="E15" s="36">
        <v>3.5193875030871818E-3</v>
      </c>
      <c r="F15" s="30">
        <v>667772</v>
      </c>
      <c r="G15" s="30">
        <v>40066</v>
      </c>
      <c r="H15" s="142">
        <v>3.7694352213135039E-4</v>
      </c>
    </row>
    <row r="16" spans="1:11">
      <c r="A16" s="13" t="s">
        <v>764</v>
      </c>
      <c r="B16" s="19" t="s">
        <v>234</v>
      </c>
      <c r="C16" s="19" t="s">
        <v>234</v>
      </c>
      <c r="D16" s="19" t="s">
        <v>234</v>
      </c>
      <c r="E16" s="36" t="s">
        <v>234</v>
      </c>
      <c r="F16" s="30" t="s">
        <v>234</v>
      </c>
      <c r="G16" s="30" t="s">
        <v>234</v>
      </c>
      <c r="H16" s="30" t="s">
        <v>234</v>
      </c>
    </row>
    <row r="17" spans="1:8">
      <c r="A17" s="13" t="s">
        <v>803</v>
      </c>
      <c r="B17" s="23" t="s">
        <v>234</v>
      </c>
      <c r="C17" s="23" t="s">
        <v>234</v>
      </c>
      <c r="D17" s="23" t="s">
        <v>234</v>
      </c>
      <c r="E17" s="24" t="s">
        <v>234</v>
      </c>
      <c r="F17" s="29" t="s">
        <v>234</v>
      </c>
      <c r="G17" s="29" t="s">
        <v>234</v>
      </c>
      <c r="H17" s="143" t="s">
        <v>234</v>
      </c>
    </row>
    <row r="18" spans="1:8">
      <c r="A18" s="13" t="s">
        <v>816</v>
      </c>
      <c r="B18" s="19">
        <v>89</v>
      </c>
      <c r="C18" s="19">
        <v>198</v>
      </c>
      <c r="D18" s="19">
        <v>287</v>
      </c>
      <c r="E18" s="36">
        <v>1.222524080019758E-2</v>
      </c>
      <c r="F18" s="30">
        <v>21044566</v>
      </c>
      <c r="G18" s="30">
        <v>1262674</v>
      </c>
      <c r="H18" s="142">
        <v>1.1879318745661676E-2</v>
      </c>
    </row>
    <row r="19" spans="1:8" ht="9.9499999999999993" customHeight="1">
      <c r="B19" s="35"/>
      <c r="C19" s="35"/>
      <c r="D19" s="35"/>
      <c r="E19" s="36"/>
      <c r="F19" s="61"/>
      <c r="G19" s="61"/>
      <c r="H19" s="36"/>
    </row>
    <row r="20" spans="1:8" ht="15">
      <c r="A20" s="91" t="s">
        <v>880</v>
      </c>
      <c r="B20" s="37"/>
      <c r="C20" s="37"/>
      <c r="D20" s="37"/>
      <c r="E20" s="36"/>
      <c r="F20" s="30"/>
      <c r="G20" s="30"/>
      <c r="H20" s="36"/>
    </row>
    <row r="21" spans="1:8">
      <c r="A21" s="13" t="s">
        <v>22</v>
      </c>
      <c r="B21" s="23">
        <v>872</v>
      </c>
      <c r="C21" s="23">
        <v>685</v>
      </c>
      <c r="D21" s="23">
        <v>1557</v>
      </c>
      <c r="E21" s="24">
        <v>4.229439367745122E-2</v>
      </c>
      <c r="F21" s="29">
        <v>6203386</v>
      </c>
      <c r="G21" s="29">
        <v>372203</v>
      </c>
      <c r="H21" s="143">
        <v>3.5017099228237163E-3</v>
      </c>
    </row>
    <row r="22" spans="1:8">
      <c r="A22" s="13" t="s">
        <v>816</v>
      </c>
      <c r="B22" s="21">
        <v>872</v>
      </c>
      <c r="C22" s="21">
        <v>685</v>
      </c>
      <c r="D22" s="21">
        <v>1557</v>
      </c>
      <c r="E22" s="36">
        <v>4.229439367745122E-2</v>
      </c>
      <c r="F22" s="27">
        <v>6203386</v>
      </c>
      <c r="G22" s="27">
        <v>372203</v>
      </c>
      <c r="H22" s="142">
        <v>3.5017099228237163E-3</v>
      </c>
    </row>
    <row r="23" spans="1:8" ht="9.9499999999999993" customHeight="1">
      <c r="B23" s="62"/>
      <c r="C23" s="62"/>
      <c r="D23" s="62"/>
      <c r="E23" s="36"/>
      <c r="F23" s="63"/>
      <c r="G23" s="63"/>
      <c r="H23" s="36"/>
    </row>
    <row r="24" spans="1:8" ht="15">
      <c r="A24" s="91" t="s">
        <v>765</v>
      </c>
      <c r="B24" s="21"/>
      <c r="C24" s="21"/>
      <c r="D24" s="21"/>
      <c r="E24" s="36"/>
      <c r="F24" s="27"/>
      <c r="G24" s="27"/>
      <c r="H24" s="36"/>
    </row>
    <row r="25" spans="1:8">
      <c r="A25" s="13" t="s">
        <v>843</v>
      </c>
      <c r="B25" s="21">
        <v>67</v>
      </c>
      <c r="C25" s="21">
        <v>104</v>
      </c>
      <c r="D25" s="21">
        <v>171</v>
      </c>
      <c r="E25" s="36">
        <v>6.4213386021239813E-3</v>
      </c>
      <c r="F25" s="27">
        <v>7464217</v>
      </c>
      <c r="G25" s="27">
        <v>447853</v>
      </c>
      <c r="H25" s="142">
        <v>4.2134300208928185E-3</v>
      </c>
    </row>
    <row r="26" spans="1:8">
      <c r="A26" s="13" t="s">
        <v>804</v>
      </c>
      <c r="B26" s="21">
        <v>93</v>
      </c>
      <c r="C26" s="21">
        <v>93</v>
      </c>
      <c r="D26" s="21">
        <v>186</v>
      </c>
      <c r="E26" s="36">
        <v>5.7421585576685604E-3</v>
      </c>
      <c r="F26" s="27">
        <v>42964603</v>
      </c>
      <c r="G26" s="27">
        <v>2577876</v>
      </c>
      <c r="H26" s="142">
        <v>2.425282431632499E-2</v>
      </c>
    </row>
    <row r="27" spans="1:8">
      <c r="A27" s="13" t="s">
        <v>817</v>
      </c>
      <c r="B27" s="23">
        <v>61</v>
      </c>
      <c r="C27" s="23">
        <v>37</v>
      </c>
      <c r="D27" s="23">
        <v>98</v>
      </c>
      <c r="E27" s="24">
        <v>2.2845146949864166E-3</v>
      </c>
      <c r="F27" s="29">
        <v>40547</v>
      </c>
      <c r="G27" s="29">
        <v>2433</v>
      </c>
      <c r="H27" s="143">
        <v>2.2889821528117995E-5</v>
      </c>
    </row>
    <row r="28" spans="1:8">
      <c r="A28" s="13" t="s">
        <v>816</v>
      </c>
      <c r="B28" s="21">
        <v>221</v>
      </c>
      <c r="C28" s="21">
        <v>234</v>
      </c>
      <c r="D28" s="21">
        <v>455</v>
      </c>
      <c r="E28" s="36">
        <v>1.4448011854778958E-2</v>
      </c>
      <c r="F28" s="27">
        <v>50469366</v>
      </c>
      <c r="G28" s="27">
        <v>3028162</v>
      </c>
      <c r="H28" s="142">
        <v>2.8489144158745927E-2</v>
      </c>
    </row>
    <row r="29" spans="1:8" ht="15">
      <c r="B29" s="35"/>
      <c r="C29" s="35"/>
      <c r="D29" s="35"/>
      <c r="E29" s="36"/>
      <c r="F29" s="61"/>
      <c r="G29" s="61"/>
      <c r="H29" s="22"/>
    </row>
    <row r="30" spans="1:8" ht="15">
      <c r="A30" s="91" t="s">
        <v>766</v>
      </c>
      <c r="B30" s="21"/>
      <c r="C30" s="21"/>
      <c r="D30" s="21"/>
      <c r="E30" s="36"/>
      <c r="F30" s="27"/>
      <c r="G30" s="27"/>
      <c r="H30" s="36"/>
    </row>
    <row r="31" spans="1:8">
      <c r="A31" s="13" t="s">
        <v>767</v>
      </c>
      <c r="B31" s="21">
        <v>3</v>
      </c>
      <c r="C31" s="21">
        <v>30</v>
      </c>
      <c r="D31" s="21">
        <v>33</v>
      </c>
      <c r="E31" s="36">
        <v>1.8523092121511483E-3</v>
      </c>
      <c r="F31" s="27">
        <v>52210022</v>
      </c>
      <c r="G31" s="27">
        <v>3132601</v>
      </c>
      <c r="H31" s="36">
        <v>2.9471713032800641E-2</v>
      </c>
    </row>
    <row r="32" spans="1:8">
      <c r="A32" s="13" t="s">
        <v>768</v>
      </c>
      <c r="B32" s="21">
        <v>50</v>
      </c>
      <c r="C32" s="21">
        <v>56</v>
      </c>
      <c r="D32" s="21">
        <v>106</v>
      </c>
      <c r="E32" s="36">
        <v>3.4576438626821439E-3</v>
      </c>
      <c r="F32" s="27">
        <v>2134466</v>
      </c>
      <c r="G32" s="27">
        <v>128068</v>
      </c>
      <c r="H32" s="142">
        <v>1.2048720359486293E-3</v>
      </c>
    </row>
    <row r="33" spans="1:8">
      <c r="A33" s="13" t="s">
        <v>769</v>
      </c>
      <c r="B33" s="23" t="s">
        <v>234</v>
      </c>
      <c r="C33" s="23" t="s">
        <v>234</v>
      </c>
      <c r="D33" s="23" t="s">
        <v>234</v>
      </c>
      <c r="E33" s="24" t="s">
        <v>234</v>
      </c>
      <c r="F33" s="29" t="s">
        <v>234</v>
      </c>
      <c r="G33" s="29" t="s">
        <v>234</v>
      </c>
      <c r="H33" s="29" t="s">
        <v>234</v>
      </c>
    </row>
    <row r="34" spans="1:8">
      <c r="A34" s="13" t="s">
        <v>816</v>
      </c>
      <c r="B34" s="21">
        <v>53</v>
      </c>
      <c r="C34" s="21">
        <v>86</v>
      </c>
      <c r="D34" s="21">
        <v>139</v>
      </c>
      <c r="E34" s="36">
        <v>5.3099530748332924E-3</v>
      </c>
      <c r="F34" s="27">
        <v>54344487</v>
      </c>
      <c r="G34" s="27">
        <v>3260669</v>
      </c>
      <c r="H34" s="142">
        <v>3.0676585068749269E-2</v>
      </c>
    </row>
    <row r="35" spans="1:8">
      <c r="B35" s="19"/>
      <c r="C35" s="19"/>
      <c r="D35" s="19"/>
      <c r="E35" s="36"/>
      <c r="F35" s="30"/>
      <c r="G35" s="30"/>
      <c r="H35" s="36"/>
    </row>
    <row r="36" spans="1:8" ht="15">
      <c r="A36" s="91" t="s">
        <v>881</v>
      </c>
      <c r="B36" s="19"/>
      <c r="C36" s="19"/>
      <c r="D36" s="19"/>
      <c r="E36" s="36"/>
      <c r="F36" s="30"/>
      <c r="G36" s="30"/>
      <c r="H36" s="36"/>
    </row>
    <row r="37" spans="1:8">
      <c r="A37" s="13" t="s">
        <v>818</v>
      </c>
      <c r="B37" s="21">
        <v>24</v>
      </c>
      <c r="C37" s="21">
        <v>26</v>
      </c>
      <c r="D37" s="21">
        <v>50</v>
      </c>
      <c r="E37" s="36">
        <v>1.6053346505309953E-3</v>
      </c>
      <c r="F37" s="27">
        <v>2983085</v>
      </c>
      <c r="G37" s="27">
        <v>178985</v>
      </c>
      <c r="H37" s="142">
        <v>1.6839024686437316E-3</v>
      </c>
    </row>
    <row r="38" spans="1:8">
      <c r="A38" s="13" t="s">
        <v>770</v>
      </c>
      <c r="B38" s="21">
        <v>26</v>
      </c>
      <c r="C38" s="21">
        <v>56</v>
      </c>
      <c r="D38" s="21">
        <v>82</v>
      </c>
      <c r="E38" s="36">
        <v>3.4576438626821439E-3</v>
      </c>
      <c r="F38" s="27">
        <v>378138</v>
      </c>
      <c r="G38" s="27">
        <v>22688</v>
      </c>
      <c r="H38" s="142">
        <v>2.1345017296750556E-4</v>
      </c>
    </row>
    <row r="39" spans="1:8">
      <c r="A39" s="13" t="s">
        <v>771</v>
      </c>
      <c r="B39" s="23">
        <v>62</v>
      </c>
      <c r="C39" s="23">
        <v>71</v>
      </c>
      <c r="D39" s="23">
        <v>133</v>
      </c>
      <c r="E39" s="24">
        <v>4.3837984687577179E-3</v>
      </c>
      <c r="F39" s="29">
        <v>8941834</v>
      </c>
      <c r="G39" s="29">
        <v>536510</v>
      </c>
      <c r="H39" s="143">
        <v>5.0475208171190241E-3</v>
      </c>
    </row>
    <row r="40" spans="1:8">
      <c r="A40" s="13" t="s">
        <v>816</v>
      </c>
      <c r="B40" s="21">
        <v>112</v>
      </c>
      <c r="C40" s="21">
        <v>153</v>
      </c>
      <c r="D40" s="21">
        <v>265</v>
      </c>
      <c r="E40" s="36">
        <v>9.4467769819708575E-3</v>
      </c>
      <c r="F40" s="27">
        <v>12303057</v>
      </c>
      <c r="G40" s="27">
        <v>738183</v>
      </c>
      <c r="H40" s="142">
        <v>6.9448734587302611E-3</v>
      </c>
    </row>
    <row r="41" spans="1:8" ht="15">
      <c r="B41" s="35"/>
      <c r="C41" s="35"/>
      <c r="D41" s="35"/>
      <c r="E41" s="36"/>
      <c r="F41" s="61"/>
      <c r="G41" s="61"/>
      <c r="H41" s="36"/>
    </row>
    <row r="42" spans="1:8" ht="15">
      <c r="A42" s="91" t="s">
        <v>772</v>
      </c>
      <c r="B42" s="35"/>
      <c r="C42" s="35"/>
      <c r="D42" s="19"/>
      <c r="E42" s="36"/>
      <c r="F42" s="30"/>
      <c r="G42" s="30"/>
      <c r="H42" s="36"/>
    </row>
    <row r="43" spans="1:8">
      <c r="A43" s="13" t="s">
        <v>805</v>
      </c>
      <c r="B43" s="37">
        <v>320</v>
      </c>
      <c r="C43" s="37">
        <v>247</v>
      </c>
      <c r="D43" s="21">
        <v>567</v>
      </c>
      <c r="E43" s="36">
        <v>1.5250679180044455E-2</v>
      </c>
      <c r="F43" s="27">
        <v>12269762</v>
      </c>
      <c r="G43" s="27">
        <v>736186</v>
      </c>
      <c r="H43" s="142">
        <v>6.9260855534315959E-3</v>
      </c>
    </row>
    <row r="44" spans="1:8">
      <c r="A44" s="13" t="s">
        <v>807</v>
      </c>
      <c r="B44" s="37">
        <v>35</v>
      </c>
      <c r="C44" s="37">
        <v>28</v>
      </c>
      <c r="D44" s="21">
        <v>63</v>
      </c>
      <c r="E44" s="36">
        <v>1.7288219313410719E-3</v>
      </c>
      <c r="F44" s="27">
        <v>137986</v>
      </c>
      <c r="G44" s="27">
        <v>8279</v>
      </c>
      <c r="H44" s="142">
        <v>7.7889368035877055E-5</v>
      </c>
    </row>
    <row r="45" spans="1:8">
      <c r="A45" s="13" t="s">
        <v>773</v>
      </c>
      <c r="B45" s="37">
        <v>52</v>
      </c>
      <c r="C45" s="37">
        <v>48</v>
      </c>
      <c r="D45" s="21">
        <v>100</v>
      </c>
      <c r="E45" s="36">
        <v>2.9636947394418374E-3</v>
      </c>
      <c r="F45" s="27">
        <v>2122051</v>
      </c>
      <c r="G45" s="27">
        <v>127323</v>
      </c>
      <c r="H45" s="142">
        <v>1.1978630277125226E-3</v>
      </c>
    </row>
    <row r="46" spans="1:8">
      <c r="A46" s="13" t="s">
        <v>774</v>
      </c>
      <c r="B46" s="37">
        <v>123</v>
      </c>
      <c r="C46" s="37">
        <v>115</v>
      </c>
      <c r="D46" s="21">
        <v>238</v>
      </c>
      <c r="E46" s="36">
        <v>7.1005186465794021E-3</v>
      </c>
      <c r="F46" s="27">
        <v>29368144</v>
      </c>
      <c r="G46" s="27">
        <v>1762089</v>
      </c>
      <c r="H46" s="142">
        <v>1.6577847401011061E-2</v>
      </c>
    </row>
    <row r="47" spans="1:8">
      <c r="A47" s="13" t="s">
        <v>775</v>
      </c>
      <c r="B47" s="37">
        <v>124</v>
      </c>
      <c r="C47" s="37">
        <v>298</v>
      </c>
      <c r="D47" s="21">
        <v>422</v>
      </c>
      <c r="E47" s="36">
        <v>1.8399604840701408E-2</v>
      </c>
      <c r="F47" s="27">
        <v>121297691</v>
      </c>
      <c r="G47" s="27">
        <v>7277861</v>
      </c>
      <c r="H47" s="142">
        <v>6.8470587503678723E-2</v>
      </c>
    </row>
    <row r="48" spans="1:8">
      <c r="A48" s="13" t="s">
        <v>808</v>
      </c>
      <c r="B48" s="37">
        <v>88</v>
      </c>
      <c r="C48" s="37">
        <v>121</v>
      </c>
      <c r="D48" s="21">
        <v>209</v>
      </c>
      <c r="E48" s="36">
        <v>7.4709804890096317E-3</v>
      </c>
      <c r="F48" s="27">
        <v>28387471</v>
      </c>
      <c r="G48" s="27">
        <v>1703248</v>
      </c>
      <c r="H48" s="142">
        <v>1.602426746326507E-2</v>
      </c>
    </row>
    <row r="49" spans="1:8">
      <c r="A49" s="13" t="s">
        <v>776</v>
      </c>
      <c r="B49" s="37">
        <v>390</v>
      </c>
      <c r="C49" s="37">
        <v>468</v>
      </c>
      <c r="D49" s="21">
        <v>858</v>
      </c>
      <c r="E49" s="36">
        <v>2.8896023709557916E-2</v>
      </c>
      <c r="F49" s="27">
        <v>22850886</v>
      </c>
      <c r="G49" s="27">
        <v>1370930</v>
      </c>
      <c r="H49" s="142">
        <v>1.2897798202853597E-2</v>
      </c>
    </row>
    <row r="50" spans="1:8">
      <c r="A50" s="13" t="s">
        <v>777</v>
      </c>
      <c r="B50" s="37">
        <v>391</v>
      </c>
      <c r="C50" s="37">
        <v>756</v>
      </c>
      <c r="D50" s="21">
        <v>1147</v>
      </c>
      <c r="E50" s="36">
        <v>4.6678192146208941E-2</v>
      </c>
      <c r="F50" s="27">
        <v>148717362</v>
      </c>
      <c r="G50" s="27">
        <v>8923042</v>
      </c>
      <c r="H50" s="142">
        <v>8.3948556871311572E-2</v>
      </c>
    </row>
    <row r="51" spans="1:8">
      <c r="A51" s="13" t="s">
        <v>778</v>
      </c>
      <c r="B51" s="37">
        <v>37</v>
      </c>
      <c r="C51" s="37">
        <v>68</v>
      </c>
      <c r="D51" s="21">
        <v>105</v>
      </c>
      <c r="E51" s="36">
        <v>4.1985675475426035E-3</v>
      </c>
      <c r="F51" s="27">
        <v>26093295</v>
      </c>
      <c r="G51" s="27">
        <v>1565598</v>
      </c>
      <c r="H51" s="142">
        <v>1.4729247350915938E-2</v>
      </c>
    </row>
    <row r="52" spans="1:8">
      <c r="A52" s="13" t="s">
        <v>779</v>
      </c>
      <c r="B52" s="37">
        <v>215</v>
      </c>
      <c r="C52" s="37">
        <v>361</v>
      </c>
      <c r="D52" s="21">
        <v>576</v>
      </c>
      <c r="E52" s="36">
        <v>2.2289454186218818E-2</v>
      </c>
      <c r="F52" s="27">
        <v>86495761</v>
      </c>
      <c r="G52" s="27">
        <v>5189746</v>
      </c>
      <c r="H52" s="142">
        <v>4.8825466385640871E-2</v>
      </c>
    </row>
    <row r="53" spans="1:8">
      <c r="A53" s="13" t="s">
        <v>819</v>
      </c>
      <c r="B53" s="37">
        <v>199</v>
      </c>
      <c r="C53" s="37">
        <v>389</v>
      </c>
      <c r="D53" s="21">
        <v>588</v>
      </c>
      <c r="E53" s="36">
        <v>2.4018276117559891E-2</v>
      </c>
      <c r="F53" s="27">
        <v>87645650</v>
      </c>
      <c r="G53" s="27">
        <v>5258739</v>
      </c>
      <c r="H53" s="142">
        <v>4.9474556996692842E-2</v>
      </c>
    </row>
    <row r="54" spans="1:8">
      <c r="A54" s="13" t="s">
        <v>780</v>
      </c>
      <c r="B54" s="37">
        <v>343</v>
      </c>
      <c r="C54" s="37">
        <v>286</v>
      </c>
      <c r="D54" s="21">
        <v>629</v>
      </c>
      <c r="E54" s="36">
        <v>1.7658681155840947E-2</v>
      </c>
      <c r="F54" s="27">
        <v>48485862</v>
      </c>
      <c r="G54" s="27">
        <v>2909152</v>
      </c>
      <c r="H54" s="142">
        <v>2.7369490373270661E-2</v>
      </c>
    </row>
    <row r="55" spans="1:8">
      <c r="A55" s="13" t="s">
        <v>781</v>
      </c>
      <c r="B55" s="37">
        <v>33</v>
      </c>
      <c r="C55" s="37">
        <v>21</v>
      </c>
      <c r="D55" s="21">
        <v>54</v>
      </c>
      <c r="E55" s="36">
        <v>1.2966164485058039E-3</v>
      </c>
      <c r="F55" s="27">
        <v>566926</v>
      </c>
      <c r="G55" s="27">
        <v>34016</v>
      </c>
      <c r="H55" s="142">
        <v>3.2002473041531512E-4</v>
      </c>
    </row>
    <row r="56" spans="1:8">
      <c r="A56" s="13" t="s">
        <v>809</v>
      </c>
      <c r="B56" s="37">
        <v>142</v>
      </c>
      <c r="C56" s="37">
        <v>148</v>
      </c>
      <c r="D56" s="21">
        <v>290</v>
      </c>
      <c r="E56" s="36">
        <v>9.1380587799456663E-3</v>
      </c>
      <c r="F56" s="27">
        <v>10843382</v>
      </c>
      <c r="G56" s="27">
        <v>650603</v>
      </c>
      <c r="H56" s="142">
        <v>6.1209151482359845E-3</v>
      </c>
    </row>
    <row r="57" spans="1:8">
      <c r="A57" s="13" t="s">
        <v>820</v>
      </c>
      <c r="B57" s="37">
        <v>75</v>
      </c>
      <c r="C57" s="37">
        <v>94</v>
      </c>
      <c r="D57" s="21">
        <v>169</v>
      </c>
      <c r="E57" s="36">
        <v>5.803902198073598E-3</v>
      </c>
      <c r="F57" s="27">
        <v>806165</v>
      </c>
      <c r="G57" s="27">
        <v>48370</v>
      </c>
      <c r="H57" s="142">
        <v>4.5506809178588877E-4</v>
      </c>
    </row>
    <row r="58" spans="1:8">
      <c r="A58" s="13" t="s">
        <v>821</v>
      </c>
      <c r="B58" s="23">
        <v>1898</v>
      </c>
      <c r="C58" s="23">
        <v>2565</v>
      </c>
      <c r="D58" s="23">
        <v>4463</v>
      </c>
      <c r="E58" s="24">
        <v>0.1583724376389232</v>
      </c>
      <c r="F58" s="29">
        <v>319402617</v>
      </c>
      <c r="G58" s="29">
        <v>19159978</v>
      </c>
      <c r="H58" s="143">
        <v>0.18025831356459809</v>
      </c>
    </row>
    <row r="59" spans="1:8" ht="13.5" customHeight="1">
      <c r="A59" s="13" t="s">
        <v>816</v>
      </c>
      <c r="B59" s="21">
        <v>4465</v>
      </c>
      <c r="C59" s="21">
        <v>6013</v>
      </c>
      <c r="D59" s="21">
        <v>10478</v>
      </c>
      <c r="E59" s="36">
        <v>0.37126450975549519</v>
      </c>
      <c r="F59" s="27">
        <v>945491011</v>
      </c>
      <c r="G59" s="27">
        <v>56725158</v>
      </c>
      <c r="H59" s="142">
        <v>0.53367395921672611</v>
      </c>
    </row>
    <row r="60" spans="1:8" ht="15">
      <c r="B60" s="35"/>
      <c r="C60" s="35"/>
      <c r="D60" s="35"/>
      <c r="E60" s="36"/>
      <c r="F60" s="61"/>
      <c r="G60" s="61"/>
      <c r="H60" s="36"/>
    </row>
    <row r="61" spans="1:8" ht="15">
      <c r="A61" s="91" t="s">
        <v>782</v>
      </c>
      <c r="B61" s="19"/>
      <c r="C61" s="19"/>
      <c r="D61" s="19"/>
      <c r="E61" s="36"/>
      <c r="F61" s="30"/>
      <c r="G61" s="30"/>
      <c r="H61" s="36"/>
    </row>
    <row r="62" spans="1:8">
      <c r="A62" s="13" t="s">
        <v>0</v>
      </c>
      <c r="B62" s="21">
        <v>92</v>
      </c>
      <c r="C62" s="21">
        <v>107</v>
      </c>
      <c r="D62" s="21">
        <v>199</v>
      </c>
      <c r="E62" s="36">
        <v>6.6065695233390957E-3</v>
      </c>
      <c r="F62" s="27">
        <v>10341093</v>
      </c>
      <c r="G62" s="27">
        <v>620466</v>
      </c>
      <c r="H62" s="142">
        <v>5.8373843009721571E-3</v>
      </c>
    </row>
    <row r="63" spans="1:8">
      <c r="A63" s="13" t="s">
        <v>1</v>
      </c>
      <c r="B63" s="21">
        <v>127</v>
      </c>
      <c r="C63" s="21">
        <v>175</v>
      </c>
      <c r="D63" s="21">
        <v>302</v>
      </c>
      <c r="E63" s="36">
        <v>1.0805137070881699E-2</v>
      </c>
      <c r="F63" s="27">
        <v>4919887</v>
      </c>
      <c r="G63" s="27">
        <v>295193</v>
      </c>
      <c r="H63" s="142">
        <v>2.777194856699439E-3</v>
      </c>
    </row>
    <row r="64" spans="1:8">
      <c r="A64" s="13" t="s">
        <v>2</v>
      </c>
      <c r="B64" s="23">
        <v>44</v>
      </c>
      <c r="C64" s="23">
        <v>48</v>
      </c>
      <c r="D64" s="23">
        <v>92</v>
      </c>
      <c r="E64" s="24">
        <v>2.9636947394418374E-3</v>
      </c>
      <c r="F64" s="29">
        <v>520127</v>
      </c>
      <c r="G64" s="29">
        <v>31208</v>
      </c>
      <c r="H64" s="143">
        <v>2.9360688460727759E-4</v>
      </c>
    </row>
    <row r="65" spans="1:8">
      <c r="A65" s="13" t="s">
        <v>816</v>
      </c>
      <c r="B65" s="21">
        <v>263</v>
      </c>
      <c r="C65" s="21">
        <v>330</v>
      </c>
      <c r="D65" s="21">
        <v>593</v>
      </c>
      <c r="E65" s="36">
        <v>2.0375401333662634E-2</v>
      </c>
      <c r="F65" s="27">
        <v>15781107</v>
      </c>
      <c r="G65" s="27">
        <v>946866</v>
      </c>
      <c r="H65" s="142">
        <v>8.9081766342141277E-3</v>
      </c>
    </row>
    <row r="66" spans="1:8" ht="9.9499999999999993" customHeight="1">
      <c r="B66" s="35"/>
      <c r="C66" s="35"/>
      <c r="D66" s="35"/>
      <c r="E66" s="36"/>
      <c r="F66" s="61"/>
      <c r="G66" s="61"/>
      <c r="H66" s="36"/>
    </row>
    <row r="67" spans="1:8" ht="15">
      <c r="A67" s="91" t="s">
        <v>783</v>
      </c>
      <c r="B67" s="19"/>
      <c r="C67" s="19"/>
      <c r="D67" s="19"/>
      <c r="E67" s="36"/>
      <c r="F67" s="30"/>
      <c r="G67" s="30"/>
      <c r="H67" s="36"/>
    </row>
    <row r="68" spans="1:8">
      <c r="A68" s="13" t="s">
        <v>3</v>
      </c>
      <c r="B68" s="21">
        <v>210</v>
      </c>
      <c r="C68" s="21">
        <v>298</v>
      </c>
      <c r="D68" s="21">
        <v>508</v>
      </c>
      <c r="E68" s="36">
        <v>1.8399604840701408E-2</v>
      </c>
      <c r="F68" s="27">
        <v>28652873</v>
      </c>
      <c r="G68" s="27">
        <v>1719172</v>
      </c>
      <c r="H68" s="142">
        <v>1.6174081486287573E-2</v>
      </c>
    </row>
    <row r="69" spans="1:8">
      <c r="A69" s="13" t="s">
        <v>4</v>
      </c>
      <c r="B69" s="21">
        <v>114</v>
      </c>
      <c r="C69" s="21">
        <v>71</v>
      </c>
      <c r="D69" s="21">
        <v>185</v>
      </c>
      <c r="E69" s="36">
        <v>4.3837984687577179E-3</v>
      </c>
      <c r="F69" s="27">
        <v>1365654</v>
      </c>
      <c r="G69" s="27">
        <v>81939</v>
      </c>
      <c r="H69" s="142">
        <v>7.7088741725953979E-4</v>
      </c>
    </row>
    <row r="70" spans="1:8">
      <c r="A70" s="13" t="s">
        <v>784</v>
      </c>
      <c r="B70" s="21">
        <v>325</v>
      </c>
      <c r="C70" s="21">
        <v>242</v>
      </c>
      <c r="D70" s="21">
        <v>567</v>
      </c>
      <c r="E70" s="36">
        <v>1.4941960978019263E-2</v>
      </c>
      <c r="F70" s="27">
        <v>28236743</v>
      </c>
      <c r="G70" s="27">
        <v>1694205</v>
      </c>
      <c r="H70" s="142">
        <v>1.5939190333762905E-2</v>
      </c>
    </row>
    <row r="71" spans="1:8">
      <c r="A71" s="13" t="s">
        <v>822</v>
      </c>
      <c r="B71" s="21">
        <v>280</v>
      </c>
      <c r="C71" s="21">
        <v>164</v>
      </c>
      <c r="D71" s="21">
        <v>444</v>
      </c>
      <c r="E71" s="36">
        <v>1.0125957026426277E-2</v>
      </c>
      <c r="F71" s="27">
        <v>1086799</v>
      </c>
      <c r="G71" s="27">
        <v>65208</v>
      </c>
      <c r="H71" s="142">
        <v>6.1348108598664947E-4</v>
      </c>
    </row>
    <row r="72" spans="1:8">
      <c r="A72" s="13" t="s">
        <v>5</v>
      </c>
      <c r="B72" s="21">
        <v>42</v>
      </c>
      <c r="C72" s="21">
        <v>39</v>
      </c>
      <c r="D72" s="21">
        <v>81</v>
      </c>
      <c r="E72" s="36">
        <v>2.408001975796493E-3</v>
      </c>
      <c r="F72" s="27">
        <v>709250</v>
      </c>
      <c r="G72" s="27">
        <v>42555</v>
      </c>
      <c r="H72" s="142">
        <v>4.0036019528526972E-4</v>
      </c>
    </row>
    <row r="73" spans="1:8">
      <c r="A73" s="13" t="s">
        <v>6</v>
      </c>
      <c r="B73" s="21" t="s">
        <v>234</v>
      </c>
      <c r="C73" s="21" t="s">
        <v>234</v>
      </c>
      <c r="D73" s="21" t="s">
        <v>234</v>
      </c>
      <c r="E73" s="21" t="s">
        <v>234</v>
      </c>
      <c r="F73" s="27" t="s">
        <v>234</v>
      </c>
      <c r="G73" s="27" t="s">
        <v>234</v>
      </c>
      <c r="H73" s="27" t="s">
        <v>234</v>
      </c>
    </row>
    <row r="74" spans="1:8">
      <c r="A74" s="13" t="s">
        <v>785</v>
      </c>
      <c r="B74" s="21">
        <v>43</v>
      </c>
      <c r="C74" s="21">
        <v>33</v>
      </c>
      <c r="D74" s="21">
        <v>76</v>
      </c>
      <c r="E74" s="36">
        <v>2.0375401333662634E-3</v>
      </c>
      <c r="F74" s="27">
        <v>307407</v>
      </c>
      <c r="G74" s="27">
        <v>18444</v>
      </c>
      <c r="H74" s="142">
        <v>1.7352234618356278E-4</v>
      </c>
    </row>
    <row r="75" spans="1:8">
      <c r="A75" s="13" t="s">
        <v>823</v>
      </c>
      <c r="B75" s="21">
        <v>501</v>
      </c>
      <c r="C75" s="21">
        <v>624</v>
      </c>
      <c r="D75" s="21">
        <v>1125</v>
      </c>
      <c r="E75" s="36">
        <v>3.8528031612743888E-2</v>
      </c>
      <c r="F75" s="27">
        <v>35102870</v>
      </c>
      <c r="G75" s="27">
        <v>2106172</v>
      </c>
      <c r="H75" s="142">
        <v>1.9815002543164543E-2</v>
      </c>
    </row>
    <row r="76" spans="1:8">
      <c r="A76" s="13" t="s">
        <v>23</v>
      </c>
      <c r="B76" s="21">
        <v>32</v>
      </c>
      <c r="C76" s="21">
        <v>17</v>
      </c>
      <c r="D76" s="21">
        <v>49</v>
      </c>
      <c r="E76" s="36">
        <v>1.0496418868856509E-3</v>
      </c>
      <c r="F76" s="27">
        <v>207079</v>
      </c>
      <c r="G76" s="27">
        <v>12425</v>
      </c>
      <c r="H76" s="142">
        <v>1.1689520447466752E-4</v>
      </c>
    </row>
    <row r="77" spans="1:8">
      <c r="A77" s="13" t="s">
        <v>7</v>
      </c>
      <c r="B77" s="21">
        <v>148</v>
      </c>
      <c r="C77" s="21">
        <v>54</v>
      </c>
      <c r="D77" s="21">
        <v>202</v>
      </c>
      <c r="E77" s="36">
        <v>3.334156581872067E-3</v>
      </c>
      <c r="F77" s="27">
        <v>206126</v>
      </c>
      <c r="G77" s="27">
        <v>12368</v>
      </c>
      <c r="H77" s="142">
        <v>1.1635894478411975E-4</v>
      </c>
    </row>
    <row r="78" spans="1:8">
      <c r="A78" s="13" t="s">
        <v>8</v>
      </c>
      <c r="B78" s="21">
        <v>504</v>
      </c>
      <c r="C78" s="21">
        <v>424</v>
      </c>
      <c r="D78" s="21">
        <v>928</v>
      </c>
      <c r="E78" s="36">
        <v>2.6179303531736232E-2</v>
      </c>
      <c r="F78" s="27">
        <v>2200297</v>
      </c>
      <c r="G78" s="27">
        <v>132018</v>
      </c>
      <c r="H78" s="142">
        <v>1.2420338916971153E-3</v>
      </c>
    </row>
    <row r="79" spans="1:8">
      <c r="A79" s="13" t="s">
        <v>9</v>
      </c>
      <c r="B79" s="21">
        <v>19</v>
      </c>
      <c r="C79" s="21">
        <v>25</v>
      </c>
      <c r="D79" s="21">
        <v>44</v>
      </c>
      <c r="E79" s="36">
        <v>1.5435910101259571E-3</v>
      </c>
      <c r="F79" s="27">
        <v>604170</v>
      </c>
      <c r="G79" s="27">
        <v>36250</v>
      </c>
      <c r="H79" s="142">
        <v>3.4104234705888912E-4</v>
      </c>
    </row>
    <row r="80" spans="1:8">
      <c r="A80" s="13" t="s">
        <v>786</v>
      </c>
      <c r="B80" s="21">
        <v>255</v>
      </c>
      <c r="C80" s="21">
        <v>67</v>
      </c>
      <c r="D80" s="21">
        <v>322</v>
      </c>
      <c r="E80" s="36">
        <v>4.1368239071375651E-3</v>
      </c>
      <c r="F80" s="27">
        <v>7066265</v>
      </c>
      <c r="G80" s="27">
        <v>423976</v>
      </c>
      <c r="H80" s="142">
        <v>3.9887936589417814E-3</v>
      </c>
    </row>
    <row r="81" spans="1:8">
      <c r="A81" s="13" t="s">
        <v>10</v>
      </c>
      <c r="B81" s="21">
        <v>12</v>
      </c>
      <c r="C81" s="21">
        <v>37</v>
      </c>
      <c r="D81" s="21">
        <v>49</v>
      </c>
      <c r="E81" s="36">
        <v>2.2845146949864166E-3</v>
      </c>
      <c r="F81" s="27">
        <v>525262</v>
      </c>
      <c r="G81" s="27">
        <v>31516</v>
      </c>
      <c r="H81" s="142">
        <v>2.9650456854918484E-4</v>
      </c>
    </row>
    <row r="82" spans="1:8">
      <c r="A82" s="13" t="s">
        <v>787</v>
      </c>
      <c r="B82" s="21">
        <v>1227</v>
      </c>
      <c r="C82" s="21">
        <v>1111</v>
      </c>
      <c r="D82" s="21">
        <v>2338</v>
      </c>
      <c r="E82" s="36">
        <v>6.8597184489997534E-2</v>
      </c>
      <c r="F82" s="27">
        <v>48021741</v>
      </c>
      <c r="G82" s="27">
        <v>2881304</v>
      </c>
      <c r="H82" s="142">
        <v>2.7107494586211461E-2</v>
      </c>
    </row>
    <row r="83" spans="1:8">
      <c r="A83" s="13" t="s">
        <v>788</v>
      </c>
      <c r="B83" s="21">
        <v>245</v>
      </c>
      <c r="C83" s="21">
        <v>118</v>
      </c>
      <c r="D83" s="21">
        <v>363</v>
      </c>
      <c r="E83" s="36">
        <v>7.2857495677945174E-3</v>
      </c>
      <c r="F83" s="27">
        <v>1378611</v>
      </c>
      <c r="G83" s="27">
        <v>82717</v>
      </c>
      <c r="H83" s="142">
        <v>7.7820689163227955E-4</v>
      </c>
    </row>
    <row r="84" spans="1:8">
      <c r="A84" s="13" t="s">
        <v>789</v>
      </c>
      <c r="B84" s="21">
        <v>1027</v>
      </c>
      <c r="C84" s="21">
        <v>1837</v>
      </c>
      <c r="D84" s="21">
        <v>2864</v>
      </c>
      <c r="E84" s="36">
        <v>0.11342306742405532</v>
      </c>
      <c r="F84" s="27">
        <v>27282647</v>
      </c>
      <c r="G84" s="27">
        <v>1636882</v>
      </c>
      <c r="H84" s="142">
        <v>1.5399891838302029E-2</v>
      </c>
    </row>
    <row r="85" spans="1:8">
      <c r="A85" s="13" t="s">
        <v>790</v>
      </c>
      <c r="B85" s="21" t="s">
        <v>234</v>
      </c>
      <c r="C85" s="21" t="s">
        <v>234</v>
      </c>
      <c r="D85" s="21" t="s">
        <v>234</v>
      </c>
      <c r="E85" s="36" t="s">
        <v>234</v>
      </c>
      <c r="F85" s="27" t="s">
        <v>234</v>
      </c>
      <c r="G85" s="27" t="s">
        <v>234</v>
      </c>
      <c r="H85" s="27" t="s">
        <v>234</v>
      </c>
    </row>
    <row r="86" spans="1:8">
      <c r="A86" s="13" t="s">
        <v>11</v>
      </c>
      <c r="B86" s="21" t="s">
        <v>234</v>
      </c>
      <c r="C86" s="21" t="s">
        <v>234</v>
      </c>
      <c r="D86" s="21" t="s">
        <v>234</v>
      </c>
      <c r="E86" s="36" t="s">
        <v>234</v>
      </c>
      <c r="F86" s="27" t="s">
        <v>234</v>
      </c>
      <c r="G86" s="27" t="s">
        <v>234</v>
      </c>
      <c r="H86" s="27" t="s">
        <v>234</v>
      </c>
    </row>
    <row r="87" spans="1:8">
      <c r="A87" s="13" t="s">
        <v>824</v>
      </c>
      <c r="B87" s="23" t="s">
        <v>234</v>
      </c>
      <c r="C87" s="23" t="s">
        <v>234</v>
      </c>
      <c r="D87" s="23" t="s">
        <v>234</v>
      </c>
      <c r="E87" s="24" t="s">
        <v>234</v>
      </c>
      <c r="F87" s="29" t="s">
        <v>234</v>
      </c>
      <c r="G87" s="29" t="s">
        <v>234</v>
      </c>
      <c r="H87" s="29" t="s">
        <v>234</v>
      </c>
    </row>
    <row r="88" spans="1:8" ht="15.75" customHeight="1">
      <c r="A88" s="13" t="s">
        <v>816</v>
      </c>
      <c r="B88" s="21">
        <v>4984</v>
      </c>
      <c r="C88" s="21">
        <v>5161</v>
      </c>
      <c r="D88" s="21">
        <v>10145</v>
      </c>
      <c r="E88" s="36">
        <v>0.31865892813040259</v>
      </c>
      <c r="F88" s="27">
        <v>182953792</v>
      </c>
      <c r="G88" s="27">
        <v>10977150</v>
      </c>
      <c r="H88" s="142">
        <v>0.10327373793151683</v>
      </c>
    </row>
    <row r="89" spans="1:8" ht="15">
      <c r="A89" s="91"/>
      <c r="B89" s="35"/>
      <c r="C89" s="35"/>
      <c r="D89" s="35"/>
      <c r="E89" s="36"/>
      <c r="F89" s="61"/>
      <c r="G89" s="61"/>
      <c r="H89" s="36"/>
    </row>
    <row r="90" spans="1:8" ht="15">
      <c r="A90" s="91" t="s">
        <v>791</v>
      </c>
      <c r="B90" s="19"/>
      <c r="C90" s="19"/>
      <c r="D90" s="19"/>
      <c r="E90" s="36"/>
      <c r="F90" s="30"/>
      <c r="G90" s="30"/>
      <c r="H90" s="36"/>
    </row>
    <row r="91" spans="1:8">
      <c r="A91" s="13" t="s">
        <v>882</v>
      </c>
      <c r="B91" s="21">
        <v>112</v>
      </c>
      <c r="C91" s="21">
        <v>229</v>
      </c>
      <c r="D91" s="21">
        <v>341</v>
      </c>
      <c r="E91" s="36">
        <v>1.4139293652753767E-2</v>
      </c>
      <c r="F91" s="27">
        <v>6227795</v>
      </c>
      <c r="G91" s="27">
        <v>373668</v>
      </c>
      <c r="H91" s="142">
        <v>3.5154927376772685E-3</v>
      </c>
    </row>
    <row r="92" spans="1:8">
      <c r="A92" s="13" t="s">
        <v>12</v>
      </c>
      <c r="B92" s="21">
        <v>22</v>
      </c>
      <c r="C92" s="21">
        <v>40</v>
      </c>
      <c r="D92" s="21">
        <v>62</v>
      </c>
      <c r="E92" s="36">
        <v>2.4697456162015314E-3</v>
      </c>
      <c r="F92" s="27">
        <v>239356</v>
      </c>
      <c r="G92" s="27">
        <v>14361</v>
      </c>
      <c r="H92" s="142">
        <v>1.351092178237988E-4</v>
      </c>
    </row>
    <row r="93" spans="1:8">
      <c r="A93" s="13" t="s">
        <v>792</v>
      </c>
      <c r="B93" s="21" t="s">
        <v>234</v>
      </c>
      <c r="C93" s="21" t="s">
        <v>234</v>
      </c>
      <c r="D93" s="21" t="s">
        <v>234</v>
      </c>
      <c r="E93" s="36" t="s">
        <v>234</v>
      </c>
      <c r="F93" s="27" t="s">
        <v>234</v>
      </c>
      <c r="G93" s="27" t="s">
        <v>234</v>
      </c>
      <c r="H93" s="142" t="s">
        <v>234</v>
      </c>
    </row>
    <row r="94" spans="1:8">
      <c r="A94" s="13" t="s">
        <v>13</v>
      </c>
      <c r="B94" s="21" t="s">
        <v>234</v>
      </c>
      <c r="C94" s="21" t="s">
        <v>234</v>
      </c>
      <c r="D94" s="21" t="s">
        <v>234</v>
      </c>
      <c r="E94" s="36" t="s">
        <v>234</v>
      </c>
      <c r="F94" s="27" t="s">
        <v>234</v>
      </c>
      <c r="G94" s="27" t="s">
        <v>234</v>
      </c>
      <c r="H94" s="27" t="s">
        <v>234</v>
      </c>
    </row>
    <row r="95" spans="1:8">
      <c r="A95" s="13" t="s">
        <v>793</v>
      </c>
      <c r="B95" s="21">
        <v>47</v>
      </c>
      <c r="C95" s="21">
        <v>23</v>
      </c>
      <c r="D95" s="21">
        <v>70</v>
      </c>
      <c r="E95" s="36">
        <v>1.4201037293158805E-3</v>
      </c>
      <c r="F95" s="27">
        <v>172722</v>
      </c>
      <c r="G95" s="27">
        <v>10363</v>
      </c>
      <c r="H95" s="142">
        <v>9.7495774967483253E-5</v>
      </c>
    </row>
    <row r="96" spans="1:8">
      <c r="A96" s="13" t="s">
        <v>14</v>
      </c>
      <c r="B96" s="21" t="s">
        <v>234</v>
      </c>
      <c r="C96" s="21" t="s">
        <v>234</v>
      </c>
      <c r="D96" s="21" t="s">
        <v>234</v>
      </c>
      <c r="E96" s="36" t="s">
        <v>234</v>
      </c>
      <c r="F96" s="27" t="s">
        <v>234</v>
      </c>
      <c r="G96" s="27" t="s">
        <v>234</v>
      </c>
      <c r="H96" s="27" t="s">
        <v>234</v>
      </c>
    </row>
    <row r="97" spans="1:8">
      <c r="A97" s="13" t="s">
        <v>825</v>
      </c>
      <c r="B97" s="21">
        <v>100</v>
      </c>
      <c r="C97" s="21">
        <v>29</v>
      </c>
      <c r="D97" s="21">
        <v>129</v>
      </c>
      <c r="E97" s="36">
        <v>1.7905655717461101E-3</v>
      </c>
      <c r="F97" s="27">
        <v>1601646</v>
      </c>
      <c r="G97" s="27">
        <v>96099</v>
      </c>
      <c r="H97" s="142">
        <v>9.0410561406930169E-4</v>
      </c>
    </row>
    <row r="98" spans="1:8">
      <c r="A98" s="13" t="s">
        <v>826</v>
      </c>
      <c r="B98" s="21">
        <v>30</v>
      </c>
      <c r="C98" s="21">
        <v>30</v>
      </c>
      <c r="D98" s="21">
        <v>60</v>
      </c>
      <c r="E98" s="36">
        <v>1.8523092121511483E-3</v>
      </c>
      <c r="F98" s="27">
        <v>159458</v>
      </c>
      <c r="G98" s="27">
        <v>9567</v>
      </c>
      <c r="H98" s="142">
        <v>9.0006955429307371E-5</v>
      </c>
    </row>
    <row r="99" spans="1:8">
      <c r="A99" s="13" t="s">
        <v>794</v>
      </c>
      <c r="B99" s="21" t="s">
        <v>234</v>
      </c>
      <c r="C99" s="21" t="s">
        <v>234</v>
      </c>
      <c r="D99" s="21" t="s">
        <v>234</v>
      </c>
      <c r="E99" s="36" t="s">
        <v>234</v>
      </c>
      <c r="F99" s="27" t="s">
        <v>234</v>
      </c>
      <c r="G99" s="27" t="s">
        <v>234</v>
      </c>
      <c r="H99" s="27" t="s">
        <v>234</v>
      </c>
    </row>
    <row r="100" spans="1:8">
      <c r="A100" s="13" t="s">
        <v>827</v>
      </c>
      <c r="B100" s="21">
        <v>1036</v>
      </c>
      <c r="C100" s="21">
        <v>574</v>
      </c>
      <c r="D100" s="21">
        <v>1610</v>
      </c>
      <c r="E100" s="36">
        <v>3.5440849592491976E-2</v>
      </c>
      <c r="F100" s="27">
        <v>41198013</v>
      </c>
      <c r="G100" s="27">
        <v>2471880</v>
      </c>
      <c r="H100" s="142">
        <v>2.3255607085460053E-2</v>
      </c>
    </row>
    <row r="101" spans="1:8">
      <c r="A101" s="13" t="s">
        <v>828</v>
      </c>
      <c r="B101" s="21">
        <v>194</v>
      </c>
      <c r="C101" s="21">
        <v>111</v>
      </c>
      <c r="D101" s="21">
        <v>305</v>
      </c>
      <c r="E101" s="36">
        <v>6.8535440849592493E-3</v>
      </c>
      <c r="F101" s="27">
        <v>5611566</v>
      </c>
      <c r="G101" s="27">
        <v>336694</v>
      </c>
      <c r="H101" s="142">
        <v>3.1676389517419482E-3</v>
      </c>
    </row>
    <row r="102" spans="1:8">
      <c r="A102" s="13" t="s">
        <v>829</v>
      </c>
      <c r="B102" s="21">
        <v>72</v>
      </c>
      <c r="C102" s="21">
        <v>29</v>
      </c>
      <c r="D102" s="21">
        <v>101</v>
      </c>
      <c r="E102" s="36">
        <v>1.7905655717461101E-3</v>
      </c>
      <c r="F102" s="27">
        <v>76601</v>
      </c>
      <c r="G102" s="27">
        <v>4596</v>
      </c>
      <c r="H102" s="142">
        <v>4.3239465574693914E-5</v>
      </c>
    </row>
    <row r="103" spans="1:8">
      <c r="A103" s="13" t="s">
        <v>795</v>
      </c>
      <c r="B103" s="21" t="s">
        <v>234</v>
      </c>
      <c r="C103" s="21" t="s">
        <v>234</v>
      </c>
      <c r="D103" s="21" t="s">
        <v>234</v>
      </c>
      <c r="E103" s="36" t="s">
        <v>234</v>
      </c>
      <c r="F103" s="27" t="s">
        <v>234</v>
      </c>
      <c r="G103" s="27" t="s">
        <v>234</v>
      </c>
      <c r="H103" s="27" t="s">
        <v>234</v>
      </c>
    </row>
    <row r="104" spans="1:8">
      <c r="A104" s="13" t="s">
        <v>796</v>
      </c>
      <c r="B104" s="23">
        <v>16</v>
      </c>
      <c r="C104" s="23">
        <v>28</v>
      </c>
      <c r="D104" s="23">
        <v>44</v>
      </c>
      <c r="E104" s="24">
        <v>1.7288219313410719E-3</v>
      </c>
      <c r="F104" s="29">
        <v>265528</v>
      </c>
      <c r="G104" s="29">
        <v>15932</v>
      </c>
      <c r="H104" s="143">
        <v>1.4988928754047507E-4</v>
      </c>
    </row>
    <row r="105" spans="1:8">
      <c r="A105" s="13" t="s">
        <v>816</v>
      </c>
      <c r="B105" s="21">
        <v>1629</v>
      </c>
      <c r="C105" s="21">
        <v>1093</v>
      </c>
      <c r="D105" s="21">
        <v>2722</v>
      </c>
      <c r="E105" s="36">
        <v>6.7485798962706844E-2</v>
      </c>
      <c r="F105" s="27">
        <v>55552685</v>
      </c>
      <c r="G105" s="27">
        <v>3333161</v>
      </c>
      <c r="H105" s="144">
        <v>3.1358594498349074E-2</v>
      </c>
    </row>
    <row r="106" spans="1:8" ht="15">
      <c r="B106" s="62"/>
      <c r="C106" s="62"/>
      <c r="D106" s="62"/>
      <c r="E106" s="36"/>
      <c r="F106" s="63"/>
      <c r="G106" s="63"/>
      <c r="H106" s="22"/>
    </row>
    <row r="107" spans="1:8" ht="15">
      <c r="A107" s="91" t="s">
        <v>21</v>
      </c>
      <c r="B107" s="21"/>
      <c r="C107" s="21"/>
      <c r="D107" s="21"/>
      <c r="E107" s="36"/>
      <c r="F107" s="27"/>
      <c r="G107" s="27"/>
      <c r="H107" s="36"/>
    </row>
    <row r="108" spans="1:8">
      <c r="A108" s="13" t="s">
        <v>797</v>
      </c>
      <c r="B108" s="21">
        <v>241</v>
      </c>
      <c r="C108" s="21">
        <v>404</v>
      </c>
      <c r="D108" s="21">
        <v>645</v>
      </c>
      <c r="E108" s="36">
        <v>2.4944430723635464E-2</v>
      </c>
      <c r="F108" s="27">
        <v>60165807</v>
      </c>
      <c r="G108" s="27">
        <v>3609948</v>
      </c>
      <c r="H108" s="142">
        <v>3.3962624515325314E-2</v>
      </c>
    </row>
    <row r="109" spans="1:8">
      <c r="A109" s="13" t="s">
        <v>15</v>
      </c>
      <c r="B109" s="21">
        <v>78</v>
      </c>
      <c r="C109" s="21">
        <v>386</v>
      </c>
      <c r="D109" s="21">
        <v>464</v>
      </c>
      <c r="E109" s="36">
        <v>2.3833045196344778E-2</v>
      </c>
      <c r="F109" s="27">
        <v>276232666</v>
      </c>
      <c r="G109" s="27">
        <v>16573960</v>
      </c>
      <c r="H109" s="142">
        <v>0.15592888878510749</v>
      </c>
    </row>
    <row r="110" spans="1:8">
      <c r="A110" s="13" t="s">
        <v>802</v>
      </c>
      <c r="B110" s="21">
        <v>204</v>
      </c>
      <c r="C110" s="21">
        <v>296</v>
      </c>
      <c r="D110" s="21">
        <v>500</v>
      </c>
      <c r="E110" s="36">
        <v>1.8276117559891333E-2</v>
      </c>
      <c r="F110" s="27">
        <v>12430538</v>
      </c>
      <c r="G110" s="27">
        <v>745832</v>
      </c>
      <c r="H110" s="142">
        <v>7.016835745975873E-3</v>
      </c>
    </row>
    <row r="111" spans="1:8">
      <c r="A111" s="13" t="s">
        <v>16</v>
      </c>
      <c r="B111" s="23">
        <v>55</v>
      </c>
      <c r="C111" s="23">
        <v>121</v>
      </c>
      <c r="D111" s="23">
        <v>176</v>
      </c>
      <c r="E111" s="24">
        <v>7.4709804890096317E-3</v>
      </c>
      <c r="F111" s="29">
        <v>6324321</v>
      </c>
      <c r="G111" s="29">
        <v>379459</v>
      </c>
      <c r="H111" s="143">
        <v>3.5699748406239728E-3</v>
      </c>
    </row>
    <row r="112" spans="1:8">
      <c r="A112" s="13" t="s">
        <v>816</v>
      </c>
      <c r="B112" s="21">
        <v>578</v>
      </c>
      <c r="C112" s="21">
        <v>1207</v>
      </c>
      <c r="D112" s="21">
        <v>1785</v>
      </c>
      <c r="E112" s="36">
        <v>7.4524573968881208E-2</v>
      </c>
      <c r="F112" s="27">
        <v>355153332</v>
      </c>
      <c r="G112" s="27">
        <v>21309200</v>
      </c>
      <c r="H112" s="142">
        <v>0.2004783332950974</v>
      </c>
    </row>
    <row r="113" spans="1:8" ht="15">
      <c r="A113" s="1"/>
      <c r="B113" s="62"/>
      <c r="C113" s="62"/>
      <c r="D113" s="62"/>
      <c r="E113" s="36"/>
      <c r="F113" s="63"/>
      <c r="G113" s="63"/>
      <c r="H113" s="36"/>
    </row>
    <row r="114" spans="1:8" ht="15">
      <c r="A114" s="91" t="s">
        <v>798</v>
      </c>
      <c r="B114" s="21"/>
      <c r="C114" s="21"/>
      <c r="D114" s="21"/>
      <c r="E114" s="36"/>
      <c r="F114" s="27"/>
      <c r="G114" s="27"/>
      <c r="H114" s="36"/>
    </row>
    <row r="115" spans="1:8">
      <c r="A115" s="13" t="s">
        <v>830</v>
      </c>
      <c r="B115" s="21" t="s">
        <v>234</v>
      </c>
      <c r="C115" s="21" t="s">
        <v>234</v>
      </c>
      <c r="D115" s="21" t="s">
        <v>234</v>
      </c>
      <c r="E115" s="36" t="s">
        <v>234</v>
      </c>
      <c r="F115" s="27" t="s">
        <v>234</v>
      </c>
      <c r="G115" s="27" t="s">
        <v>234</v>
      </c>
      <c r="H115" s="27" t="s">
        <v>234</v>
      </c>
    </row>
    <row r="116" spans="1:8">
      <c r="A116" s="13" t="s">
        <v>799</v>
      </c>
      <c r="B116" s="21">
        <v>55</v>
      </c>
      <c r="C116" s="21">
        <v>94</v>
      </c>
      <c r="D116" s="21">
        <v>149</v>
      </c>
      <c r="E116" s="36">
        <v>5.803902198073598E-3</v>
      </c>
      <c r="F116" s="27">
        <v>4736926</v>
      </c>
      <c r="G116" s="27">
        <v>284216</v>
      </c>
      <c r="H116" s="142">
        <v>2.6739225299776343E-3</v>
      </c>
    </row>
    <row r="117" spans="1:8">
      <c r="A117" s="13" t="s">
        <v>17</v>
      </c>
      <c r="B117" s="21">
        <v>108</v>
      </c>
      <c r="C117" s="21">
        <v>162</v>
      </c>
      <c r="D117" s="21">
        <v>270</v>
      </c>
      <c r="E117" s="36">
        <v>1.0002469745616201E-2</v>
      </c>
      <c r="F117" s="27">
        <v>6707374</v>
      </c>
      <c r="G117" s="27">
        <v>402442</v>
      </c>
      <c r="H117" s="142">
        <v>3.7862003926916817E-3</v>
      </c>
    </row>
    <row r="118" spans="1:8">
      <c r="A118" s="13" t="s">
        <v>18</v>
      </c>
      <c r="B118" s="21">
        <v>1</v>
      </c>
      <c r="C118" s="21">
        <v>28</v>
      </c>
      <c r="D118" s="21">
        <v>29</v>
      </c>
      <c r="E118" s="36">
        <v>1.7288219313410719E-3</v>
      </c>
      <c r="F118" s="27">
        <v>139400</v>
      </c>
      <c r="G118" s="27">
        <v>8364</v>
      </c>
      <c r="H118" s="142">
        <v>7.8689053539325485E-5</v>
      </c>
    </row>
    <row r="119" spans="1:8">
      <c r="A119" s="13" t="s">
        <v>19</v>
      </c>
      <c r="B119" s="21">
        <v>51</v>
      </c>
      <c r="C119" s="21">
        <v>69</v>
      </c>
      <c r="D119" s="21">
        <v>120</v>
      </c>
      <c r="E119" s="36">
        <v>4.2603111879476411E-3</v>
      </c>
      <c r="F119" s="27">
        <v>5003827</v>
      </c>
      <c r="G119" s="27">
        <v>300230</v>
      </c>
      <c r="H119" s="142">
        <v>2.8245832788273183E-3</v>
      </c>
    </row>
    <row r="120" spans="1:8">
      <c r="A120" s="13" t="s">
        <v>800</v>
      </c>
      <c r="B120" s="21">
        <v>60</v>
      </c>
      <c r="C120" s="21">
        <v>69</v>
      </c>
      <c r="D120" s="21">
        <v>129</v>
      </c>
      <c r="E120" s="36">
        <v>4.2603111879476411E-3</v>
      </c>
      <c r="F120" s="27">
        <v>11931261</v>
      </c>
      <c r="G120" s="27">
        <v>715876</v>
      </c>
      <c r="H120" s="142">
        <v>6.7350077584311533E-3</v>
      </c>
    </row>
    <row r="121" spans="1:8">
      <c r="A121" s="13" t="s">
        <v>801</v>
      </c>
      <c r="B121" s="21">
        <v>242</v>
      </c>
      <c r="C121" s="21">
        <v>270</v>
      </c>
      <c r="D121" s="21">
        <v>512</v>
      </c>
      <c r="E121" s="36">
        <v>1.6670782909360336E-2</v>
      </c>
      <c r="F121" s="27">
        <v>38615640</v>
      </c>
      <c r="G121" s="27">
        <v>2316938</v>
      </c>
      <c r="H121" s="142">
        <v>2.1797902717515267E-2</v>
      </c>
    </row>
    <row r="122" spans="1:8">
      <c r="A122" s="13" t="s">
        <v>20</v>
      </c>
      <c r="B122" s="23">
        <v>6</v>
      </c>
      <c r="C122" s="23">
        <v>22</v>
      </c>
      <c r="D122" s="23">
        <v>28</v>
      </c>
      <c r="E122" s="24">
        <v>1.3583600889108421E-3</v>
      </c>
      <c r="F122" s="29">
        <v>1363404</v>
      </c>
      <c r="G122" s="29">
        <v>81804</v>
      </c>
      <c r="H122" s="143">
        <v>7.6961732851876872E-4</v>
      </c>
    </row>
    <row r="123" spans="1:8">
      <c r="A123" s="13" t="s">
        <v>816</v>
      </c>
      <c r="B123" s="21">
        <v>523</v>
      </c>
      <c r="C123" s="21">
        <v>714</v>
      </c>
      <c r="D123" s="21">
        <v>1237</v>
      </c>
      <c r="E123" s="36">
        <v>4.4084959249197329E-2</v>
      </c>
      <c r="F123" s="27">
        <v>68497832</v>
      </c>
      <c r="G123" s="27">
        <v>4109870</v>
      </c>
      <c r="H123" s="142">
        <v>3.8665923059501152E-2</v>
      </c>
    </row>
    <row r="124" spans="1:8" ht="15">
      <c r="B124" s="62"/>
      <c r="C124" s="62"/>
      <c r="D124" s="62"/>
      <c r="E124" s="16"/>
      <c r="F124" s="64"/>
      <c r="G124" s="64"/>
      <c r="H124" s="16"/>
    </row>
    <row r="125" spans="1:8" ht="12.75" customHeight="1">
      <c r="A125" s="13" t="s">
        <v>247</v>
      </c>
      <c r="B125" s="19">
        <f t="shared" ref="B125:C125" si="0">SUM(B8:B123)/2</f>
        <v>14230</v>
      </c>
      <c r="C125" s="19">
        <f t="shared" si="0"/>
        <v>16196</v>
      </c>
      <c r="D125" s="19">
        <f>SUM(D8:D123)/2</f>
        <v>30426</v>
      </c>
      <c r="E125" s="36"/>
      <c r="F125" s="30">
        <f>SUM(F8:F123)/2</f>
        <v>1771602763.5</v>
      </c>
      <c r="G125" s="30">
        <f>SUM(G8:G123)/2</f>
        <v>106291785.5</v>
      </c>
      <c r="H125" s="87"/>
    </row>
    <row r="126" spans="1:8">
      <c r="A126" s="8"/>
      <c r="B126" s="14"/>
      <c r="C126" s="14"/>
      <c r="D126" s="14"/>
      <c r="E126" s="14"/>
      <c r="F126" s="14"/>
    </row>
    <row r="127" spans="1:8" ht="29.25" customHeight="1">
      <c r="A127" s="149" t="s">
        <v>934</v>
      </c>
      <c r="B127" s="149"/>
      <c r="C127" s="149"/>
      <c r="D127" s="149"/>
      <c r="E127" s="149"/>
      <c r="F127" s="149"/>
      <c r="G127" s="149"/>
      <c r="H127" s="149"/>
    </row>
    <row r="128" spans="1:8">
      <c r="A128" s="13" t="s">
        <v>813</v>
      </c>
    </row>
  </sheetData>
  <mergeCells count="4">
    <mergeCell ref="A127:H127"/>
    <mergeCell ref="A1:H1"/>
    <mergeCell ref="A2:H2"/>
    <mergeCell ref="A3:H3"/>
  </mergeCells>
  <pageMargins left="0.5" right="0.5" top="0.75" bottom="0.75" header="0.5" footer="0.5"/>
  <pageSetup scale="68" orientation="portrait" r:id="rId1"/>
  <headerFooter alignWithMargins="0"/>
  <rowBreaks count="1" manualBreakCount="1">
    <brk id="6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8C8B-59E8-4098-8709-38A8A3B27826}">
  <sheetPr>
    <tabColor rgb="FF92D050"/>
  </sheetPr>
  <dimension ref="A1:S122"/>
  <sheetViews>
    <sheetView zoomScaleNormal="100" workbookViewId="0">
      <pane xSplit="1" ySplit="5" topLeftCell="B81" activePane="bottomRight" state="frozen"/>
      <selection activeCell="A1295" sqref="A1295"/>
      <selection pane="topRight" activeCell="A1295" sqref="A1295"/>
      <selection pane="bottomLeft" activeCell="A1295" sqref="A1295"/>
      <selection pane="bottomRight" activeCell="I108" sqref="I108"/>
    </sheetView>
  </sheetViews>
  <sheetFormatPr defaultColWidth="9.140625" defaultRowHeight="15"/>
  <cols>
    <col min="1" max="1" width="14.42578125" style="6" bestFit="1" customWidth="1"/>
    <col min="2" max="2" width="9.140625" style="6" bestFit="1" customWidth="1"/>
    <col min="3" max="3" width="11.5703125" style="6" bestFit="1" customWidth="1"/>
    <col min="4" max="5" width="9.140625" style="124" bestFit="1" customWidth="1"/>
    <col min="6" max="6" width="9.140625" style="124" customWidth="1"/>
    <col min="7" max="7" width="11.28515625" style="124" bestFit="1" customWidth="1"/>
    <col min="8" max="8" width="9" style="124" bestFit="1" customWidth="1"/>
    <col min="9" max="9" width="15.42578125" style="86" bestFit="1" customWidth="1"/>
    <col min="10" max="10" width="13.7109375" style="112" bestFit="1" customWidth="1"/>
    <col min="11" max="11" width="9" style="6" bestFit="1" customWidth="1"/>
    <col min="12" max="14" width="9.140625" style="6"/>
    <col min="15" max="15" width="12.85546875" style="6" bestFit="1" customWidth="1"/>
    <col min="16" max="17" width="12.42578125" style="6" bestFit="1" customWidth="1"/>
    <col min="18" max="18" width="18.42578125" style="6" bestFit="1" customWidth="1"/>
    <col min="19" max="19" width="12" style="6" bestFit="1" customWidth="1"/>
    <col min="20" max="16384" width="9.140625" style="6"/>
  </cols>
  <sheetData>
    <row r="1" spans="1:19">
      <c r="A1" s="147" t="s">
        <v>876</v>
      </c>
      <c r="B1" s="147"/>
      <c r="C1" s="147"/>
      <c r="D1" s="147"/>
      <c r="E1" s="147"/>
      <c r="F1" s="147"/>
      <c r="G1" s="147"/>
      <c r="H1" s="147"/>
      <c r="I1" s="147"/>
      <c r="J1" s="147"/>
      <c r="K1" s="147"/>
    </row>
    <row r="2" spans="1:19">
      <c r="A2" s="147" t="s">
        <v>836</v>
      </c>
      <c r="B2" s="147"/>
      <c r="C2" s="147"/>
      <c r="D2" s="147"/>
      <c r="E2" s="147"/>
      <c r="F2" s="147"/>
      <c r="G2" s="147"/>
      <c r="H2" s="147"/>
      <c r="I2" s="147"/>
      <c r="J2" s="147"/>
      <c r="K2" s="147"/>
    </row>
    <row r="3" spans="1:19">
      <c r="A3" s="147" t="s">
        <v>933</v>
      </c>
      <c r="B3" s="147"/>
      <c r="C3" s="147"/>
      <c r="D3" s="147"/>
      <c r="E3" s="147"/>
      <c r="F3" s="147"/>
      <c r="G3" s="147"/>
      <c r="H3" s="147"/>
      <c r="I3" s="147"/>
      <c r="J3" s="147"/>
      <c r="K3" s="147"/>
      <c r="M3" s="109"/>
    </row>
    <row r="4" spans="1:19" ht="14.1" customHeight="1">
      <c r="A4" s="110"/>
      <c r="B4" s="110"/>
      <c r="C4" s="110"/>
      <c r="D4" s="111"/>
      <c r="E4" s="111"/>
      <c r="F4" s="111"/>
      <c r="G4" s="111"/>
      <c r="H4" s="111"/>
      <c r="I4" s="112"/>
    </row>
    <row r="5" spans="1:19" ht="46.5" customHeight="1">
      <c r="A5" s="110" t="s">
        <v>832</v>
      </c>
      <c r="B5" s="113" t="s">
        <v>930</v>
      </c>
      <c r="C5" s="113" t="s">
        <v>931</v>
      </c>
      <c r="D5" s="113" t="s">
        <v>932</v>
      </c>
      <c r="E5" s="44" t="s">
        <v>812</v>
      </c>
      <c r="F5" s="113" t="s">
        <v>942</v>
      </c>
      <c r="G5" s="113" t="s">
        <v>943</v>
      </c>
      <c r="H5" s="114" t="s">
        <v>944</v>
      </c>
      <c r="I5" s="115" t="s">
        <v>147</v>
      </c>
      <c r="J5" s="115" t="s">
        <v>148</v>
      </c>
      <c r="K5" s="116" t="s">
        <v>249</v>
      </c>
      <c r="O5" s="117"/>
      <c r="P5" s="117"/>
      <c r="Q5" s="117"/>
      <c r="R5" s="117"/>
    </row>
    <row r="6" spans="1:19" ht="14.25">
      <c r="A6" s="6" t="s">
        <v>24</v>
      </c>
      <c r="B6" s="10">
        <v>20</v>
      </c>
      <c r="C6" s="10">
        <v>32</v>
      </c>
      <c r="D6" s="118">
        <f t="shared" ref="D6:D69" si="0">B6+C6</f>
        <v>52</v>
      </c>
      <c r="E6" s="119">
        <f>D6/D$106</f>
        <v>1.7514314584035028E-3</v>
      </c>
      <c r="F6" s="10">
        <v>11</v>
      </c>
      <c r="G6" s="10">
        <v>9</v>
      </c>
      <c r="H6" s="118">
        <f t="shared" ref="H6:H69" si="1">F6+G6</f>
        <v>20</v>
      </c>
      <c r="I6" s="120">
        <v>2749129</v>
      </c>
      <c r="J6" s="120">
        <v>164948</v>
      </c>
      <c r="K6" s="119">
        <f>J6/J$106</f>
        <v>1.5792198155494847E-3</v>
      </c>
      <c r="O6" s="117"/>
      <c r="P6" s="117"/>
      <c r="Q6" s="117"/>
      <c r="R6" s="117"/>
      <c r="S6" s="117"/>
    </row>
    <row r="7" spans="1:19" ht="14.25">
      <c r="A7" s="6" t="s">
        <v>150</v>
      </c>
      <c r="B7" s="10">
        <v>7</v>
      </c>
      <c r="C7" s="10">
        <v>28</v>
      </c>
      <c r="D7" s="118">
        <f t="shared" si="0"/>
        <v>35</v>
      </c>
      <c r="E7" s="119">
        <f t="shared" ref="E7:E70" si="2">D7/D$106</f>
        <v>1.1788480970023577E-3</v>
      </c>
      <c r="F7" s="10">
        <v>6</v>
      </c>
      <c r="G7" s="10">
        <v>9</v>
      </c>
      <c r="H7" s="118">
        <f t="shared" si="1"/>
        <v>15</v>
      </c>
      <c r="I7" s="120">
        <v>855234</v>
      </c>
      <c r="J7" s="120">
        <v>51314</v>
      </c>
      <c r="K7" s="119">
        <f t="shared" ref="K7:K70" si="3">J7/J$106</f>
        <v>4.9128262006878679E-4</v>
      </c>
      <c r="O7" s="117"/>
      <c r="P7" s="117"/>
      <c r="Q7" s="117"/>
      <c r="R7" s="117"/>
      <c r="S7" s="117"/>
    </row>
    <row r="8" spans="1:19" ht="14.25">
      <c r="A8" s="6" t="s">
        <v>152</v>
      </c>
      <c r="B8" s="10">
        <v>73</v>
      </c>
      <c r="C8" s="10">
        <v>78</v>
      </c>
      <c r="D8" s="118">
        <f t="shared" si="0"/>
        <v>151</v>
      </c>
      <c r="E8" s="119">
        <f t="shared" si="2"/>
        <v>5.0858875042101718E-3</v>
      </c>
      <c r="F8" s="10">
        <v>31</v>
      </c>
      <c r="G8" s="10">
        <v>22</v>
      </c>
      <c r="H8" s="118">
        <f t="shared" si="1"/>
        <v>53</v>
      </c>
      <c r="I8" s="120">
        <v>1055743</v>
      </c>
      <c r="J8" s="120">
        <v>63345</v>
      </c>
      <c r="K8" s="119">
        <f t="shared" si="3"/>
        <v>6.0646797303381733E-4</v>
      </c>
      <c r="O8" s="117"/>
      <c r="P8" s="117"/>
      <c r="Q8" s="117"/>
      <c r="R8" s="117"/>
      <c r="S8" s="117"/>
    </row>
    <row r="9" spans="1:19" ht="14.25">
      <c r="A9" s="6" t="s">
        <v>153</v>
      </c>
      <c r="B9" s="10">
        <v>30</v>
      </c>
      <c r="C9" s="10">
        <v>45</v>
      </c>
      <c r="D9" s="118">
        <f t="shared" si="0"/>
        <v>75</v>
      </c>
      <c r="E9" s="119">
        <f t="shared" si="2"/>
        <v>2.5261030650050522E-3</v>
      </c>
      <c r="F9" s="10">
        <v>22</v>
      </c>
      <c r="G9" s="10">
        <v>12</v>
      </c>
      <c r="H9" s="118">
        <f t="shared" si="1"/>
        <v>34</v>
      </c>
      <c r="I9" s="120">
        <v>260236</v>
      </c>
      <c r="J9" s="120">
        <v>15614</v>
      </c>
      <c r="K9" s="119">
        <f t="shared" si="3"/>
        <v>1.494891614326312E-4</v>
      </c>
      <c r="O9" s="117"/>
      <c r="P9" s="117"/>
      <c r="Q9" s="117"/>
      <c r="R9" s="117"/>
      <c r="S9" s="117"/>
    </row>
    <row r="10" spans="1:19" ht="14.25">
      <c r="A10" s="6" t="s">
        <v>155</v>
      </c>
      <c r="B10" s="10">
        <v>14</v>
      </c>
      <c r="C10" s="10">
        <v>23</v>
      </c>
      <c r="D10" s="118">
        <f t="shared" si="0"/>
        <v>37</v>
      </c>
      <c r="E10" s="119">
        <f t="shared" si="2"/>
        <v>1.2462108454024924E-3</v>
      </c>
      <c r="F10" s="10">
        <v>11</v>
      </c>
      <c r="G10" s="10">
        <v>8</v>
      </c>
      <c r="H10" s="118">
        <f t="shared" si="1"/>
        <v>19</v>
      </c>
      <c r="I10" s="120">
        <v>496637</v>
      </c>
      <c r="J10" s="120">
        <v>29798</v>
      </c>
      <c r="K10" s="119">
        <f t="shared" si="3"/>
        <v>2.8528743642689539E-4</v>
      </c>
      <c r="O10" s="117"/>
      <c r="P10" s="117"/>
      <c r="Q10" s="117"/>
      <c r="R10" s="117"/>
      <c r="S10" s="117"/>
    </row>
    <row r="11" spans="1:19" ht="14.25">
      <c r="A11" s="6" t="s">
        <v>157</v>
      </c>
      <c r="B11" s="10">
        <v>66</v>
      </c>
      <c r="C11" s="10">
        <v>74</v>
      </c>
      <c r="D11" s="118">
        <f t="shared" si="0"/>
        <v>140</v>
      </c>
      <c r="E11" s="119">
        <f t="shared" si="2"/>
        <v>4.7153923880094307E-3</v>
      </c>
      <c r="F11" s="10">
        <v>43</v>
      </c>
      <c r="G11" s="10">
        <v>21</v>
      </c>
      <c r="H11" s="118">
        <f t="shared" si="1"/>
        <v>64</v>
      </c>
      <c r="I11" s="120">
        <v>2091432</v>
      </c>
      <c r="J11" s="120">
        <v>125486</v>
      </c>
      <c r="K11" s="119">
        <f t="shared" si="3"/>
        <v>1.2014087941293172E-3</v>
      </c>
      <c r="O11" s="117"/>
      <c r="P11" s="117"/>
      <c r="Q11" s="117"/>
      <c r="R11" s="117"/>
      <c r="S11" s="117"/>
    </row>
    <row r="12" spans="1:19" ht="14.25">
      <c r="A12" s="6" t="s">
        <v>159</v>
      </c>
      <c r="B12" s="10">
        <v>592</v>
      </c>
      <c r="C12" s="10">
        <v>714</v>
      </c>
      <c r="D12" s="118">
        <f t="shared" si="0"/>
        <v>1306</v>
      </c>
      <c r="E12" s="119">
        <f t="shared" si="2"/>
        <v>4.3987874705287977E-2</v>
      </c>
      <c r="F12" s="10">
        <v>289</v>
      </c>
      <c r="G12" s="10">
        <v>206</v>
      </c>
      <c r="H12" s="118">
        <f t="shared" si="1"/>
        <v>495</v>
      </c>
      <c r="I12" s="120">
        <v>85925874</v>
      </c>
      <c r="J12" s="120">
        <v>5155552</v>
      </c>
      <c r="K12" s="119">
        <f t="shared" si="3"/>
        <v>4.9359494376990179E-2</v>
      </c>
      <c r="O12" s="117"/>
      <c r="P12" s="117"/>
      <c r="Q12" s="117"/>
      <c r="R12" s="117"/>
      <c r="S12" s="117"/>
    </row>
    <row r="13" spans="1:19" ht="14.25">
      <c r="A13" s="6" t="s">
        <v>36</v>
      </c>
      <c r="B13" s="10">
        <v>79</v>
      </c>
      <c r="C13" s="10">
        <v>59</v>
      </c>
      <c r="D13" s="118">
        <f t="shared" si="0"/>
        <v>138</v>
      </c>
      <c r="E13" s="119">
        <f t="shared" si="2"/>
        <v>4.6480296396092958E-3</v>
      </c>
      <c r="F13" s="10">
        <v>51</v>
      </c>
      <c r="G13" s="10">
        <v>19</v>
      </c>
      <c r="H13" s="118">
        <f t="shared" si="1"/>
        <v>70</v>
      </c>
      <c r="I13" s="120">
        <v>7568674</v>
      </c>
      <c r="J13" s="120">
        <v>454120</v>
      </c>
      <c r="K13" s="119">
        <f t="shared" si="3"/>
        <v>4.3477659785952664E-3</v>
      </c>
      <c r="O13" s="117"/>
      <c r="P13" s="117"/>
      <c r="Q13" s="117"/>
      <c r="R13" s="117"/>
      <c r="S13" s="117"/>
    </row>
    <row r="14" spans="1:19" ht="14.25">
      <c r="A14" s="6" t="s">
        <v>162</v>
      </c>
      <c r="B14" s="10">
        <v>81</v>
      </c>
      <c r="C14" s="10">
        <v>95</v>
      </c>
      <c r="D14" s="118">
        <f t="shared" si="0"/>
        <v>176</v>
      </c>
      <c r="E14" s="119">
        <f t="shared" si="2"/>
        <v>5.9279218592118562E-3</v>
      </c>
      <c r="F14" s="10">
        <v>49</v>
      </c>
      <c r="G14" s="10">
        <v>32</v>
      </c>
      <c r="H14" s="118">
        <f t="shared" si="1"/>
        <v>81</v>
      </c>
      <c r="I14" s="120">
        <v>5745713</v>
      </c>
      <c r="J14" s="120">
        <v>344743</v>
      </c>
      <c r="K14" s="119">
        <f t="shared" si="3"/>
        <v>3.3005854988964762E-3</v>
      </c>
      <c r="O14" s="117"/>
      <c r="P14" s="117"/>
      <c r="Q14" s="117"/>
      <c r="R14" s="117"/>
      <c r="S14" s="117"/>
    </row>
    <row r="15" spans="1:19" ht="14.25">
      <c r="A15" s="6" t="s">
        <v>164</v>
      </c>
      <c r="B15" s="10">
        <v>69</v>
      </c>
      <c r="C15" s="10">
        <v>78</v>
      </c>
      <c r="D15" s="118">
        <f t="shared" si="0"/>
        <v>147</v>
      </c>
      <c r="E15" s="119">
        <f t="shared" si="2"/>
        <v>4.951162007409902E-3</v>
      </c>
      <c r="F15" s="10">
        <v>37</v>
      </c>
      <c r="G15" s="10">
        <v>23</v>
      </c>
      <c r="H15" s="118">
        <f t="shared" si="1"/>
        <v>60</v>
      </c>
      <c r="I15" s="120">
        <v>2709145</v>
      </c>
      <c r="J15" s="120">
        <v>162549</v>
      </c>
      <c r="K15" s="119">
        <f t="shared" si="3"/>
        <v>1.5562516780909933E-3</v>
      </c>
      <c r="O15" s="117"/>
      <c r="P15" s="117"/>
      <c r="Q15" s="117"/>
      <c r="R15" s="117"/>
      <c r="S15" s="117"/>
    </row>
    <row r="16" spans="1:19" ht="14.25">
      <c r="A16" s="6" t="s">
        <v>166</v>
      </c>
      <c r="B16" s="10">
        <v>53</v>
      </c>
      <c r="C16" s="10">
        <v>76</v>
      </c>
      <c r="D16" s="118">
        <f t="shared" si="0"/>
        <v>129</v>
      </c>
      <c r="E16" s="119">
        <f t="shared" si="2"/>
        <v>4.3448972718086896E-3</v>
      </c>
      <c r="F16" s="10">
        <v>27</v>
      </c>
      <c r="G16" s="10">
        <v>24</v>
      </c>
      <c r="H16" s="118">
        <f t="shared" si="1"/>
        <v>51</v>
      </c>
      <c r="I16" s="120">
        <v>14793015</v>
      </c>
      <c r="J16" s="120">
        <v>887581</v>
      </c>
      <c r="K16" s="119">
        <f t="shared" si="3"/>
        <v>8.4977417313652007E-3</v>
      </c>
      <c r="O16" s="117"/>
      <c r="P16" s="117"/>
      <c r="Q16" s="117"/>
      <c r="R16" s="117"/>
      <c r="S16" s="117"/>
    </row>
    <row r="17" spans="1:19" ht="14.25">
      <c r="A17" s="6" t="s">
        <v>168</v>
      </c>
      <c r="B17" s="10">
        <v>41</v>
      </c>
      <c r="C17" s="10">
        <v>45</v>
      </c>
      <c r="D17" s="118">
        <f t="shared" si="0"/>
        <v>86</v>
      </c>
      <c r="E17" s="119">
        <f t="shared" si="2"/>
        <v>2.8965981812057932E-3</v>
      </c>
      <c r="F17" s="10">
        <v>24</v>
      </c>
      <c r="G17" s="10">
        <v>15</v>
      </c>
      <c r="H17" s="118">
        <f t="shared" si="1"/>
        <v>39</v>
      </c>
      <c r="I17" s="120">
        <v>2264883</v>
      </c>
      <c r="J17" s="120">
        <v>135893</v>
      </c>
      <c r="K17" s="119">
        <f t="shared" si="3"/>
        <v>1.3010458956426638E-3</v>
      </c>
      <c r="O17" s="117"/>
      <c r="P17" s="117"/>
      <c r="Q17" s="117"/>
      <c r="R17" s="117"/>
      <c r="S17" s="117"/>
    </row>
    <row r="18" spans="1:19" ht="14.25">
      <c r="A18" s="6" t="s">
        <v>169</v>
      </c>
      <c r="B18" s="10">
        <v>25</v>
      </c>
      <c r="C18" s="10">
        <v>19</v>
      </c>
      <c r="D18" s="118">
        <f t="shared" si="0"/>
        <v>44</v>
      </c>
      <c r="E18" s="119">
        <f t="shared" si="2"/>
        <v>1.4819804648029641E-3</v>
      </c>
      <c r="F18" s="10">
        <v>12</v>
      </c>
      <c r="G18" s="10">
        <v>6</v>
      </c>
      <c r="H18" s="118">
        <f t="shared" si="1"/>
        <v>18</v>
      </c>
      <c r="I18" s="120">
        <v>44557</v>
      </c>
      <c r="J18" s="120">
        <v>2673</v>
      </c>
      <c r="K18" s="119">
        <f t="shared" si="3"/>
        <v>2.5591426188639887E-5</v>
      </c>
      <c r="O18" s="117"/>
      <c r="P18" s="117"/>
      <c r="Q18" s="117"/>
      <c r="R18" s="117"/>
      <c r="S18" s="117"/>
    </row>
    <row r="19" spans="1:19" ht="14.25">
      <c r="A19" s="6" t="s">
        <v>40</v>
      </c>
      <c r="B19" s="10">
        <v>114</v>
      </c>
      <c r="C19" s="10">
        <v>88</v>
      </c>
      <c r="D19" s="118">
        <f t="shared" si="0"/>
        <v>202</v>
      </c>
      <c r="E19" s="119">
        <f t="shared" si="2"/>
        <v>6.8036375884136073E-3</v>
      </c>
      <c r="F19" s="10">
        <v>46</v>
      </c>
      <c r="G19" s="10">
        <v>23</v>
      </c>
      <c r="H19" s="118">
        <f t="shared" si="1"/>
        <v>69</v>
      </c>
      <c r="I19" s="120">
        <v>2665443</v>
      </c>
      <c r="J19" s="120">
        <v>159927</v>
      </c>
      <c r="K19" s="119">
        <f t="shared" si="3"/>
        <v>1.5311485282718336E-3</v>
      </c>
      <c r="O19" s="117"/>
      <c r="P19" s="117"/>
      <c r="Q19" s="117"/>
      <c r="R19" s="117"/>
      <c r="S19" s="117"/>
    </row>
    <row r="20" spans="1:19" ht="14.25">
      <c r="A20" s="6" t="s">
        <v>172</v>
      </c>
      <c r="B20" s="10">
        <v>57</v>
      </c>
      <c r="C20" s="10">
        <v>70</v>
      </c>
      <c r="D20" s="118">
        <f t="shared" si="0"/>
        <v>127</v>
      </c>
      <c r="E20" s="119">
        <f t="shared" si="2"/>
        <v>4.2775345234085547E-3</v>
      </c>
      <c r="F20" s="10">
        <v>30</v>
      </c>
      <c r="G20" s="10">
        <v>19</v>
      </c>
      <c r="H20" s="118">
        <f t="shared" si="1"/>
        <v>49</v>
      </c>
      <c r="I20" s="120">
        <v>33910698</v>
      </c>
      <c r="J20" s="120">
        <v>2034642</v>
      </c>
      <c r="K20" s="119">
        <f t="shared" si="3"/>
        <v>1.9479757038274089E-2</v>
      </c>
      <c r="O20" s="117"/>
      <c r="P20" s="117"/>
      <c r="Q20" s="117"/>
      <c r="R20" s="117"/>
      <c r="S20" s="117"/>
    </row>
    <row r="21" spans="1:19" ht="14.25">
      <c r="A21" s="6" t="s">
        <v>174</v>
      </c>
      <c r="B21" s="10">
        <v>62</v>
      </c>
      <c r="C21" s="10">
        <v>67</v>
      </c>
      <c r="D21" s="118">
        <f t="shared" si="0"/>
        <v>129</v>
      </c>
      <c r="E21" s="119">
        <f t="shared" si="2"/>
        <v>4.3448972718086896E-3</v>
      </c>
      <c r="F21" s="10">
        <v>30</v>
      </c>
      <c r="G21" s="10">
        <v>23</v>
      </c>
      <c r="H21" s="118">
        <f t="shared" si="1"/>
        <v>53</v>
      </c>
      <c r="I21" s="120">
        <v>861605</v>
      </c>
      <c r="J21" s="120">
        <v>51696</v>
      </c>
      <c r="K21" s="119">
        <f t="shared" si="3"/>
        <v>4.9493990581665835E-4</v>
      </c>
      <c r="O21" s="117"/>
      <c r="P21" s="117"/>
      <c r="Q21" s="117"/>
      <c r="R21" s="117"/>
      <c r="S21" s="117"/>
    </row>
    <row r="22" spans="1:19" ht="14.25">
      <c r="A22" s="6" t="s">
        <v>176</v>
      </c>
      <c r="B22" s="10">
        <v>211</v>
      </c>
      <c r="C22" s="10">
        <v>285</v>
      </c>
      <c r="D22" s="118">
        <f t="shared" si="0"/>
        <v>496</v>
      </c>
      <c r="E22" s="119">
        <f t="shared" si="2"/>
        <v>1.6705961603233413E-2</v>
      </c>
      <c r="F22" s="10">
        <v>101</v>
      </c>
      <c r="G22" s="10">
        <v>82</v>
      </c>
      <c r="H22" s="118">
        <f t="shared" si="1"/>
        <v>183</v>
      </c>
      <c r="I22" s="120">
        <v>10875386</v>
      </c>
      <c r="J22" s="120">
        <v>652523</v>
      </c>
      <c r="K22" s="119">
        <f t="shared" si="3"/>
        <v>6.2472855184773158E-3</v>
      </c>
      <c r="O22" s="117"/>
      <c r="P22" s="117"/>
      <c r="Q22" s="117"/>
      <c r="R22" s="117"/>
      <c r="S22" s="117"/>
    </row>
    <row r="23" spans="1:19" ht="14.25">
      <c r="A23" s="6" t="s">
        <v>47</v>
      </c>
      <c r="B23" s="10">
        <v>35</v>
      </c>
      <c r="C23" s="10">
        <v>41</v>
      </c>
      <c r="D23" s="118">
        <f t="shared" si="0"/>
        <v>76</v>
      </c>
      <c r="E23" s="119">
        <f t="shared" si="2"/>
        <v>2.5597844392051196E-3</v>
      </c>
      <c r="F23" s="10">
        <v>17</v>
      </c>
      <c r="G23" s="10">
        <v>11</v>
      </c>
      <c r="H23" s="118">
        <f t="shared" si="1"/>
        <v>28</v>
      </c>
      <c r="I23" s="120">
        <v>830930</v>
      </c>
      <c r="J23" s="120">
        <v>49856</v>
      </c>
      <c r="K23" s="119">
        <f t="shared" si="3"/>
        <v>4.7732366032952872E-4</v>
      </c>
      <c r="O23" s="117"/>
      <c r="P23" s="117"/>
      <c r="Q23" s="117"/>
      <c r="R23" s="117"/>
      <c r="S23" s="117"/>
    </row>
    <row r="24" spans="1:19" ht="14.25">
      <c r="A24" s="6" t="s">
        <v>179</v>
      </c>
      <c r="B24" s="10">
        <v>68</v>
      </c>
      <c r="C24" s="10">
        <v>49</v>
      </c>
      <c r="D24" s="118">
        <f t="shared" si="0"/>
        <v>117</v>
      </c>
      <c r="E24" s="119">
        <f t="shared" si="2"/>
        <v>3.9407207814078811E-3</v>
      </c>
      <c r="F24" s="10">
        <v>34</v>
      </c>
      <c r="G24" s="10">
        <v>14</v>
      </c>
      <c r="H24" s="118">
        <f t="shared" si="1"/>
        <v>48</v>
      </c>
      <c r="I24" s="120">
        <v>2677978</v>
      </c>
      <c r="J24" s="120">
        <v>160679</v>
      </c>
      <c r="K24" s="119">
        <f t="shared" si="3"/>
        <v>1.5383482112100518E-3</v>
      </c>
      <c r="O24" s="117"/>
      <c r="P24" s="117"/>
      <c r="Q24" s="117"/>
      <c r="R24" s="117"/>
      <c r="S24" s="117"/>
    </row>
    <row r="25" spans="1:19" ht="14.25">
      <c r="A25" s="6" t="s">
        <v>180</v>
      </c>
      <c r="B25" s="10">
        <v>30</v>
      </c>
      <c r="C25" s="10">
        <v>40</v>
      </c>
      <c r="D25" s="118">
        <f t="shared" si="0"/>
        <v>70</v>
      </c>
      <c r="E25" s="119">
        <f t="shared" si="2"/>
        <v>2.3576961940047153E-3</v>
      </c>
      <c r="F25" s="10">
        <v>17</v>
      </c>
      <c r="G25" s="10">
        <v>13</v>
      </c>
      <c r="H25" s="118">
        <f t="shared" si="1"/>
        <v>30</v>
      </c>
      <c r="I25" s="120">
        <v>3113154</v>
      </c>
      <c r="J25" s="120">
        <v>186789</v>
      </c>
      <c r="K25" s="119">
        <f t="shared" si="3"/>
        <v>1.788326564291005E-3</v>
      </c>
      <c r="O25" s="117"/>
      <c r="P25" s="117"/>
      <c r="Q25" s="117"/>
      <c r="R25" s="117"/>
      <c r="S25" s="117"/>
    </row>
    <row r="26" spans="1:19" ht="14.25">
      <c r="A26" s="6" t="s">
        <v>182</v>
      </c>
      <c r="B26" s="10">
        <v>107</v>
      </c>
      <c r="C26" s="10">
        <v>118</v>
      </c>
      <c r="D26" s="118">
        <f t="shared" si="0"/>
        <v>225</v>
      </c>
      <c r="E26" s="119">
        <f t="shared" si="2"/>
        <v>7.5783091950151569E-3</v>
      </c>
      <c r="F26" s="10">
        <v>50</v>
      </c>
      <c r="G26" s="10">
        <v>35</v>
      </c>
      <c r="H26" s="118">
        <f t="shared" si="1"/>
        <v>85</v>
      </c>
      <c r="I26" s="120">
        <v>2609005</v>
      </c>
      <c r="J26" s="120">
        <v>156540</v>
      </c>
      <c r="K26" s="119">
        <f t="shared" si="3"/>
        <v>1.4987212329104706E-3</v>
      </c>
      <c r="O26" s="117"/>
      <c r="P26" s="117"/>
      <c r="Q26" s="117"/>
      <c r="R26" s="117"/>
      <c r="S26" s="117"/>
    </row>
    <row r="27" spans="1:19" ht="14.25">
      <c r="A27" s="6" t="s">
        <v>183</v>
      </c>
      <c r="B27" s="10">
        <v>85</v>
      </c>
      <c r="C27" s="10">
        <v>96</v>
      </c>
      <c r="D27" s="118">
        <f t="shared" si="0"/>
        <v>181</v>
      </c>
      <c r="E27" s="119">
        <f t="shared" si="2"/>
        <v>6.0963287302121926E-3</v>
      </c>
      <c r="F27" s="10">
        <v>43</v>
      </c>
      <c r="G27" s="10">
        <v>31</v>
      </c>
      <c r="H27" s="118">
        <f t="shared" si="1"/>
        <v>74</v>
      </c>
      <c r="I27" s="120">
        <v>3313539</v>
      </c>
      <c r="J27" s="120">
        <v>198812</v>
      </c>
      <c r="K27" s="119">
        <f t="shared" si="3"/>
        <v>1.9034353248843523E-3</v>
      </c>
      <c r="O27" s="117"/>
      <c r="P27" s="117"/>
      <c r="Q27" s="117"/>
      <c r="R27" s="117"/>
      <c r="S27" s="117"/>
    </row>
    <row r="28" spans="1:19" ht="14.25">
      <c r="A28" s="6" t="s">
        <v>50</v>
      </c>
      <c r="B28" s="10">
        <v>215</v>
      </c>
      <c r="C28" s="10">
        <v>201</v>
      </c>
      <c r="D28" s="118">
        <f t="shared" si="0"/>
        <v>416</v>
      </c>
      <c r="E28" s="119">
        <f t="shared" si="2"/>
        <v>1.4011451667228022E-2</v>
      </c>
      <c r="F28" s="10">
        <v>111</v>
      </c>
      <c r="G28" s="10">
        <v>65</v>
      </c>
      <c r="H28" s="118">
        <f t="shared" si="1"/>
        <v>176</v>
      </c>
      <c r="I28" s="120">
        <v>55238443</v>
      </c>
      <c r="J28" s="120">
        <v>3314307</v>
      </c>
      <c r="K28" s="119">
        <f t="shared" si="3"/>
        <v>3.1731329202017398E-2</v>
      </c>
      <c r="O28" s="117"/>
      <c r="P28" s="117"/>
      <c r="Q28" s="117"/>
      <c r="R28" s="117"/>
      <c r="S28" s="117"/>
    </row>
    <row r="29" spans="1:19" ht="14.25">
      <c r="A29" s="6" t="s">
        <v>186</v>
      </c>
      <c r="B29" s="10">
        <v>47</v>
      </c>
      <c r="C29" s="10">
        <v>54</v>
      </c>
      <c r="D29" s="118">
        <f t="shared" si="0"/>
        <v>101</v>
      </c>
      <c r="E29" s="119">
        <f t="shared" si="2"/>
        <v>3.4018187942068037E-3</v>
      </c>
      <c r="F29" s="10">
        <v>25</v>
      </c>
      <c r="G29" s="10">
        <v>15</v>
      </c>
      <c r="H29" s="118">
        <f t="shared" si="1"/>
        <v>40</v>
      </c>
      <c r="I29" s="120">
        <v>905777</v>
      </c>
      <c r="J29" s="120">
        <v>54347</v>
      </c>
      <c r="K29" s="119">
        <f t="shared" si="3"/>
        <v>5.2032070298316951E-4</v>
      </c>
      <c r="O29" s="117"/>
      <c r="P29" s="117"/>
      <c r="Q29" s="117"/>
      <c r="R29" s="117"/>
      <c r="S29" s="117"/>
    </row>
    <row r="30" spans="1:19" ht="14.25">
      <c r="A30" s="6" t="s">
        <v>188</v>
      </c>
      <c r="B30" s="10">
        <v>374</v>
      </c>
      <c r="C30" s="10">
        <v>361</v>
      </c>
      <c r="D30" s="118">
        <f t="shared" si="0"/>
        <v>735</v>
      </c>
      <c r="E30" s="119">
        <f t="shared" si="2"/>
        <v>2.4755810037049512E-2</v>
      </c>
      <c r="F30" s="10">
        <v>195</v>
      </c>
      <c r="G30" s="10">
        <v>106</v>
      </c>
      <c r="H30" s="118">
        <f t="shared" si="1"/>
        <v>301</v>
      </c>
      <c r="I30" s="120">
        <v>13024674</v>
      </c>
      <c r="J30" s="120">
        <v>781366</v>
      </c>
      <c r="K30" s="119">
        <f t="shared" si="3"/>
        <v>7.4808343865741846E-3</v>
      </c>
      <c r="O30" s="117"/>
      <c r="P30" s="117"/>
      <c r="Q30" s="117"/>
      <c r="R30" s="117"/>
      <c r="S30" s="117"/>
    </row>
    <row r="31" spans="1:19" ht="14.25">
      <c r="A31" s="6" t="s">
        <v>189</v>
      </c>
      <c r="B31" s="10">
        <v>37</v>
      </c>
      <c r="C31" s="10">
        <v>33</v>
      </c>
      <c r="D31" s="118">
        <f t="shared" si="0"/>
        <v>70</v>
      </c>
      <c r="E31" s="119">
        <f t="shared" si="2"/>
        <v>2.3576961940047153E-3</v>
      </c>
      <c r="F31" s="10">
        <v>19</v>
      </c>
      <c r="G31" s="10">
        <v>9</v>
      </c>
      <c r="H31" s="118">
        <f t="shared" si="1"/>
        <v>28</v>
      </c>
      <c r="I31" s="120">
        <v>365429</v>
      </c>
      <c r="J31" s="120">
        <v>21926</v>
      </c>
      <c r="K31" s="119">
        <f t="shared" si="3"/>
        <v>2.0992054269065402E-4</v>
      </c>
      <c r="O31" s="117"/>
      <c r="P31" s="117"/>
      <c r="Q31" s="117"/>
      <c r="R31" s="117"/>
      <c r="S31" s="117"/>
    </row>
    <row r="32" spans="1:19" ht="14.25">
      <c r="A32" s="6" t="s">
        <v>191</v>
      </c>
      <c r="B32" s="10">
        <v>7</v>
      </c>
      <c r="C32" s="10">
        <v>23</v>
      </c>
      <c r="D32" s="118">
        <f t="shared" si="0"/>
        <v>30</v>
      </c>
      <c r="E32" s="119">
        <f t="shared" si="2"/>
        <v>1.0104412260020209E-3</v>
      </c>
      <c r="F32" s="10">
        <v>7</v>
      </c>
      <c r="G32" s="10">
        <v>7</v>
      </c>
      <c r="H32" s="118">
        <f t="shared" si="1"/>
        <v>14</v>
      </c>
      <c r="I32" s="120">
        <v>212228</v>
      </c>
      <c r="J32" s="120">
        <v>12734</v>
      </c>
      <c r="K32" s="119">
        <f t="shared" si="3"/>
        <v>1.2191590762668923E-4</v>
      </c>
      <c r="O32" s="117"/>
      <c r="P32" s="117"/>
      <c r="Q32" s="117"/>
      <c r="R32" s="117"/>
      <c r="S32" s="117"/>
    </row>
    <row r="33" spans="1:19" ht="14.25">
      <c r="A33" s="6" t="s">
        <v>193</v>
      </c>
      <c r="B33" s="10">
        <v>88</v>
      </c>
      <c r="C33" s="10">
        <v>68</v>
      </c>
      <c r="D33" s="118">
        <f t="shared" si="0"/>
        <v>156</v>
      </c>
      <c r="E33" s="119">
        <f t="shared" si="2"/>
        <v>5.254294375210509E-3</v>
      </c>
      <c r="F33" s="10">
        <v>51</v>
      </c>
      <c r="G33" s="10">
        <v>23</v>
      </c>
      <c r="H33" s="118">
        <f t="shared" si="1"/>
        <v>74</v>
      </c>
      <c r="I33" s="120">
        <v>2186506</v>
      </c>
      <c r="J33" s="120">
        <v>131190</v>
      </c>
      <c r="K33" s="119">
        <f t="shared" si="3"/>
        <v>1.256019155139419E-3</v>
      </c>
      <c r="O33" s="117"/>
      <c r="P33" s="117"/>
      <c r="Q33" s="117"/>
      <c r="R33" s="117"/>
      <c r="S33" s="117"/>
    </row>
    <row r="34" spans="1:19" ht="14.25">
      <c r="A34" s="6" t="s">
        <v>60</v>
      </c>
      <c r="B34" s="10">
        <v>183</v>
      </c>
      <c r="C34" s="10">
        <v>271</v>
      </c>
      <c r="D34" s="118">
        <f t="shared" si="0"/>
        <v>454</v>
      </c>
      <c r="E34" s="119">
        <f t="shared" si="2"/>
        <v>1.5291343886830582E-2</v>
      </c>
      <c r="F34" s="10">
        <v>84</v>
      </c>
      <c r="G34" s="10">
        <v>83</v>
      </c>
      <c r="H34" s="118">
        <f t="shared" si="1"/>
        <v>167</v>
      </c>
      <c r="I34" s="120">
        <v>12731718</v>
      </c>
      <c r="J34" s="120">
        <v>763826</v>
      </c>
      <c r="K34" s="119">
        <f t="shared" si="3"/>
        <v>7.3129056116588292E-3</v>
      </c>
      <c r="O34" s="117"/>
      <c r="P34" s="117"/>
      <c r="Q34" s="117"/>
      <c r="R34" s="117"/>
      <c r="S34" s="117"/>
    </row>
    <row r="35" spans="1:19" ht="14.25">
      <c r="A35" s="6" t="s">
        <v>196</v>
      </c>
      <c r="B35" s="10">
        <v>108</v>
      </c>
      <c r="C35" s="10">
        <v>82</v>
      </c>
      <c r="D35" s="118">
        <f t="shared" si="0"/>
        <v>190</v>
      </c>
      <c r="E35" s="119">
        <f t="shared" si="2"/>
        <v>6.3994610980127988E-3</v>
      </c>
      <c r="F35" s="10">
        <v>48</v>
      </c>
      <c r="G35" s="10">
        <v>27</v>
      </c>
      <c r="H35" s="118">
        <f t="shared" si="1"/>
        <v>75</v>
      </c>
      <c r="I35" s="120">
        <v>1363818</v>
      </c>
      <c r="J35" s="120">
        <v>81829</v>
      </c>
      <c r="K35" s="119">
        <f t="shared" si="3"/>
        <v>7.8343464780778653E-4</v>
      </c>
      <c r="O35" s="117"/>
      <c r="P35" s="117"/>
      <c r="Q35" s="117"/>
      <c r="R35" s="117"/>
      <c r="S35" s="117"/>
    </row>
    <row r="36" spans="1:19" ht="14.25">
      <c r="A36" s="6" t="s">
        <v>62</v>
      </c>
      <c r="B36" s="10">
        <v>568</v>
      </c>
      <c r="C36" s="10">
        <v>824</v>
      </c>
      <c r="D36" s="118">
        <f t="shared" si="0"/>
        <v>1392</v>
      </c>
      <c r="E36" s="119">
        <f t="shared" si="2"/>
        <v>4.6884472886493771E-2</v>
      </c>
      <c r="F36" s="10">
        <v>279</v>
      </c>
      <c r="G36" s="10">
        <v>246</v>
      </c>
      <c r="H36" s="118">
        <f t="shared" si="1"/>
        <v>525</v>
      </c>
      <c r="I36" s="120">
        <v>42217558</v>
      </c>
      <c r="J36" s="120">
        <v>2533053</v>
      </c>
      <c r="K36" s="119">
        <f t="shared" si="3"/>
        <v>2.4251567108646777E-2</v>
      </c>
      <c r="O36" s="117"/>
      <c r="P36" s="117"/>
      <c r="Q36" s="117"/>
      <c r="R36" s="117"/>
      <c r="S36" s="117"/>
    </row>
    <row r="37" spans="1:19" ht="14.25">
      <c r="A37" s="6" t="s">
        <v>199</v>
      </c>
      <c r="B37" s="10">
        <v>28</v>
      </c>
      <c r="C37" s="10">
        <v>55</v>
      </c>
      <c r="D37" s="118">
        <f t="shared" si="0"/>
        <v>83</v>
      </c>
      <c r="E37" s="119">
        <f t="shared" si="2"/>
        <v>2.7955540586055913E-3</v>
      </c>
      <c r="F37" s="10">
        <v>16</v>
      </c>
      <c r="G37" s="10">
        <v>15</v>
      </c>
      <c r="H37" s="118">
        <f t="shared" si="1"/>
        <v>31</v>
      </c>
      <c r="I37" s="120">
        <v>2231916</v>
      </c>
      <c r="J37" s="120">
        <v>133915</v>
      </c>
      <c r="K37" s="119">
        <f t="shared" si="3"/>
        <v>1.2821084317439994E-3</v>
      </c>
      <c r="O37" s="117"/>
      <c r="P37" s="117"/>
      <c r="Q37" s="117"/>
      <c r="R37" s="117"/>
      <c r="S37" s="117"/>
    </row>
    <row r="38" spans="1:19" ht="14.25">
      <c r="A38" s="6" t="s">
        <v>200</v>
      </c>
      <c r="B38" s="10">
        <v>73</v>
      </c>
      <c r="C38" s="10">
        <v>56</v>
      </c>
      <c r="D38" s="118">
        <f t="shared" si="0"/>
        <v>129</v>
      </c>
      <c r="E38" s="119">
        <f t="shared" si="2"/>
        <v>4.3448972718086896E-3</v>
      </c>
      <c r="F38" s="10">
        <v>38</v>
      </c>
      <c r="G38" s="10">
        <v>18</v>
      </c>
      <c r="H38" s="118">
        <f t="shared" si="1"/>
        <v>56</v>
      </c>
      <c r="I38" s="120">
        <v>1805426</v>
      </c>
      <c r="J38" s="120">
        <v>108326</v>
      </c>
      <c r="K38" s="119">
        <f t="shared" si="3"/>
        <v>1.0371181568689131E-3</v>
      </c>
      <c r="O38" s="117"/>
      <c r="P38" s="117"/>
      <c r="Q38" s="117"/>
      <c r="R38" s="117"/>
      <c r="S38" s="117"/>
    </row>
    <row r="39" spans="1:19" ht="14.25">
      <c r="A39" s="6" t="s">
        <v>202</v>
      </c>
      <c r="B39" s="10">
        <v>80</v>
      </c>
      <c r="C39" s="10">
        <v>140</v>
      </c>
      <c r="D39" s="118">
        <f t="shared" si="0"/>
        <v>220</v>
      </c>
      <c r="E39" s="119">
        <f t="shared" si="2"/>
        <v>7.4099023240148196E-3</v>
      </c>
      <c r="F39" s="10">
        <v>34</v>
      </c>
      <c r="G39" s="10">
        <v>39</v>
      </c>
      <c r="H39" s="118">
        <f t="shared" si="1"/>
        <v>73</v>
      </c>
      <c r="I39" s="120">
        <v>26317372</v>
      </c>
      <c r="J39" s="120">
        <v>1579042</v>
      </c>
      <c r="K39" s="119">
        <f t="shared" si="3"/>
        <v>1.5117821470917435E-2</v>
      </c>
      <c r="O39" s="117"/>
      <c r="P39" s="117"/>
      <c r="Q39" s="117"/>
      <c r="R39" s="117"/>
      <c r="S39" s="117"/>
    </row>
    <row r="40" spans="1:19" ht="14.25">
      <c r="A40" s="6" t="s">
        <v>204</v>
      </c>
      <c r="B40" s="10">
        <v>57</v>
      </c>
      <c r="C40" s="10">
        <v>47</v>
      </c>
      <c r="D40" s="118">
        <f t="shared" si="0"/>
        <v>104</v>
      </c>
      <c r="E40" s="119">
        <f t="shared" si="2"/>
        <v>3.5028629168070056E-3</v>
      </c>
      <c r="F40" s="10">
        <v>21</v>
      </c>
      <c r="G40" s="10">
        <v>13</v>
      </c>
      <c r="H40" s="118">
        <f t="shared" si="1"/>
        <v>34</v>
      </c>
      <c r="I40" s="120">
        <v>303227</v>
      </c>
      <c r="J40" s="120">
        <v>18194</v>
      </c>
      <c r="K40" s="119">
        <f t="shared" si="3"/>
        <v>1.7419020130045421E-4</v>
      </c>
      <c r="O40" s="117"/>
      <c r="P40" s="117"/>
      <c r="Q40" s="117"/>
      <c r="R40" s="117"/>
      <c r="S40" s="117"/>
    </row>
    <row r="41" spans="1:19" ht="14.25">
      <c r="A41" s="6" t="s">
        <v>206</v>
      </c>
      <c r="B41" s="10">
        <v>27</v>
      </c>
      <c r="C41" s="10">
        <v>33</v>
      </c>
      <c r="D41" s="118">
        <f t="shared" si="0"/>
        <v>60</v>
      </c>
      <c r="E41" s="119">
        <f t="shared" si="2"/>
        <v>2.0208824520040417E-3</v>
      </c>
      <c r="F41" s="10">
        <v>15</v>
      </c>
      <c r="G41" s="10">
        <v>9</v>
      </c>
      <c r="H41" s="118">
        <f t="shared" si="1"/>
        <v>24</v>
      </c>
      <c r="I41" s="120">
        <v>559155</v>
      </c>
      <c r="J41" s="120">
        <v>33549</v>
      </c>
      <c r="K41" s="119">
        <f t="shared" si="3"/>
        <v>3.2119968469984271E-4</v>
      </c>
      <c r="O41" s="117"/>
      <c r="P41" s="117"/>
      <c r="Q41" s="117"/>
      <c r="R41" s="117"/>
      <c r="S41" s="117"/>
    </row>
    <row r="42" spans="1:19" ht="14.25">
      <c r="A42" s="6" t="s">
        <v>208</v>
      </c>
      <c r="B42" s="10">
        <v>28</v>
      </c>
      <c r="C42" s="10">
        <v>39</v>
      </c>
      <c r="D42" s="118">
        <f t="shared" si="0"/>
        <v>67</v>
      </c>
      <c r="E42" s="119">
        <f t="shared" si="2"/>
        <v>2.2566520714045134E-3</v>
      </c>
      <c r="F42" s="10">
        <v>14</v>
      </c>
      <c r="G42" s="10">
        <v>15</v>
      </c>
      <c r="H42" s="118">
        <f t="shared" si="1"/>
        <v>29</v>
      </c>
      <c r="I42" s="120">
        <v>1598251</v>
      </c>
      <c r="J42" s="120">
        <v>95895</v>
      </c>
      <c r="K42" s="119">
        <f t="shared" si="3"/>
        <v>9.1810318531972395E-4</v>
      </c>
      <c r="O42" s="117"/>
      <c r="P42" s="117"/>
      <c r="Q42" s="117"/>
      <c r="R42" s="117"/>
      <c r="S42" s="117"/>
    </row>
    <row r="43" spans="1:19" ht="14.25">
      <c r="A43" s="6" t="s">
        <v>210</v>
      </c>
      <c r="B43" s="10">
        <v>32</v>
      </c>
      <c r="C43" s="10">
        <v>50</v>
      </c>
      <c r="D43" s="118">
        <f t="shared" si="0"/>
        <v>82</v>
      </c>
      <c r="E43" s="119">
        <f t="shared" si="2"/>
        <v>2.7618726844055239E-3</v>
      </c>
      <c r="F43" s="10">
        <v>19</v>
      </c>
      <c r="G43" s="10">
        <v>15</v>
      </c>
      <c r="H43" s="118">
        <f t="shared" si="1"/>
        <v>34</v>
      </c>
      <c r="I43" s="120">
        <v>3364454</v>
      </c>
      <c r="J43" s="120">
        <v>201867</v>
      </c>
      <c r="K43" s="119">
        <f t="shared" si="3"/>
        <v>1.9326840368208637E-3</v>
      </c>
      <c r="O43" s="117"/>
      <c r="P43" s="117"/>
      <c r="Q43" s="117"/>
      <c r="R43" s="117"/>
      <c r="S43" s="117"/>
    </row>
    <row r="44" spans="1:19" ht="14.25">
      <c r="A44" s="6" t="s">
        <v>212</v>
      </c>
      <c r="B44" s="10">
        <v>70</v>
      </c>
      <c r="C44" s="10">
        <v>57</v>
      </c>
      <c r="D44" s="118">
        <f t="shared" si="0"/>
        <v>127</v>
      </c>
      <c r="E44" s="119">
        <f t="shared" si="2"/>
        <v>4.2775345234085547E-3</v>
      </c>
      <c r="F44" s="10">
        <v>27</v>
      </c>
      <c r="G44" s="10">
        <v>17</v>
      </c>
      <c r="H44" s="118">
        <f t="shared" si="1"/>
        <v>44</v>
      </c>
      <c r="I44" s="120">
        <v>3746086</v>
      </c>
      <c r="J44" s="120">
        <v>224765</v>
      </c>
      <c r="K44" s="119">
        <f t="shared" si="3"/>
        <v>2.151910552671023E-3</v>
      </c>
      <c r="O44" s="117"/>
      <c r="P44" s="117"/>
      <c r="Q44" s="117"/>
      <c r="R44" s="117"/>
      <c r="S44" s="117"/>
    </row>
    <row r="45" spans="1:19" ht="14.25">
      <c r="A45" s="6" t="s">
        <v>214</v>
      </c>
      <c r="B45" s="10">
        <v>48</v>
      </c>
      <c r="C45" s="10">
        <v>66</v>
      </c>
      <c r="D45" s="118">
        <f t="shared" si="0"/>
        <v>114</v>
      </c>
      <c r="E45" s="119">
        <f t="shared" si="2"/>
        <v>3.8396766588076792E-3</v>
      </c>
      <c r="F45" s="10">
        <v>25</v>
      </c>
      <c r="G45" s="10">
        <v>22</v>
      </c>
      <c r="H45" s="118">
        <f t="shared" si="1"/>
        <v>47</v>
      </c>
      <c r="I45" s="120">
        <v>1599039</v>
      </c>
      <c r="J45" s="120">
        <v>95942</v>
      </c>
      <c r="K45" s="119">
        <f t="shared" si="3"/>
        <v>9.1855316550336255E-4</v>
      </c>
      <c r="O45" s="117"/>
      <c r="P45" s="117"/>
      <c r="Q45" s="117"/>
      <c r="R45" s="117"/>
      <c r="S45" s="117"/>
    </row>
    <row r="46" spans="1:19" ht="14.25">
      <c r="A46" s="6" t="s">
        <v>216</v>
      </c>
      <c r="B46" s="10">
        <v>52</v>
      </c>
      <c r="C46" s="10">
        <v>81</v>
      </c>
      <c r="D46" s="118">
        <f t="shared" si="0"/>
        <v>133</v>
      </c>
      <c r="E46" s="119">
        <f t="shared" si="2"/>
        <v>4.4796227686089594E-3</v>
      </c>
      <c r="F46" s="10">
        <v>23</v>
      </c>
      <c r="G46" s="10">
        <v>24</v>
      </c>
      <c r="H46" s="118">
        <f t="shared" si="1"/>
        <v>47</v>
      </c>
      <c r="I46" s="120">
        <v>20069157</v>
      </c>
      <c r="J46" s="120">
        <v>1204149</v>
      </c>
      <c r="K46" s="119">
        <f t="shared" si="3"/>
        <v>1.1528578471240005E-2</v>
      </c>
      <c r="O46" s="117"/>
      <c r="P46" s="117"/>
      <c r="Q46" s="117"/>
      <c r="R46" s="117"/>
      <c r="S46" s="117"/>
    </row>
    <row r="47" spans="1:19" ht="14.25">
      <c r="A47" s="6" t="s">
        <v>218</v>
      </c>
      <c r="B47" s="10">
        <v>81</v>
      </c>
      <c r="C47" s="10">
        <v>87</v>
      </c>
      <c r="D47" s="118">
        <f t="shared" si="0"/>
        <v>168</v>
      </c>
      <c r="E47" s="119">
        <f t="shared" si="2"/>
        <v>5.6584708656113166E-3</v>
      </c>
      <c r="F47" s="10">
        <v>41</v>
      </c>
      <c r="G47" s="10">
        <v>27</v>
      </c>
      <c r="H47" s="118">
        <f t="shared" si="1"/>
        <v>68</v>
      </c>
      <c r="I47" s="120">
        <v>5814953</v>
      </c>
      <c r="J47" s="120">
        <v>348897</v>
      </c>
      <c r="K47" s="119">
        <f t="shared" si="3"/>
        <v>3.3403560878929634E-3</v>
      </c>
      <c r="O47" s="117"/>
      <c r="P47" s="117"/>
      <c r="Q47" s="117"/>
      <c r="R47" s="117"/>
      <c r="S47" s="117"/>
    </row>
    <row r="48" spans="1:19" ht="14.25">
      <c r="A48" s="6" t="s">
        <v>220</v>
      </c>
      <c r="B48" s="10">
        <v>46</v>
      </c>
      <c r="C48" s="10">
        <v>49</v>
      </c>
      <c r="D48" s="118">
        <f t="shared" si="0"/>
        <v>95</v>
      </c>
      <c r="E48" s="119">
        <f t="shared" si="2"/>
        <v>3.1997305490063994E-3</v>
      </c>
      <c r="F48" s="10">
        <v>25</v>
      </c>
      <c r="G48" s="10">
        <v>17</v>
      </c>
      <c r="H48" s="118">
        <f t="shared" si="1"/>
        <v>42</v>
      </c>
      <c r="I48" s="120">
        <v>3986316</v>
      </c>
      <c r="J48" s="120">
        <v>239179</v>
      </c>
      <c r="K48" s="119">
        <f t="shared" si="3"/>
        <v>2.2899108583511784E-3</v>
      </c>
      <c r="O48" s="117"/>
      <c r="P48" s="117"/>
      <c r="Q48" s="117"/>
      <c r="R48" s="117"/>
      <c r="S48" s="117"/>
    </row>
    <row r="49" spans="1:19" ht="14.25">
      <c r="A49" s="6" t="s">
        <v>222</v>
      </c>
      <c r="B49" s="10">
        <v>121</v>
      </c>
      <c r="C49" s="10">
        <v>92</v>
      </c>
      <c r="D49" s="118">
        <f t="shared" si="0"/>
        <v>213</v>
      </c>
      <c r="E49" s="119">
        <f t="shared" si="2"/>
        <v>7.1741327046143484E-3</v>
      </c>
      <c r="F49" s="10">
        <v>52</v>
      </c>
      <c r="G49" s="10">
        <v>27</v>
      </c>
      <c r="H49" s="118">
        <f t="shared" si="1"/>
        <v>79</v>
      </c>
      <c r="I49" s="120">
        <v>7457615</v>
      </c>
      <c r="J49" s="120">
        <v>447457</v>
      </c>
      <c r="K49" s="119">
        <f t="shared" si="3"/>
        <v>4.2839741070296441E-3</v>
      </c>
      <c r="O49" s="117"/>
      <c r="P49" s="117"/>
      <c r="Q49" s="117"/>
      <c r="R49" s="117"/>
      <c r="S49" s="117"/>
    </row>
    <row r="50" spans="1:19" ht="14.25">
      <c r="A50" s="6" t="s">
        <v>224</v>
      </c>
      <c r="B50" s="10">
        <v>35</v>
      </c>
      <c r="C50" s="10">
        <v>33</v>
      </c>
      <c r="D50" s="118">
        <f t="shared" si="0"/>
        <v>68</v>
      </c>
      <c r="E50" s="119">
        <f t="shared" si="2"/>
        <v>2.2903334456045809E-3</v>
      </c>
      <c r="F50" s="10">
        <v>18</v>
      </c>
      <c r="G50" s="10">
        <v>10</v>
      </c>
      <c r="H50" s="118">
        <f t="shared" si="1"/>
        <v>28</v>
      </c>
      <c r="I50" s="120">
        <v>1001199</v>
      </c>
      <c r="J50" s="120">
        <v>60072</v>
      </c>
      <c r="K50" s="119">
        <f t="shared" si="3"/>
        <v>5.7513211896893953E-4</v>
      </c>
      <c r="O50" s="117"/>
      <c r="P50" s="117"/>
      <c r="Q50" s="117"/>
      <c r="R50" s="117"/>
      <c r="S50" s="117"/>
    </row>
    <row r="51" spans="1:19" ht="14.25">
      <c r="A51" s="6" t="s">
        <v>226</v>
      </c>
      <c r="B51" s="10">
        <v>38</v>
      </c>
      <c r="C51" s="10">
        <v>53</v>
      </c>
      <c r="D51" s="118">
        <f t="shared" si="0"/>
        <v>91</v>
      </c>
      <c r="E51" s="119">
        <f t="shared" si="2"/>
        <v>3.06500505220613E-3</v>
      </c>
      <c r="F51" s="10">
        <v>20</v>
      </c>
      <c r="G51" s="10">
        <v>14</v>
      </c>
      <c r="H51" s="118">
        <f t="shared" si="1"/>
        <v>34</v>
      </c>
      <c r="I51" s="120">
        <v>1670029</v>
      </c>
      <c r="J51" s="120">
        <v>100202</v>
      </c>
      <c r="K51" s="119">
        <f t="shared" si="3"/>
        <v>9.5933860342465173E-4</v>
      </c>
      <c r="O51" s="117"/>
      <c r="P51" s="117"/>
      <c r="Q51" s="117"/>
      <c r="R51" s="117"/>
      <c r="S51" s="117"/>
    </row>
    <row r="52" spans="1:19" ht="14.25">
      <c r="A52" s="6" t="s">
        <v>228</v>
      </c>
      <c r="B52" s="10">
        <v>33</v>
      </c>
      <c r="C52" s="10">
        <v>37</v>
      </c>
      <c r="D52" s="118">
        <f t="shared" si="0"/>
        <v>70</v>
      </c>
      <c r="E52" s="119">
        <f t="shared" si="2"/>
        <v>2.3576961940047153E-3</v>
      </c>
      <c r="F52" s="10">
        <v>9</v>
      </c>
      <c r="G52" s="10">
        <v>10</v>
      </c>
      <c r="H52" s="118">
        <f t="shared" si="1"/>
        <v>19</v>
      </c>
      <c r="I52" s="120">
        <v>4461554</v>
      </c>
      <c r="J52" s="120">
        <v>267693</v>
      </c>
      <c r="K52" s="119">
        <f t="shared" si="3"/>
        <v>2.5629052191229245E-3</v>
      </c>
      <c r="O52" s="117"/>
      <c r="P52" s="117"/>
      <c r="Q52" s="117"/>
      <c r="R52" s="117"/>
      <c r="S52" s="117"/>
    </row>
    <row r="53" spans="1:19" ht="14.25">
      <c r="A53" s="6" t="s">
        <v>230</v>
      </c>
      <c r="B53" s="10">
        <v>72</v>
      </c>
      <c r="C53" s="10">
        <v>107</v>
      </c>
      <c r="D53" s="118">
        <f t="shared" si="0"/>
        <v>179</v>
      </c>
      <c r="E53" s="119">
        <f t="shared" si="2"/>
        <v>6.0289659818120577E-3</v>
      </c>
      <c r="F53" s="10">
        <v>31</v>
      </c>
      <c r="G53" s="10">
        <v>29</v>
      </c>
      <c r="H53" s="118">
        <f t="shared" si="1"/>
        <v>60</v>
      </c>
      <c r="I53" s="120">
        <v>16524820</v>
      </c>
      <c r="J53" s="120">
        <v>991489</v>
      </c>
      <c r="K53" s="119">
        <f t="shared" si="3"/>
        <v>9.4925617509720814E-3</v>
      </c>
      <c r="O53" s="117"/>
      <c r="P53" s="117"/>
      <c r="Q53" s="117"/>
      <c r="R53" s="117"/>
      <c r="S53" s="117"/>
    </row>
    <row r="54" spans="1:19" ht="14.25">
      <c r="A54" s="6" t="s">
        <v>232</v>
      </c>
      <c r="B54" s="10">
        <v>100</v>
      </c>
      <c r="C54" s="10">
        <v>120</v>
      </c>
      <c r="D54" s="118">
        <f t="shared" si="0"/>
        <v>220</v>
      </c>
      <c r="E54" s="119">
        <f t="shared" si="2"/>
        <v>7.4099023240148196E-3</v>
      </c>
      <c r="F54" s="10">
        <v>48</v>
      </c>
      <c r="G54" s="10">
        <v>39</v>
      </c>
      <c r="H54" s="118">
        <f t="shared" si="1"/>
        <v>87</v>
      </c>
      <c r="I54" s="120">
        <v>4216444</v>
      </c>
      <c r="J54" s="120">
        <v>252987</v>
      </c>
      <c r="K54" s="119">
        <f t="shared" si="3"/>
        <v>2.4221092918763334E-3</v>
      </c>
      <c r="O54" s="117"/>
      <c r="P54" s="117"/>
      <c r="Q54" s="117"/>
      <c r="R54" s="117"/>
      <c r="S54" s="117"/>
    </row>
    <row r="55" spans="1:19" ht="14.25">
      <c r="A55" s="6" t="s">
        <v>233</v>
      </c>
      <c r="B55" s="10">
        <v>113</v>
      </c>
      <c r="C55" s="10">
        <v>111</v>
      </c>
      <c r="D55" s="118">
        <f t="shared" si="0"/>
        <v>224</v>
      </c>
      <c r="E55" s="119">
        <f t="shared" si="2"/>
        <v>7.5446278208150894E-3</v>
      </c>
      <c r="F55" s="10">
        <v>54</v>
      </c>
      <c r="G55" s="10">
        <v>33</v>
      </c>
      <c r="H55" s="118">
        <f t="shared" si="1"/>
        <v>87</v>
      </c>
      <c r="I55" s="120">
        <v>4301730</v>
      </c>
      <c r="J55" s="120">
        <v>258104</v>
      </c>
      <c r="K55" s="119">
        <f t="shared" si="3"/>
        <v>2.4710996876141826E-3</v>
      </c>
      <c r="O55" s="117"/>
      <c r="P55" s="117"/>
      <c r="Q55" s="117"/>
      <c r="R55" s="117"/>
      <c r="S55" s="117"/>
    </row>
    <row r="56" spans="1:19" ht="14.25">
      <c r="A56" s="6" t="s">
        <v>83</v>
      </c>
      <c r="B56" s="10">
        <v>68</v>
      </c>
      <c r="C56" s="10">
        <v>74</v>
      </c>
      <c r="D56" s="118">
        <f t="shared" si="0"/>
        <v>142</v>
      </c>
      <c r="E56" s="119">
        <f t="shared" si="2"/>
        <v>4.7827551364095656E-3</v>
      </c>
      <c r="F56" s="10">
        <v>39</v>
      </c>
      <c r="G56" s="10">
        <v>21</v>
      </c>
      <c r="H56" s="118">
        <f t="shared" si="1"/>
        <v>60</v>
      </c>
      <c r="I56" s="120">
        <v>3016870</v>
      </c>
      <c r="J56" s="120">
        <v>181012</v>
      </c>
      <c r="K56" s="119">
        <f t="shared" si="3"/>
        <v>1.7330172978892943E-3</v>
      </c>
      <c r="O56" s="117"/>
      <c r="P56" s="117"/>
      <c r="Q56" s="117"/>
      <c r="R56" s="117"/>
      <c r="S56" s="117"/>
    </row>
    <row r="57" spans="1:19" ht="14.25">
      <c r="A57" s="6" t="s">
        <v>149</v>
      </c>
      <c r="B57" s="10">
        <v>522</v>
      </c>
      <c r="C57" s="10">
        <v>623</v>
      </c>
      <c r="D57" s="118">
        <f t="shared" si="0"/>
        <v>1145</v>
      </c>
      <c r="E57" s="119">
        <f t="shared" si="2"/>
        <v>3.8565173459077132E-2</v>
      </c>
      <c r="F57" s="10">
        <v>242</v>
      </c>
      <c r="G57" s="10">
        <v>185</v>
      </c>
      <c r="H57" s="118">
        <f t="shared" si="1"/>
        <v>427</v>
      </c>
      <c r="I57" s="120">
        <v>34816984</v>
      </c>
      <c r="J57" s="120">
        <v>2089019</v>
      </c>
      <c r="K57" s="119">
        <f t="shared" si="3"/>
        <v>2.000036496265107E-2</v>
      </c>
      <c r="O57" s="117"/>
      <c r="P57" s="117"/>
      <c r="Q57" s="117"/>
      <c r="R57" s="117"/>
      <c r="S57" s="117"/>
    </row>
    <row r="58" spans="1:19" ht="14.25">
      <c r="A58" s="6" t="s">
        <v>151</v>
      </c>
      <c r="B58" s="10">
        <v>100</v>
      </c>
      <c r="C58" s="10">
        <v>66</v>
      </c>
      <c r="D58" s="118">
        <f t="shared" si="0"/>
        <v>166</v>
      </c>
      <c r="E58" s="119">
        <f t="shared" si="2"/>
        <v>5.5911081172111826E-3</v>
      </c>
      <c r="F58" s="10">
        <v>56</v>
      </c>
      <c r="G58" s="10">
        <v>19</v>
      </c>
      <c r="H58" s="118">
        <f t="shared" si="1"/>
        <v>75</v>
      </c>
      <c r="I58" s="120">
        <v>2039661</v>
      </c>
      <c r="J58" s="120">
        <v>122380</v>
      </c>
      <c r="K58" s="119">
        <f t="shared" si="3"/>
        <v>1.1716718058233256E-3</v>
      </c>
      <c r="O58" s="117"/>
      <c r="P58" s="117"/>
      <c r="Q58" s="117"/>
      <c r="R58" s="117"/>
      <c r="S58" s="117"/>
    </row>
    <row r="59" spans="1:19" ht="14.25">
      <c r="A59" s="6" t="s">
        <v>85</v>
      </c>
      <c r="B59" s="10">
        <v>40</v>
      </c>
      <c r="C59" s="10">
        <v>27</v>
      </c>
      <c r="D59" s="118">
        <f t="shared" si="0"/>
        <v>67</v>
      </c>
      <c r="E59" s="119">
        <f t="shared" si="2"/>
        <v>2.2566520714045134E-3</v>
      </c>
      <c r="F59" s="10">
        <v>27</v>
      </c>
      <c r="G59" s="10">
        <v>8</v>
      </c>
      <c r="H59" s="118">
        <f t="shared" si="1"/>
        <v>35</v>
      </c>
      <c r="I59" s="120">
        <v>107352</v>
      </c>
      <c r="J59" s="120">
        <v>6441</v>
      </c>
      <c r="K59" s="119">
        <f t="shared" si="3"/>
        <v>6.1666433251413968E-5</v>
      </c>
      <c r="O59" s="117"/>
      <c r="P59" s="117"/>
      <c r="Q59" s="117"/>
      <c r="R59" s="117"/>
      <c r="S59" s="117"/>
    </row>
    <row r="60" spans="1:19" ht="14.25">
      <c r="A60" s="6" t="s">
        <v>154</v>
      </c>
      <c r="B60" s="10">
        <v>59</v>
      </c>
      <c r="C60" s="10">
        <v>57</v>
      </c>
      <c r="D60" s="118">
        <f t="shared" si="0"/>
        <v>116</v>
      </c>
      <c r="E60" s="119">
        <f t="shared" si="2"/>
        <v>3.9070394072078136E-3</v>
      </c>
      <c r="F60" s="10">
        <v>37</v>
      </c>
      <c r="G60" s="10">
        <v>18</v>
      </c>
      <c r="H60" s="118">
        <f t="shared" si="1"/>
        <v>55</v>
      </c>
      <c r="I60" s="120">
        <v>2415715</v>
      </c>
      <c r="J60" s="120">
        <v>144943</v>
      </c>
      <c r="K60" s="119">
        <f t="shared" si="3"/>
        <v>1.3876910161092523E-3</v>
      </c>
      <c r="O60" s="117"/>
      <c r="P60" s="117"/>
      <c r="Q60" s="117"/>
      <c r="R60" s="117"/>
      <c r="S60" s="117"/>
    </row>
    <row r="61" spans="1:19" ht="14.25">
      <c r="A61" s="6" t="s">
        <v>156</v>
      </c>
      <c r="B61" s="10">
        <v>196</v>
      </c>
      <c r="C61" s="10">
        <v>178</v>
      </c>
      <c r="D61" s="118">
        <f t="shared" si="0"/>
        <v>374</v>
      </c>
      <c r="E61" s="119">
        <f t="shared" si="2"/>
        <v>1.2596833950825193E-2</v>
      </c>
      <c r="F61" s="10">
        <v>105</v>
      </c>
      <c r="G61" s="10">
        <v>54</v>
      </c>
      <c r="H61" s="118">
        <f t="shared" si="1"/>
        <v>159</v>
      </c>
      <c r="I61" s="120">
        <v>12811416</v>
      </c>
      <c r="J61" s="120">
        <v>768685</v>
      </c>
      <c r="K61" s="119">
        <f t="shared" si="3"/>
        <v>7.3594259034098965E-3</v>
      </c>
      <c r="O61" s="117"/>
      <c r="P61" s="117"/>
      <c r="Q61" s="117"/>
      <c r="R61" s="117"/>
      <c r="S61" s="117"/>
    </row>
    <row r="62" spans="1:19" ht="14.25">
      <c r="A62" s="6" t="s">
        <v>158</v>
      </c>
      <c r="B62" s="10">
        <v>1346</v>
      </c>
      <c r="C62" s="10">
        <v>1223</v>
      </c>
      <c r="D62" s="118">
        <f t="shared" si="0"/>
        <v>2569</v>
      </c>
      <c r="E62" s="119">
        <f t="shared" si="2"/>
        <v>8.6527450319973054E-2</v>
      </c>
      <c r="F62" s="10">
        <v>619</v>
      </c>
      <c r="G62" s="10">
        <v>375</v>
      </c>
      <c r="H62" s="118">
        <f t="shared" si="1"/>
        <v>994</v>
      </c>
      <c r="I62" s="120">
        <v>248134446</v>
      </c>
      <c r="J62" s="120">
        <v>14887944</v>
      </c>
      <c r="K62" s="119">
        <f t="shared" si="3"/>
        <v>0.14253786755578154</v>
      </c>
      <c r="O62" s="117"/>
      <c r="P62" s="117"/>
      <c r="Q62" s="117"/>
      <c r="R62" s="117"/>
      <c r="S62" s="117"/>
    </row>
    <row r="63" spans="1:19" ht="14.25">
      <c r="A63" s="6" t="s">
        <v>160</v>
      </c>
      <c r="B63" s="10">
        <v>26</v>
      </c>
      <c r="C63" s="10">
        <v>34</v>
      </c>
      <c r="D63" s="118">
        <f t="shared" si="0"/>
        <v>60</v>
      </c>
      <c r="E63" s="119">
        <f t="shared" si="2"/>
        <v>2.0208824520040417E-3</v>
      </c>
      <c r="F63" s="10">
        <v>13</v>
      </c>
      <c r="G63" s="10">
        <v>9</v>
      </c>
      <c r="H63" s="118">
        <f t="shared" si="1"/>
        <v>22</v>
      </c>
      <c r="I63" s="120">
        <v>355127</v>
      </c>
      <c r="J63" s="120">
        <v>21308</v>
      </c>
      <c r="K63" s="119">
        <f t="shared" si="3"/>
        <v>2.0400378197812897E-4</v>
      </c>
      <c r="O63" s="117"/>
      <c r="P63" s="117"/>
      <c r="Q63" s="117"/>
      <c r="R63" s="117"/>
      <c r="S63" s="117"/>
    </row>
    <row r="64" spans="1:19" ht="14.25">
      <c r="A64" s="6" t="s">
        <v>161</v>
      </c>
      <c r="B64" s="10">
        <v>31</v>
      </c>
      <c r="C64" s="10">
        <v>6</v>
      </c>
      <c r="D64" s="118">
        <f t="shared" si="0"/>
        <v>37</v>
      </c>
      <c r="E64" s="119">
        <f t="shared" si="2"/>
        <v>1.2462108454024924E-3</v>
      </c>
      <c r="F64" s="10">
        <v>12</v>
      </c>
      <c r="G64" s="10">
        <v>3</v>
      </c>
      <c r="H64" s="118">
        <f t="shared" si="1"/>
        <v>15</v>
      </c>
      <c r="I64" s="120">
        <v>8286</v>
      </c>
      <c r="J64" s="120">
        <v>497</v>
      </c>
      <c r="K64" s="119">
        <f t="shared" si="3"/>
        <v>4.7583010908170685E-6</v>
      </c>
      <c r="O64" s="117"/>
      <c r="P64" s="117"/>
      <c r="Q64" s="117"/>
      <c r="R64" s="117"/>
      <c r="S64" s="117"/>
    </row>
    <row r="65" spans="1:19" ht="14.25">
      <c r="A65" s="6" t="s">
        <v>163</v>
      </c>
      <c r="B65" s="10">
        <v>58</v>
      </c>
      <c r="C65" s="10">
        <v>60</v>
      </c>
      <c r="D65" s="118">
        <f t="shared" si="0"/>
        <v>118</v>
      </c>
      <c r="E65" s="119">
        <f t="shared" si="2"/>
        <v>3.9744021556079485E-3</v>
      </c>
      <c r="F65" s="10">
        <v>28</v>
      </c>
      <c r="G65" s="10">
        <v>17</v>
      </c>
      <c r="H65" s="118">
        <f t="shared" si="1"/>
        <v>45</v>
      </c>
      <c r="I65" s="120">
        <v>13017567</v>
      </c>
      <c r="J65" s="120">
        <v>781054</v>
      </c>
      <c r="K65" s="119">
        <f t="shared" si="3"/>
        <v>7.4778472840785403E-3</v>
      </c>
      <c r="O65" s="117"/>
      <c r="P65" s="117"/>
      <c r="Q65" s="117"/>
      <c r="R65" s="117"/>
      <c r="S65" s="117"/>
    </row>
    <row r="66" spans="1:19" ht="14.25">
      <c r="A66" s="6" t="s">
        <v>165</v>
      </c>
      <c r="B66" s="10">
        <v>45</v>
      </c>
      <c r="C66" s="10">
        <v>39</v>
      </c>
      <c r="D66" s="118">
        <f t="shared" si="0"/>
        <v>84</v>
      </c>
      <c r="E66" s="119">
        <f t="shared" si="2"/>
        <v>2.8292354328056583E-3</v>
      </c>
      <c r="F66" s="10">
        <v>25</v>
      </c>
      <c r="G66" s="10">
        <v>10</v>
      </c>
      <c r="H66" s="118">
        <f t="shared" si="1"/>
        <v>35</v>
      </c>
      <c r="I66" s="120">
        <v>4314902</v>
      </c>
      <c r="J66" s="120">
        <v>258894</v>
      </c>
      <c r="K66" s="119">
        <f t="shared" si="3"/>
        <v>2.4786631843178959E-3</v>
      </c>
      <c r="O66" s="117"/>
      <c r="P66" s="117"/>
      <c r="Q66" s="117"/>
      <c r="R66" s="117"/>
      <c r="S66" s="117"/>
    </row>
    <row r="67" spans="1:19" ht="14.25">
      <c r="A67" s="6" t="s">
        <v>167</v>
      </c>
      <c r="B67" s="10">
        <v>78</v>
      </c>
      <c r="C67" s="10">
        <v>99</v>
      </c>
      <c r="D67" s="118">
        <f t="shared" si="0"/>
        <v>177</v>
      </c>
      <c r="E67" s="119">
        <f t="shared" si="2"/>
        <v>5.9616032334119228E-3</v>
      </c>
      <c r="F67" s="10">
        <v>36</v>
      </c>
      <c r="G67" s="10">
        <v>28</v>
      </c>
      <c r="H67" s="118">
        <f t="shared" si="1"/>
        <v>64</v>
      </c>
      <c r="I67" s="120">
        <v>5684606</v>
      </c>
      <c r="J67" s="120">
        <v>341076</v>
      </c>
      <c r="K67" s="119">
        <f t="shared" si="3"/>
        <v>3.2654774705262023E-3</v>
      </c>
      <c r="O67" s="117"/>
      <c r="P67" s="117"/>
      <c r="Q67" s="117"/>
      <c r="R67" s="117"/>
      <c r="S67" s="117"/>
    </row>
    <row r="68" spans="1:19" ht="14.25">
      <c r="A68" s="6" t="s">
        <v>93</v>
      </c>
      <c r="B68" s="10">
        <v>131</v>
      </c>
      <c r="C68" s="10">
        <v>81</v>
      </c>
      <c r="D68" s="118">
        <f t="shared" si="0"/>
        <v>212</v>
      </c>
      <c r="E68" s="119">
        <f t="shared" si="2"/>
        <v>7.1404513304142809E-3</v>
      </c>
      <c r="F68" s="10">
        <v>71</v>
      </c>
      <c r="G68" s="10">
        <v>26</v>
      </c>
      <c r="H68" s="118">
        <f t="shared" si="1"/>
        <v>97</v>
      </c>
      <c r="I68" s="120">
        <v>25510599</v>
      </c>
      <c r="J68" s="120">
        <v>1530636</v>
      </c>
      <c r="K68" s="119">
        <f t="shared" si="3"/>
        <v>1.4654380177955482E-2</v>
      </c>
      <c r="O68" s="117"/>
      <c r="P68" s="117"/>
      <c r="Q68" s="117"/>
      <c r="R68" s="117"/>
      <c r="S68" s="117"/>
    </row>
    <row r="69" spans="1:19" ht="14.25">
      <c r="A69" s="6" t="s">
        <v>170</v>
      </c>
      <c r="B69" s="10">
        <v>136</v>
      </c>
      <c r="C69" s="10">
        <v>115</v>
      </c>
      <c r="D69" s="118">
        <f t="shared" si="0"/>
        <v>251</v>
      </c>
      <c r="E69" s="119">
        <f t="shared" si="2"/>
        <v>8.4540249242169088E-3</v>
      </c>
      <c r="F69" s="10">
        <v>63</v>
      </c>
      <c r="G69" s="10">
        <v>35</v>
      </c>
      <c r="H69" s="118">
        <f t="shared" si="1"/>
        <v>98</v>
      </c>
      <c r="I69" s="120">
        <v>2098119</v>
      </c>
      <c r="J69" s="120">
        <v>125887</v>
      </c>
      <c r="K69" s="119">
        <f t="shared" si="3"/>
        <v>1.2052479867599364E-3</v>
      </c>
      <c r="O69" s="117"/>
      <c r="P69" s="117"/>
      <c r="Q69" s="117"/>
      <c r="R69" s="117"/>
      <c r="S69" s="117"/>
    </row>
    <row r="70" spans="1:19" ht="14.25">
      <c r="A70" s="6" t="s">
        <v>171</v>
      </c>
      <c r="B70" s="10">
        <v>47</v>
      </c>
      <c r="C70" s="10">
        <v>50</v>
      </c>
      <c r="D70" s="118">
        <f t="shared" ref="D70:D103" si="4">B70+C70</f>
        <v>97</v>
      </c>
      <c r="E70" s="119">
        <f t="shared" si="2"/>
        <v>3.2670932974065343E-3</v>
      </c>
      <c r="F70" s="10">
        <v>28</v>
      </c>
      <c r="G70" s="10">
        <v>14</v>
      </c>
      <c r="H70" s="118">
        <f t="shared" ref="H70:H104" si="5">F70+G70</f>
        <v>42</v>
      </c>
      <c r="I70" s="120">
        <v>2403610</v>
      </c>
      <c r="J70" s="120">
        <v>144217</v>
      </c>
      <c r="K70" s="119">
        <f t="shared" si="3"/>
        <v>1.3807402583790045E-3</v>
      </c>
      <c r="O70" s="117"/>
      <c r="P70" s="117"/>
      <c r="Q70" s="117"/>
      <c r="R70" s="117"/>
      <c r="S70" s="117"/>
    </row>
    <row r="71" spans="1:19" ht="14.25">
      <c r="A71" s="6" t="s">
        <v>173</v>
      </c>
      <c r="B71" s="10">
        <v>54</v>
      </c>
      <c r="C71" s="10">
        <v>66</v>
      </c>
      <c r="D71" s="118">
        <f t="shared" si="4"/>
        <v>120</v>
      </c>
      <c r="E71" s="119">
        <f t="shared" ref="E71:E104" si="6">D71/D$106</f>
        <v>4.0417649040080834E-3</v>
      </c>
      <c r="F71" s="10">
        <v>26</v>
      </c>
      <c r="G71" s="10">
        <v>18</v>
      </c>
      <c r="H71" s="118">
        <f t="shared" si="5"/>
        <v>44</v>
      </c>
      <c r="I71" s="120">
        <v>619978</v>
      </c>
      <c r="J71" s="120">
        <v>37199</v>
      </c>
      <c r="K71" s="119">
        <f t="shared" ref="K71:K104" si="7">J71/J$106</f>
        <v>3.5614495428029001E-4</v>
      </c>
      <c r="O71" s="117"/>
      <c r="P71" s="117"/>
      <c r="Q71" s="117"/>
      <c r="R71" s="117"/>
      <c r="S71" s="117"/>
    </row>
    <row r="72" spans="1:19" ht="14.25">
      <c r="A72" s="6" t="s">
        <v>175</v>
      </c>
      <c r="B72" s="10">
        <v>49</v>
      </c>
      <c r="C72" s="10">
        <v>31</v>
      </c>
      <c r="D72" s="118">
        <f t="shared" si="4"/>
        <v>80</v>
      </c>
      <c r="E72" s="119">
        <f t="shared" si="6"/>
        <v>2.694509936005389E-3</v>
      </c>
      <c r="F72" s="10">
        <v>19</v>
      </c>
      <c r="G72" s="10">
        <v>9</v>
      </c>
      <c r="H72" s="118">
        <f t="shared" si="5"/>
        <v>28</v>
      </c>
      <c r="I72" s="120">
        <v>1097686</v>
      </c>
      <c r="J72" s="120">
        <v>65861</v>
      </c>
      <c r="K72" s="119">
        <f t="shared" si="7"/>
        <v>6.3055627392817495E-4</v>
      </c>
      <c r="O72" s="117"/>
      <c r="P72" s="117"/>
      <c r="Q72" s="117"/>
      <c r="R72" s="117"/>
      <c r="S72" s="117"/>
    </row>
    <row r="73" spans="1:19" ht="14.25">
      <c r="A73" s="6" t="s">
        <v>177</v>
      </c>
      <c r="B73" s="10">
        <v>25</v>
      </c>
      <c r="C73" s="10">
        <v>25</v>
      </c>
      <c r="D73" s="118">
        <f t="shared" si="4"/>
        <v>50</v>
      </c>
      <c r="E73" s="119">
        <f t="shared" si="6"/>
        <v>1.6840687100033681E-3</v>
      </c>
      <c r="F73" s="10">
        <v>13</v>
      </c>
      <c r="G73" s="10">
        <v>7</v>
      </c>
      <c r="H73" s="118">
        <f t="shared" si="5"/>
        <v>20</v>
      </c>
      <c r="I73" s="120">
        <v>572837</v>
      </c>
      <c r="J73" s="120">
        <v>34370</v>
      </c>
      <c r="K73" s="119">
        <f t="shared" si="7"/>
        <v>3.2905997684382825E-4</v>
      </c>
      <c r="O73" s="117"/>
      <c r="P73" s="117"/>
      <c r="Q73" s="117"/>
      <c r="R73" s="117"/>
      <c r="S73" s="117"/>
    </row>
    <row r="74" spans="1:19" ht="14.25">
      <c r="A74" s="6" t="s">
        <v>178</v>
      </c>
      <c r="B74" s="10">
        <v>31</v>
      </c>
      <c r="C74" s="10">
        <v>52</v>
      </c>
      <c r="D74" s="118">
        <f t="shared" si="4"/>
        <v>83</v>
      </c>
      <c r="E74" s="119">
        <f t="shared" si="6"/>
        <v>2.7955540586055913E-3</v>
      </c>
      <c r="F74" s="10">
        <v>18</v>
      </c>
      <c r="G74" s="10">
        <v>18</v>
      </c>
      <c r="H74" s="118">
        <f t="shared" si="5"/>
        <v>36</v>
      </c>
      <c r="I74" s="120">
        <v>2774641</v>
      </c>
      <c r="J74" s="120">
        <v>166478</v>
      </c>
      <c r="K74" s="119">
        <f t="shared" si="7"/>
        <v>1.5938681066338912E-3</v>
      </c>
      <c r="O74" s="117"/>
      <c r="P74" s="117"/>
      <c r="Q74" s="117"/>
      <c r="R74" s="117"/>
      <c r="S74" s="117"/>
    </row>
    <row r="75" spans="1:19" ht="14.25">
      <c r="A75" s="6" t="s">
        <v>101</v>
      </c>
      <c r="B75" s="10">
        <v>149</v>
      </c>
      <c r="C75" s="10">
        <v>183</v>
      </c>
      <c r="D75" s="118">
        <f t="shared" si="4"/>
        <v>332</v>
      </c>
      <c r="E75" s="119">
        <f t="shared" si="6"/>
        <v>1.1182216234422365E-2</v>
      </c>
      <c r="F75" s="10">
        <v>60</v>
      </c>
      <c r="G75" s="10">
        <v>52</v>
      </c>
      <c r="H75" s="118">
        <f t="shared" si="5"/>
        <v>112</v>
      </c>
      <c r="I75" s="120">
        <v>10376599</v>
      </c>
      <c r="J75" s="120">
        <v>622596</v>
      </c>
      <c r="K75" s="119">
        <f t="shared" si="7"/>
        <v>5.9607630300570298E-3</v>
      </c>
      <c r="O75" s="117"/>
      <c r="P75" s="117"/>
      <c r="Q75" s="117"/>
      <c r="R75" s="117"/>
      <c r="S75" s="117"/>
    </row>
    <row r="76" spans="1:19" ht="14.25">
      <c r="A76" s="6" t="s">
        <v>181</v>
      </c>
      <c r="B76" s="10">
        <v>40</v>
      </c>
      <c r="C76" s="10">
        <v>78</v>
      </c>
      <c r="D76" s="118">
        <f t="shared" si="4"/>
        <v>118</v>
      </c>
      <c r="E76" s="119">
        <f t="shared" si="6"/>
        <v>3.9744021556079485E-3</v>
      </c>
      <c r="F76" s="10">
        <v>20</v>
      </c>
      <c r="G76" s="10">
        <v>23</v>
      </c>
      <c r="H76" s="118">
        <f t="shared" si="5"/>
        <v>43</v>
      </c>
      <c r="I76" s="120">
        <v>5032409</v>
      </c>
      <c r="J76" s="120">
        <v>301945</v>
      </c>
      <c r="K76" s="119">
        <f t="shared" si="7"/>
        <v>2.8908354584844262E-3</v>
      </c>
      <c r="O76" s="117"/>
      <c r="P76" s="117"/>
      <c r="Q76" s="117"/>
      <c r="R76" s="117"/>
      <c r="S76" s="117"/>
    </row>
    <row r="77" spans="1:19" ht="14.25">
      <c r="A77" s="6" t="s">
        <v>110</v>
      </c>
      <c r="B77" s="10">
        <v>15</v>
      </c>
      <c r="C77" s="10">
        <v>55</v>
      </c>
      <c r="D77" s="118">
        <f t="shared" si="4"/>
        <v>70</v>
      </c>
      <c r="E77" s="119">
        <f t="shared" si="6"/>
        <v>2.3576961940047153E-3</v>
      </c>
      <c r="F77" s="10">
        <v>6</v>
      </c>
      <c r="G77" s="10">
        <v>18</v>
      </c>
      <c r="H77" s="118">
        <f t="shared" si="5"/>
        <v>24</v>
      </c>
      <c r="I77" s="120">
        <v>1720924</v>
      </c>
      <c r="J77" s="120">
        <v>103255</v>
      </c>
      <c r="K77" s="119">
        <f t="shared" si="7"/>
        <v>9.8856816726824222E-4</v>
      </c>
      <c r="O77" s="117"/>
      <c r="P77" s="117"/>
      <c r="Q77" s="117"/>
      <c r="R77" s="117"/>
      <c r="S77" s="117"/>
    </row>
    <row r="78" spans="1:19" ht="14.25">
      <c r="A78" s="6" t="s">
        <v>184</v>
      </c>
      <c r="B78" s="10">
        <v>54</v>
      </c>
      <c r="C78" s="10">
        <v>49</v>
      </c>
      <c r="D78" s="118">
        <f t="shared" si="4"/>
        <v>103</v>
      </c>
      <c r="E78" s="119">
        <f t="shared" si="6"/>
        <v>3.4691815426069385E-3</v>
      </c>
      <c r="F78" s="10">
        <v>24</v>
      </c>
      <c r="G78" s="10">
        <v>14</v>
      </c>
      <c r="H78" s="118">
        <f t="shared" si="5"/>
        <v>38</v>
      </c>
      <c r="I78" s="120">
        <v>4452026</v>
      </c>
      <c r="J78" s="120">
        <v>267122</v>
      </c>
      <c r="K78" s="119">
        <f t="shared" si="7"/>
        <v>2.5574384385940382E-3</v>
      </c>
      <c r="O78" s="117"/>
      <c r="P78" s="117"/>
      <c r="Q78" s="117"/>
      <c r="R78" s="117"/>
      <c r="S78" s="117"/>
    </row>
    <row r="79" spans="1:19" ht="14.25">
      <c r="A79" s="6" t="s">
        <v>185</v>
      </c>
      <c r="B79" s="10">
        <v>28</v>
      </c>
      <c r="C79" s="10">
        <v>48</v>
      </c>
      <c r="D79" s="118">
        <f t="shared" si="4"/>
        <v>76</v>
      </c>
      <c r="E79" s="119">
        <f t="shared" si="6"/>
        <v>2.5597844392051196E-3</v>
      </c>
      <c r="F79" s="10">
        <v>19</v>
      </c>
      <c r="G79" s="10">
        <v>12</v>
      </c>
      <c r="H79" s="118">
        <f t="shared" si="5"/>
        <v>31</v>
      </c>
      <c r="I79" s="120">
        <v>650378</v>
      </c>
      <c r="J79" s="120">
        <v>39023</v>
      </c>
      <c r="K79" s="119">
        <f t="shared" si="7"/>
        <v>3.7360801502405328E-4</v>
      </c>
      <c r="O79" s="117"/>
      <c r="P79" s="117"/>
      <c r="Q79" s="117"/>
      <c r="R79" s="117"/>
      <c r="S79" s="117"/>
    </row>
    <row r="80" spans="1:19" ht="14.25">
      <c r="A80" s="6" t="s">
        <v>187</v>
      </c>
      <c r="B80" s="10">
        <v>92</v>
      </c>
      <c r="C80" s="10">
        <v>89</v>
      </c>
      <c r="D80" s="118">
        <f t="shared" si="4"/>
        <v>181</v>
      </c>
      <c r="E80" s="119">
        <f t="shared" si="6"/>
        <v>6.0963287302121926E-3</v>
      </c>
      <c r="F80" s="10">
        <v>46</v>
      </c>
      <c r="G80" s="10">
        <v>25</v>
      </c>
      <c r="H80" s="118">
        <f t="shared" si="5"/>
        <v>71</v>
      </c>
      <c r="I80" s="120">
        <v>4387375</v>
      </c>
      <c r="J80" s="120">
        <v>263243</v>
      </c>
      <c r="K80" s="119">
        <f t="shared" si="7"/>
        <v>2.5203007123741602E-3</v>
      </c>
      <c r="O80" s="117"/>
      <c r="P80" s="117"/>
      <c r="Q80" s="117"/>
      <c r="R80" s="117"/>
      <c r="S80" s="117"/>
    </row>
    <row r="81" spans="1:19" ht="14.25">
      <c r="A81" s="6" t="s">
        <v>116</v>
      </c>
      <c r="B81" s="10">
        <v>21</v>
      </c>
      <c r="C81" s="10">
        <v>29</v>
      </c>
      <c r="D81" s="118">
        <f t="shared" si="4"/>
        <v>50</v>
      </c>
      <c r="E81" s="119">
        <f t="shared" si="6"/>
        <v>1.6840687100033681E-3</v>
      </c>
      <c r="F81" s="10">
        <v>10</v>
      </c>
      <c r="G81" s="10">
        <v>8</v>
      </c>
      <c r="H81" s="118">
        <f t="shared" si="5"/>
        <v>18</v>
      </c>
      <c r="I81" s="120">
        <v>1901177</v>
      </c>
      <c r="J81" s="120">
        <v>114071</v>
      </c>
      <c r="K81" s="119">
        <f t="shared" si="7"/>
        <v>1.0921210537838911E-3</v>
      </c>
      <c r="O81" s="117"/>
      <c r="P81" s="117"/>
      <c r="Q81" s="117"/>
      <c r="R81" s="117"/>
      <c r="S81" s="117"/>
    </row>
    <row r="82" spans="1:19" ht="14.25">
      <c r="A82" s="6" t="s">
        <v>190</v>
      </c>
      <c r="B82" s="10">
        <v>2452</v>
      </c>
      <c r="C82" s="10">
        <v>2947</v>
      </c>
      <c r="D82" s="118">
        <f t="shared" si="4"/>
        <v>5399</v>
      </c>
      <c r="E82" s="119">
        <f t="shared" si="6"/>
        <v>0.18184573930616368</v>
      </c>
      <c r="F82" s="10">
        <v>1213</v>
      </c>
      <c r="G82" s="10">
        <v>870</v>
      </c>
      <c r="H82" s="118">
        <f t="shared" si="5"/>
        <v>2083</v>
      </c>
      <c r="I82" s="120">
        <v>334743531</v>
      </c>
      <c r="J82" s="120">
        <v>20084612</v>
      </c>
      <c r="K82" s="119">
        <f t="shared" si="7"/>
        <v>0.19229100842703739</v>
      </c>
      <c r="O82" s="117"/>
      <c r="P82" s="117"/>
      <c r="Q82" s="117"/>
      <c r="R82" s="117"/>
      <c r="S82" s="117"/>
    </row>
    <row r="83" spans="1:19" ht="14.25">
      <c r="A83" s="6" t="s">
        <v>192</v>
      </c>
      <c r="B83" s="10">
        <v>355</v>
      </c>
      <c r="C83" s="10">
        <v>445</v>
      </c>
      <c r="D83" s="118">
        <f t="shared" si="4"/>
        <v>800</v>
      </c>
      <c r="E83" s="119">
        <f t="shared" si="6"/>
        <v>2.694509936005389E-2</v>
      </c>
      <c r="F83" s="10">
        <v>185</v>
      </c>
      <c r="G83" s="10">
        <v>133</v>
      </c>
      <c r="H83" s="118">
        <f t="shared" si="5"/>
        <v>318</v>
      </c>
      <c r="I83" s="120">
        <v>95867744</v>
      </c>
      <c r="J83" s="120">
        <v>5752065</v>
      </c>
      <c r="K83" s="119">
        <f t="shared" si="7"/>
        <v>5.5070537553220687E-2</v>
      </c>
      <c r="O83" s="117"/>
      <c r="P83" s="117"/>
      <c r="Q83" s="117"/>
      <c r="R83" s="117"/>
      <c r="S83" s="117"/>
    </row>
    <row r="84" spans="1:19" ht="14.25">
      <c r="A84" s="6" t="s">
        <v>194</v>
      </c>
      <c r="B84" s="10">
        <v>59</v>
      </c>
      <c r="C84" s="10">
        <v>89</v>
      </c>
      <c r="D84" s="118">
        <f t="shared" si="4"/>
        <v>148</v>
      </c>
      <c r="E84" s="119">
        <f t="shared" si="6"/>
        <v>4.9848433816099694E-3</v>
      </c>
      <c r="F84" s="10">
        <v>31</v>
      </c>
      <c r="G84" s="10">
        <v>25</v>
      </c>
      <c r="H84" s="118">
        <f t="shared" si="5"/>
        <v>56</v>
      </c>
      <c r="I84" s="120">
        <v>7765777</v>
      </c>
      <c r="J84" s="120">
        <v>465947</v>
      </c>
      <c r="K84" s="119">
        <f t="shared" si="7"/>
        <v>4.4609982260823758E-3</v>
      </c>
      <c r="O84" s="117"/>
      <c r="P84" s="117"/>
      <c r="Q84" s="117"/>
      <c r="R84" s="117"/>
      <c r="S84" s="117"/>
    </row>
    <row r="85" spans="1:19" ht="14.25">
      <c r="A85" s="6" t="s">
        <v>195</v>
      </c>
      <c r="B85" s="10">
        <v>20</v>
      </c>
      <c r="C85" s="10">
        <v>9</v>
      </c>
      <c r="D85" s="118">
        <f t="shared" si="4"/>
        <v>29</v>
      </c>
      <c r="E85" s="119">
        <f t="shared" si="6"/>
        <v>9.7675985180195341E-4</v>
      </c>
      <c r="F85" s="10">
        <v>11</v>
      </c>
      <c r="G85" s="10">
        <v>3</v>
      </c>
      <c r="H85" s="118">
        <f t="shared" si="5"/>
        <v>14</v>
      </c>
      <c r="I85" s="120">
        <v>18424253</v>
      </c>
      <c r="J85" s="120">
        <v>1105455</v>
      </c>
      <c r="K85" s="119">
        <f t="shared" si="7"/>
        <v>1.0583677529877631E-2</v>
      </c>
      <c r="O85" s="117"/>
      <c r="P85" s="117"/>
      <c r="Q85" s="117"/>
      <c r="R85" s="117"/>
      <c r="S85" s="117"/>
    </row>
    <row r="86" spans="1:19" ht="14.25">
      <c r="A86" s="6" t="s">
        <v>197</v>
      </c>
      <c r="B86" s="10">
        <v>44</v>
      </c>
      <c r="C86" s="10">
        <v>20</v>
      </c>
      <c r="D86" s="118">
        <f t="shared" si="4"/>
        <v>64</v>
      </c>
      <c r="E86" s="119">
        <f t="shared" si="6"/>
        <v>2.1556079488043111E-3</v>
      </c>
      <c r="F86" s="10">
        <v>23</v>
      </c>
      <c r="G86" s="10">
        <v>5</v>
      </c>
      <c r="H86" s="118">
        <f t="shared" si="5"/>
        <v>28</v>
      </c>
      <c r="I86" s="120">
        <v>62806</v>
      </c>
      <c r="J86" s="120">
        <v>3768</v>
      </c>
      <c r="K86" s="119">
        <f t="shared" si="7"/>
        <v>3.6075007062774074E-5</v>
      </c>
      <c r="O86" s="117"/>
      <c r="P86" s="117"/>
      <c r="Q86" s="117"/>
      <c r="R86" s="117"/>
      <c r="S86" s="117"/>
    </row>
    <row r="87" spans="1:19" ht="14.25">
      <c r="A87" s="6" t="s">
        <v>198</v>
      </c>
      <c r="B87" s="10">
        <v>799</v>
      </c>
      <c r="C87" s="10">
        <v>1092</v>
      </c>
      <c r="D87" s="118">
        <f t="shared" si="4"/>
        <v>1891</v>
      </c>
      <c r="E87" s="119">
        <f t="shared" si="6"/>
        <v>6.3691478612327379E-2</v>
      </c>
      <c r="F87" s="10">
        <v>351</v>
      </c>
      <c r="G87" s="10">
        <v>308</v>
      </c>
      <c r="H87" s="118">
        <f t="shared" si="5"/>
        <v>659</v>
      </c>
      <c r="I87" s="120">
        <v>332646846</v>
      </c>
      <c r="J87" s="120">
        <v>19958811</v>
      </c>
      <c r="K87" s="119">
        <f t="shared" si="7"/>
        <v>0.19108658380827306</v>
      </c>
      <c r="O87" s="117"/>
      <c r="P87" s="117"/>
      <c r="Q87" s="117"/>
      <c r="R87" s="117"/>
      <c r="S87" s="117"/>
    </row>
    <row r="88" spans="1:19" ht="14.25">
      <c r="A88" s="6" t="s">
        <v>119</v>
      </c>
      <c r="B88" s="10">
        <v>91</v>
      </c>
      <c r="C88" s="10">
        <v>74</v>
      </c>
      <c r="D88" s="118">
        <f t="shared" si="4"/>
        <v>165</v>
      </c>
      <c r="E88" s="119">
        <f t="shared" si="6"/>
        <v>5.5574267430111152E-3</v>
      </c>
      <c r="F88" s="10">
        <v>50</v>
      </c>
      <c r="G88" s="10">
        <v>26</v>
      </c>
      <c r="H88" s="118">
        <f t="shared" si="5"/>
        <v>76</v>
      </c>
      <c r="I88" s="120">
        <v>1958718</v>
      </c>
      <c r="J88" s="120">
        <v>117523</v>
      </c>
      <c r="K88" s="119">
        <f t="shared" si="7"/>
        <v>1.1251706621651799E-3</v>
      </c>
      <c r="O88" s="117"/>
      <c r="P88" s="117"/>
      <c r="Q88" s="117"/>
      <c r="R88" s="117"/>
      <c r="S88" s="117"/>
    </row>
    <row r="89" spans="1:19" ht="14.25">
      <c r="A89" s="6" t="s">
        <v>201</v>
      </c>
      <c r="B89" s="10">
        <v>174</v>
      </c>
      <c r="C89" s="10">
        <v>229</v>
      </c>
      <c r="D89" s="118">
        <f t="shared" si="4"/>
        <v>403</v>
      </c>
      <c r="E89" s="119">
        <f t="shared" si="6"/>
        <v>1.3573593802627147E-2</v>
      </c>
      <c r="F89" s="10">
        <v>81</v>
      </c>
      <c r="G89" s="10">
        <v>68</v>
      </c>
      <c r="H89" s="118">
        <f t="shared" si="5"/>
        <v>149</v>
      </c>
      <c r="I89" s="120">
        <v>9860023</v>
      </c>
      <c r="J89" s="120">
        <v>591601</v>
      </c>
      <c r="K89" s="119">
        <f t="shared" si="7"/>
        <v>5.6640154600170398E-3</v>
      </c>
      <c r="O89" s="117"/>
      <c r="P89" s="117"/>
      <c r="Q89" s="117"/>
      <c r="R89" s="117"/>
      <c r="S89" s="117"/>
    </row>
    <row r="90" spans="1:19" ht="14.25">
      <c r="A90" s="6" t="s">
        <v>203</v>
      </c>
      <c r="B90" s="10">
        <v>400</v>
      </c>
      <c r="C90" s="10">
        <v>422</v>
      </c>
      <c r="D90" s="118">
        <f t="shared" si="4"/>
        <v>822</v>
      </c>
      <c r="E90" s="119">
        <f t="shared" si="6"/>
        <v>2.7686089592455373E-2</v>
      </c>
      <c r="F90" s="10">
        <v>192</v>
      </c>
      <c r="G90" s="10">
        <v>133</v>
      </c>
      <c r="H90" s="118">
        <f t="shared" si="5"/>
        <v>325</v>
      </c>
      <c r="I90" s="120">
        <v>26342660</v>
      </c>
      <c r="J90" s="120">
        <v>1580560</v>
      </c>
      <c r="K90" s="119">
        <f t="shared" si="7"/>
        <v>1.5132354873444318E-2</v>
      </c>
      <c r="O90" s="117"/>
      <c r="P90" s="117"/>
      <c r="Q90" s="117"/>
      <c r="R90" s="117"/>
      <c r="S90" s="117"/>
    </row>
    <row r="91" spans="1:19" ht="14.25">
      <c r="A91" s="6" t="s">
        <v>205</v>
      </c>
      <c r="B91" s="10">
        <v>48</v>
      </c>
      <c r="C91" s="10">
        <v>30</v>
      </c>
      <c r="D91" s="118">
        <f t="shared" si="4"/>
        <v>78</v>
      </c>
      <c r="E91" s="119">
        <f t="shared" si="6"/>
        <v>2.6271471876052545E-3</v>
      </c>
      <c r="F91" s="10">
        <v>21</v>
      </c>
      <c r="G91" s="10">
        <v>10</v>
      </c>
      <c r="H91" s="118">
        <f t="shared" si="5"/>
        <v>31</v>
      </c>
      <c r="I91" s="120">
        <v>390622</v>
      </c>
      <c r="J91" s="120">
        <v>23437</v>
      </c>
      <c r="K91" s="119">
        <f t="shared" si="7"/>
        <v>2.2438692689231315E-4</v>
      </c>
      <c r="O91" s="117"/>
      <c r="P91" s="117"/>
      <c r="Q91" s="117"/>
      <c r="R91" s="117"/>
      <c r="S91" s="117"/>
    </row>
    <row r="92" spans="1:19" ht="14.25">
      <c r="A92" s="6" t="s">
        <v>207</v>
      </c>
      <c r="B92" s="10">
        <v>6</v>
      </c>
      <c r="C92" s="10">
        <v>19</v>
      </c>
      <c r="D92" s="118">
        <f t="shared" si="4"/>
        <v>25</v>
      </c>
      <c r="E92" s="119">
        <f t="shared" si="6"/>
        <v>8.4203435500168405E-4</v>
      </c>
      <c r="F92" s="10">
        <v>3</v>
      </c>
      <c r="G92" s="10">
        <v>7</v>
      </c>
      <c r="H92" s="118">
        <f t="shared" si="5"/>
        <v>10</v>
      </c>
      <c r="I92" s="120">
        <v>97592</v>
      </c>
      <c r="J92" s="120">
        <v>5856</v>
      </c>
      <c r="K92" s="119">
        <f t="shared" si="7"/>
        <v>5.6065616072082E-5</v>
      </c>
      <c r="O92" s="117"/>
      <c r="P92" s="117"/>
      <c r="Q92" s="117"/>
      <c r="R92" s="117"/>
      <c r="S92" s="117"/>
    </row>
    <row r="93" spans="1:19" ht="14.25">
      <c r="A93" s="6" t="s">
        <v>209</v>
      </c>
      <c r="B93" s="10">
        <v>22</v>
      </c>
      <c r="C93" s="10">
        <v>24</v>
      </c>
      <c r="D93" s="118">
        <f t="shared" si="4"/>
        <v>46</v>
      </c>
      <c r="E93" s="119">
        <f t="shared" si="6"/>
        <v>1.5493432132030987E-3</v>
      </c>
      <c r="F93" s="10">
        <v>14</v>
      </c>
      <c r="G93" s="10">
        <v>9</v>
      </c>
      <c r="H93" s="118">
        <f t="shared" si="5"/>
        <v>23</v>
      </c>
      <c r="I93" s="120">
        <v>459956</v>
      </c>
      <c r="J93" s="120">
        <v>27597</v>
      </c>
      <c r="K93" s="119">
        <f t="shared" si="7"/>
        <v>2.6421496016756267E-4</v>
      </c>
      <c r="O93" s="117"/>
      <c r="P93" s="117"/>
      <c r="Q93" s="117"/>
      <c r="R93" s="117"/>
      <c r="S93" s="117"/>
    </row>
    <row r="94" spans="1:19" ht="14.25">
      <c r="A94" s="6" t="s">
        <v>211</v>
      </c>
      <c r="B94" s="10">
        <v>12</v>
      </c>
      <c r="C94" s="10">
        <v>19</v>
      </c>
      <c r="D94" s="118">
        <f t="shared" si="4"/>
        <v>31</v>
      </c>
      <c r="E94" s="119">
        <f t="shared" si="6"/>
        <v>1.0441226002020883E-3</v>
      </c>
      <c r="F94" s="10">
        <v>9</v>
      </c>
      <c r="G94" s="10">
        <v>6</v>
      </c>
      <c r="H94" s="118">
        <f t="shared" si="5"/>
        <v>15</v>
      </c>
      <c r="I94" s="120">
        <v>58254</v>
      </c>
      <c r="J94" s="120">
        <v>3495</v>
      </c>
      <c r="K94" s="119">
        <f t="shared" si="7"/>
        <v>3.3461292379085824E-5</v>
      </c>
      <c r="O94" s="117"/>
      <c r="P94" s="117"/>
      <c r="Q94" s="117"/>
      <c r="R94" s="117"/>
      <c r="S94" s="117"/>
    </row>
    <row r="95" spans="1:19" ht="14.25">
      <c r="A95" s="6" t="s">
        <v>213</v>
      </c>
      <c r="B95" s="10">
        <v>102</v>
      </c>
      <c r="C95" s="10">
        <v>100</v>
      </c>
      <c r="D95" s="118">
        <f t="shared" si="4"/>
        <v>202</v>
      </c>
      <c r="E95" s="119">
        <f t="shared" si="6"/>
        <v>6.8036375884136073E-3</v>
      </c>
      <c r="F95" s="10">
        <v>53</v>
      </c>
      <c r="G95" s="10">
        <v>29</v>
      </c>
      <c r="H95" s="118">
        <f t="shared" si="5"/>
        <v>82</v>
      </c>
      <c r="I95" s="120">
        <v>8636412</v>
      </c>
      <c r="J95" s="120">
        <v>518185</v>
      </c>
      <c r="K95" s="119">
        <f t="shared" si="7"/>
        <v>4.9611272650805687E-3</v>
      </c>
      <c r="O95" s="117"/>
      <c r="P95" s="117"/>
      <c r="Q95" s="117"/>
      <c r="R95" s="117"/>
      <c r="S95" s="117"/>
    </row>
    <row r="96" spans="1:19" ht="14.25">
      <c r="A96" s="6" t="s">
        <v>215</v>
      </c>
      <c r="B96" s="10">
        <v>149</v>
      </c>
      <c r="C96" s="10">
        <v>95</v>
      </c>
      <c r="D96" s="118">
        <f t="shared" si="4"/>
        <v>244</v>
      </c>
      <c r="E96" s="119">
        <f t="shared" si="6"/>
        <v>8.2182553048164367E-3</v>
      </c>
      <c r="F96" s="10">
        <v>83</v>
      </c>
      <c r="G96" s="10">
        <v>31</v>
      </c>
      <c r="H96" s="118">
        <f t="shared" si="5"/>
        <v>114</v>
      </c>
      <c r="I96" s="120">
        <v>2169602</v>
      </c>
      <c r="J96" s="120">
        <v>130176</v>
      </c>
      <c r="K96" s="119">
        <f t="shared" si="7"/>
        <v>1.2463110720285768E-3</v>
      </c>
      <c r="O96" s="117"/>
      <c r="P96" s="117"/>
      <c r="Q96" s="117"/>
      <c r="R96" s="117"/>
      <c r="S96" s="117"/>
    </row>
    <row r="97" spans="1:19" ht="14.25">
      <c r="A97" s="6" t="s">
        <v>217</v>
      </c>
      <c r="B97" s="10">
        <v>99</v>
      </c>
      <c r="C97" s="10">
        <v>84</v>
      </c>
      <c r="D97" s="118">
        <f t="shared" si="4"/>
        <v>183</v>
      </c>
      <c r="E97" s="119">
        <f t="shared" si="6"/>
        <v>6.1636914786123275E-3</v>
      </c>
      <c r="F97" s="10">
        <v>47</v>
      </c>
      <c r="G97" s="10">
        <v>30</v>
      </c>
      <c r="H97" s="118">
        <f t="shared" si="5"/>
        <v>77</v>
      </c>
      <c r="I97" s="120">
        <v>2956107</v>
      </c>
      <c r="J97" s="120">
        <v>177366</v>
      </c>
      <c r="K97" s="119">
        <f t="shared" si="7"/>
        <v>1.6981103244946886E-3</v>
      </c>
      <c r="O97" s="117"/>
      <c r="P97" s="117"/>
      <c r="Q97" s="117"/>
      <c r="R97" s="117"/>
      <c r="S97" s="117"/>
    </row>
    <row r="98" spans="1:19" ht="14.25">
      <c r="A98" s="6" t="s">
        <v>219</v>
      </c>
      <c r="B98" s="10">
        <v>20</v>
      </c>
      <c r="C98" s="10">
        <v>19</v>
      </c>
      <c r="D98" s="118">
        <f t="shared" si="4"/>
        <v>39</v>
      </c>
      <c r="E98" s="119">
        <f t="shared" si="6"/>
        <v>1.3135735938026272E-3</v>
      </c>
      <c r="F98" s="10">
        <v>9</v>
      </c>
      <c r="G98" s="10">
        <v>5</v>
      </c>
      <c r="H98" s="118">
        <f t="shared" si="5"/>
        <v>14</v>
      </c>
      <c r="I98" s="120">
        <v>560342</v>
      </c>
      <c r="J98" s="120">
        <v>33621</v>
      </c>
      <c r="K98" s="119">
        <f t="shared" si="7"/>
        <v>3.218890160449913E-4</v>
      </c>
      <c r="O98" s="117"/>
      <c r="P98" s="117"/>
      <c r="Q98" s="117"/>
      <c r="R98" s="117"/>
      <c r="S98" s="117"/>
    </row>
    <row r="99" spans="1:19" ht="14.25">
      <c r="A99" s="6" t="s">
        <v>221</v>
      </c>
      <c r="B99" s="10">
        <v>146</v>
      </c>
      <c r="C99" s="10">
        <v>226</v>
      </c>
      <c r="D99" s="118">
        <f t="shared" si="4"/>
        <v>372</v>
      </c>
      <c r="E99" s="119">
        <f t="shared" si="6"/>
        <v>1.252947120242506E-2</v>
      </c>
      <c r="F99" s="10">
        <v>62</v>
      </c>
      <c r="G99" s="10">
        <v>63</v>
      </c>
      <c r="H99" s="118">
        <f t="shared" si="5"/>
        <v>125</v>
      </c>
      <c r="I99" s="120">
        <v>15255264</v>
      </c>
      <c r="J99" s="120">
        <v>915316</v>
      </c>
      <c r="K99" s="119">
        <f t="shared" si="7"/>
        <v>8.7632779099442986E-3</v>
      </c>
      <c r="O99" s="117"/>
      <c r="P99" s="117"/>
      <c r="Q99" s="117"/>
      <c r="R99" s="117"/>
      <c r="S99" s="117"/>
    </row>
    <row r="100" spans="1:19" ht="14.25">
      <c r="A100" s="6" t="s">
        <v>223</v>
      </c>
      <c r="B100" s="10">
        <v>38</v>
      </c>
      <c r="C100" s="10">
        <v>81</v>
      </c>
      <c r="D100" s="118">
        <f t="shared" si="4"/>
        <v>119</v>
      </c>
      <c r="E100" s="119">
        <f t="shared" si="6"/>
        <v>4.008083529808016E-3</v>
      </c>
      <c r="F100" s="10">
        <v>18</v>
      </c>
      <c r="G100" s="10">
        <v>24</v>
      </c>
      <c r="H100" s="118">
        <f t="shared" si="5"/>
        <v>42</v>
      </c>
      <c r="I100" s="120">
        <v>2266903</v>
      </c>
      <c r="J100" s="120">
        <v>136014</v>
      </c>
      <c r="K100" s="119">
        <f t="shared" si="7"/>
        <v>1.3022043552643717E-3</v>
      </c>
      <c r="O100" s="117"/>
      <c r="P100" s="117"/>
      <c r="Q100" s="117"/>
      <c r="R100" s="117"/>
      <c r="S100" s="117"/>
    </row>
    <row r="101" spans="1:19" ht="14.25">
      <c r="A101" s="6" t="s">
        <v>225</v>
      </c>
      <c r="B101" s="10">
        <v>101</v>
      </c>
      <c r="C101" s="10">
        <v>104</v>
      </c>
      <c r="D101" s="118">
        <f t="shared" si="4"/>
        <v>205</v>
      </c>
      <c r="E101" s="119">
        <f t="shared" si="6"/>
        <v>6.9046817110138096E-3</v>
      </c>
      <c r="F101" s="10">
        <v>48</v>
      </c>
      <c r="G101" s="10">
        <v>31</v>
      </c>
      <c r="H101" s="118">
        <f t="shared" si="5"/>
        <v>79</v>
      </c>
      <c r="I101" s="120">
        <v>1602844</v>
      </c>
      <c r="J101" s="120">
        <v>96171</v>
      </c>
      <c r="K101" s="119">
        <f t="shared" si="7"/>
        <v>9.2074562214279339E-4</v>
      </c>
      <c r="O101" s="117"/>
      <c r="P101" s="117"/>
      <c r="Q101" s="117"/>
      <c r="R101" s="117"/>
      <c r="S101" s="117"/>
    </row>
    <row r="102" spans="1:19" ht="14.25">
      <c r="A102" s="6" t="s">
        <v>227</v>
      </c>
      <c r="B102" s="10">
        <v>560</v>
      </c>
      <c r="C102" s="10">
        <v>671</v>
      </c>
      <c r="D102" s="118">
        <f t="shared" si="4"/>
        <v>1231</v>
      </c>
      <c r="E102" s="119">
        <f t="shared" si="6"/>
        <v>4.1461771640282925E-2</v>
      </c>
      <c r="F102" s="10">
        <v>244</v>
      </c>
      <c r="G102" s="10">
        <v>197</v>
      </c>
      <c r="H102" s="118">
        <f t="shared" si="5"/>
        <v>441</v>
      </c>
      <c r="I102" s="120">
        <v>58782539</v>
      </c>
      <c r="J102" s="120">
        <v>3526952</v>
      </c>
      <c r="K102" s="119">
        <f t="shared" si="7"/>
        <v>3.3767202311588411E-2</v>
      </c>
      <c r="O102" s="117"/>
      <c r="P102" s="117"/>
      <c r="Q102" s="117"/>
      <c r="R102" s="117"/>
      <c r="S102" s="117"/>
    </row>
    <row r="103" spans="1:19" ht="14.25">
      <c r="A103" s="6" t="s">
        <v>229</v>
      </c>
      <c r="B103" s="10">
        <v>27</v>
      </c>
      <c r="C103" s="10">
        <v>52</v>
      </c>
      <c r="D103" s="118">
        <f t="shared" si="4"/>
        <v>79</v>
      </c>
      <c r="E103" s="119">
        <f t="shared" si="6"/>
        <v>2.6608285618053215E-3</v>
      </c>
      <c r="F103" s="10">
        <v>12</v>
      </c>
      <c r="G103" s="10">
        <v>15</v>
      </c>
      <c r="H103" s="118">
        <f t="shared" si="5"/>
        <v>27</v>
      </c>
      <c r="I103" s="121">
        <v>1880701</v>
      </c>
      <c r="J103" s="121">
        <v>112842</v>
      </c>
      <c r="K103" s="119">
        <f t="shared" si="7"/>
        <v>1.0803545506840636E-3</v>
      </c>
      <c r="O103" s="117"/>
      <c r="P103" s="117"/>
      <c r="Q103" s="117"/>
      <c r="R103" s="117"/>
      <c r="S103" s="117"/>
    </row>
    <row r="104" spans="1:19" ht="14.25">
      <c r="A104" s="122" t="s">
        <v>231</v>
      </c>
      <c r="B104" s="10">
        <v>57</v>
      </c>
      <c r="C104" s="10">
        <v>50</v>
      </c>
      <c r="D104" s="118">
        <f>B104+C104</f>
        <v>107</v>
      </c>
      <c r="E104" s="119">
        <f t="shared" si="6"/>
        <v>3.6039070394072079E-3</v>
      </c>
      <c r="F104" s="10">
        <v>21</v>
      </c>
      <c r="G104" s="10">
        <v>14</v>
      </c>
      <c r="H104" s="118">
        <f t="shared" si="5"/>
        <v>35</v>
      </c>
      <c r="I104" s="121">
        <v>1018926</v>
      </c>
      <c r="J104" s="121">
        <v>61136</v>
      </c>
      <c r="K104" s="119">
        <f t="shared" si="7"/>
        <v>5.8531890440280138E-4</v>
      </c>
      <c r="O104" s="117"/>
      <c r="P104" s="117"/>
      <c r="Q104" s="117"/>
      <c r="R104" s="117"/>
      <c r="S104" s="117"/>
    </row>
    <row r="105" spans="1:19" ht="14.25">
      <c r="D105" s="118"/>
      <c r="E105" s="118"/>
      <c r="F105" s="118"/>
      <c r="G105" s="118"/>
      <c r="H105" s="118"/>
      <c r="I105" s="118"/>
      <c r="J105" s="118"/>
      <c r="K105" s="118"/>
      <c r="O105" s="117"/>
      <c r="P105" s="117"/>
      <c r="Q105" s="117"/>
      <c r="R105" s="117"/>
      <c r="S105" s="117"/>
    </row>
    <row r="106" spans="1:19" ht="14.25">
      <c r="A106" s="123" t="s">
        <v>247</v>
      </c>
      <c r="B106" s="10">
        <f>SUM(B6:B104)</f>
        <v>13902</v>
      </c>
      <c r="C106" s="10">
        <f>SUM(C6:C104)</f>
        <v>15788</v>
      </c>
      <c r="D106" s="10">
        <f>SUM(D6:D104)</f>
        <v>29690</v>
      </c>
      <c r="E106" s="119"/>
      <c r="F106" s="10">
        <f t="shared" ref="F106:G106" si="8">SUM(F6:F104)</f>
        <v>6773</v>
      </c>
      <c r="G106" s="10">
        <f t="shared" si="8"/>
        <v>4699</v>
      </c>
      <c r="H106" s="10">
        <f>SUM(H6:H104)</f>
        <v>11472</v>
      </c>
      <c r="I106" s="120">
        <f>SUM(I6:I104)</f>
        <v>1740822616</v>
      </c>
      <c r="J106" s="120">
        <f>SUM(J6:J104)</f>
        <v>104449044</v>
      </c>
      <c r="K106" s="119"/>
      <c r="O106" s="117"/>
      <c r="P106" s="117"/>
      <c r="Q106" s="117"/>
      <c r="R106" s="117"/>
      <c r="S106" s="117"/>
    </row>
    <row r="107" spans="1:19">
      <c r="O107" s="117"/>
      <c r="P107" s="117"/>
      <c r="Q107" s="117"/>
      <c r="R107" s="117"/>
      <c r="S107" s="117"/>
    </row>
    <row r="118" spans="9:10" ht="14.25">
      <c r="I118" s="124"/>
      <c r="J118" s="124"/>
    </row>
    <row r="119" spans="9:10" ht="14.25">
      <c r="I119" s="124"/>
      <c r="J119" s="124"/>
    </row>
    <row r="120" spans="9:10" ht="14.25">
      <c r="I120" s="124"/>
      <c r="J120" s="124"/>
    </row>
    <row r="121" spans="9:10" ht="14.25">
      <c r="I121" s="124"/>
      <c r="J121" s="124"/>
    </row>
    <row r="122" spans="9:10" ht="14.25">
      <c r="I122" s="124"/>
      <c r="J122" s="124"/>
    </row>
  </sheetData>
  <autoFilter ref="A5:K104" xr:uid="{41EAD14E-0857-42B5-B94C-D2B520DF7C81}"/>
  <mergeCells count="3">
    <mergeCell ref="A1:K1"/>
    <mergeCell ref="A2:K2"/>
    <mergeCell ref="A3:K3"/>
  </mergeCells>
  <printOptions horizontalCentered="1"/>
  <pageMargins left="0.5" right="0.5" top="0.75" bottom="0.75" header="0.5" footer="0.5"/>
  <pageSetup scale="76" orientation="portrait" horizontalDpi="4294967292" verticalDpi="1200" r:id="rId1"/>
  <headerFooter alignWithMargins="0"/>
  <rowBreaks count="1" manualBreakCount="1">
    <brk id="54"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T268"/>
  <sheetViews>
    <sheetView tabSelected="1" showOutlineSymbols="0" zoomScaleNormal="100" zoomScaleSheetLayoutView="100" workbookViewId="0">
      <pane xSplit="2" ySplit="13" topLeftCell="C176" activePane="bottomRight" state="frozen"/>
      <selection activeCell="A1295" sqref="A1295"/>
      <selection pane="topRight" activeCell="A1295" sqref="A1295"/>
      <selection pane="bottomLeft" activeCell="A1295" sqref="A1295"/>
      <selection pane="bottomRight" activeCell="H181" sqref="H181"/>
    </sheetView>
  </sheetViews>
  <sheetFormatPr defaultColWidth="14.7109375" defaultRowHeight="15"/>
  <cols>
    <col min="1" max="1" width="20.7109375" style="60" customWidth="1"/>
    <col min="2" max="2" width="12.28515625" style="60" bestFit="1" customWidth="1"/>
    <col min="3" max="7" width="12.85546875" style="60" customWidth="1"/>
    <col min="8" max="8" width="14.7109375" style="97"/>
    <col min="9" max="16384" width="14.7109375" style="60"/>
  </cols>
  <sheetData>
    <row r="1" spans="1:20" ht="15.75" customHeight="1">
      <c r="A1" s="150" t="s">
        <v>861</v>
      </c>
      <c r="B1" s="150"/>
      <c r="C1" s="150"/>
      <c r="D1" s="150"/>
      <c r="E1" s="150"/>
      <c r="F1" s="150"/>
      <c r="G1" s="150"/>
    </row>
    <row r="2" spans="1:20" ht="15" customHeight="1">
      <c r="A2" s="151" t="s">
        <v>933</v>
      </c>
      <c r="B2" s="151"/>
      <c r="C2" s="151"/>
      <c r="D2" s="151"/>
      <c r="E2" s="151"/>
      <c r="F2" s="151"/>
      <c r="G2" s="151"/>
    </row>
    <row r="3" spans="1:20" ht="3.75" customHeight="1">
      <c r="A3" s="47"/>
      <c r="B3" s="47"/>
      <c r="C3" s="47"/>
      <c r="D3" s="47"/>
      <c r="E3" s="47"/>
      <c r="F3" s="47"/>
      <c r="G3" s="76"/>
    </row>
    <row r="4" spans="1:20" s="72" customFormat="1" ht="43.5" customHeight="1">
      <c r="A4" s="155" t="s">
        <v>941</v>
      </c>
      <c r="B4" s="155"/>
      <c r="C4" s="155"/>
      <c r="D4" s="155"/>
      <c r="E4" s="155"/>
      <c r="F4" s="155"/>
      <c r="G4" s="155"/>
      <c r="H4" s="98"/>
      <c r="I4" s="98"/>
      <c r="J4" s="98"/>
      <c r="K4" s="98"/>
      <c r="L4" s="98"/>
      <c r="M4" s="98"/>
      <c r="N4" s="98"/>
      <c r="O4" s="98"/>
      <c r="P4" s="98"/>
      <c r="Q4" s="98"/>
      <c r="R4" s="98"/>
      <c r="S4" s="98"/>
      <c r="T4" s="98"/>
    </row>
    <row r="5" spans="1:20" s="72" customFormat="1" ht="3.75" customHeight="1">
      <c r="A5" s="95"/>
      <c r="B5" s="95"/>
      <c r="C5" s="95"/>
      <c r="D5" s="95"/>
      <c r="E5" s="95"/>
      <c r="F5" s="95"/>
      <c r="G5" s="99"/>
      <c r="H5" s="98"/>
      <c r="I5" s="98"/>
      <c r="J5" s="98"/>
      <c r="K5" s="98"/>
      <c r="L5" s="98"/>
      <c r="M5" s="98"/>
      <c r="N5" s="98"/>
      <c r="O5" s="98"/>
      <c r="P5" s="98"/>
      <c r="Q5" s="98"/>
      <c r="R5" s="98"/>
      <c r="S5" s="98"/>
      <c r="T5" s="98"/>
    </row>
    <row r="6" spans="1:20" s="72" customFormat="1" ht="43.5" customHeight="1">
      <c r="A6" s="152" t="s">
        <v>907</v>
      </c>
      <c r="B6" s="152"/>
      <c r="C6" s="152"/>
      <c r="D6" s="152"/>
      <c r="E6" s="152"/>
      <c r="F6" s="152"/>
      <c r="G6" s="152"/>
      <c r="H6" s="98"/>
      <c r="I6" s="98"/>
      <c r="J6" s="98"/>
      <c r="K6" s="98"/>
      <c r="L6" s="98"/>
      <c r="M6" s="98"/>
      <c r="N6" s="98"/>
      <c r="O6" s="98"/>
      <c r="P6" s="98"/>
      <c r="Q6" s="98"/>
      <c r="R6" s="98"/>
      <c r="S6" s="98"/>
      <c r="T6" s="98"/>
    </row>
    <row r="7" spans="1:20" s="72" customFormat="1" ht="14.25" customHeight="1">
      <c r="A7" s="154" t="s">
        <v>886</v>
      </c>
      <c r="B7" s="154"/>
      <c r="C7" s="154"/>
      <c r="D7" s="154"/>
      <c r="E7" s="154"/>
      <c r="F7" s="154"/>
      <c r="G7" s="154"/>
      <c r="H7" s="98"/>
      <c r="I7" s="98"/>
      <c r="J7" s="98"/>
      <c r="K7" s="98"/>
      <c r="L7" s="98"/>
      <c r="M7" s="98"/>
      <c r="N7" s="98"/>
      <c r="O7" s="98"/>
      <c r="P7" s="98"/>
      <c r="Q7" s="98"/>
      <c r="R7" s="98"/>
      <c r="S7" s="98"/>
      <c r="T7" s="98"/>
    </row>
    <row r="8" spans="1:20" s="72" customFormat="1" ht="3.75" customHeight="1">
      <c r="A8" s="96"/>
      <c r="B8" s="48"/>
      <c r="C8" s="48"/>
      <c r="D8" s="48"/>
      <c r="E8" s="48"/>
      <c r="F8" s="48"/>
      <c r="G8" s="100"/>
      <c r="H8" s="98"/>
      <c r="I8" s="98"/>
      <c r="J8" s="98"/>
      <c r="K8" s="98"/>
      <c r="L8" s="98"/>
      <c r="M8" s="98"/>
      <c r="N8" s="98"/>
      <c r="O8" s="98"/>
      <c r="P8" s="98"/>
      <c r="Q8" s="98"/>
      <c r="R8" s="98"/>
      <c r="S8" s="98"/>
      <c r="T8" s="98"/>
    </row>
    <row r="9" spans="1:20" s="72" customFormat="1" ht="28.5" customHeight="1">
      <c r="A9" s="152" t="s">
        <v>935</v>
      </c>
      <c r="B9" s="152"/>
      <c r="C9" s="152"/>
      <c r="D9" s="152"/>
      <c r="E9" s="152"/>
      <c r="F9" s="152"/>
      <c r="G9" s="152"/>
      <c r="H9" s="98"/>
      <c r="I9" s="98"/>
      <c r="J9" s="98"/>
      <c r="K9" s="98"/>
      <c r="L9" s="98"/>
      <c r="M9" s="98"/>
      <c r="N9" s="98"/>
      <c r="O9" s="98"/>
      <c r="P9" s="98"/>
      <c r="Q9" s="98"/>
      <c r="R9" s="98"/>
      <c r="S9" s="98"/>
      <c r="T9" s="98"/>
    </row>
    <row r="10" spans="1:20" s="72" customFormat="1" ht="3.75" customHeight="1">
      <c r="A10" s="96"/>
      <c r="B10" s="96"/>
      <c r="C10" s="96"/>
      <c r="D10" s="96"/>
      <c r="E10" s="96"/>
      <c r="F10" s="96"/>
      <c r="G10" s="96"/>
      <c r="H10" s="98"/>
      <c r="I10" s="98"/>
      <c r="J10" s="98"/>
      <c r="K10" s="98"/>
      <c r="L10" s="98"/>
      <c r="M10" s="98"/>
      <c r="N10" s="98"/>
      <c r="O10" s="98"/>
      <c r="P10" s="98"/>
      <c r="Q10" s="98"/>
      <c r="R10" s="98"/>
      <c r="S10" s="98"/>
      <c r="T10" s="98"/>
    </row>
    <row r="11" spans="1:20" s="51" customFormat="1" ht="3.75" customHeight="1">
      <c r="A11" s="49"/>
      <c r="B11" s="50"/>
      <c r="C11" s="50"/>
      <c r="D11" s="50"/>
      <c r="E11" s="50"/>
      <c r="F11" s="50"/>
      <c r="H11" s="101"/>
      <c r="I11" s="102"/>
      <c r="J11" s="103"/>
      <c r="K11" s="103"/>
      <c r="L11" s="103"/>
      <c r="M11" s="103"/>
      <c r="N11" s="103"/>
      <c r="O11" s="103"/>
      <c r="P11" s="103"/>
      <c r="Q11" s="103"/>
      <c r="R11" s="103"/>
    </row>
    <row r="12" spans="1:20" s="105" customFormat="1" ht="14.1" customHeight="1">
      <c r="A12" s="153" t="s">
        <v>862</v>
      </c>
      <c r="B12" s="153"/>
      <c r="C12" s="153"/>
      <c r="D12" s="153"/>
      <c r="E12" s="153"/>
      <c r="F12" s="153"/>
      <c r="G12" s="153"/>
      <c r="H12" s="104"/>
    </row>
    <row r="13" spans="1:20" s="105" customFormat="1" ht="32.25" customHeight="1">
      <c r="A13" s="52" t="s">
        <v>848</v>
      </c>
      <c r="B13" s="53" t="s">
        <v>849</v>
      </c>
      <c r="C13" s="54" t="s">
        <v>936</v>
      </c>
      <c r="D13" s="54" t="s">
        <v>937</v>
      </c>
      <c r="E13" s="54" t="s">
        <v>938</v>
      </c>
      <c r="F13" s="54" t="s">
        <v>939</v>
      </c>
      <c r="G13" s="77" t="s">
        <v>850</v>
      </c>
      <c r="H13" s="104"/>
    </row>
    <row r="14" spans="1:20">
      <c r="A14" s="68" t="s">
        <v>24</v>
      </c>
      <c r="B14" s="69">
        <v>0.05</v>
      </c>
      <c r="C14" s="78">
        <v>8849.52</v>
      </c>
      <c r="D14" s="78">
        <v>6563.14</v>
      </c>
      <c r="E14" s="78">
        <v>5239.25</v>
      </c>
      <c r="F14" s="78">
        <v>8588.9500000000007</v>
      </c>
      <c r="G14" s="78">
        <f t="shared" ref="G14:G49" si="0">SUM(C14:F14)</f>
        <v>29240.86</v>
      </c>
    </row>
    <row r="15" spans="1:20">
      <c r="A15" s="68" t="s">
        <v>906</v>
      </c>
      <c r="B15" s="69">
        <v>7.0000000000000007E-2</v>
      </c>
      <c r="C15" s="78">
        <v>16812.669999999998</v>
      </c>
      <c r="D15" s="78">
        <v>21989.920000000002</v>
      </c>
      <c r="E15" s="78">
        <v>14787.86</v>
      </c>
      <c r="F15" s="78">
        <v>20442.580000000002</v>
      </c>
      <c r="G15" s="78">
        <f t="shared" si="0"/>
        <v>74033.03</v>
      </c>
    </row>
    <row r="16" spans="1:20">
      <c r="A16" s="68" t="s">
        <v>384</v>
      </c>
      <c r="B16" s="69">
        <v>7.0000000000000007E-2</v>
      </c>
      <c r="C16" s="78">
        <v>880.18</v>
      </c>
      <c r="D16" s="78">
        <v>10245.33</v>
      </c>
      <c r="E16" s="78">
        <v>10794.49</v>
      </c>
      <c r="F16" s="78">
        <v>0</v>
      </c>
      <c r="G16" s="78">
        <f t="shared" si="0"/>
        <v>21920</v>
      </c>
    </row>
    <row r="17" spans="1:7">
      <c r="A17" s="68" t="s">
        <v>601</v>
      </c>
      <c r="B17" s="69">
        <v>7.0000000000000007E-2</v>
      </c>
      <c r="C17" s="78">
        <v>12769.96</v>
      </c>
      <c r="D17" s="78">
        <v>9408.07</v>
      </c>
      <c r="E17" s="78">
        <v>4727.38</v>
      </c>
      <c r="F17" s="78">
        <v>7380.31</v>
      </c>
      <c r="G17" s="78">
        <f t="shared" si="0"/>
        <v>34285.72</v>
      </c>
    </row>
    <row r="18" spans="1:7">
      <c r="A18" s="70" t="s">
        <v>25</v>
      </c>
      <c r="B18" s="69">
        <v>7.0000000000000007E-2</v>
      </c>
      <c r="C18" s="78">
        <v>46788.37</v>
      </c>
      <c r="D18" s="78">
        <v>36657.699999999997</v>
      </c>
      <c r="E18" s="78">
        <v>24276.98</v>
      </c>
      <c r="F18" s="78">
        <v>42146.71</v>
      </c>
      <c r="G18" s="78">
        <f t="shared" si="0"/>
        <v>149869.76000000001</v>
      </c>
    </row>
    <row r="19" spans="1:7">
      <c r="A19" s="70" t="s">
        <v>929</v>
      </c>
      <c r="B19" s="69">
        <v>7.0000000000000007E-2</v>
      </c>
      <c r="C19" s="78">
        <v>40054.74</v>
      </c>
      <c r="D19" s="78">
        <v>31983.18</v>
      </c>
      <c r="E19" s="78">
        <v>29547.8</v>
      </c>
      <c r="F19" s="78">
        <v>27520.32</v>
      </c>
      <c r="G19" s="78">
        <f t="shared" si="0"/>
        <v>129106.04000000001</v>
      </c>
    </row>
    <row r="20" spans="1:7">
      <c r="A20" s="68" t="s">
        <v>26</v>
      </c>
      <c r="B20" s="69">
        <v>7.0000000000000007E-2</v>
      </c>
      <c r="C20" s="78">
        <v>604839.56000000006</v>
      </c>
      <c r="D20" s="78">
        <v>302572.03999999998</v>
      </c>
      <c r="E20" s="78">
        <v>371946.43</v>
      </c>
      <c r="F20" s="78">
        <v>552137.73</v>
      </c>
      <c r="G20" s="78">
        <f t="shared" si="0"/>
        <v>1831495.76</v>
      </c>
    </row>
    <row r="21" spans="1:7">
      <c r="A21" s="68" t="s">
        <v>851</v>
      </c>
      <c r="B21" s="69">
        <v>7.0000000000000007E-2</v>
      </c>
      <c r="C21" s="78">
        <v>51915.83</v>
      </c>
      <c r="D21" s="78">
        <v>6123.41</v>
      </c>
      <c r="E21" s="78">
        <v>36220.78</v>
      </c>
      <c r="F21" s="78">
        <v>36831.620000000003</v>
      </c>
      <c r="G21" s="78">
        <f t="shared" si="0"/>
        <v>131091.64000000001</v>
      </c>
    </row>
    <row r="22" spans="1:7">
      <c r="A22" s="68" t="s">
        <v>27</v>
      </c>
      <c r="B22" s="69">
        <v>7.0000000000000007E-2</v>
      </c>
      <c r="C22" s="78">
        <v>649799.81999999995</v>
      </c>
      <c r="D22" s="78">
        <v>568927.29</v>
      </c>
      <c r="E22" s="78">
        <v>444778.37</v>
      </c>
      <c r="F22" s="78">
        <v>752229.95</v>
      </c>
      <c r="G22" s="78">
        <f t="shared" si="0"/>
        <v>2415735.4299999997</v>
      </c>
    </row>
    <row r="23" spans="1:7">
      <c r="A23" s="68" t="s">
        <v>28</v>
      </c>
      <c r="B23" s="69">
        <v>7.0000000000000007E-2</v>
      </c>
      <c r="C23" s="78">
        <v>31297.439999999999</v>
      </c>
      <c r="D23" s="78">
        <v>17432.189999999999</v>
      </c>
      <c r="E23" s="78">
        <v>9278.1299999999992</v>
      </c>
      <c r="F23" s="78">
        <v>21587.34</v>
      </c>
      <c r="G23" s="78">
        <f t="shared" si="0"/>
        <v>79595.099999999991</v>
      </c>
    </row>
    <row r="24" spans="1:7">
      <c r="A24" s="68" t="s">
        <v>29</v>
      </c>
      <c r="B24" s="69">
        <v>7.0000000000000007E-2</v>
      </c>
      <c r="C24" s="78">
        <v>524142.89</v>
      </c>
      <c r="D24" s="78">
        <v>311901.68</v>
      </c>
      <c r="E24" s="78">
        <v>312649.46999999997</v>
      </c>
      <c r="F24" s="78">
        <v>585805.43000000005</v>
      </c>
      <c r="G24" s="78">
        <f t="shared" si="0"/>
        <v>1734499.4700000002</v>
      </c>
    </row>
    <row r="25" spans="1:7">
      <c r="A25" s="68" t="s">
        <v>852</v>
      </c>
      <c r="B25" s="69">
        <v>7.0000000000000007E-2</v>
      </c>
      <c r="C25" s="78">
        <v>132805.85</v>
      </c>
      <c r="D25" s="78">
        <v>24704.38</v>
      </c>
      <c r="E25" s="78">
        <v>39770.120000000003</v>
      </c>
      <c r="F25" s="78">
        <v>101844.16</v>
      </c>
      <c r="G25" s="78">
        <f t="shared" si="0"/>
        <v>299124.51</v>
      </c>
    </row>
    <row r="26" spans="1:7">
      <c r="A26" s="68" t="s">
        <v>30</v>
      </c>
      <c r="B26" s="69">
        <v>7.0000000000000007E-2</v>
      </c>
      <c r="C26" s="78">
        <v>608907.87</v>
      </c>
      <c r="D26" s="78">
        <v>87158.39</v>
      </c>
      <c r="E26" s="78">
        <v>86811.4</v>
      </c>
      <c r="F26" s="78">
        <v>345833.18</v>
      </c>
      <c r="G26" s="78">
        <f t="shared" si="0"/>
        <v>1128710.8400000001</v>
      </c>
    </row>
    <row r="27" spans="1:7">
      <c r="A27" s="68" t="s">
        <v>235</v>
      </c>
      <c r="B27" s="69">
        <v>0.04</v>
      </c>
      <c r="C27" s="78">
        <v>24882.28</v>
      </c>
      <c r="D27" s="78">
        <v>22274.31</v>
      </c>
      <c r="E27" s="78">
        <v>23072.05</v>
      </c>
      <c r="F27" s="78">
        <v>25493.3</v>
      </c>
      <c r="G27" s="78">
        <f t="shared" si="0"/>
        <v>95721.94</v>
      </c>
    </row>
    <row r="28" spans="1:7">
      <c r="A28" s="68" t="s">
        <v>155</v>
      </c>
      <c r="B28" s="69">
        <v>7.0000000000000007E-2</v>
      </c>
      <c r="C28" s="78">
        <v>17579.46</v>
      </c>
      <c r="D28" s="78">
        <v>25014.760000000002</v>
      </c>
      <c r="E28" s="78">
        <v>11888.36</v>
      </c>
      <c r="F28" s="78">
        <v>10614.77</v>
      </c>
      <c r="G28" s="78">
        <f t="shared" si="0"/>
        <v>65097.350000000006</v>
      </c>
    </row>
    <row r="29" spans="1:7">
      <c r="A29" s="68" t="s">
        <v>31</v>
      </c>
      <c r="B29" s="69">
        <v>7.0000000000000007E-2</v>
      </c>
      <c r="C29" s="78">
        <v>22345.01</v>
      </c>
      <c r="D29" s="78">
        <v>37637.08</v>
      </c>
      <c r="E29" s="78">
        <v>35158.800000000003</v>
      </c>
      <c r="F29" s="78">
        <v>19520.009999999998</v>
      </c>
      <c r="G29" s="78">
        <f t="shared" si="0"/>
        <v>114660.9</v>
      </c>
    </row>
    <row r="30" spans="1:7">
      <c r="A30" s="68" t="s">
        <v>697</v>
      </c>
      <c r="B30" s="69">
        <v>7.0000000000000007E-2</v>
      </c>
      <c r="C30" s="78">
        <v>1107.69</v>
      </c>
      <c r="D30" s="78">
        <v>843.6</v>
      </c>
      <c r="E30" s="78">
        <v>1057.21</v>
      </c>
      <c r="F30" s="78">
        <v>779.44</v>
      </c>
      <c r="G30" s="78">
        <f t="shared" si="0"/>
        <v>3787.94</v>
      </c>
    </row>
    <row r="31" spans="1:7">
      <c r="A31" s="71" t="s">
        <v>32</v>
      </c>
      <c r="B31" s="69">
        <v>7.0000000000000007E-2</v>
      </c>
      <c r="C31" s="78">
        <v>17393.04</v>
      </c>
      <c r="D31" s="78">
        <v>12613.71</v>
      </c>
      <c r="E31" s="78">
        <v>23854.01</v>
      </c>
      <c r="F31" s="78">
        <v>17552.18</v>
      </c>
      <c r="G31" s="78">
        <f t="shared" si="0"/>
        <v>71412.94</v>
      </c>
    </row>
    <row r="32" spans="1:7">
      <c r="A32" s="68" t="s">
        <v>33</v>
      </c>
      <c r="B32" s="69">
        <v>7.0000000000000007E-2</v>
      </c>
      <c r="C32" s="78">
        <v>317456.87</v>
      </c>
      <c r="D32" s="78">
        <v>234089.71</v>
      </c>
      <c r="E32" s="78">
        <v>254718.77</v>
      </c>
      <c r="F32" s="78">
        <v>345854.01</v>
      </c>
      <c r="G32" s="78">
        <f t="shared" si="0"/>
        <v>1152119.3599999999</v>
      </c>
    </row>
    <row r="33" spans="1:7">
      <c r="A33" s="68" t="s">
        <v>34</v>
      </c>
      <c r="B33" s="69">
        <v>7.0000000000000007E-2</v>
      </c>
      <c r="C33" s="78">
        <v>8049.26</v>
      </c>
      <c r="D33" s="78">
        <v>19386.900000000001</v>
      </c>
      <c r="E33" s="78">
        <v>22639.97</v>
      </c>
      <c r="F33" s="78">
        <v>8335.66</v>
      </c>
      <c r="G33" s="78">
        <f t="shared" si="0"/>
        <v>58411.790000000008</v>
      </c>
    </row>
    <row r="34" spans="1:7">
      <c r="A34" s="68" t="s">
        <v>661</v>
      </c>
      <c r="B34" s="69">
        <v>7.0000000000000007E-2</v>
      </c>
      <c r="C34" s="78">
        <v>0</v>
      </c>
      <c r="D34" s="78">
        <v>0</v>
      </c>
      <c r="E34" s="78">
        <v>0</v>
      </c>
      <c r="F34" s="78">
        <v>0</v>
      </c>
      <c r="G34" s="78">
        <f t="shared" ref="G34" si="1">SUM(C34:F34)</f>
        <v>0</v>
      </c>
    </row>
    <row r="35" spans="1:7">
      <c r="A35" s="68" t="s">
        <v>35</v>
      </c>
      <c r="B35" s="69">
        <v>7.0000000000000007E-2</v>
      </c>
      <c r="C35" s="78">
        <v>467.04</v>
      </c>
      <c r="D35" s="78">
        <v>176.15</v>
      </c>
      <c r="E35" s="78">
        <v>374.36</v>
      </c>
      <c r="F35" s="78">
        <v>792.58</v>
      </c>
      <c r="G35" s="78">
        <f t="shared" si="0"/>
        <v>1810.13</v>
      </c>
    </row>
    <row r="36" spans="1:7">
      <c r="A36" s="68" t="s">
        <v>36</v>
      </c>
      <c r="B36" s="69">
        <v>7.0000000000000007E-2</v>
      </c>
      <c r="C36" s="78">
        <v>43151.22</v>
      </c>
      <c r="D36" s="78">
        <v>55722.92</v>
      </c>
      <c r="E36" s="78">
        <v>27734.560000000001</v>
      </c>
      <c r="F36" s="78">
        <v>35499.120000000003</v>
      </c>
      <c r="G36" s="78">
        <f t="shared" si="0"/>
        <v>162107.82</v>
      </c>
    </row>
    <row r="37" spans="1:7">
      <c r="A37" s="68" t="s">
        <v>37</v>
      </c>
      <c r="B37" s="69">
        <v>7.0000000000000007E-2</v>
      </c>
      <c r="C37" s="78">
        <v>277844.15000000002</v>
      </c>
      <c r="D37" s="78">
        <v>165824.16</v>
      </c>
      <c r="E37" s="78">
        <v>198311.4</v>
      </c>
      <c r="F37" s="78">
        <v>310995.48</v>
      </c>
      <c r="G37" s="78">
        <f t="shared" si="0"/>
        <v>952975.19000000006</v>
      </c>
    </row>
    <row r="38" spans="1:7">
      <c r="A38" s="68" t="s">
        <v>940</v>
      </c>
      <c r="B38" s="69">
        <v>7.0000000000000007E-2</v>
      </c>
      <c r="C38" s="78">
        <v>0</v>
      </c>
      <c r="D38" s="78">
        <v>0</v>
      </c>
      <c r="E38" s="78">
        <v>0</v>
      </c>
      <c r="F38" s="78">
        <v>0</v>
      </c>
      <c r="G38" s="78">
        <f t="shared" si="0"/>
        <v>0</v>
      </c>
    </row>
    <row r="39" spans="1:7">
      <c r="A39" s="68" t="s">
        <v>38</v>
      </c>
      <c r="B39" s="69">
        <v>7.0000000000000007E-2</v>
      </c>
      <c r="C39" s="78">
        <v>0</v>
      </c>
      <c r="D39" s="78">
        <v>565.1</v>
      </c>
      <c r="E39" s="78">
        <v>0</v>
      </c>
      <c r="F39" s="78">
        <v>14.69</v>
      </c>
      <c r="G39" s="78">
        <f t="shared" si="0"/>
        <v>579.79000000000008</v>
      </c>
    </row>
    <row r="40" spans="1:7">
      <c r="A40" s="68" t="s">
        <v>39</v>
      </c>
      <c r="B40" s="69">
        <v>7.0000000000000007E-2</v>
      </c>
      <c r="C40" s="78">
        <v>0</v>
      </c>
      <c r="D40" s="78">
        <v>0</v>
      </c>
      <c r="E40" s="78">
        <v>0</v>
      </c>
      <c r="F40" s="78">
        <v>0</v>
      </c>
      <c r="G40" s="78">
        <f t="shared" si="0"/>
        <v>0</v>
      </c>
    </row>
    <row r="41" spans="1:7">
      <c r="A41" s="68" t="s">
        <v>40</v>
      </c>
      <c r="B41" s="69">
        <v>7.0000000000000007E-2</v>
      </c>
      <c r="C41" s="78">
        <v>73299.7</v>
      </c>
      <c r="D41" s="78">
        <v>59061.02</v>
      </c>
      <c r="E41" s="78">
        <v>47090.44</v>
      </c>
      <c r="F41" s="78">
        <v>76127.94</v>
      </c>
      <c r="G41" s="78">
        <f t="shared" si="0"/>
        <v>255579.1</v>
      </c>
    </row>
    <row r="42" spans="1:7">
      <c r="A42" s="68" t="s">
        <v>41</v>
      </c>
      <c r="B42" s="69">
        <v>7.0000000000000007E-2</v>
      </c>
      <c r="C42" s="78">
        <v>161140.14000000001</v>
      </c>
      <c r="D42" s="78">
        <v>46891.57</v>
      </c>
      <c r="E42" s="78">
        <v>174290.82</v>
      </c>
      <c r="F42" s="78">
        <v>198677.64</v>
      </c>
      <c r="G42" s="78">
        <f t="shared" si="0"/>
        <v>581000.17000000004</v>
      </c>
    </row>
    <row r="43" spans="1:7">
      <c r="A43" s="68" t="s">
        <v>42</v>
      </c>
      <c r="B43" s="69">
        <v>7.0000000000000007E-2</v>
      </c>
      <c r="C43" s="78">
        <v>251650.91</v>
      </c>
      <c r="D43" s="78">
        <v>344811.04</v>
      </c>
      <c r="E43" s="78">
        <v>397430.52</v>
      </c>
      <c r="F43" s="78">
        <v>404381.42</v>
      </c>
      <c r="G43" s="78">
        <f t="shared" si="0"/>
        <v>1398273.89</v>
      </c>
    </row>
    <row r="44" spans="1:7">
      <c r="A44" s="68" t="s">
        <v>43</v>
      </c>
      <c r="B44" s="69">
        <v>7.0000000000000007E-2</v>
      </c>
      <c r="C44" s="78">
        <v>1051723.55</v>
      </c>
      <c r="D44" s="78">
        <v>937143.36</v>
      </c>
      <c r="E44" s="78">
        <v>826678.63</v>
      </c>
      <c r="F44" s="78">
        <v>1231859.53</v>
      </c>
      <c r="G44" s="78">
        <f t="shared" si="0"/>
        <v>4047405.0700000003</v>
      </c>
    </row>
    <row r="45" spans="1:7">
      <c r="A45" s="72" t="s">
        <v>44</v>
      </c>
      <c r="B45" s="69">
        <v>7.0000000000000007E-2</v>
      </c>
      <c r="C45" s="78">
        <v>28016.42</v>
      </c>
      <c r="D45" s="78">
        <v>32936.480000000003</v>
      </c>
      <c r="E45" s="78">
        <v>24024.45</v>
      </c>
      <c r="F45" s="78">
        <v>35622.870000000003</v>
      </c>
      <c r="G45" s="78">
        <f t="shared" si="0"/>
        <v>120600.22</v>
      </c>
    </row>
    <row r="46" spans="1:7">
      <c r="A46" s="72" t="s">
        <v>895</v>
      </c>
      <c r="B46" s="69">
        <v>7.0000000000000007E-2</v>
      </c>
      <c r="C46" s="78">
        <v>16844.330000000002</v>
      </c>
      <c r="D46" s="78">
        <v>8906.99</v>
      </c>
      <c r="E46" s="78">
        <v>8344.98</v>
      </c>
      <c r="F46" s="78">
        <v>15338.31</v>
      </c>
      <c r="G46" s="78">
        <f t="shared" si="0"/>
        <v>49434.61</v>
      </c>
    </row>
    <row r="47" spans="1:7">
      <c r="A47" s="72" t="s">
        <v>45</v>
      </c>
      <c r="B47" s="69">
        <v>7.0000000000000007E-2</v>
      </c>
      <c r="C47" s="78">
        <v>12209.78</v>
      </c>
      <c r="D47" s="78">
        <v>12017.02</v>
      </c>
      <c r="E47" s="78">
        <v>8129.49</v>
      </c>
      <c r="F47" s="78">
        <v>11559.59</v>
      </c>
      <c r="G47" s="78">
        <f t="shared" si="0"/>
        <v>43915.880000000005</v>
      </c>
    </row>
    <row r="48" spans="1:7">
      <c r="A48" s="72" t="s">
        <v>46</v>
      </c>
      <c r="B48" s="69">
        <v>7.0000000000000007E-2</v>
      </c>
      <c r="C48" s="78">
        <v>47218.73</v>
      </c>
      <c r="D48" s="78">
        <v>29776.49</v>
      </c>
      <c r="E48" s="78">
        <v>26184.63</v>
      </c>
      <c r="F48" s="78">
        <v>39025.620000000003</v>
      </c>
      <c r="G48" s="78">
        <f t="shared" si="0"/>
        <v>142205.47</v>
      </c>
    </row>
    <row r="49" spans="1:7">
      <c r="A49" s="72" t="s">
        <v>47</v>
      </c>
      <c r="B49" s="69">
        <v>7.0000000000000007E-2</v>
      </c>
      <c r="C49" s="78">
        <v>30514.61</v>
      </c>
      <c r="D49" s="78">
        <v>24078.68</v>
      </c>
      <c r="E49" s="78">
        <v>5642.81</v>
      </c>
      <c r="F49" s="78">
        <v>5104.25</v>
      </c>
      <c r="G49" s="78">
        <f t="shared" si="0"/>
        <v>65340.35</v>
      </c>
    </row>
    <row r="50" spans="1:7">
      <c r="A50" s="72" t="s">
        <v>48</v>
      </c>
      <c r="B50" s="69">
        <v>7.0000000000000007E-2</v>
      </c>
      <c r="C50" s="78">
        <v>29744.27</v>
      </c>
      <c r="D50" s="78">
        <v>26158.46</v>
      </c>
      <c r="E50" s="78">
        <v>24029.94</v>
      </c>
      <c r="F50" s="78">
        <v>34414.410000000003</v>
      </c>
      <c r="G50" s="78">
        <f t="shared" ref="G50:G82" si="2">SUM(C50:F50)</f>
        <v>114347.08</v>
      </c>
    </row>
    <row r="51" spans="1:7">
      <c r="A51" s="72" t="s">
        <v>755</v>
      </c>
      <c r="B51" s="69">
        <v>7.0000000000000007E-2</v>
      </c>
      <c r="C51" s="78">
        <v>16078.85</v>
      </c>
      <c r="D51" s="78">
        <v>12498.07</v>
      </c>
      <c r="E51" s="78">
        <v>10618.15</v>
      </c>
      <c r="F51" s="78">
        <v>13901.04</v>
      </c>
      <c r="G51" s="78">
        <f t="shared" si="2"/>
        <v>53096.11</v>
      </c>
    </row>
    <row r="52" spans="1:7">
      <c r="A52" s="72" t="s">
        <v>853</v>
      </c>
      <c r="B52" s="69">
        <v>7.0000000000000007E-2</v>
      </c>
      <c r="C52" s="78">
        <v>15405.24</v>
      </c>
      <c r="D52" s="78">
        <v>5072.0600000000004</v>
      </c>
      <c r="E52" s="78">
        <v>3686.39</v>
      </c>
      <c r="F52" s="78">
        <v>10668.28</v>
      </c>
      <c r="G52" s="78">
        <f t="shared" si="2"/>
        <v>34831.97</v>
      </c>
    </row>
    <row r="53" spans="1:7">
      <c r="A53" s="71" t="s">
        <v>49</v>
      </c>
      <c r="B53" s="69">
        <v>7.0000000000000007E-2</v>
      </c>
      <c r="C53" s="78">
        <v>191028.24</v>
      </c>
      <c r="D53" s="78">
        <v>123156.05</v>
      </c>
      <c r="E53" s="78">
        <v>105512.93</v>
      </c>
      <c r="F53" s="78">
        <v>197079.87</v>
      </c>
      <c r="G53" s="78">
        <f t="shared" si="2"/>
        <v>616777.09</v>
      </c>
    </row>
    <row r="54" spans="1:7">
      <c r="A54" s="72" t="s">
        <v>50</v>
      </c>
      <c r="B54" s="69">
        <v>7.0000000000000007E-2</v>
      </c>
      <c r="C54" s="78">
        <v>104517.51</v>
      </c>
      <c r="D54" s="78">
        <v>113405.84</v>
      </c>
      <c r="E54" s="78">
        <v>128635.8</v>
      </c>
      <c r="F54" s="78">
        <v>165340.07</v>
      </c>
      <c r="G54" s="78">
        <f t="shared" si="2"/>
        <v>511899.22</v>
      </c>
    </row>
    <row r="55" spans="1:7">
      <c r="A55" s="72" t="s">
        <v>51</v>
      </c>
      <c r="B55" s="69">
        <v>7.0000000000000007E-2</v>
      </c>
      <c r="C55" s="78">
        <v>275123.06</v>
      </c>
      <c r="D55" s="78">
        <v>183403.72</v>
      </c>
      <c r="E55" s="78">
        <v>181263.42</v>
      </c>
      <c r="F55" s="78">
        <v>233477</v>
      </c>
      <c r="G55" s="78">
        <f t="shared" si="2"/>
        <v>873267.20000000007</v>
      </c>
    </row>
    <row r="56" spans="1:7">
      <c r="A56" s="72" t="s">
        <v>52</v>
      </c>
      <c r="B56" s="69">
        <v>7.0000000000000007E-2</v>
      </c>
      <c r="C56" s="78">
        <v>15131.25</v>
      </c>
      <c r="D56" s="78">
        <v>6295.34</v>
      </c>
      <c r="E56" s="78">
        <v>3101.91</v>
      </c>
      <c r="F56" s="78">
        <v>9189.27</v>
      </c>
      <c r="G56" s="78">
        <f t="shared" si="2"/>
        <v>33717.770000000004</v>
      </c>
    </row>
    <row r="57" spans="1:7">
      <c r="A57" s="72" t="s">
        <v>53</v>
      </c>
      <c r="B57" s="69">
        <v>7.0000000000000007E-2</v>
      </c>
      <c r="C57" s="78">
        <v>793066.98</v>
      </c>
      <c r="D57" s="78">
        <v>794153.65</v>
      </c>
      <c r="E57" s="78">
        <v>622709.68999999994</v>
      </c>
      <c r="F57" s="78">
        <v>876289.16</v>
      </c>
      <c r="G57" s="78">
        <f t="shared" si="2"/>
        <v>3086219.48</v>
      </c>
    </row>
    <row r="58" spans="1:7">
      <c r="A58" s="72" t="s">
        <v>256</v>
      </c>
      <c r="B58" s="69">
        <v>7.0000000000000007E-2</v>
      </c>
      <c r="C58" s="78">
        <v>750.4</v>
      </c>
      <c r="D58" s="78">
        <v>4137.8</v>
      </c>
      <c r="E58" s="78">
        <v>0</v>
      </c>
      <c r="F58" s="78">
        <v>0</v>
      </c>
      <c r="G58" s="78">
        <f t="shared" si="2"/>
        <v>4888.2</v>
      </c>
    </row>
    <row r="59" spans="1:7">
      <c r="A59" s="72" t="s">
        <v>54</v>
      </c>
      <c r="B59" s="69">
        <v>7.0000000000000007E-2</v>
      </c>
      <c r="C59" s="78">
        <v>838566.55</v>
      </c>
      <c r="D59" s="78">
        <v>616170.97</v>
      </c>
      <c r="E59" s="78">
        <v>688050.36</v>
      </c>
      <c r="F59" s="78">
        <v>1055830.8500000001</v>
      </c>
      <c r="G59" s="78">
        <f t="shared" si="2"/>
        <v>3198618.73</v>
      </c>
    </row>
    <row r="60" spans="1:7">
      <c r="A60" s="72" t="s">
        <v>55</v>
      </c>
      <c r="B60" s="69">
        <v>7.0000000000000007E-2</v>
      </c>
      <c r="C60" s="78">
        <v>13766.71</v>
      </c>
      <c r="D60" s="78">
        <v>11859.67</v>
      </c>
      <c r="E60" s="78">
        <v>9033.3799999999992</v>
      </c>
      <c r="F60" s="78">
        <v>12440.15</v>
      </c>
      <c r="G60" s="78">
        <f t="shared" si="2"/>
        <v>47099.909999999996</v>
      </c>
    </row>
    <row r="61" spans="1:7">
      <c r="A61" s="72" t="s">
        <v>56</v>
      </c>
      <c r="B61" s="69">
        <v>7.0000000000000007E-2</v>
      </c>
      <c r="C61" s="78">
        <v>42255.82</v>
      </c>
      <c r="D61" s="78">
        <v>39825.360000000001</v>
      </c>
      <c r="E61" s="78">
        <v>44280.36</v>
      </c>
      <c r="F61" s="78">
        <v>53733.54</v>
      </c>
      <c r="G61" s="78">
        <f t="shared" si="2"/>
        <v>180095.08</v>
      </c>
    </row>
    <row r="62" spans="1:7">
      <c r="A62" s="72" t="s">
        <v>57</v>
      </c>
      <c r="B62" s="69">
        <v>7.0000000000000007E-2</v>
      </c>
      <c r="C62" s="78">
        <v>715461.89</v>
      </c>
      <c r="D62" s="78">
        <v>644099.80000000005</v>
      </c>
      <c r="E62" s="78">
        <v>674192.94</v>
      </c>
      <c r="F62" s="78">
        <v>1085352.04</v>
      </c>
      <c r="G62" s="78">
        <f t="shared" si="2"/>
        <v>3119106.67</v>
      </c>
    </row>
    <row r="63" spans="1:7">
      <c r="A63" s="72" t="s">
        <v>58</v>
      </c>
      <c r="B63" s="69">
        <v>7.0000000000000007E-2</v>
      </c>
      <c r="C63" s="78">
        <v>192860.07</v>
      </c>
      <c r="D63" s="78">
        <v>137656.04</v>
      </c>
      <c r="E63" s="78">
        <v>93552.75</v>
      </c>
      <c r="F63" s="78">
        <v>157327.92000000001</v>
      </c>
      <c r="G63" s="78">
        <f t="shared" si="2"/>
        <v>581396.78</v>
      </c>
    </row>
    <row r="64" spans="1:7">
      <c r="A64" s="72" t="s">
        <v>59</v>
      </c>
      <c r="B64" s="69">
        <v>7.0000000000000007E-2</v>
      </c>
      <c r="C64" s="78">
        <v>48196.58</v>
      </c>
      <c r="D64" s="78">
        <v>39473.64</v>
      </c>
      <c r="E64" s="78">
        <v>35978.370000000003</v>
      </c>
      <c r="F64" s="78">
        <v>44244.12</v>
      </c>
      <c r="G64" s="78">
        <f t="shared" si="2"/>
        <v>167892.71</v>
      </c>
    </row>
    <row r="65" spans="1:7">
      <c r="A65" s="72" t="s">
        <v>60</v>
      </c>
      <c r="B65" s="69">
        <v>7.0000000000000007E-2</v>
      </c>
      <c r="C65" s="78">
        <v>1675390.95</v>
      </c>
      <c r="D65" s="78">
        <v>1521853.41</v>
      </c>
      <c r="E65" s="78">
        <v>1835558.99</v>
      </c>
      <c r="F65" s="78">
        <v>2577412.7999999998</v>
      </c>
      <c r="G65" s="78">
        <f t="shared" si="2"/>
        <v>7610216.1499999994</v>
      </c>
    </row>
    <row r="66" spans="1:7">
      <c r="A66" s="72" t="s">
        <v>883</v>
      </c>
      <c r="B66" s="69">
        <v>7.0000000000000007E-2</v>
      </c>
      <c r="C66" s="78">
        <v>768.74</v>
      </c>
      <c r="D66" s="78">
        <v>2592.7399999999998</v>
      </c>
      <c r="E66" s="78">
        <v>3555.21</v>
      </c>
      <c r="F66" s="78">
        <v>3857.96</v>
      </c>
      <c r="G66" s="78">
        <f t="shared" si="2"/>
        <v>10774.65</v>
      </c>
    </row>
    <row r="67" spans="1:7">
      <c r="A67" s="72" t="s">
        <v>61</v>
      </c>
      <c r="B67" s="69">
        <v>7.0000000000000007E-2</v>
      </c>
      <c r="C67" s="78">
        <v>26759.56</v>
      </c>
      <c r="D67" s="78">
        <v>21448.62</v>
      </c>
      <c r="E67" s="78">
        <v>12670.95</v>
      </c>
      <c r="F67" s="78">
        <v>19384.11</v>
      </c>
      <c r="G67" s="78">
        <f t="shared" si="2"/>
        <v>80263.240000000005</v>
      </c>
    </row>
    <row r="68" spans="1:7">
      <c r="A68" s="72" t="s">
        <v>854</v>
      </c>
      <c r="B68" s="69">
        <v>7.0000000000000007E-2</v>
      </c>
      <c r="C68" s="78">
        <v>129706.86</v>
      </c>
      <c r="D68" s="78">
        <v>19395.18</v>
      </c>
      <c r="E68" s="78">
        <v>29220.09</v>
      </c>
      <c r="F68" s="78">
        <v>64560.24</v>
      </c>
      <c r="G68" s="78">
        <f t="shared" si="2"/>
        <v>242882.37</v>
      </c>
    </row>
    <row r="69" spans="1:7">
      <c r="A69" s="72" t="s">
        <v>439</v>
      </c>
      <c r="B69" s="69">
        <v>7.0000000000000007E-2</v>
      </c>
      <c r="C69" s="78">
        <v>0</v>
      </c>
      <c r="D69" s="78">
        <v>0</v>
      </c>
      <c r="E69" s="78">
        <v>0</v>
      </c>
      <c r="F69" s="78">
        <v>0</v>
      </c>
      <c r="G69" s="78">
        <f t="shared" si="2"/>
        <v>0</v>
      </c>
    </row>
    <row r="70" spans="1:7">
      <c r="A70" s="72" t="s">
        <v>62</v>
      </c>
      <c r="B70" s="69">
        <v>7.0000000000000007E-2</v>
      </c>
      <c r="C70" s="78">
        <v>921984.35</v>
      </c>
      <c r="D70" s="78">
        <v>691149.72</v>
      </c>
      <c r="E70" s="78">
        <v>584393.42000000004</v>
      </c>
      <c r="F70" s="78">
        <v>718326.73</v>
      </c>
      <c r="G70" s="78">
        <f t="shared" si="2"/>
        <v>2915854.2199999997</v>
      </c>
    </row>
    <row r="71" spans="1:7">
      <c r="A71" s="72" t="s">
        <v>63</v>
      </c>
      <c r="B71" s="69">
        <v>7.0000000000000007E-2</v>
      </c>
      <c r="C71" s="78">
        <v>44396.66</v>
      </c>
      <c r="D71" s="78">
        <v>46143.3</v>
      </c>
      <c r="E71" s="78">
        <v>20209.189999999999</v>
      </c>
      <c r="F71" s="78">
        <v>39790.07</v>
      </c>
      <c r="G71" s="78">
        <f t="shared" si="2"/>
        <v>150539.22</v>
      </c>
    </row>
    <row r="72" spans="1:7">
      <c r="A72" s="72" t="s">
        <v>756</v>
      </c>
      <c r="B72" s="69">
        <v>7.0000000000000007E-2</v>
      </c>
      <c r="C72" s="78">
        <v>11318.09</v>
      </c>
      <c r="D72" s="78">
        <v>9819.31</v>
      </c>
      <c r="E72" s="78">
        <v>16821.93</v>
      </c>
      <c r="F72" s="78">
        <v>11468.11</v>
      </c>
      <c r="G72" s="78">
        <f t="shared" si="2"/>
        <v>49427.44</v>
      </c>
    </row>
    <row r="73" spans="1:7">
      <c r="A73" s="72" t="s">
        <v>236</v>
      </c>
      <c r="B73" s="69">
        <v>7.0000000000000007E-2</v>
      </c>
      <c r="C73" s="78">
        <v>2485.1999999999998</v>
      </c>
      <c r="D73" s="78">
        <v>2411.0500000000002</v>
      </c>
      <c r="E73" s="78">
        <v>1161.31</v>
      </c>
      <c r="F73" s="78">
        <v>1783.98</v>
      </c>
      <c r="G73" s="78">
        <f t="shared" si="2"/>
        <v>7841.5399999999991</v>
      </c>
    </row>
    <row r="74" spans="1:7">
      <c r="A74" s="72" t="s">
        <v>64</v>
      </c>
      <c r="B74" s="69">
        <v>7.0000000000000007E-2</v>
      </c>
      <c r="C74" s="78">
        <v>12589.5</v>
      </c>
      <c r="D74" s="78">
        <v>8353.9699999999993</v>
      </c>
      <c r="E74" s="78">
        <v>6984.49</v>
      </c>
      <c r="F74" s="78">
        <v>11281.08</v>
      </c>
      <c r="G74" s="78">
        <f t="shared" si="2"/>
        <v>39209.040000000001</v>
      </c>
    </row>
    <row r="75" spans="1:7">
      <c r="A75" s="72" t="s">
        <v>65</v>
      </c>
      <c r="B75" s="69">
        <v>0.05</v>
      </c>
      <c r="C75" s="78">
        <v>22.63</v>
      </c>
      <c r="D75" s="78">
        <v>33.28</v>
      </c>
      <c r="E75" s="78">
        <v>42.5</v>
      </c>
      <c r="F75" s="78">
        <v>0</v>
      </c>
      <c r="G75" s="78">
        <f t="shared" si="2"/>
        <v>98.41</v>
      </c>
    </row>
    <row r="76" spans="1:7">
      <c r="A76" s="72" t="s">
        <v>362</v>
      </c>
      <c r="B76" s="69">
        <v>0.05</v>
      </c>
      <c r="C76" s="78">
        <v>1130.17</v>
      </c>
      <c r="D76" s="78">
        <v>887.15</v>
      </c>
      <c r="E76" s="78">
        <v>1006.88</v>
      </c>
      <c r="F76" s="78">
        <v>1185.8</v>
      </c>
      <c r="G76" s="78">
        <f t="shared" si="2"/>
        <v>4210</v>
      </c>
    </row>
    <row r="77" spans="1:7">
      <c r="A77" s="72" t="s">
        <v>66</v>
      </c>
      <c r="B77" s="69">
        <v>7.0000000000000007E-2</v>
      </c>
      <c r="C77" s="78">
        <v>47819.17</v>
      </c>
      <c r="D77" s="78">
        <v>22234.52</v>
      </c>
      <c r="E77" s="78">
        <v>17369.3</v>
      </c>
      <c r="F77" s="78">
        <v>34688.410000000003</v>
      </c>
      <c r="G77" s="78">
        <f t="shared" si="2"/>
        <v>122111.40000000001</v>
      </c>
    </row>
    <row r="78" spans="1:7">
      <c r="A78" s="72" t="s">
        <v>67</v>
      </c>
      <c r="B78" s="69">
        <v>7.0000000000000007E-2</v>
      </c>
      <c r="C78" s="78">
        <v>23122.81</v>
      </c>
      <c r="D78" s="78">
        <v>13151.02</v>
      </c>
      <c r="E78" s="78">
        <v>28145.35</v>
      </c>
      <c r="F78" s="78">
        <v>18940.2</v>
      </c>
      <c r="G78" s="78">
        <f t="shared" si="2"/>
        <v>83359.38</v>
      </c>
    </row>
    <row r="79" spans="1:7">
      <c r="A79" s="72" t="s">
        <v>68</v>
      </c>
      <c r="B79" s="69">
        <v>7.0000000000000007E-2</v>
      </c>
      <c r="C79" s="78">
        <v>11607.68</v>
      </c>
      <c r="D79" s="78">
        <v>9119.34</v>
      </c>
      <c r="E79" s="78">
        <v>8828.73</v>
      </c>
      <c r="F79" s="78">
        <v>15927.94</v>
      </c>
      <c r="G79" s="78">
        <f t="shared" si="2"/>
        <v>45483.69</v>
      </c>
    </row>
    <row r="80" spans="1:7">
      <c r="A80" s="72" t="s">
        <v>69</v>
      </c>
      <c r="B80" s="69">
        <v>7.0000000000000007E-2</v>
      </c>
      <c r="C80" s="78">
        <v>50371.23</v>
      </c>
      <c r="D80" s="78">
        <v>39916.910000000003</v>
      </c>
      <c r="E80" s="78">
        <v>28793.74</v>
      </c>
      <c r="F80" s="78">
        <v>52462.7</v>
      </c>
      <c r="G80" s="78">
        <f t="shared" si="2"/>
        <v>171544.58000000002</v>
      </c>
    </row>
    <row r="81" spans="1:7">
      <c r="A81" s="72" t="s">
        <v>200</v>
      </c>
      <c r="B81" s="69">
        <v>7.0000000000000007E-2</v>
      </c>
      <c r="C81" s="78">
        <v>0</v>
      </c>
      <c r="D81" s="78">
        <v>0</v>
      </c>
      <c r="E81" s="78">
        <v>0</v>
      </c>
      <c r="F81" s="78">
        <v>20031.419999999998</v>
      </c>
      <c r="G81" s="78">
        <f t="shared" ref="G81" si="3">SUM(C81:F81)</f>
        <v>20031.419999999998</v>
      </c>
    </row>
    <row r="82" spans="1:7">
      <c r="A82" s="72" t="s">
        <v>70</v>
      </c>
      <c r="B82" s="69">
        <v>7.0000000000000007E-2</v>
      </c>
      <c r="C82" s="78">
        <v>30833.45</v>
      </c>
      <c r="D82" s="78">
        <v>22999.27</v>
      </c>
      <c r="E82" s="78">
        <v>31548.29</v>
      </c>
      <c r="F82" s="78">
        <v>29797.85</v>
      </c>
      <c r="G82" s="78">
        <f t="shared" si="2"/>
        <v>115178.86000000002</v>
      </c>
    </row>
    <row r="83" spans="1:7">
      <c r="A83" s="72" t="s">
        <v>71</v>
      </c>
      <c r="B83" s="69">
        <v>7.0000000000000007E-2</v>
      </c>
      <c r="C83" s="78">
        <v>236098.7</v>
      </c>
      <c r="D83" s="78">
        <v>182306.72</v>
      </c>
      <c r="E83" s="78">
        <v>182580.1</v>
      </c>
      <c r="F83" s="78">
        <v>217727.08</v>
      </c>
      <c r="G83" s="78">
        <f t="shared" ref="G83:G116" si="4">SUM(C83:F83)</f>
        <v>818712.6</v>
      </c>
    </row>
    <row r="84" spans="1:7" s="97" customFormat="1">
      <c r="A84" s="72" t="s">
        <v>72</v>
      </c>
      <c r="B84" s="69">
        <v>7.0000000000000007E-2</v>
      </c>
      <c r="C84" s="78">
        <v>80344.25</v>
      </c>
      <c r="D84" s="78">
        <v>50600.19</v>
      </c>
      <c r="E84" s="78">
        <v>28405.05</v>
      </c>
      <c r="F84" s="78">
        <v>67660.59</v>
      </c>
      <c r="G84" s="78">
        <f t="shared" si="4"/>
        <v>227010.08</v>
      </c>
    </row>
    <row r="85" spans="1:7" s="97" customFormat="1">
      <c r="A85" s="72" t="s">
        <v>863</v>
      </c>
      <c r="B85" s="69">
        <v>0.05</v>
      </c>
      <c r="C85" s="78">
        <v>1701.21</v>
      </c>
      <c r="D85" s="78">
        <v>571.44000000000005</v>
      </c>
      <c r="E85" s="78">
        <v>318.64999999999998</v>
      </c>
      <c r="F85" s="78">
        <v>20001.87</v>
      </c>
      <c r="G85" s="78">
        <f t="shared" si="4"/>
        <v>22593.17</v>
      </c>
    </row>
    <row r="86" spans="1:7" s="97" customFormat="1">
      <c r="A86" s="72" t="s">
        <v>352</v>
      </c>
      <c r="B86" s="69">
        <v>7.0000000000000007E-2</v>
      </c>
      <c r="C86" s="78">
        <v>184.24</v>
      </c>
      <c r="D86" s="78">
        <v>112.19</v>
      </c>
      <c r="E86" s="78">
        <v>1139.08</v>
      </c>
      <c r="F86" s="78">
        <v>111.17</v>
      </c>
      <c r="G86" s="78">
        <f t="shared" si="4"/>
        <v>1546.68</v>
      </c>
    </row>
    <row r="87" spans="1:7" s="97" customFormat="1">
      <c r="A87" s="6" t="s">
        <v>864</v>
      </c>
      <c r="B87" s="69">
        <v>7.0000000000000007E-2</v>
      </c>
      <c r="C87" s="78">
        <v>35435.5</v>
      </c>
      <c r="D87" s="78">
        <v>28130.45</v>
      </c>
      <c r="E87" s="78">
        <v>22587.91</v>
      </c>
      <c r="F87" s="78">
        <v>35466.35</v>
      </c>
      <c r="G87" s="78">
        <f t="shared" si="4"/>
        <v>121620.20999999999</v>
      </c>
    </row>
    <row r="88" spans="1:7" s="97" customFormat="1">
      <c r="A88" s="72" t="s">
        <v>466</v>
      </c>
      <c r="B88" s="69">
        <v>7.0000000000000007E-2</v>
      </c>
      <c r="C88" s="78">
        <v>14582.67</v>
      </c>
      <c r="D88" s="78">
        <v>10929.09</v>
      </c>
      <c r="E88" s="78">
        <v>6740.74</v>
      </c>
      <c r="F88" s="78">
        <v>11737.97</v>
      </c>
      <c r="G88" s="78">
        <f t="shared" si="4"/>
        <v>43990.47</v>
      </c>
    </row>
    <row r="89" spans="1:7" s="97" customFormat="1">
      <c r="A89" s="65" t="s">
        <v>252</v>
      </c>
      <c r="B89" s="69">
        <v>7.0000000000000007E-2</v>
      </c>
      <c r="C89" s="78">
        <v>4834.29</v>
      </c>
      <c r="D89" s="78">
        <v>3586.72</v>
      </c>
      <c r="E89" s="78">
        <v>115.37</v>
      </c>
      <c r="F89" s="78">
        <v>9934.0499999999993</v>
      </c>
      <c r="G89" s="78">
        <f t="shared" si="4"/>
        <v>18470.43</v>
      </c>
    </row>
    <row r="90" spans="1:7" s="97" customFormat="1">
      <c r="A90" s="65" t="s">
        <v>73</v>
      </c>
      <c r="B90" s="69">
        <v>7.0000000000000007E-2</v>
      </c>
      <c r="C90" s="78">
        <v>23034.880000000001</v>
      </c>
      <c r="D90" s="78">
        <v>14274.09</v>
      </c>
      <c r="E90" s="78">
        <v>14873.38</v>
      </c>
      <c r="F90" s="78">
        <v>22360.52</v>
      </c>
      <c r="G90" s="78">
        <f t="shared" si="4"/>
        <v>74542.87</v>
      </c>
    </row>
    <row r="91" spans="1:7" s="97" customFormat="1">
      <c r="A91" s="65" t="s">
        <v>74</v>
      </c>
      <c r="B91" s="69">
        <v>7.0000000000000007E-2</v>
      </c>
      <c r="C91" s="78">
        <v>114966.92</v>
      </c>
      <c r="D91" s="78">
        <v>90478.510000000009</v>
      </c>
      <c r="E91" s="78">
        <v>59565.7</v>
      </c>
      <c r="F91" s="78">
        <v>131832.04999999999</v>
      </c>
      <c r="G91" s="78">
        <f t="shared" si="4"/>
        <v>396843.18</v>
      </c>
    </row>
    <row r="92" spans="1:7" s="97" customFormat="1">
      <c r="A92" s="65" t="s">
        <v>449</v>
      </c>
      <c r="B92" s="69">
        <v>7.0000000000000007E-2</v>
      </c>
      <c r="C92" s="78">
        <v>0</v>
      </c>
      <c r="D92" s="78">
        <v>0</v>
      </c>
      <c r="E92" s="78">
        <v>3874.09</v>
      </c>
      <c r="F92" s="78">
        <v>10677.89</v>
      </c>
      <c r="G92" s="78">
        <f t="shared" ref="G92" si="5">SUM(C92:F92)</f>
        <v>14551.98</v>
      </c>
    </row>
    <row r="93" spans="1:7" s="97" customFormat="1">
      <c r="A93" s="65" t="s">
        <v>75</v>
      </c>
      <c r="B93" s="69">
        <v>7.0000000000000007E-2</v>
      </c>
      <c r="C93" s="78">
        <v>17054.52</v>
      </c>
      <c r="D93" s="78">
        <v>8591.4</v>
      </c>
      <c r="E93" s="78">
        <v>7374.37</v>
      </c>
      <c r="F93" s="78">
        <v>11779.11</v>
      </c>
      <c r="G93" s="78">
        <f t="shared" si="4"/>
        <v>44799.4</v>
      </c>
    </row>
    <row r="94" spans="1:7" s="97" customFormat="1">
      <c r="A94" s="65" t="s">
        <v>865</v>
      </c>
      <c r="B94" s="69">
        <v>0.05</v>
      </c>
      <c r="C94" s="78">
        <v>7280.92</v>
      </c>
      <c r="D94" s="78">
        <v>4213.84</v>
      </c>
      <c r="E94" s="78">
        <v>3196.4</v>
      </c>
      <c r="F94" s="78">
        <v>7973.22</v>
      </c>
      <c r="G94" s="78">
        <f t="shared" si="4"/>
        <v>22664.38</v>
      </c>
    </row>
    <row r="95" spans="1:7" s="97" customFormat="1">
      <c r="A95" s="65" t="s">
        <v>76</v>
      </c>
      <c r="B95" s="69">
        <v>0.05</v>
      </c>
      <c r="C95" s="78">
        <v>18274.939999999999</v>
      </c>
      <c r="D95" s="78">
        <v>15820.94</v>
      </c>
      <c r="E95" s="78">
        <v>3157.44</v>
      </c>
      <c r="F95" s="78">
        <v>12872.37</v>
      </c>
      <c r="G95" s="78">
        <f t="shared" si="4"/>
        <v>50125.69</v>
      </c>
    </row>
    <row r="96" spans="1:7" s="97" customFormat="1">
      <c r="A96" s="65" t="s">
        <v>77</v>
      </c>
      <c r="B96" s="73">
        <v>7.0000000000000007E-2</v>
      </c>
      <c r="C96" s="78">
        <v>16785.64</v>
      </c>
      <c r="D96" s="78">
        <v>11532.56</v>
      </c>
      <c r="E96" s="78">
        <v>10719.6</v>
      </c>
      <c r="F96" s="78">
        <v>16317.67</v>
      </c>
      <c r="G96" s="78">
        <f>SUM(C96:F96)</f>
        <v>55355.469999999994</v>
      </c>
    </row>
    <row r="97" spans="1:7" s="97" customFormat="1">
      <c r="A97" s="65" t="s">
        <v>259</v>
      </c>
      <c r="B97" s="73">
        <v>7.0000000000000007E-2</v>
      </c>
      <c r="C97" s="78">
        <v>0</v>
      </c>
      <c r="D97" s="78">
        <v>0</v>
      </c>
      <c r="E97" s="78">
        <v>0</v>
      </c>
      <c r="F97" s="78">
        <v>0</v>
      </c>
      <c r="G97" s="78">
        <f t="shared" si="4"/>
        <v>0</v>
      </c>
    </row>
    <row r="98" spans="1:7" s="97" customFormat="1">
      <c r="A98" s="65" t="s">
        <v>497</v>
      </c>
      <c r="B98" s="73">
        <v>7.0000000000000007E-2</v>
      </c>
      <c r="C98" s="78">
        <v>299.38</v>
      </c>
      <c r="D98" s="78">
        <v>14038.71</v>
      </c>
      <c r="E98" s="78">
        <v>32558.04</v>
      </c>
      <c r="F98" s="78">
        <v>14894.47</v>
      </c>
      <c r="G98" s="78">
        <f t="shared" si="4"/>
        <v>61790.6</v>
      </c>
    </row>
    <row r="99" spans="1:7" s="97" customFormat="1">
      <c r="A99" s="65" t="s">
        <v>226</v>
      </c>
      <c r="B99" s="73">
        <v>7.0000000000000007E-2</v>
      </c>
      <c r="C99" s="78">
        <v>26744.43</v>
      </c>
      <c r="D99" s="78">
        <v>19318.55</v>
      </c>
      <c r="E99" s="78">
        <v>12592.33</v>
      </c>
      <c r="F99" s="78">
        <v>23109.43</v>
      </c>
      <c r="G99" s="78">
        <f t="shared" si="4"/>
        <v>81764.739999999991</v>
      </c>
    </row>
    <row r="100" spans="1:7" s="97" customFormat="1">
      <c r="A100" s="65" t="s">
        <v>78</v>
      </c>
      <c r="B100" s="73">
        <v>7.0000000000000007E-2</v>
      </c>
      <c r="C100" s="78">
        <v>12646.55</v>
      </c>
      <c r="D100" s="78">
        <v>7291.98</v>
      </c>
      <c r="E100" s="78">
        <v>11616.97</v>
      </c>
      <c r="F100" s="78">
        <v>10616.69</v>
      </c>
      <c r="G100" s="78">
        <f t="shared" si="4"/>
        <v>42172.19</v>
      </c>
    </row>
    <row r="101" spans="1:7" s="97" customFormat="1">
      <c r="A101" s="65" t="s">
        <v>79</v>
      </c>
      <c r="B101" s="73">
        <v>7.0000000000000007E-2</v>
      </c>
      <c r="C101" s="78">
        <v>39990.449999999997</v>
      </c>
      <c r="D101" s="78">
        <v>29409.96</v>
      </c>
      <c r="E101" s="78">
        <v>18778.14</v>
      </c>
      <c r="F101" s="78">
        <v>38623.279999999999</v>
      </c>
      <c r="G101" s="78">
        <f t="shared" si="4"/>
        <v>126801.83</v>
      </c>
    </row>
    <row r="102" spans="1:7" s="97" customFormat="1">
      <c r="A102" s="65" t="s">
        <v>80</v>
      </c>
      <c r="B102" s="73">
        <v>7.0000000000000007E-2</v>
      </c>
      <c r="C102" s="78">
        <v>75210.850000000006</v>
      </c>
      <c r="D102" s="78">
        <v>44290.59</v>
      </c>
      <c r="E102" s="78">
        <v>40691</v>
      </c>
      <c r="F102" s="78">
        <v>62415.18</v>
      </c>
      <c r="G102" s="78">
        <f t="shared" si="4"/>
        <v>222607.62</v>
      </c>
    </row>
    <row r="103" spans="1:7" s="97" customFormat="1">
      <c r="A103" s="65" t="s">
        <v>81</v>
      </c>
      <c r="B103" s="73">
        <v>7.0000000000000007E-2</v>
      </c>
      <c r="C103" s="78">
        <v>530139.71</v>
      </c>
      <c r="D103" s="78">
        <v>398474.06</v>
      </c>
      <c r="E103" s="78">
        <v>239285.09</v>
      </c>
      <c r="F103" s="78">
        <v>540282.81000000006</v>
      </c>
      <c r="G103" s="78">
        <f t="shared" si="4"/>
        <v>1708181.6700000002</v>
      </c>
    </row>
    <row r="104" spans="1:7" s="97" customFormat="1">
      <c r="A104" s="65" t="s">
        <v>866</v>
      </c>
      <c r="B104" s="73">
        <v>7.0000000000000007E-2</v>
      </c>
      <c r="C104" s="78">
        <v>3804.55</v>
      </c>
      <c r="D104" s="78">
        <v>16221.59</v>
      </c>
      <c r="E104" s="78">
        <v>4490.01</v>
      </c>
      <c r="F104" s="78">
        <v>6658.75</v>
      </c>
      <c r="G104" s="78">
        <f t="shared" si="4"/>
        <v>31174.9</v>
      </c>
    </row>
    <row r="105" spans="1:7" s="97" customFormat="1">
      <c r="A105" s="65" t="s">
        <v>82</v>
      </c>
      <c r="B105" s="73">
        <v>7.0000000000000007E-2</v>
      </c>
      <c r="C105" s="78">
        <v>39396.839999999997</v>
      </c>
      <c r="D105" s="78">
        <v>19932.14</v>
      </c>
      <c r="E105" s="78">
        <v>33510.629999999997</v>
      </c>
      <c r="F105" s="78">
        <v>15100.63</v>
      </c>
      <c r="G105" s="78">
        <f t="shared" si="4"/>
        <v>107940.23999999999</v>
      </c>
    </row>
    <row r="106" spans="1:7" s="97" customFormat="1">
      <c r="A106" s="65" t="s">
        <v>83</v>
      </c>
      <c r="B106" s="73">
        <v>7.0000000000000007E-2</v>
      </c>
      <c r="C106" s="78">
        <v>31606.5</v>
      </c>
      <c r="D106" s="78">
        <v>37309.35</v>
      </c>
      <c r="E106" s="78">
        <v>35137.910000000003</v>
      </c>
      <c r="F106" s="78">
        <v>43082.39</v>
      </c>
      <c r="G106" s="78">
        <f t="shared" si="4"/>
        <v>147136.15000000002</v>
      </c>
    </row>
    <row r="107" spans="1:7" s="97" customFormat="1">
      <c r="A107" s="65" t="s">
        <v>84</v>
      </c>
      <c r="B107" s="73">
        <v>7.0000000000000007E-2</v>
      </c>
      <c r="C107" s="78">
        <v>77909.52</v>
      </c>
      <c r="D107" s="78">
        <v>104342.3</v>
      </c>
      <c r="E107" s="78">
        <v>72305.86</v>
      </c>
      <c r="F107" s="78">
        <v>93794.23</v>
      </c>
      <c r="G107" s="78">
        <f t="shared" si="4"/>
        <v>348351.91</v>
      </c>
    </row>
    <row r="108" spans="1:7" s="97" customFormat="1">
      <c r="A108" s="65" t="s">
        <v>867</v>
      </c>
      <c r="B108" s="73">
        <v>0.05</v>
      </c>
      <c r="C108" s="78">
        <v>602.54999999999995</v>
      </c>
      <c r="D108" s="78">
        <v>382.18</v>
      </c>
      <c r="E108" s="78">
        <v>2379.89</v>
      </c>
      <c r="F108" s="78">
        <v>889.87</v>
      </c>
      <c r="G108" s="78">
        <f t="shared" si="4"/>
        <v>4254.49</v>
      </c>
    </row>
    <row r="109" spans="1:7" s="97" customFormat="1">
      <c r="A109" s="65" t="s">
        <v>85</v>
      </c>
      <c r="B109" s="73">
        <v>7.0000000000000007E-2</v>
      </c>
      <c r="C109" s="78">
        <v>85810.08</v>
      </c>
      <c r="D109" s="78">
        <v>61585.93</v>
      </c>
      <c r="E109" s="78">
        <v>54479.02</v>
      </c>
      <c r="F109" s="78">
        <v>101030.7</v>
      </c>
      <c r="G109" s="78">
        <f t="shared" si="4"/>
        <v>302905.73</v>
      </c>
    </row>
    <row r="110" spans="1:7" s="97" customFormat="1">
      <c r="A110" s="65" t="s">
        <v>86</v>
      </c>
      <c r="B110" s="73">
        <v>7.0000000000000007E-2</v>
      </c>
      <c r="C110" s="78">
        <v>10419.459999999999</v>
      </c>
      <c r="D110" s="78">
        <v>7794.07</v>
      </c>
      <c r="E110" s="78">
        <v>6585.02</v>
      </c>
      <c r="F110" s="78">
        <v>10827.36</v>
      </c>
      <c r="G110" s="78">
        <f t="shared" si="4"/>
        <v>35625.910000000003</v>
      </c>
    </row>
    <row r="111" spans="1:7" s="97" customFormat="1">
      <c r="A111" s="65" t="s">
        <v>87</v>
      </c>
      <c r="B111" s="73">
        <v>7.0000000000000007E-2</v>
      </c>
      <c r="C111" s="78">
        <v>37007.67</v>
      </c>
      <c r="D111" s="78">
        <v>19699.02</v>
      </c>
      <c r="E111" s="78">
        <v>19386.580000000002</v>
      </c>
      <c r="F111" s="78">
        <v>28013.31</v>
      </c>
      <c r="G111" s="78">
        <f t="shared" si="4"/>
        <v>104106.58</v>
      </c>
    </row>
    <row r="112" spans="1:7" s="97" customFormat="1">
      <c r="A112" s="65" t="s">
        <v>88</v>
      </c>
      <c r="B112" s="73">
        <v>7.0000000000000007E-2</v>
      </c>
      <c r="C112" s="78">
        <v>25358.240000000002</v>
      </c>
      <c r="D112" s="78">
        <v>14823.92</v>
      </c>
      <c r="E112" s="78">
        <v>12695.53</v>
      </c>
      <c r="F112" s="78">
        <v>20235.150000000001</v>
      </c>
      <c r="G112" s="78">
        <f t="shared" si="4"/>
        <v>73112.84</v>
      </c>
    </row>
    <row r="113" spans="1:7" s="97" customFormat="1">
      <c r="A113" s="65" t="s">
        <v>397</v>
      </c>
      <c r="B113" s="73">
        <v>7.0000000000000007E-2</v>
      </c>
      <c r="C113" s="78">
        <v>27686.85</v>
      </c>
      <c r="D113" s="78">
        <v>18289.669999999998</v>
      </c>
      <c r="E113" s="78">
        <v>15703.9</v>
      </c>
      <c r="F113" s="78">
        <v>24019.24</v>
      </c>
      <c r="G113" s="78">
        <f t="shared" si="4"/>
        <v>85699.66</v>
      </c>
    </row>
    <row r="114" spans="1:7" s="97" customFormat="1">
      <c r="A114" s="72" t="s">
        <v>237</v>
      </c>
      <c r="B114" s="73">
        <v>7.0000000000000007E-2</v>
      </c>
      <c r="C114" s="78">
        <v>10701.93</v>
      </c>
      <c r="D114" s="78">
        <v>6374.08</v>
      </c>
      <c r="E114" s="78">
        <v>9004.7800000000007</v>
      </c>
      <c r="F114" s="78">
        <v>9131.17</v>
      </c>
      <c r="G114" s="78">
        <f t="shared" si="4"/>
        <v>35211.96</v>
      </c>
    </row>
    <row r="115" spans="1:7" s="97" customFormat="1">
      <c r="A115" s="65" t="s">
        <v>868</v>
      </c>
      <c r="B115" s="73">
        <v>0.05</v>
      </c>
      <c r="C115" s="78">
        <v>99914.89</v>
      </c>
      <c r="D115" s="78">
        <v>58511.24</v>
      </c>
      <c r="E115" s="78">
        <v>70591.259999999995</v>
      </c>
      <c r="F115" s="78">
        <v>84998.15</v>
      </c>
      <c r="G115" s="78">
        <f t="shared" si="4"/>
        <v>314015.54000000004</v>
      </c>
    </row>
    <row r="116" spans="1:7" s="97" customFormat="1">
      <c r="A116" s="65" t="s">
        <v>870</v>
      </c>
      <c r="B116" s="73">
        <v>7.0000000000000007E-2</v>
      </c>
      <c r="C116" s="78">
        <v>61394.19</v>
      </c>
      <c r="D116" s="78">
        <v>50304.01</v>
      </c>
      <c r="E116" s="78">
        <v>33724.639999999999</v>
      </c>
      <c r="F116" s="78">
        <v>60163.6</v>
      </c>
      <c r="G116" s="78">
        <f t="shared" si="4"/>
        <v>205586.44000000003</v>
      </c>
    </row>
    <row r="117" spans="1:7" s="97" customFormat="1">
      <c r="A117" s="65" t="s">
        <v>869</v>
      </c>
      <c r="B117" s="73">
        <v>7.0000000000000007E-2</v>
      </c>
      <c r="C117" s="78">
        <v>2468.4499999999998</v>
      </c>
      <c r="D117" s="78">
        <v>544.79</v>
      </c>
      <c r="E117" s="78">
        <v>4261.5600000000004</v>
      </c>
      <c r="F117" s="78">
        <v>0</v>
      </c>
      <c r="G117" s="78">
        <f t="shared" ref="G117:G149" si="6">SUM(C117:F117)</f>
        <v>7274.8</v>
      </c>
    </row>
    <row r="118" spans="1:7" s="97" customFormat="1">
      <c r="A118" s="65" t="s">
        <v>396</v>
      </c>
      <c r="B118" s="73">
        <v>0.05</v>
      </c>
      <c r="C118" s="78">
        <v>3587.57</v>
      </c>
      <c r="D118" s="78">
        <v>3023.47</v>
      </c>
      <c r="E118" s="78">
        <v>5620.1</v>
      </c>
      <c r="F118" s="78">
        <v>4220.49</v>
      </c>
      <c r="G118" s="78">
        <f t="shared" si="6"/>
        <v>16451.629999999997</v>
      </c>
    </row>
    <row r="119" spans="1:7" s="97" customFormat="1">
      <c r="A119" s="65" t="s">
        <v>89</v>
      </c>
      <c r="B119" s="73">
        <v>7.0000000000000007E-2</v>
      </c>
      <c r="C119" s="78">
        <v>118.65</v>
      </c>
      <c r="D119" s="78">
        <v>70.47</v>
      </c>
      <c r="E119" s="78">
        <v>70.489999999999995</v>
      </c>
      <c r="F119" s="78">
        <v>62.67</v>
      </c>
      <c r="G119" s="78">
        <f t="shared" si="6"/>
        <v>322.28000000000003</v>
      </c>
    </row>
    <row r="120" spans="1:7" s="97" customFormat="1">
      <c r="A120" s="65" t="s">
        <v>90</v>
      </c>
      <c r="B120" s="73">
        <v>7.0000000000000007E-2</v>
      </c>
      <c r="C120" s="78">
        <v>1017.26</v>
      </c>
      <c r="D120" s="78">
        <v>1031.18</v>
      </c>
      <c r="E120" s="78">
        <v>130.76</v>
      </c>
      <c r="F120" s="78">
        <v>392.55</v>
      </c>
      <c r="G120" s="78">
        <f t="shared" si="6"/>
        <v>2571.75</v>
      </c>
    </row>
    <row r="121" spans="1:7" s="97" customFormat="1">
      <c r="A121" s="65" t="s">
        <v>871</v>
      </c>
      <c r="B121" s="73">
        <v>7.0000000000000007E-2</v>
      </c>
      <c r="C121" s="78">
        <v>73923.259999999995</v>
      </c>
      <c r="D121" s="78">
        <v>44093.82</v>
      </c>
      <c r="E121" s="78">
        <v>48026.87</v>
      </c>
      <c r="F121" s="78">
        <v>54047.17</v>
      </c>
      <c r="G121" s="78">
        <f t="shared" si="6"/>
        <v>220091.12</v>
      </c>
    </row>
    <row r="122" spans="1:7" s="97" customFormat="1">
      <c r="A122" s="65" t="s">
        <v>872</v>
      </c>
      <c r="B122" s="73">
        <v>0.05</v>
      </c>
      <c r="C122" s="78">
        <v>1249.3399999999999</v>
      </c>
      <c r="D122" s="78">
        <v>2046.04</v>
      </c>
      <c r="E122" s="78">
        <v>1537.8</v>
      </c>
      <c r="F122" s="78">
        <v>1495.84</v>
      </c>
      <c r="G122" s="78">
        <f t="shared" si="6"/>
        <v>6329.02</v>
      </c>
    </row>
    <row r="123" spans="1:7" s="97" customFormat="1">
      <c r="A123" s="65" t="s">
        <v>873</v>
      </c>
      <c r="B123" s="73">
        <v>0.05</v>
      </c>
      <c r="C123" s="78">
        <v>31.79</v>
      </c>
      <c r="D123" s="78">
        <v>0</v>
      </c>
      <c r="E123" s="78">
        <v>146.09</v>
      </c>
      <c r="F123" s="78">
        <v>0</v>
      </c>
      <c r="G123" s="78">
        <f t="shared" si="6"/>
        <v>177.88</v>
      </c>
    </row>
    <row r="124" spans="1:7" s="97" customFormat="1">
      <c r="A124" s="6" t="s">
        <v>91</v>
      </c>
      <c r="B124" s="73">
        <v>7.0000000000000007E-2</v>
      </c>
      <c r="C124" s="78">
        <v>47808.04</v>
      </c>
      <c r="D124" s="78">
        <v>29478.22</v>
      </c>
      <c r="E124" s="78">
        <v>30489.65</v>
      </c>
      <c r="F124" s="78">
        <v>33822.83</v>
      </c>
      <c r="G124" s="78">
        <f t="shared" si="6"/>
        <v>141598.74</v>
      </c>
    </row>
    <row r="125" spans="1:7" s="97" customFormat="1">
      <c r="A125" s="65" t="s">
        <v>319</v>
      </c>
      <c r="B125" s="73">
        <v>7.0000000000000007E-2</v>
      </c>
      <c r="C125" s="78">
        <v>11499.27</v>
      </c>
      <c r="D125" s="78">
        <v>168.64</v>
      </c>
      <c r="E125" s="78">
        <v>133.97999999999999</v>
      </c>
      <c r="F125" s="78">
        <v>23451.69</v>
      </c>
      <c r="G125" s="78">
        <f t="shared" si="6"/>
        <v>35253.58</v>
      </c>
    </row>
    <row r="126" spans="1:7" s="97" customFormat="1">
      <c r="A126" s="65" t="s">
        <v>92</v>
      </c>
      <c r="B126" s="73">
        <v>7.0000000000000007E-2</v>
      </c>
      <c r="C126" s="78">
        <v>27951.43</v>
      </c>
      <c r="D126" s="78">
        <v>17783.259999999998</v>
      </c>
      <c r="E126" s="78">
        <v>16390.14</v>
      </c>
      <c r="F126" s="78">
        <v>17773.669999999998</v>
      </c>
      <c r="G126" s="78">
        <f t="shared" si="6"/>
        <v>79898.5</v>
      </c>
    </row>
    <row r="127" spans="1:7" s="97" customFormat="1">
      <c r="A127" s="65" t="s">
        <v>345</v>
      </c>
      <c r="B127" s="73">
        <v>0.05</v>
      </c>
      <c r="C127" s="78">
        <v>3374.7</v>
      </c>
      <c r="D127" s="78">
        <v>2598.02</v>
      </c>
      <c r="E127" s="78">
        <v>1831.4</v>
      </c>
      <c r="F127" s="78">
        <v>1704.32</v>
      </c>
      <c r="G127" s="78">
        <f t="shared" si="6"/>
        <v>9508.4399999999987</v>
      </c>
    </row>
    <row r="128" spans="1:7" s="97" customFormat="1">
      <c r="A128" s="65" t="s">
        <v>93</v>
      </c>
      <c r="B128" s="73">
        <v>7.0000000000000007E-2</v>
      </c>
      <c r="C128" s="78">
        <v>111293.05</v>
      </c>
      <c r="D128" s="78">
        <v>77963.95</v>
      </c>
      <c r="E128" s="78">
        <v>60193.38</v>
      </c>
      <c r="F128" s="78">
        <v>99789.97</v>
      </c>
      <c r="G128" s="78">
        <f t="shared" si="6"/>
        <v>349240.35</v>
      </c>
    </row>
    <row r="129" spans="1:7" s="97" customFormat="1">
      <c r="A129" s="65" t="s">
        <v>366</v>
      </c>
      <c r="B129" s="73">
        <v>7.0000000000000007E-2</v>
      </c>
      <c r="C129" s="78">
        <v>28567.42</v>
      </c>
      <c r="D129" s="78">
        <v>20404.71</v>
      </c>
      <c r="E129" s="78">
        <v>7576.43</v>
      </c>
      <c r="F129" s="78">
        <v>15969.43</v>
      </c>
      <c r="G129" s="78">
        <f t="shared" si="6"/>
        <v>72517.989999999991</v>
      </c>
    </row>
    <row r="130" spans="1:7" s="97" customFormat="1">
      <c r="A130" s="65" t="s">
        <v>94</v>
      </c>
      <c r="B130" s="73">
        <v>7.0000000000000007E-2</v>
      </c>
      <c r="C130" s="78">
        <v>128819.01</v>
      </c>
      <c r="D130" s="78">
        <v>98328.48</v>
      </c>
      <c r="E130" s="78">
        <v>138534.70000000001</v>
      </c>
      <c r="F130" s="78">
        <v>153246.13</v>
      </c>
      <c r="G130" s="78">
        <f t="shared" si="6"/>
        <v>518928.32</v>
      </c>
    </row>
    <row r="131" spans="1:7" s="97" customFormat="1">
      <c r="A131" s="65" t="s">
        <v>95</v>
      </c>
      <c r="B131" s="73">
        <v>7.0000000000000007E-2</v>
      </c>
      <c r="C131" s="78">
        <v>252274.9</v>
      </c>
      <c r="D131" s="78">
        <v>198304.92</v>
      </c>
      <c r="E131" s="78">
        <v>171661.24</v>
      </c>
      <c r="F131" s="78">
        <v>233973.55</v>
      </c>
      <c r="G131" s="78">
        <f t="shared" si="6"/>
        <v>856214.6100000001</v>
      </c>
    </row>
    <row r="132" spans="1:7" s="97" customFormat="1">
      <c r="A132" s="65" t="s">
        <v>874</v>
      </c>
      <c r="B132" s="73">
        <v>7.0000000000000007E-2</v>
      </c>
      <c r="C132" s="78">
        <v>8491.7800000000007</v>
      </c>
      <c r="D132" s="78">
        <v>5989.25</v>
      </c>
      <c r="E132" s="78">
        <v>4083.71</v>
      </c>
      <c r="F132" s="78">
        <v>6525.94</v>
      </c>
      <c r="G132" s="78">
        <f t="shared" si="6"/>
        <v>25090.68</v>
      </c>
    </row>
    <row r="133" spans="1:7" s="97" customFormat="1">
      <c r="A133" s="65" t="s">
        <v>408</v>
      </c>
      <c r="B133" s="73">
        <v>7.0000000000000007E-2</v>
      </c>
      <c r="C133" s="78">
        <v>42606.41</v>
      </c>
      <c r="D133" s="78">
        <v>8256.61</v>
      </c>
      <c r="E133" s="78">
        <v>6494.65</v>
      </c>
      <c r="F133" s="78">
        <v>12318.8</v>
      </c>
      <c r="G133" s="78">
        <f t="shared" si="6"/>
        <v>69676.47</v>
      </c>
    </row>
    <row r="134" spans="1:7" s="97" customFormat="1">
      <c r="A134" s="65" t="s">
        <v>96</v>
      </c>
      <c r="B134" s="73">
        <v>7.0000000000000007E-2</v>
      </c>
      <c r="C134" s="78">
        <v>20671.36</v>
      </c>
      <c r="D134" s="78">
        <v>12261.54</v>
      </c>
      <c r="E134" s="78">
        <v>5935.27</v>
      </c>
      <c r="F134" s="78">
        <v>18754.5</v>
      </c>
      <c r="G134" s="78">
        <f t="shared" si="6"/>
        <v>57622.67</v>
      </c>
    </row>
    <row r="135" spans="1:7" s="97" customFormat="1">
      <c r="A135" s="65" t="s">
        <v>875</v>
      </c>
      <c r="B135" s="73">
        <v>7.0000000000000007E-2</v>
      </c>
      <c r="C135" s="78">
        <v>1559.54</v>
      </c>
      <c r="D135" s="78">
        <v>1640</v>
      </c>
      <c r="E135" s="78">
        <v>125.59</v>
      </c>
      <c r="F135" s="78">
        <v>1430.97</v>
      </c>
      <c r="G135" s="78">
        <f t="shared" si="6"/>
        <v>4756.1000000000004</v>
      </c>
    </row>
    <row r="136" spans="1:7" s="97" customFormat="1">
      <c r="A136" s="65" t="s">
        <v>97</v>
      </c>
      <c r="B136" s="73">
        <v>7.0000000000000007E-2</v>
      </c>
      <c r="C136" s="78">
        <v>12706.27</v>
      </c>
      <c r="D136" s="78">
        <v>9202.4500000000007</v>
      </c>
      <c r="E136" s="78">
        <v>4981.83</v>
      </c>
      <c r="F136" s="78">
        <v>9233.94</v>
      </c>
      <c r="G136" s="78">
        <f t="shared" si="6"/>
        <v>36124.490000000005</v>
      </c>
    </row>
    <row r="137" spans="1:7" s="97" customFormat="1">
      <c r="A137" s="65" t="s">
        <v>98</v>
      </c>
      <c r="B137" s="73">
        <v>7.0000000000000007E-2</v>
      </c>
      <c r="C137" s="78">
        <v>7347.11</v>
      </c>
      <c r="D137" s="78">
        <v>7519.95</v>
      </c>
      <c r="E137" s="78">
        <v>5191.95</v>
      </c>
      <c r="F137" s="78">
        <v>7152.76</v>
      </c>
      <c r="G137" s="78">
        <f t="shared" si="6"/>
        <v>27211.769999999997</v>
      </c>
    </row>
    <row r="138" spans="1:7" s="97" customFormat="1">
      <c r="A138" s="65" t="s">
        <v>100</v>
      </c>
      <c r="B138" s="73">
        <v>7.0000000000000007E-2</v>
      </c>
      <c r="C138" s="78">
        <v>66684.3</v>
      </c>
      <c r="D138" s="78">
        <v>48611.61</v>
      </c>
      <c r="E138" s="78">
        <v>58264.68</v>
      </c>
      <c r="F138" s="78">
        <v>61186.47</v>
      </c>
      <c r="G138" s="78">
        <f t="shared" si="6"/>
        <v>234747.06</v>
      </c>
    </row>
    <row r="139" spans="1:7" s="97" customFormat="1">
      <c r="A139" s="65" t="s">
        <v>99</v>
      </c>
      <c r="B139" s="73">
        <v>7.0000000000000007E-2</v>
      </c>
      <c r="C139" s="78">
        <v>23535.78</v>
      </c>
      <c r="D139" s="78">
        <v>17935.12</v>
      </c>
      <c r="E139" s="78">
        <v>8278.2900000000009</v>
      </c>
      <c r="F139" s="78">
        <v>20911.060000000001</v>
      </c>
      <c r="G139" s="78">
        <f t="shared" si="6"/>
        <v>70660.25</v>
      </c>
    </row>
    <row r="140" spans="1:7" s="97" customFormat="1">
      <c r="A140" s="65" t="s">
        <v>101</v>
      </c>
      <c r="B140" s="73">
        <v>7.0000000000000007E-2</v>
      </c>
      <c r="C140" s="78">
        <v>111873.98</v>
      </c>
      <c r="D140" s="78">
        <v>126204.83</v>
      </c>
      <c r="E140" s="78">
        <v>139695.97</v>
      </c>
      <c r="F140" s="78">
        <v>215491.91</v>
      </c>
      <c r="G140" s="78">
        <f t="shared" si="6"/>
        <v>593266.69000000006</v>
      </c>
    </row>
    <row r="141" spans="1:7" s="97" customFormat="1">
      <c r="A141" s="17" t="s">
        <v>102</v>
      </c>
      <c r="B141" s="73">
        <v>0.05</v>
      </c>
      <c r="C141" s="78">
        <v>3812.88</v>
      </c>
      <c r="D141" s="78">
        <v>2888.86</v>
      </c>
      <c r="E141" s="78">
        <v>1539.03</v>
      </c>
      <c r="F141" s="78">
        <v>1555.96</v>
      </c>
      <c r="G141" s="78">
        <f t="shared" si="6"/>
        <v>9796.73</v>
      </c>
    </row>
    <row r="142" spans="1:7" s="97" customFormat="1">
      <c r="A142" s="65" t="s">
        <v>350</v>
      </c>
      <c r="B142" s="73">
        <v>7.0000000000000007E-2</v>
      </c>
      <c r="C142" s="78">
        <v>17418.990000000002</v>
      </c>
      <c r="D142" s="78">
        <v>15094.05</v>
      </c>
      <c r="E142" s="78">
        <v>12654.02</v>
      </c>
      <c r="F142" s="78">
        <v>15091.34</v>
      </c>
      <c r="G142" s="78">
        <f t="shared" si="6"/>
        <v>60258.399999999994</v>
      </c>
    </row>
    <row r="143" spans="1:7" s="97" customFormat="1">
      <c r="A143" s="65" t="s">
        <v>103</v>
      </c>
      <c r="B143" s="73">
        <v>7.0000000000000007E-2</v>
      </c>
      <c r="C143" s="78">
        <v>110589.86</v>
      </c>
      <c r="D143" s="78">
        <v>59822.27</v>
      </c>
      <c r="E143" s="78">
        <v>52853.05</v>
      </c>
      <c r="F143" s="78">
        <v>89821.53</v>
      </c>
      <c r="G143" s="78">
        <f t="shared" si="6"/>
        <v>313086.70999999996</v>
      </c>
    </row>
    <row r="144" spans="1:7" s="97" customFormat="1">
      <c r="A144" s="65" t="s">
        <v>104</v>
      </c>
      <c r="B144" s="73">
        <v>7.0000000000000007E-2</v>
      </c>
      <c r="C144" s="78">
        <v>28104.95</v>
      </c>
      <c r="D144" s="78">
        <v>23227.72</v>
      </c>
      <c r="E144" s="78">
        <v>16375.85</v>
      </c>
      <c r="F144" s="78">
        <v>24859.040000000001</v>
      </c>
      <c r="G144" s="78">
        <f t="shared" si="6"/>
        <v>92567.56</v>
      </c>
    </row>
    <row r="145" spans="1:7" s="97" customFormat="1">
      <c r="A145" s="65" t="s">
        <v>105</v>
      </c>
      <c r="B145" s="73">
        <v>7.0000000000000007E-2</v>
      </c>
      <c r="C145" s="78">
        <v>1207.1500000000001</v>
      </c>
      <c r="D145" s="78">
        <v>909.64</v>
      </c>
      <c r="E145" s="78">
        <v>123.9</v>
      </c>
      <c r="F145" s="78">
        <v>42.08</v>
      </c>
      <c r="G145" s="78">
        <f t="shared" si="6"/>
        <v>2282.77</v>
      </c>
    </row>
    <row r="146" spans="1:7" s="97" customFormat="1">
      <c r="A146" s="65" t="s">
        <v>106</v>
      </c>
      <c r="B146" s="73">
        <v>7.0000000000000007E-2</v>
      </c>
      <c r="C146" s="78">
        <v>24963.75</v>
      </c>
      <c r="D146" s="78">
        <v>14637.03</v>
      </c>
      <c r="E146" s="78">
        <v>11198.41</v>
      </c>
      <c r="F146" s="78">
        <v>19820.080000000002</v>
      </c>
      <c r="G146" s="78">
        <f t="shared" si="6"/>
        <v>70619.27</v>
      </c>
    </row>
    <row r="147" spans="1:7" s="97" customFormat="1">
      <c r="A147" s="65" t="s">
        <v>107</v>
      </c>
      <c r="B147" s="73">
        <v>0.05</v>
      </c>
      <c r="C147" s="78">
        <v>158569.79</v>
      </c>
      <c r="D147" s="78">
        <v>9827.59</v>
      </c>
      <c r="E147" s="78">
        <v>22396.880000000001</v>
      </c>
      <c r="F147" s="78">
        <v>66242.28</v>
      </c>
      <c r="G147" s="78">
        <f t="shared" si="6"/>
        <v>257036.54</v>
      </c>
    </row>
    <row r="148" spans="1:7" s="97" customFormat="1">
      <c r="A148" s="65" t="s">
        <v>596</v>
      </c>
      <c r="B148" s="73">
        <v>7.0000000000000007E-2</v>
      </c>
      <c r="C148" s="78">
        <v>21111.040000000001</v>
      </c>
      <c r="D148" s="78">
        <v>145.22999999999999</v>
      </c>
      <c r="E148" s="78">
        <v>24395.33</v>
      </c>
      <c r="F148" s="78">
        <v>15984.31</v>
      </c>
      <c r="G148" s="78">
        <f t="shared" si="6"/>
        <v>61635.91</v>
      </c>
    </row>
    <row r="149" spans="1:7" s="97" customFormat="1">
      <c r="A149" s="65" t="s">
        <v>108</v>
      </c>
      <c r="B149" s="73">
        <v>7.0000000000000007E-2</v>
      </c>
      <c r="C149" s="78">
        <v>47745.22</v>
      </c>
      <c r="D149" s="78">
        <v>39903.370000000003</v>
      </c>
      <c r="E149" s="78">
        <v>28441.119999999999</v>
      </c>
      <c r="F149" s="78">
        <v>46057.91</v>
      </c>
      <c r="G149" s="78">
        <f t="shared" si="6"/>
        <v>162147.62</v>
      </c>
    </row>
    <row r="150" spans="1:7" s="97" customFormat="1">
      <c r="A150" s="65" t="s">
        <v>109</v>
      </c>
      <c r="B150" s="73">
        <v>7.0000000000000007E-2</v>
      </c>
      <c r="C150" s="78">
        <v>31079.37</v>
      </c>
      <c r="D150" s="78">
        <v>19649.82</v>
      </c>
      <c r="E150" s="78">
        <v>12454.97</v>
      </c>
      <c r="F150" s="78">
        <v>25518.93</v>
      </c>
      <c r="G150" s="78">
        <f t="shared" ref="G150:G183" si="7">SUM(C150:F150)</f>
        <v>88703.09</v>
      </c>
    </row>
    <row r="151" spans="1:7" s="97" customFormat="1">
      <c r="A151" s="65" t="s">
        <v>110</v>
      </c>
      <c r="B151" s="73">
        <v>7.0000000000000007E-2</v>
      </c>
      <c r="C151" s="78">
        <v>87638.34</v>
      </c>
      <c r="D151" s="78">
        <v>72933.11</v>
      </c>
      <c r="E151" s="78">
        <v>68025.81</v>
      </c>
      <c r="F151" s="78">
        <v>92128.960000000006</v>
      </c>
      <c r="G151" s="78">
        <f t="shared" si="7"/>
        <v>320726.22000000003</v>
      </c>
    </row>
    <row r="152" spans="1:7" s="97" customFormat="1">
      <c r="A152" s="65" t="s">
        <v>855</v>
      </c>
      <c r="B152" s="73">
        <v>0.05</v>
      </c>
      <c r="C152" s="78">
        <v>8458.58</v>
      </c>
      <c r="D152" s="78">
        <v>6150.38</v>
      </c>
      <c r="E152" s="78">
        <v>11524.68</v>
      </c>
      <c r="F152" s="78">
        <v>2285.9299999999998</v>
      </c>
      <c r="G152" s="78">
        <f t="shared" si="7"/>
        <v>28419.57</v>
      </c>
    </row>
    <row r="153" spans="1:7" s="97" customFormat="1">
      <c r="A153" s="65" t="s">
        <v>111</v>
      </c>
      <c r="B153" s="73">
        <v>0.05</v>
      </c>
      <c r="C153" s="78">
        <v>75145.929999999993</v>
      </c>
      <c r="D153" s="78">
        <v>69586.02</v>
      </c>
      <c r="E153" s="78">
        <v>80293.34</v>
      </c>
      <c r="F153" s="78">
        <v>73245.58</v>
      </c>
      <c r="G153" s="78">
        <f t="shared" si="7"/>
        <v>298270.87</v>
      </c>
    </row>
    <row r="154" spans="1:7" s="97" customFormat="1">
      <c r="A154" s="65" t="s">
        <v>112</v>
      </c>
      <c r="B154" s="73">
        <v>7.0000000000000007E-2</v>
      </c>
      <c r="C154" s="78">
        <v>92940.56</v>
      </c>
      <c r="D154" s="78">
        <v>108811.66</v>
      </c>
      <c r="E154" s="78">
        <v>96249.43</v>
      </c>
      <c r="F154" s="78">
        <v>175711.37</v>
      </c>
      <c r="G154" s="78">
        <f t="shared" si="7"/>
        <v>473713.02</v>
      </c>
    </row>
    <row r="155" spans="1:7" s="97" customFormat="1">
      <c r="A155" s="65" t="s">
        <v>306</v>
      </c>
      <c r="B155" s="73">
        <v>7.0000000000000007E-2</v>
      </c>
      <c r="C155" s="78">
        <v>4897.67</v>
      </c>
      <c r="D155" s="78">
        <v>3192.58</v>
      </c>
      <c r="E155" s="78">
        <v>2170.62</v>
      </c>
      <c r="F155" s="78">
        <v>4345.32</v>
      </c>
      <c r="G155" s="78">
        <f t="shared" si="7"/>
        <v>14606.189999999999</v>
      </c>
    </row>
    <row r="156" spans="1:7" s="97" customFormat="1">
      <c r="A156" s="65" t="s">
        <v>113</v>
      </c>
      <c r="B156" s="73">
        <v>7.0000000000000007E-2</v>
      </c>
      <c r="C156" s="78">
        <v>126387.06</v>
      </c>
      <c r="D156" s="78">
        <v>122437.13</v>
      </c>
      <c r="E156" s="78">
        <v>82966.36</v>
      </c>
      <c r="F156" s="78">
        <v>141447.4</v>
      </c>
      <c r="G156" s="78">
        <f t="shared" si="7"/>
        <v>473237.94999999995</v>
      </c>
    </row>
    <row r="157" spans="1:7" s="97" customFormat="1">
      <c r="A157" s="65" t="s">
        <v>412</v>
      </c>
      <c r="B157" s="73">
        <v>7.0000000000000007E-2</v>
      </c>
      <c r="C157" s="78">
        <v>0</v>
      </c>
      <c r="D157" s="78">
        <v>0</v>
      </c>
      <c r="E157" s="78">
        <v>0</v>
      </c>
      <c r="F157" s="78">
        <v>0</v>
      </c>
      <c r="G157" s="78">
        <f t="shared" si="7"/>
        <v>0</v>
      </c>
    </row>
    <row r="158" spans="1:7" s="97" customFormat="1">
      <c r="A158" s="65" t="s">
        <v>114</v>
      </c>
      <c r="B158" s="73">
        <v>7.0000000000000007E-2</v>
      </c>
      <c r="C158" s="78">
        <v>11815.59</v>
      </c>
      <c r="D158" s="78">
        <v>7257.87</v>
      </c>
      <c r="E158" s="78">
        <v>19975.439999999999</v>
      </c>
      <c r="F158" s="78">
        <v>63628.86</v>
      </c>
      <c r="G158" s="78">
        <f t="shared" si="7"/>
        <v>102677.75999999999</v>
      </c>
    </row>
    <row r="159" spans="1:7" s="97" customFormat="1">
      <c r="A159" s="85" t="s">
        <v>115</v>
      </c>
      <c r="B159" s="73">
        <v>7.0000000000000007E-2</v>
      </c>
      <c r="C159" s="78">
        <v>59484.88</v>
      </c>
      <c r="D159" s="78">
        <v>22446.85</v>
      </c>
      <c r="E159" s="78">
        <v>23885.919999999998</v>
      </c>
      <c r="F159" s="78">
        <v>36937.040000000001</v>
      </c>
      <c r="G159" s="78">
        <f t="shared" si="7"/>
        <v>142754.69</v>
      </c>
    </row>
    <row r="160" spans="1:7" s="97" customFormat="1">
      <c r="A160" s="65" t="s">
        <v>116</v>
      </c>
      <c r="B160" s="73">
        <v>7.0000000000000007E-2</v>
      </c>
      <c r="C160" s="78">
        <v>0</v>
      </c>
      <c r="D160" s="78">
        <v>17449.13</v>
      </c>
      <c r="E160" s="78">
        <v>5825.78</v>
      </c>
      <c r="F160" s="78">
        <v>7781.26</v>
      </c>
      <c r="G160" s="78">
        <f t="shared" si="7"/>
        <v>31056.17</v>
      </c>
    </row>
    <row r="161" spans="1:7" s="97" customFormat="1">
      <c r="A161" s="65" t="s">
        <v>636</v>
      </c>
      <c r="B161" s="73">
        <v>7.0000000000000007E-2</v>
      </c>
      <c r="C161" s="78">
        <v>7451.92</v>
      </c>
      <c r="D161" s="78">
        <v>3412.04</v>
      </c>
      <c r="E161" s="78">
        <v>51924.19</v>
      </c>
      <c r="F161" s="78">
        <v>7056.62</v>
      </c>
      <c r="G161" s="78">
        <f t="shared" si="7"/>
        <v>69844.77</v>
      </c>
    </row>
    <row r="162" spans="1:7" s="97" customFormat="1">
      <c r="A162" s="17" t="s">
        <v>856</v>
      </c>
      <c r="B162" s="73">
        <v>7.0000000000000007E-2</v>
      </c>
      <c r="C162" s="78">
        <v>102965.14</v>
      </c>
      <c r="D162" s="78">
        <v>76876.03</v>
      </c>
      <c r="E162" s="78">
        <v>102517.5</v>
      </c>
      <c r="F162" s="78">
        <v>93589.71</v>
      </c>
      <c r="G162" s="78">
        <f t="shared" si="7"/>
        <v>375948.38</v>
      </c>
    </row>
    <row r="163" spans="1:7" s="97" customFormat="1">
      <c r="A163" s="65" t="s">
        <v>857</v>
      </c>
      <c r="B163" s="73">
        <v>7.0000000000000007E-2</v>
      </c>
      <c r="C163" s="78">
        <v>1187.8900000000001</v>
      </c>
      <c r="D163" s="78">
        <v>952.85</v>
      </c>
      <c r="E163" s="78">
        <v>33120.26</v>
      </c>
      <c r="F163" s="78">
        <v>3403.53</v>
      </c>
      <c r="G163" s="78">
        <f t="shared" si="7"/>
        <v>38664.53</v>
      </c>
    </row>
    <row r="164" spans="1:7" s="97" customFormat="1">
      <c r="A164" s="65" t="s">
        <v>613</v>
      </c>
      <c r="B164" s="73">
        <v>7.0000000000000007E-2</v>
      </c>
      <c r="C164" s="78">
        <v>83.3</v>
      </c>
      <c r="D164" s="78">
        <v>41.99</v>
      </c>
      <c r="E164" s="78">
        <v>651.47</v>
      </c>
      <c r="F164" s="78">
        <v>120.99</v>
      </c>
      <c r="G164" s="78">
        <f t="shared" si="7"/>
        <v>897.75</v>
      </c>
    </row>
    <row r="165" spans="1:7" s="97" customFormat="1">
      <c r="A165" s="65" t="s">
        <v>603</v>
      </c>
      <c r="B165" s="73">
        <v>7.0000000000000007E-2</v>
      </c>
      <c r="C165" s="78">
        <v>29506.45</v>
      </c>
      <c r="D165" s="78">
        <v>19492.66</v>
      </c>
      <c r="E165" s="78">
        <v>33361.43</v>
      </c>
      <c r="F165" s="78">
        <v>35988.120000000003</v>
      </c>
      <c r="G165" s="78">
        <f t="shared" si="7"/>
        <v>118348.66</v>
      </c>
    </row>
    <row r="166" spans="1:7" s="97" customFormat="1">
      <c r="A166" s="65" t="s">
        <v>490</v>
      </c>
      <c r="B166" s="73">
        <v>7.0000000000000007E-2</v>
      </c>
      <c r="C166" s="78">
        <v>0</v>
      </c>
      <c r="D166" s="78">
        <v>3654.8</v>
      </c>
      <c r="E166" s="78">
        <v>807.28</v>
      </c>
      <c r="F166" s="78">
        <v>0</v>
      </c>
      <c r="G166" s="78">
        <f t="shared" si="7"/>
        <v>4462.08</v>
      </c>
    </row>
    <row r="167" spans="1:7" s="97" customFormat="1">
      <c r="A167" s="65" t="s">
        <v>117</v>
      </c>
      <c r="B167" s="73">
        <v>7.0000000000000007E-2</v>
      </c>
      <c r="C167" s="78">
        <v>49771.03</v>
      </c>
      <c r="D167" s="78">
        <v>46344.14</v>
      </c>
      <c r="E167" s="78">
        <v>44109.55</v>
      </c>
      <c r="F167" s="78">
        <v>52144.57</v>
      </c>
      <c r="G167" s="78">
        <f t="shared" si="7"/>
        <v>192369.29</v>
      </c>
    </row>
    <row r="168" spans="1:7" s="97" customFormat="1">
      <c r="A168" s="72" t="s">
        <v>672</v>
      </c>
      <c r="B168" s="73">
        <v>7.0000000000000007E-2</v>
      </c>
      <c r="C168" s="78">
        <v>29756.6</v>
      </c>
      <c r="D168" s="78">
        <v>21679.77</v>
      </c>
      <c r="E168" s="78">
        <v>21061.119999999999</v>
      </c>
      <c r="F168" s="78">
        <v>23134.799999999999</v>
      </c>
      <c r="G168" s="78">
        <f t="shared" si="7"/>
        <v>95632.29</v>
      </c>
    </row>
    <row r="169" spans="1:7" s="97" customFormat="1">
      <c r="A169" s="65" t="s">
        <v>118</v>
      </c>
      <c r="B169" s="73">
        <v>7.0000000000000007E-2</v>
      </c>
      <c r="C169" s="78">
        <v>7131.24</v>
      </c>
      <c r="D169" s="78">
        <v>2175.25</v>
      </c>
      <c r="E169" s="78">
        <v>3816.55</v>
      </c>
      <c r="F169" s="78">
        <v>4451.6400000000003</v>
      </c>
      <c r="G169" s="78">
        <f t="shared" si="7"/>
        <v>17574.68</v>
      </c>
    </row>
    <row r="170" spans="1:7" s="97" customFormat="1">
      <c r="A170" s="65" t="s">
        <v>119</v>
      </c>
      <c r="B170" s="73">
        <v>7.0000000000000007E-2</v>
      </c>
      <c r="C170" s="78">
        <v>4100.04</v>
      </c>
      <c r="D170" s="78">
        <v>874.27</v>
      </c>
      <c r="E170" s="78">
        <v>0</v>
      </c>
      <c r="F170" s="78">
        <v>4265.46</v>
      </c>
      <c r="G170" s="78">
        <f t="shared" si="7"/>
        <v>9239.77</v>
      </c>
    </row>
    <row r="171" spans="1:7" s="97" customFormat="1">
      <c r="A171" s="65" t="s">
        <v>858</v>
      </c>
      <c r="B171" s="73">
        <v>7.0000000000000007E-2</v>
      </c>
      <c r="C171" s="78">
        <v>2842.71</v>
      </c>
      <c r="D171" s="78">
        <v>684.56</v>
      </c>
      <c r="E171" s="78">
        <v>976.79</v>
      </c>
      <c r="F171" s="78">
        <v>1945.3</v>
      </c>
      <c r="G171" s="78">
        <f t="shared" si="7"/>
        <v>6449.36</v>
      </c>
    </row>
    <row r="172" spans="1:7" s="97" customFormat="1">
      <c r="A172" s="65" t="s">
        <v>120</v>
      </c>
      <c r="B172" s="73">
        <v>7.0000000000000007E-2</v>
      </c>
      <c r="C172" s="78">
        <v>46549.17</v>
      </c>
      <c r="D172" s="78">
        <v>33621.74</v>
      </c>
      <c r="E172" s="78">
        <v>33796.25</v>
      </c>
      <c r="F172" s="78">
        <v>10971.11</v>
      </c>
      <c r="G172" s="78">
        <f t="shared" si="7"/>
        <v>124938.27</v>
      </c>
    </row>
    <row r="173" spans="1:7" s="97" customFormat="1">
      <c r="A173" s="65" t="s">
        <v>121</v>
      </c>
      <c r="B173" s="73">
        <v>7.0000000000000007E-2</v>
      </c>
      <c r="C173" s="78">
        <v>16640.099999999999</v>
      </c>
      <c r="D173" s="78">
        <v>15434.78</v>
      </c>
      <c r="E173" s="78">
        <v>9.4499999999999993</v>
      </c>
      <c r="F173" s="78">
        <v>8816.42</v>
      </c>
      <c r="G173" s="78">
        <f t="shared" si="7"/>
        <v>40900.75</v>
      </c>
    </row>
    <row r="174" spans="1:7" s="97" customFormat="1">
      <c r="A174" s="65" t="s">
        <v>122</v>
      </c>
      <c r="B174" s="73">
        <v>0.05</v>
      </c>
      <c r="C174" s="78">
        <v>5405.91</v>
      </c>
      <c r="D174" s="78">
        <v>50.87</v>
      </c>
      <c r="E174" s="78">
        <v>34.770000000000003</v>
      </c>
      <c r="F174" s="78">
        <v>4434.32</v>
      </c>
      <c r="G174" s="78">
        <f t="shared" si="7"/>
        <v>9925.869999999999</v>
      </c>
    </row>
    <row r="175" spans="1:7" s="97" customFormat="1">
      <c r="A175" s="65" t="s">
        <v>123</v>
      </c>
      <c r="B175" s="73">
        <v>7.0000000000000007E-2</v>
      </c>
      <c r="C175" s="78">
        <v>46756.44</v>
      </c>
      <c r="D175" s="78">
        <v>42247.93</v>
      </c>
      <c r="E175" s="78">
        <v>39343.33</v>
      </c>
      <c r="F175" s="78">
        <v>48163.44</v>
      </c>
      <c r="G175" s="78">
        <f t="shared" si="7"/>
        <v>176511.14</v>
      </c>
    </row>
    <row r="176" spans="1:7" s="97" customFormat="1">
      <c r="A176" s="65" t="s">
        <v>124</v>
      </c>
      <c r="B176" s="73">
        <v>7.0000000000000007E-2</v>
      </c>
      <c r="C176" s="78">
        <v>766536.87</v>
      </c>
      <c r="D176" s="78">
        <v>579474.66</v>
      </c>
      <c r="E176" s="78">
        <v>525953.19999999995</v>
      </c>
      <c r="F176" s="78">
        <v>630257.36</v>
      </c>
      <c r="G176" s="78">
        <f t="shared" si="7"/>
        <v>2502222.09</v>
      </c>
    </row>
    <row r="177" spans="1:7" s="97" customFormat="1">
      <c r="A177" s="65" t="s">
        <v>518</v>
      </c>
      <c r="B177" s="73">
        <v>7.0000000000000007E-2</v>
      </c>
      <c r="C177" s="78">
        <v>0</v>
      </c>
      <c r="D177" s="78">
        <v>1338.63</v>
      </c>
      <c r="E177" s="78">
        <v>771.54</v>
      </c>
      <c r="F177" s="78">
        <v>611.29</v>
      </c>
      <c r="G177" s="78">
        <f t="shared" si="7"/>
        <v>2721.46</v>
      </c>
    </row>
    <row r="178" spans="1:7" s="97" customFormat="1">
      <c r="A178" s="65" t="s">
        <v>125</v>
      </c>
      <c r="B178" s="73">
        <v>0.05</v>
      </c>
      <c r="C178" s="78">
        <v>137188.85999999999</v>
      </c>
      <c r="D178" s="78">
        <v>70696.160000000003</v>
      </c>
      <c r="E178" s="78">
        <v>54173.48</v>
      </c>
      <c r="F178" s="78">
        <v>104661.13</v>
      </c>
      <c r="G178" s="78">
        <f t="shared" si="7"/>
        <v>366719.63</v>
      </c>
    </row>
    <row r="179" spans="1:7" s="97" customFormat="1">
      <c r="A179" s="65" t="s">
        <v>126</v>
      </c>
      <c r="B179" s="73">
        <v>7.0000000000000007E-2</v>
      </c>
      <c r="C179" s="78">
        <v>70730.84</v>
      </c>
      <c r="D179" s="78">
        <v>24404.23</v>
      </c>
      <c r="E179" s="78">
        <v>26206.57</v>
      </c>
      <c r="F179" s="78">
        <v>38042.559999999998</v>
      </c>
      <c r="G179" s="78">
        <f t="shared" si="7"/>
        <v>159384.19999999998</v>
      </c>
    </row>
    <row r="180" spans="1:7" s="97" customFormat="1">
      <c r="A180" s="65" t="s">
        <v>127</v>
      </c>
      <c r="B180" s="73">
        <v>7.0000000000000007E-2</v>
      </c>
      <c r="C180" s="78">
        <v>121622.43</v>
      </c>
      <c r="D180" s="78">
        <v>75347.66</v>
      </c>
      <c r="E180" s="78">
        <v>48069.04</v>
      </c>
      <c r="F180" s="78">
        <v>108657.32</v>
      </c>
      <c r="G180" s="78">
        <f t="shared" si="7"/>
        <v>353696.45</v>
      </c>
    </row>
    <row r="181" spans="1:7" s="97" customFormat="1">
      <c r="A181" s="65" t="s">
        <v>128</v>
      </c>
      <c r="B181" s="73">
        <v>0.05</v>
      </c>
      <c r="C181" s="78">
        <v>33127.51</v>
      </c>
      <c r="D181" s="78">
        <v>24649.21</v>
      </c>
      <c r="E181" s="78">
        <v>13437.54</v>
      </c>
      <c r="F181" s="78">
        <v>31915.1</v>
      </c>
      <c r="G181" s="78">
        <f t="shared" si="7"/>
        <v>103129.36000000002</v>
      </c>
    </row>
    <row r="182" spans="1:7" s="97" customFormat="1">
      <c r="A182" s="65" t="s">
        <v>129</v>
      </c>
      <c r="B182" s="73">
        <v>0.05</v>
      </c>
      <c r="C182" s="78">
        <v>1441.06</v>
      </c>
      <c r="D182" s="78">
        <v>424.65</v>
      </c>
      <c r="E182" s="78">
        <v>271.44</v>
      </c>
      <c r="F182" s="78">
        <v>731.63</v>
      </c>
      <c r="G182" s="78">
        <f t="shared" si="7"/>
        <v>2868.78</v>
      </c>
    </row>
    <row r="183" spans="1:7" s="97" customFormat="1">
      <c r="A183" s="65" t="s">
        <v>130</v>
      </c>
      <c r="B183" s="73">
        <v>0.05</v>
      </c>
      <c r="C183" s="78">
        <v>43020.01</v>
      </c>
      <c r="D183" s="78">
        <v>29010.87</v>
      </c>
      <c r="E183" s="78">
        <v>31911.81</v>
      </c>
      <c r="F183" s="78">
        <v>35102.25</v>
      </c>
      <c r="G183" s="78">
        <f t="shared" si="7"/>
        <v>139044.94</v>
      </c>
    </row>
    <row r="184" spans="1:7" s="97" customFormat="1">
      <c r="A184" s="65" t="s">
        <v>131</v>
      </c>
      <c r="B184" s="73">
        <v>7.0000000000000007E-2</v>
      </c>
      <c r="C184" s="78">
        <v>1027.1099999999999</v>
      </c>
      <c r="D184" s="78">
        <v>1604.23</v>
      </c>
      <c r="E184" s="78">
        <v>1307.74</v>
      </c>
      <c r="F184" s="78">
        <v>2128.2399999999998</v>
      </c>
      <c r="G184" s="78">
        <f t="shared" ref="G184:G208" si="8">SUM(C184:F184)</f>
        <v>6067.32</v>
      </c>
    </row>
    <row r="185" spans="1:7" s="97" customFormat="1">
      <c r="A185" s="65" t="s">
        <v>132</v>
      </c>
      <c r="B185" s="73">
        <v>7.0000000000000007E-2</v>
      </c>
      <c r="C185" s="78">
        <v>23106.67</v>
      </c>
      <c r="D185" s="78">
        <v>15600.56</v>
      </c>
      <c r="E185" s="78">
        <v>9670.16</v>
      </c>
      <c r="F185" s="78">
        <v>19987</v>
      </c>
      <c r="G185" s="78">
        <f t="shared" si="8"/>
        <v>68364.39</v>
      </c>
    </row>
    <row r="186" spans="1:7">
      <c r="A186" s="65" t="s">
        <v>642</v>
      </c>
      <c r="B186" s="73">
        <v>7.0000000000000007E-2</v>
      </c>
      <c r="C186" s="78">
        <v>1654.33</v>
      </c>
      <c r="D186" s="78">
        <v>876.75</v>
      </c>
      <c r="E186" s="78">
        <v>452.33</v>
      </c>
      <c r="F186" s="78">
        <v>1291.94</v>
      </c>
      <c r="G186" s="78">
        <f t="shared" si="8"/>
        <v>4275.3500000000004</v>
      </c>
    </row>
    <row r="187" spans="1:7">
      <c r="A187" s="65" t="s">
        <v>908</v>
      </c>
      <c r="B187" s="73">
        <v>7.0000000000000007E-2</v>
      </c>
      <c r="C187" s="78">
        <v>2004.52</v>
      </c>
      <c r="D187" s="78">
        <v>1644.66</v>
      </c>
      <c r="E187" s="78">
        <v>205133.3</v>
      </c>
      <c r="F187" s="78">
        <v>81583.06</v>
      </c>
      <c r="G187" s="78">
        <f t="shared" si="8"/>
        <v>290365.53999999998</v>
      </c>
    </row>
    <row r="188" spans="1:7">
      <c r="A188" s="65" t="s">
        <v>133</v>
      </c>
      <c r="B188" s="73">
        <v>7.0000000000000007E-2</v>
      </c>
      <c r="C188" s="78">
        <v>595144.39</v>
      </c>
      <c r="D188" s="78">
        <v>429316.05</v>
      </c>
      <c r="E188" s="78">
        <v>410151.84</v>
      </c>
      <c r="F188" s="78">
        <v>619858.09</v>
      </c>
      <c r="G188" s="78">
        <f t="shared" si="8"/>
        <v>2054470.37</v>
      </c>
    </row>
    <row r="189" spans="1:7">
      <c r="A189" s="65" t="s">
        <v>265</v>
      </c>
      <c r="B189" s="73">
        <v>7.0000000000000007E-2</v>
      </c>
      <c r="C189" s="78">
        <v>11841.66</v>
      </c>
      <c r="D189" s="78">
        <v>10936.58</v>
      </c>
      <c r="E189" s="78">
        <v>14416.39</v>
      </c>
      <c r="F189" s="78">
        <v>11494.52</v>
      </c>
      <c r="G189" s="78">
        <f t="shared" si="8"/>
        <v>48689.149999999994</v>
      </c>
    </row>
    <row r="190" spans="1:7">
      <c r="A190" s="65" t="s">
        <v>859</v>
      </c>
      <c r="B190" s="73">
        <v>7.0000000000000007E-2</v>
      </c>
      <c r="C190" s="78">
        <v>45079.31</v>
      </c>
      <c r="D190" s="78">
        <v>673.22</v>
      </c>
      <c r="E190" s="78">
        <v>1864.31</v>
      </c>
      <c r="F190" s="78">
        <v>13470.68</v>
      </c>
      <c r="G190" s="78">
        <f t="shared" si="8"/>
        <v>61087.519999999997</v>
      </c>
    </row>
    <row r="191" spans="1:7">
      <c r="A191" s="65" t="s">
        <v>134</v>
      </c>
      <c r="B191" s="73">
        <v>7.0000000000000007E-2</v>
      </c>
      <c r="C191" s="78">
        <v>40013.410000000003</v>
      </c>
      <c r="D191" s="78">
        <v>27479.56</v>
      </c>
      <c r="E191" s="78">
        <v>20615.25</v>
      </c>
      <c r="F191" s="78">
        <v>32791.07</v>
      </c>
      <c r="G191" s="78">
        <f t="shared" si="8"/>
        <v>120899.29000000001</v>
      </c>
    </row>
    <row r="192" spans="1:7">
      <c r="A192" s="65" t="s">
        <v>135</v>
      </c>
      <c r="B192" s="73">
        <v>7.0000000000000007E-2</v>
      </c>
      <c r="C192" s="78">
        <v>4714.1899999999996</v>
      </c>
      <c r="D192" s="78">
        <v>6065.01</v>
      </c>
      <c r="E192" s="78">
        <v>253.05</v>
      </c>
      <c r="F192" s="78">
        <v>437.09</v>
      </c>
      <c r="G192" s="78">
        <f t="shared" si="8"/>
        <v>11469.34</v>
      </c>
    </row>
    <row r="193" spans="1:8">
      <c r="A193" s="65" t="s">
        <v>217</v>
      </c>
      <c r="B193" s="73">
        <v>7.0000000000000007E-2</v>
      </c>
      <c r="C193" s="78">
        <v>18128.849999999999</v>
      </c>
      <c r="D193" s="78">
        <v>14047.72</v>
      </c>
      <c r="E193" s="78">
        <v>10036.870000000001</v>
      </c>
      <c r="F193" s="78">
        <v>19999.2</v>
      </c>
      <c r="G193" s="78">
        <f t="shared" si="8"/>
        <v>62212.639999999999</v>
      </c>
    </row>
    <row r="194" spans="1:8">
      <c r="A194" s="65" t="s">
        <v>136</v>
      </c>
      <c r="B194" s="73">
        <v>7.0000000000000007E-2</v>
      </c>
      <c r="C194" s="78">
        <v>383235.88</v>
      </c>
      <c r="D194" s="78">
        <v>335487.01</v>
      </c>
      <c r="E194" s="78">
        <v>300905.62</v>
      </c>
      <c r="F194" s="78">
        <v>431069.31</v>
      </c>
      <c r="G194" s="78">
        <f t="shared" si="8"/>
        <v>1450697.82</v>
      </c>
    </row>
    <row r="195" spans="1:8">
      <c r="A195" s="65" t="s">
        <v>137</v>
      </c>
      <c r="B195" s="73">
        <v>7.0000000000000007E-2</v>
      </c>
      <c r="C195" s="78">
        <v>32560.42</v>
      </c>
      <c r="D195" s="78">
        <v>29088.07</v>
      </c>
      <c r="E195" s="78">
        <v>49896.56</v>
      </c>
      <c r="F195" s="78">
        <v>37526.910000000003</v>
      </c>
      <c r="G195" s="78">
        <f t="shared" si="8"/>
        <v>149071.96</v>
      </c>
    </row>
    <row r="196" spans="1:8">
      <c r="A196" s="65" t="s">
        <v>257</v>
      </c>
      <c r="B196" s="73">
        <v>7.0000000000000007E-2</v>
      </c>
      <c r="C196" s="78">
        <v>18192.349999999999</v>
      </c>
      <c r="D196" s="78">
        <v>18776.77</v>
      </c>
      <c r="E196" s="78">
        <v>5558.06</v>
      </c>
      <c r="F196" s="78">
        <v>10366.540000000001</v>
      </c>
      <c r="G196" s="78">
        <f t="shared" si="8"/>
        <v>52893.719999999994</v>
      </c>
    </row>
    <row r="197" spans="1:8">
      <c r="A197" s="65" t="s">
        <v>138</v>
      </c>
      <c r="B197" s="73">
        <v>7.0000000000000007E-2</v>
      </c>
      <c r="C197" s="78">
        <v>55781.48</v>
      </c>
      <c r="D197" s="78">
        <v>45573.33</v>
      </c>
      <c r="E197" s="78">
        <v>38827.42</v>
      </c>
      <c r="F197" s="78">
        <v>56466.74</v>
      </c>
      <c r="G197" s="78">
        <f t="shared" si="8"/>
        <v>196648.96999999997</v>
      </c>
    </row>
    <row r="198" spans="1:8">
      <c r="A198" s="65" t="s">
        <v>139</v>
      </c>
      <c r="B198" s="73">
        <v>7.0000000000000007E-2</v>
      </c>
      <c r="C198" s="78">
        <v>33674.04</v>
      </c>
      <c r="D198" s="78">
        <v>31263.26</v>
      </c>
      <c r="E198" s="78">
        <v>22418.68</v>
      </c>
      <c r="F198" s="78">
        <v>42825.01</v>
      </c>
      <c r="G198" s="78">
        <f t="shared" si="8"/>
        <v>130180.99000000002</v>
      </c>
    </row>
    <row r="199" spans="1:8">
      <c r="A199" s="65" t="s">
        <v>140</v>
      </c>
      <c r="B199" s="73">
        <v>0.05</v>
      </c>
      <c r="C199" s="78">
        <v>486.08</v>
      </c>
      <c r="D199" s="78">
        <v>3365.02</v>
      </c>
      <c r="E199" s="78">
        <v>316.88</v>
      </c>
      <c r="F199" s="78">
        <v>717.25</v>
      </c>
      <c r="G199" s="78">
        <f t="shared" si="8"/>
        <v>4885.2299999999996</v>
      </c>
    </row>
    <row r="200" spans="1:8">
      <c r="A200" s="65" t="s">
        <v>334</v>
      </c>
      <c r="B200" s="73">
        <v>7.0000000000000007E-2</v>
      </c>
      <c r="C200" s="78">
        <v>8684.35</v>
      </c>
      <c r="D200" s="78">
        <v>5963.09</v>
      </c>
      <c r="E200" s="78">
        <v>8218.7199999999993</v>
      </c>
      <c r="F200" s="78">
        <v>11368.26</v>
      </c>
      <c r="G200" s="78">
        <f t="shared" si="8"/>
        <v>34234.42</v>
      </c>
    </row>
    <row r="201" spans="1:8">
      <c r="A201" s="66" t="s">
        <v>141</v>
      </c>
      <c r="B201" s="73">
        <v>7.0000000000000007E-2</v>
      </c>
      <c r="C201" s="78">
        <v>23723.73</v>
      </c>
      <c r="D201" s="78">
        <v>18393.560000000001</v>
      </c>
      <c r="E201" s="78">
        <v>14801.06</v>
      </c>
      <c r="F201" s="78">
        <v>21867.22</v>
      </c>
      <c r="G201" s="78">
        <f t="shared" si="8"/>
        <v>78785.570000000007</v>
      </c>
    </row>
    <row r="202" spans="1:8">
      <c r="A202" s="65" t="s">
        <v>142</v>
      </c>
      <c r="B202" s="73">
        <v>7.0000000000000007E-2</v>
      </c>
      <c r="C202" s="78">
        <v>1315053.31</v>
      </c>
      <c r="D202" s="78">
        <v>942198.84</v>
      </c>
      <c r="E202" s="78">
        <v>892817.42</v>
      </c>
      <c r="F202" s="78">
        <v>1510294.01</v>
      </c>
      <c r="G202" s="78">
        <f t="shared" si="8"/>
        <v>4660363.58</v>
      </c>
      <c r="H202" s="106"/>
    </row>
    <row r="203" spans="1:8">
      <c r="A203" s="65" t="s">
        <v>896</v>
      </c>
      <c r="B203" s="73">
        <v>7.0000000000000007E-2</v>
      </c>
      <c r="C203" s="78">
        <v>5565.11</v>
      </c>
      <c r="D203" s="78">
        <v>1902.03</v>
      </c>
      <c r="E203" s="78">
        <v>3347.98</v>
      </c>
      <c r="F203" s="78">
        <v>6721.44</v>
      </c>
      <c r="G203" s="78">
        <f t="shared" si="8"/>
        <v>17536.559999999998</v>
      </c>
      <c r="H203" s="106"/>
    </row>
    <row r="204" spans="1:8">
      <c r="A204" s="65" t="s">
        <v>143</v>
      </c>
      <c r="B204" s="73">
        <v>0.06</v>
      </c>
      <c r="C204" s="78">
        <v>10193.31</v>
      </c>
      <c r="D204" s="78">
        <v>5089.8100000000004</v>
      </c>
      <c r="E204" s="78">
        <v>476.51</v>
      </c>
      <c r="F204" s="78">
        <v>3610.18</v>
      </c>
      <c r="G204" s="78">
        <f t="shared" si="8"/>
        <v>19369.809999999998</v>
      </c>
      <c r="H204" s="106"/>
    </row>
    <row r="205" spans="1:8">
      <c r="A205" s="56" t="s">
        <v>144</v>
      </c>
      <c r="B205" s="57">
        <v>7.0000000000000007E-2</v>
      </c>
      <c r="C205" s="78">
        <v>13394.63</v>
      </c>
      <c r="D205" s="78">
        <v>17275.330000000002</v>
      </c>
      <c r="E205" s="78">
        <v>5363.89</v>
      </c>
      <c r="F205" s="78">
        <v>10673.18</v>
      </c>
      <c r="G205" s="78">
        <f t="shared" si="8"/>
        <v>46707.03</v>
      </c>
      <c r="H205" s="106"/>
    </row>
    <row r="206" spans="1:8">
      <c r="A206" s="65" t="s">
        <v>145</v>
      </c>
      <c r="B206" s="57">
        <v>7.0000000000000007E-2</v>
      </c>
      <c r="C206" s="78">
        <v>1961.61</v>
      </c>
      <c r="D206" s="78">
        <v>2056.36</v>
      </c>
      <c r="E206" s="78">
        <v>3271.24</v>
      </c>
      <c r="F206" s="78">
        <v>3448.09</v>
      </c>
      <c r="G206" s="78">
        <f t="shared" si="8"/>
        <v>10737.3</v>
      </c>
      <c r="H206" s="106"/>
    </row>
    <row r="207" spans="1:8">
      <c r="A207" s="65" t="s">
        <v>146</v>
      </c>
      <c r="B207" s="57">
        <v>7.0000000000000007E-2</v>
      </c>
      <c r="C207" s="78">
        <v>31341.26</v>
      </c>
      <c r="D207" s="78">
        <v>22925.85</v>
      </c>
      <c r="E207" s="78">
        <v>14170.63</v>
      </c>
      <c r="F207" s="78">
        <v>29306.25</v>
      </c>
      <c r="G207" s="78">
        <f t="shared" si="8"/>
        <v>97743.99</v>
      </c>
      <c r="H207" s="106"/>
    </row>
    <row r="208" spans="1:8" ht="15.75" thickBot="1">
      <c r="A208" s="65" t="s">
        <v>860</v>
      </c>
      <c r="B208" s="57">
        <v>7.0000000000000007E-2</v>
      </c>
      <c r="C208" s="79">
        <v>54648.21</v>
      </c>
      <c r="D208" s="79">
        <v>73599.16</v>
      </c>
      <c r="E208" s="79">
        <v>82067.45</v>
      </c>
      <c r="F208" s="79">
        <v>72301.86</v>
      </c>
      <c r="G208" s="79">
        <f t="shared" si="8"/>
        <v>282616.68</v>
      </c>
      <c r="H208" s="106"/>
    </row>
    <row r="209" spans="1:8" ht="15.75" thickTop="1">
      <c r="A209" s="65"/>
      <c r="B209" s="57"/>
      <c r="C209" s="78"/>
      <c r="D209" s="78"/>
      <c r="E209" s="78"/>
      <c r="F209" s="78"/>
      <c r="G209" s="78"/>
      <c r="H209" s="106"/>
    </row>
    <row r="210" spans="1:8">
      <c r="A210" s="65" t="s">
        <v>247</v>
      </c>
      <c r="B210" s="57"/>
      <c r="C210" s="78">
        <f>SUM(C14:C208)</f>
        <v>19338100.689999994</v>
      </c>
      <c r="D210" s="78">
        <f>SUM(D14:D208)</f>
        <v>14527777.740000002</v>
      </c>
      <c r="E210" s="78">
        <f>SUM(E14:E208)</f>
        <v>14304266.35</v>
      </c>
      <c r="F210" s="78">
        <f>SUM(F14:F208)</f>
        <v>20825551.779999997</v>
      </c>
      <c r="G210" s="78">
        <f t="shared" ref="G210" si="9">SUM(C210:F210)</f>
        <v>68995696.559999987</v>
      </c>
      <c r="H210" s="106"/>
    </row>
    <row r="211" spans="1:8">
      <c r="A211" s="65"/>
      <c r="B211" s="57"/>
      <c r="C211" s="78"/>
      <c r="D211" s="78"/>
      <c r="E211" s="78"/>
      <c r="F211" s="78"/>
      <c r="G211" s="78"/>
      <c r="H211" s="106"/>
    </row>
    <row r="212" spans="1:8">
      <c r="A212" s="65"/>
      <c r="B212" s="57"/>
      <c r="C212" s="66"/>
      <c r="D212" s="66"/>
      <c r="E212" s="66"/>
      <c r="F212" s="66"/>
      <c r="G212" s="66"/>
      <c r="H212" s="106"/>
    </row>
    <row r="213" spans="1:8">
      <c r="A213" s="65" t="s">
        <v>897</v>
      </c>
      <c r="B213" s="66"/>
      <c r="C213" s="66"/>
      <c r="D213" s="66"/>
      <c r="E213" s="107"/>
      <c r="F213" s="107"/>
      <c r="G213" s="80"/>
      <c r="H213" s="106"/>
    </row>
    <row r="214" spans="1:8">
      <c r="A214" s="65" t="s">
        <v>898</v>
      </c>
      <c r="B214" s="66"/>
      <c r="C214" s="66"/>
      <c r="D214" s="66"/>
      <c r="E214" s="107"/>
      <c r="F214" s="107"/>
      <c r="G214" s="66"/>
      <c r="H214" s="106"/>
    </row>
    <row r="215" spans="1:8">
      <c r="A215" s="56"/>
      <c r="B215" s="57"/>
      <c r="C215" s="55"/>
      <c r="D215" s="55"/>
      <c r="E215" s="55"/>
      <c r="F215" s="55"/>
      <c r="G215" s="55"/>
      <c r="H215" s="106"/>
    </row>
    <row r="216" spans="1:8">
      <c r="A216" s="56"/>
      <c r="B216" s="57"/>
      <c r="C216" s="55"/>
      <c r="D216" s="55"/>
      <c r="E216" s="55"/>
      <c r="F216" s="55"/>
      <c r="G216" s="55"/>
      <c r="H216" s="106"/>
    </row>
    <row r="217" spans="1:8">
      <c r="A217" s="56" t="s">
        <v>832</v>
      </c>
      <c r="B217" s="57">
        <f>COUNTIFS(A14:A208,A217)</f>
        <v>0</v>
      </c>
      <c r="C217" s="55"/>
      <c r="D217" s="55"/>
      <c r="E217" s="55"/>
      <c r="F217" s="55"/>
      <c r="G217" s="55"/>
      <c r="H217" s="106"/>
    </row>
    <row r="218" spans="1:8">
      <c r="A218" s="56"/>
      <c r="B218" s="57"/>
      <c r="C218" s="55"/>
      <c r="D218" s="55"/>
      <c r="E218" s="55"/>
      <c r="F218" s="55"/>
      <c r="G218" s="55"/>
      <c r="H218" s="106"/>
    </row>
    <row r="219" spans="1:8">
      <c r="A219" s="56"/>
      <c r="B219" s="57"/>
      <c r="C219" s="55"/>
      <c r="D219" s="55"/>
      <c r="E219" s="55"/>
      <c r="F219" s="55"/>
      <c r="G219" s="55"/>
      <c r="H219" s="106"/>
    </row>
    <row r="220" spans="1:8">
      <c r="A220" s="56"/>
      <c r="B220" s="57"/>
      <c r="C220" s="55"/>
      <c r="D220" s="55"/>
      <c r="E220" s="55"/>
      <c r="F220" s="55"/>
      <c r="G220" s="55"/>
      <c r="H220" s="106"/>
    </row>
    <row r="221" spans="1:8">
      <c r="A221" s="56"/>
      <c r="B221" s="57"/>
      <c r="C221" s="55"/>
      <c r="D221" s="55"/>
      <c r="E221" s="55"/>
      <c r="F221" s="55"/>
      <c r="G221" s="55"/>
      <c r="H221" s="106"/>
    </row>
    <row r="222" spans="1:8">
      <c r="A222" s="56"/>
      <c r="B222" s="57"/>
      <c r="C222" s="55"/>
      <c r="D222" s="55"/>
      <c r="E222" s="55"/>
      <c r="F222" s="55"/>
      <c r="G222" s="55"/>
      <c r="H222" s="106"/>
    </row>
    <row r="223" spans="1:8">
      <c r="A223" s="56"/>
      <c r="B223" s="57"/>
      <c r="C223" s="55"/>
      <c r="D223" s="55"/>
      <c r="E223" s="55"/>
      <c r="F223" s="55"/>
      <c r="G223" s="55"/>
      <c r="H223" s="106"/>
    </row>
    <row r="224" spans="1:8">
      <c r="A224" s="58"/>
      <c r="B224" s="57"/>
      <c r="C224" s="55"/>
      <c r="D224" s="55"/>
      <c r="E224" s="55"/>
      <c r="F224" s="55"/>
      <c r="G224" s="55"/>
      <c r="H224" s="106"/>
    </row>
    <row r="225" spans="1:8">
      <c r="A225" s="56"/>
      <c r="B225" s="57"/>
      <c r="C225" s="55"/>
      <c r="D225" s="55"/>
      <c r="E225" s="55"/>
      <c r="F225" s="55"/>
      <c r="G225" s="55"/>
      <c r="H225" s="106"/>
    </row>
    <row r="226" spans="1:8">
      <c r="A226" s="56"/>
      <c r="B226" s="57"/>
      <c r="C226" s="55"/>
      <c r="D226" s="55"/>
      <c r="E226" s="55"/>
      <c r="F226" s="55"/>
      <c r="G226" s="55"/>
      <c r="H226" s="106"/>
    </row>
    <row r="227" spans="1:8">
      <c r="A227" s="46"/>
      <c r="B227" s="57"/>
      <c r="C227" s="55"/>
      <c r="D227" s="55"/>
      <c r="E227" s="55"/>
      <c r="F227" s="55"/>
      <c r="G227" s="55"/>
      <c r="H227" s="106"/>
    </row>
    <row r="228" spans="1:8">
      <c r="A228" s="56"/>
      <c r="B228" s="57"/>
      <c r="C228" s="55"/>
      <c r="D228" s="55"/>
      <c r="E228" s="55"/>
      <c r="F228" s="55"/>
      <c r="G228" s="55"/>
      <c r="H228" s="106"/>
    </row>
    <row r="229" spans="1:8">
      <c r="A229" s="56"/>
      <c r="B229" s="57"/>
      <c r="C229" s="55"/>
      <c r="D229" s="55"/>
      <c r="E229" s="55"/>
      <c r="F229" s="55"/>
      <c r="G229" s="55"/>
      <c r="H229" s="106"/>
    </row>
    <row r="230" spans="1:8">
      <c r="A230" s="56"/>
      <c r="B230" s="57"/>
      <c r="C230" s="55"/>
      <c r="D230" s="55"/>
      <c r="E230" s="55"/>
      <c r="F230" s="55"/>
      <c r="G230" s="55"/>
      <c r="H230" s="106"/>
    </row>
    <row r="231" spans="1:8">
      <c r="A231" s="56"/>
      <c r="B231" s="57"/>
      <c r="C231" s="55"/>
      <c r="D231" s="55"/>
      <c r="E231" s="55"/>
      <c r="F231" s="55"/>
      <c r="G231" s="55"/>
      <c r="H231" s="106"/>
    </row>
    <row r="232" spans="1:8">
      <c r="A232" s="56"/>
      <c r="B232" s="57"/>
      <c r="C232" s="55"/>
      <c r="D232" s="55"/>
      <c r="E232" s="55"/>
      <c r="F232" s="55"/>
      <c r="G232" s="55"/>
      <c r="H232" s="106"/>
    </row>
    <row r="233" spans="1:8">
      <c r="A233" s="56"/>
      <c r="B233" s="57"/>
      <c r="C233" s="55"/>
      <c r="D233" s="55"/>
      <c r="E233" s="55"/>
      <c r="F233" s="55"/>
      <c r="G233" s="55"/>
      <c r="H233" s="106"/>
    </row>
    <row r="234" spans="1:8">
      <c r="A234" s="56"/>
      <c r="B234" s="57"/>
      <c r="C234" s="55"/>
      <c r="D234" s="55"/>
      <c r="E234" s="55"/>
      <c r="F234" s="55"/>
      <c r="G234" s="55"/>
      <c r="H234" s="106"/>
    </row>
    <row r="235" spans="1:8">
      <c r="A235" s="56"/>
      <c r="B235" s="57"/>
      <c r="C235" s="55"/>
      <c r="D235" s="55"/>
      <c r="E235" s="55"/>
      <c r="F235" s="55"/>
      <c r="G235" s="55"/>
      <c r="H235" s="106"/>
    </row>
    <row r="236" spans="1:8">
      <c r="A236" s="56"/>
      <c r="B236" s="57"/>
      <c r="C236" s="55"/>
      <c r="D236" s="55"/>
      <c r="E236" s="55"/>
      <c r="F236" s="55"/>
      <c r="G236" s="55"/>
      <c r="H236" s="106"/>
    </row>
    <row r="237" spans="1:8">
      <c r="A237" s="56"/>
      <c r="B237" s="57"/>
      <c r="C237" s="55"/>
      <c r="D237" s="55"/>
      <c r="E237" s="55"/>
      <c r="F237" s="55"/>
      <c r="G237" s="55"/>
      <c r="H237" s="106"/>
    </row>
    <row r="238" spans="1:8">
      <c r="A238" s="56"/>
      <c r="B238" s="57"/>
      <c r="C238" s="55"/>
      <c r="D238" s="55"/>
      <c r="E238" s="55"/>
      <c r="F238" s="55"/>
      <c r="G238" s="55"/>
      <c r="H238" s="106"/>
    </row>
    <row r="239" spans="1:8">
      <c r="A239" s="56"/>
      <c r="B239" s="57"/>
      <c r="C239" s="55"/>
      <c r="D239" s="55"/>
      <c r="E239" s="55"/>
      <c r="F239" s="55"/>
      <c r="G239" s="55"/>
      <c r="H239" s="106"/>
    </row>
    <row r="240" spans="1:8">
      <c r="A240" s="56"/>
      <c r="B240" s="57"/>
      <c r="C240" s="55"/>
      <c r="D240" s="55"/>
      <c r="E240" s="55"/>
      <c r="F240" s="55"/>
      <c r="G240" s="55"/>
      <c r="H240" s="106"/>
    </row>
    <row r="241" spans="1:8">
      <c r="A241" s="56"/>
      <c r="B241" s="57"/>
      <c r="C241" s="55"/>
      <c r="D241" s="55"/>
      <c r="E241" s="55"/>
      <c r="F241" s="55"/>
      <c r="G241" s="55"/>
      <c r="H241" s="106"/>
    </row>
    <row r="242" spans="1:8">
      <c r="A242" s="56"/>
      <c r="B242" s="57"/>
      <c r="C242" s="55"/>
      <c r="D242" s="55"/>
      <c r="E242" s="55"/>
      <c r="F242" s="55"/>
      <c r="G242" s="55"/>
      <c r="H242" s="106"/>
    </row>
    <row r="243" spans="1:8">
      <c r="A243" s="56"/>
      <c r="B243" s="57"/>
      <c r="C243" s="55"/>
      <c r="D243" s="55"/>
      <c r="E243" s="55"/>
      <c r="F243" s="55"/>
      <c r="G243" s="55"/>
      <c r="H243" s="106"/>
    </row>
    <row r="244" spans="1:8">
      <c r="A244" s="56"/>
      <c r="B244" s="57"/>
      <c r="C244" s="55"/>
      <c r="D244" s="55"/>
      <c r="E244" s="55"/>
      <c r="F244" s="55"/>
      <c r="G244" s="55"/>
      <c r="H244" s="106"/>
    </row>
    <row r="245" spans="1:8">
      <c r="A245" s="56"/>
      <c r="B245" s="57"/>
      <c r="C245" s="55"/>
      <c r="D245" s="55"/>
      <c r="E245" s="55"/>
      <c r="F245" s="55"/>
      <c r="G245" s="55"/>
      <c r="H245" s="106"/>
    </row>
    <row r="246" spans="1:8">
      <c r="A246" s="56"/>
      <c r="B246" s="57"/>
      <c r="C246" s="55"/>
      <c r="D246" s="55"/>
      <c r="E246" s="55"/>
      <c r="F246" s="55"/>
      <c r="G246" s="55"/>
      <c r="H246" s="106"/>
    </row>
    <row r="247" spans="1:8">
      <c r="A247" s="56"/>
      <c r="B247" s="57"/>
      <c r="C247" s="55"/>
      <c r="D247" s="55"/>
      <c r="E247" s="55"/>
      <c r="F247" s="55"/>
      <c r="G247" s="55"/>
      <c r="H247" s="106"/>
    </row>
    <row r="248" spans="1:8">
      <c r="A248" s="56"/>
      <c r="B248" s="57"/>
      <c r="C248" s="55"/>
      <c r="D248" s="55"/>
      <c r="E248" s="55"/>
      <c r="F248" s="55"/>
      <c r="G248" s="55"/>
      <c r="H248" s="106"/>
    </row>
    <row r="249" spans="1:8">
      <c r="A249" s="56"/>
      <c r="B249" s="57"/>
      <c r="C249" s="55"/>
      <c r="D249" s="55"/>
      <c r="E249" s="55"/>
      <c r="F249" s="55"/>
      <c r="G249" s="55"/>
      <c r="H249" s="106"/>
    </row>
    <row r="250" spans="1:8">
      <c r="A250" s="56"/>
      <c r="B250" s="57"/>
      <c r="C250" s="55"/>
      <c r="D250" s="55"/>
      <c r="E250" s="55"/>
      <c r="F250" s="55"/>
      <c r="G250" s="55"/>
      <c r="H250" s="106"/>
    </row>
    <row r="251" spans="1:8">
      <c r="A251" s="56"/>
      <c r="B251" s="57"/>
      <c r="C251" s="55"/>
      <c r="D251" s="55"/>
      <c r="E251" s="55"/>
      <c r="F251" s="55"/>
      <c r="G251" s="55"/>
      <c r="H251" s="106"/>
    </row>
    <row r="252" spans="1:8">
      <c r="A252" s="56"/>
      <c r="B252" s="57"/>
      <c r="C252" s="55"/>
      <c r="D252" s="55"/>
      <c r="E252" s="55"/>
      <c r="F252" s="55"/>
      <c r="G252" s="55"/>
      <c r="H252" s="106"/>
    </row>
    <row r="253" spans="1:8">
      <c r="A253" s="56"/>
      <c r="B253" s="57"/>
      <c r="C253" s="55"/>
      <c r="D253" s="55"/>
      <c r="E253" s="55"/>
      <c r="F253" s="55"/>
      <c r="G253" s="55"/>
      <c r="H253" s="106"/>
    </row>
    <row r="254" spans="1:8">
      <c r="A254" s="56"/>
      <c r="B254" s="57"/>
      <c r="C254" s="55"/>
      <c r="D254" s="55"/>
      <c r="E254" s="55"/>
      <c r="F254" s="55"/>
      <c r="G254" s="55"/>
      <c r="H254" s="106"/>
    </row>
    <row r="255" spans="1:8">
      <c r="A255" s="56"/>
      <c r="B255" s="57"/>
      <c r="C255" s="55"/>
      <c r="D255" s="55"/>
      <c r="E255" s="55"/>
      <c r="F255" s="55"/>
      <c r="G255" s="55"/>
      <c r="H255" s="106"/>
    </row>
    <row r="256" spans="1:8">
      <c r="A256" s="56"/>
      <c r="B256" s="57"/>
      <c r="C256" s="55"/>
      <c r="D256" s="55"/>
      <c r="E256" s="55"/>
      <c r="F256" s="55"/>
      <c r="G256" s="55"/>
      <c r="H256" s="106"/>
    </row>
    <row r="257" spans="1:8">
      <c r="A257" s="56"/>
      <c r="B257" s="57"/>
      <c r="C257" s="55"/>
      <c r="D257" s="55"/>
      <c r="E257" s="55"/>
      <c r="F257" s="55"/>
      <c r="G257" s="55"/>
      <c r="H257" s="106"/>
    </row>
    <row r="258" spans="1:8">
      <c r="A258" s="56"/>
      <c r="B258" s="57"/>
      <c r="C258" s="55"/>
      <c r="D258" s="55"/>
      <c r="E258" s="55"/>
      <c r="F258" s="55"/>
      <c r="G258" s="55"/>
      <c r="H258" s="106"/>
    </row>
    <row r="259" spans="1:8">
      <c r="A259" s="56"/>
      <c r="B259" s="57"/>
      <c r="C259" s="55"/>
      <c r="D259" s="55"/>
      <c r="E259" s="55"/>
      <c r="F259" s="55"/>
      <c r="G259" s="55"/>
      <c r="H259" s="106"/>
    </row>
    <row r="260" spans="1:8">
      <c r="A260" s="56"/>
      <c r="B260" s="57"/>
      <c r="C260" s="55"/>
      <c r="D260" s="55"/>
      <c r="E260" s="55"/>
      <c r="F260" s="55"/>
      <c r="G260" s="55"/>
      <c r="H260" s="106"/>
    </row>
    <row r="261" spans="1:8">
      <c r="A261" s="56"/>
      <c r="B261" s="57"/>
      <c r="C261" s="55"/>
      <c r="D261" s="55"/>
      <c r="E261" s="55"/>
      <c r="F261" s="55"/>
      <c r="G261" s="55"/>
      <c r="H261" s="106"/>
    </row>
    <row r="262" spans="1:8">
      <c r="A262" s="56"/>
      <c r="B262" s="57"/>
      <c r="C262" s="81"/>
      <c r="D262" s="81"/>
      <c r="E262" s="81"/>
      <c r="F262" s="81"/>
      <c r="G262" s="81"/>
      <c r="H262" s="106"/>
    </row>
    <row r="263" spans="1:8" ht="11.25" customHeight="1">
      <c r="A263" s="51"/>
      <c r="B263" s="56"/>
      <c r="C263" s="56"/>
      <c r="D263" s="56"/>
      <c r="E263" s="82"/>
      <c r="F263" s="82"/>
      <c r="G263" s="56"/>
      <c r="H263" s="106"/>
    </row>
    <row r="264" spans="1:8">
      <c r="A264" s="56"/>
      <c r="B264" s="51"/>
      <c r="C264" s="55"/>
      <c r="D264" s="55"/>
      <c r="E264" s="55"/>
      <c r="F264" s="55"/>
      <c r="G264" s="55"/>
      <c r="H264" s="106"/>
    </row>
    <row r="265" spans="1:8" ht="15.75">
      <c r="A265" s="56"/>
      <c r="B265" s="51"/>
      <c r="C265" s="51"/>
      <c r="D265" s="51"/>
      <c r="E265" s="59"/>
      <c r="F265" s="59"/>
      <c r="G265" s="51"/>
      <c r="H265" s="104"/>
    </row>
    <row r="266" spans="1:8">
      <c r="A266" s="56"/>
      <c r="B266" s="51"/>
      <c r="C266" s="51"/>
      <c r="D266" s="51"/>
      <c r="E266" s="51"/>
      <c r="F266" s="51"/>
      <c r="G266" s="51"/>
      <c r="H266" s="106"/>
    </row>
    <row r="267" spans="1:8">
      <c r="A267" s="56"/>
      <c r="B267" s="51"/>
      <c r="C267" s="51"/>
      <c r="D267" s="51"/>
      <c r="E267" s="59"/>
      <c r="F267" s="59"/>
      <c r="G267" s="55"/>
      <c r="H267" s="106"/>
    </row>
    <row r="268" spans="1:8">
      <c r="A268" s="56"/>
      <c r="B268" s="51"/>
      <c r="C268" s="51"/>
      <c r="D268" s="51"/>
      <c r="E268" s="59"/>
      <c r="F268" s="59"/>
      <c r="G268" s="51"/>
      <c r="H268" s="106"/>
    </row>
  </sheetData>
  <autoFilter ref="A13:G13" xr:uid="{00000000-0009-0000-0000-000007000000}">
    <sortState ref="A14:G208">
      <sortCondition ref="A13"/>
    </sortState>
  </autoFilter>
  <dataConsolidate/>
  <mergeCells count="7">
    <mergeCell ref="A1:G1"/>
    <mergeCell ref="A2:G2"/>
    <mergeCell ref="A6:G6"/>
    <mergeCell ref="A12:G12"/>
    <mergeCell ref="A9:G9"/>
    <mergeCell ref="A4:G4"/>
    <mergeCell ref="A7:G7"/>
  </mergeCells>
  <printOptions horizontalCentered="1"/>
  <pageMargins left="0.5" right="0.5" top="0.5" bottom="0.5" header="0.25" footer="0.25"/>
  <pageSetup scale="51" orientation="portrait" r:id="rId1"/>
  <headerFooter alignWithMargins="0"/>
  <rowBreaks count="2" manualBreakCount="2">
    <brk id="68" max="6" man="1"/>
    <brk id="132"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Retail Sales by County</vt:lpstr>
      <vt:lpstr>Retail Sales by County and City</vt:lpstr>
      <vt:lpstr>Retail Sales County and Group</vt:lpstr>
      <vt:lpstr>Retail Sales by Business Class</vt:lpstr>
      <vt:lpstr>Retailer's Use Business Class</vt:lpstr>
      <vt:lpstr>Consumer's Use Business Class</vt:lpstr>
      <vt:lpstr>Consumer Use by County</vt:lpstr>
      <vt:lpstr>Local Hotel Motel Tax Receipts</vt:lpstr>
      <vt:lpstr>'Retail Sales County and Group'!IDX</vt:lpstr>
      <vt:lpstr>'Consumer Use by County'!Print_Area</vt:lpstr>
      <vt:lpstr>'Consumer''s Use Business Class'!Print_Area</vt:lpstr>
      <vt:lpstr>'Local Hotel Motel Tax Receipts'!Print_Area</vt:lpstr>
      <vt:lpstr>'Retail Sales by Business Class'!Print_Area</vt:lpstr>
      <vt:lpstr>'Retail Sales by County'!Print_Area</vt:lpstr>
      <vt:lpstr>'Retail Sales by County and City'!Print_Area</vt:lpstr>
      <vt:lpstr>'Retailer''s Use Business Class'!Print_Area</vt:lpstr>
      <vt:lpstr>'Consumer Use by County'!Print_Titles</vt:lpstr>
      <vt:lpstr>'Consumer''s Use Business Class'!Print_Titles</vt:lpstr>
      <vt:lpstr>'Local Hotel Motel Tax Receipts'!Print_Titles</vt:lpstr>
      <vt:lpstr>'Retail Sales by Business Class'!Print_Titles</vt:lpstr>
      <vt:lpstr>'Retail Sales by County'!Print_Titles</vt:lpstr>
      <vt:lpstr>'Retail Sales by County and City'!Print_Titles</vt:lpstr>
      <vt:lpstr>'Retailer''s Use Business Class'!Print_Titles</vt:lpstr>
    </vt:vector>
  </TitlesOfParts>
  <Company>Dept of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jphipps</dc:creator>
  <cp:lastModifiedBy>Thelen, Rob [IDR]</cp:lastModifiedBy>
  <cp:lastPrinted>2019-12-11T16:46:49Z</cp:lastPrinted>
  <dcterms:created xsi:type="dcterms:W3CDTF">2010-11-18T14:37:01Z</dcterms:created>
  <dcterms:modified xsi:type="dcterms:W3CDTF">2023-04-19T19:37:24Z</dcterms:modified>
</cp:coreProperties>
</file>