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3\2022-09\2022-09 Web Output\"/>
    </mc:Choice>
  </mc:AlternateContent>
  <xr:revisionPtr revIDLastSave="0" documentId="8_{E2BE80E5-24B2-47FD-8E32-37FD8985F52C}" xr6:coauthVersionLast="36" xr6:coauthVersionMax="36" xr10:uidLastSave="{00000000-0000-0000-0000-000000000000}"/>
  <bookViews>
    <workbookView xWindow="14385" yWindow="32760" windowWidth="14430" windowHeight="12555" tabRatio="718" firstSheet="3" activeTab="5" xr2:uid="{00000000-000D-0000-FFFF-FFFF00000000}"/>
  </bookViews>
  <sheets>
    <sheet name="September 2022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5" r:id="rId6"/>
    <sheet name="Table 4. County and Business" sheetId="14" r:id="rId7"/>
  </sheets>
  <definedNames>
    <definedName name="_xlnm._FilterDatabase" localSheetId="5" hidden="1">'Table 3. County and City'!$A$7:$F$913</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workbook>
</file>

<file path=xl/calcChain.xml><?xml version="1.0" encoding="utf-8"?>
<calcChain xmlns="http://schemas.openxmlformats.org/spreadsheetml/2006/main">
  <c r="A2" i="11" l="1"/>
  <c r="A3" i="8"/>
  <c r="C8" i="8" l="1"/>
  <c r="D18" i="11" l="1"/>
  <c r="D17" i="11"/>
  <c r="D16" i="11"/>
  <c r="D13" i="11"/>
  <c r="D12" i="11"/>
  <c r="I10" i="8" l="1"/>
  <c r="A3" i="10" l="1"/>
  <c r="A3" i="9" s="1"/>
  <c r="C8" i="9"/>
  <c r="C4" i="11" s="1"/>
  <c r="B8" i="9"/>
  <c r="B4"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F23" i="8"/>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D15" i="10" l="1"/>
  <c r="D7" i="11"/>
  <c r="D8" i="11"/>
  <c r="D9" i="11"/>
  <c r="I12" i="10"/>
  <c r="I23" i="8"/>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<sst xmlns="http://schemas.openxmlformats.org/spreadsheetml/2006/main" count="5030" uniqueCount="889">
  <si>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</si>
  <si>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</si>
  <si>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</si>
  <si>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</si>
  <si>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</si>
  <si>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</si>
  <si>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</si>
  <si>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</si>
  <si>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</si>
  <si>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</si>
  <si>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</si>
  <si>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</si>
  <si>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</si>
  <si>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</si>
  <si>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</si>
  <si>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</si>
  <si>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</si>
  <si>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</si>
  <si>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</si>
  <si>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</si>
  <si>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</si>
  <si>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</si>
  <si>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</si>
  <si>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</si>
  <si>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</si>
  <si>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</si>
  <si>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</si>
  <si>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</si>
  <si>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</si>
  <si>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</si>
  <si>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</si>
  <si>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</si>
  <si>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</si>
  <si>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</si>
  <si>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 xml:space="preserve"> * beginning FY 2023 returns are required monthly so counts increase atributed to this.</t>
  </si>
  <si>
    <t>Consumer Use is dropping due to combined on returns now.</t>
  </si>
  <si>
    <t>Unk</t>
  </si>
  <si>
    <t xml:space="preserve"> * beginning FY 2023 returns are required monthly so counts increased are atributed to this.</t>
  </si>
  <si>
    <t>Retail Sales and Use Tax Quarterly Report</t>
  </si>
  <si>
    <t>This report covers retail sales and use tax data for taxable sales based on tax returns filed with the Department for the quarter ending September 30, 2022 which is the first quarter in fiscal year 2023.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</si>
  <si>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</si>
  <si>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</si>
  <si>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</si>
  <si>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Year over Year Retail Sales Tax Statistics:</t>
    </r>
    <r>
      <rPr>
        <sz val="12"/>
        <rFont val="Arial"/>
        <family val="2"/>
      </rPr>
      <t xml:space="preserve"> Table 1 compares return counts, taxable sales, and taxes reported by 12 business groups for the September 2022 quarter compared to the September 2021 quarter.</t>
    </r>
  </si>
  <si>
    <r>
      <t>Use Tax Statistics:</t>
    </r>
    <r>
      <rPr>
        <sz val="12"/>
        <rFont val="Arial"/>
        <family val="2"/>
      </rPr>
      <t xml:space="preserve"> Table 2 compares return counts, taxable sales, and tax data reported by the 12 business groups for the September 2022 quarter compared to the September 2021 quarter for Retailer's Use Tax permits. In addition, aggregate Motor Vehicle Use  and Consumer Use tax data for the September 2022 quarter are also compared to the September 2021 quarter.  The Consumer Use tax data does not include voluntary use tax data.</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</si>
  <si>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</si>
  <si>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</si>
  <si>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</si>
  <si>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</si>
  <si>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Quarter Ending September 30, 2022</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</si>
  <si>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</si>
  <si>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</si>
  <si>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</si>
  <si>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</si>
  <si>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</si>
  <si>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</si>
  <si>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</si>
  <si>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</si>
  <si>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</si>
  <si>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</si>
  <si>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</si>
  <si>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</si>
  <si>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</si>
  <si>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</si>
  <si>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</si>
  <si>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</si>
  <si>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</si>
  <si>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</si>
  <si>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</si>
  <si>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</si>
  <si>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</si>
  <si>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</si>
  <si>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</si>
  <si>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</si>
  <si>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</si>
  <si>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</si>
  <si>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</si>
  <si>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Mystic</t>
  </si>
  <si>
    <t>Audubon</t>
  </si>
  <si>
    <t>Exira</t>
  </si>
  <si>
    <t>Kimballton</t>
  </si>
  <si>
    <t>Benton</t>
  </si>
  <si>
    <t>Vinton</t>
  </si>
  <si>
    <t>Belle Plaine</t>
  </si>
  <si>
    <t>Blairstown</t>
  </si>
  <si>
    <t>Atkins</t>
  </si>
  <si>
    <t>Urbana</t>
  </si>
  <si>
    <t>Shellsburg</t>
  </si>
  <si>
    <t>Walford</t>
  </si>
  <si>
    <t>Keystone</t>
  </si>
  <si>
    <t>Newhall</t>
  </si>
  <si>
    <t>Van Horne</t>
  </si>
  <si>
    <t>Norway</t>
  </si>
  <si>
    <t>Garrison</t>
  </si>
  <si>
    <t>Luzerne</t>
  </si>
  <si>
    <t>Black Hawk</t>
  </si>
  <si>
    <t>Waterloo</t>
  </si>
  <si>
    <t>Cedar Falls</t>
  </si>
  <si>
    <t>Evansdale</t>
  </si>
  <si>
    <t>Hudson</t>
  </si>
  <si>
    <t>Laporte City</t>
  </si>
  <si>
    <t>Dunkerton</t>
  </si>
  <si>
    <t>Janesville</t>
  </si>
  <si>
    <t>Gilbertville</t>
  </si>
  <si>
    <t>Elk Run Heights</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</si>
  <si>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</si>
  <si>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</si>
  <si>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</si>
  <si>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</si>
  <si>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</si>
  <si>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</si>
  <si>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</si>
  <si>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</si>
  <si>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</si>
  <si>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</si>
  <si>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</si>
  <si>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</si>
  <si>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</si>
  <si>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</si>
  <si>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</si>
  <si>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</si>
  <si>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</si>
  <si>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</si>
  <si>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</si>
  <si>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</si>
  <si>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</si>
  <si>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Quasqueton</t>
  </si>
  <si>
    <t>Rowley</t>
  </si>
  <si>
    <t>Buena Vista</t>
  </si>
  <si>
    <t>Storm Lake</t>
  </si>
  <si>
    <t>Alta</t>
  </si>
  <si>
    <t>Sioux Rapids</t>
  </si>
  <si>
    <t>Albert City</t>
  </si>
  <si>
    <t>Newell</t>
  </si>
  <si>
    <t>Linn Grove</t>
  </si>
  <si>
    <t>Lakeside</t>
  </si>
  <si>
    <t>Marathon</t>
  </si>
  <si>
    <t>Butler</t>
  </si>
  <si>
    <t>Parkersburg</t>
  </si>
  <si>
    <t>Allison</t>
  </si>
  <si>
    <t>Greene</t>
  </si>
  <si>
    <t>Clarksville</t>
  </si>
  <si>
    <t>Aplington</t>
  </si>
  <si>
    <t>Shell Rock</t>
  </si>
  <si>
    <t>Dumont</t>
  </si>
  <si>
    <t>New Hartford</t>
  </si>
  <si>
    <t>Bristow</t>
  </si>
  <si>
    <t>Calhoun</t>
  </si>
  <si>
    <t>Rockwell City</t>
  </si>
  <si>
    <t>Manson</t>
  </si>
  <si>
    <t>Lake City</t>
  </si>
  <si>
    <t>Lohrville</t>
  </si>
  <si>
    <t>Farnhamville</t>
  </si>
  <si>
    <t>Lytton</t>
  </si>
  <si>
    <t>Pomeroy</t>
  </si>
  <si>
    <t>Carroll</t>
  </si>
  <si>
    <t>Manning</t>
  </si>
  <si>
    <t>Coon Rapids</t>
  </si>
  <si>
    <t>Breda</t>
  </si>
  <si>
    <t>Glidden</t>
  </si>
  <si>
    <t>Templeton</t>
  </si>
  <si>
    <t>Arcadia</t>
  </si>
  <si>
    <t>Dedham</t>
  </si>
  <si>
    <t>Halbur</t>
  </si>
  <si>
    <t>Lidderdale</t>
  </si>
  <si>
    <t>Cass</t>
  </si>
  <si>
    <t>Atlantic</t>
  </si>
  <si>
    <t>Griswold</t>
  </si>
  <si>
    <t>Anita</t>
  </si>
  <si>
    <t>Massena</t>
  </si>
  <si>
    <t>Lewis</t>
  </si>
  <si>
    <t>Cumberland</t>
  </si>
  <si>
    <t>Wiota</t>
  </si>
  <si>
    <t>Marne</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</si>
  <si>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</si>
  <si>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</si>
  <si>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</si>
  <si>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</si>
  <si>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</si>
  <si>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</si>
  <si>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</si>
  <si>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</si>
  <si>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</si>
  <si>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</si>
  <si>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</si>
  <si>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</si>
  <si>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</si>
  <si>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</si>
  <si>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</si>
  <si>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</si>
  <si>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Rock Falls</t>
  </si>
  <si>
    <t>Cherokee</t>
  </si>
  <si>
    <t>Marcus</t>
  </si>
  <si>
    <t>Aurelia</t>
  </si>
  <si>
    <t>Quimby</t>
  </si>
  <si>
    <t>Meriden</t>
  </si>
  <si>
    <t>Chickasaw</t>
  </si>
  <si>
    <t>New Hampton</t>
  </si>
  <si>
    <t>Nashua</t>
  </si>
  <si>
    <t>Fredericksburg</t>
  </si>
  <si>
    <t>Ionia</t>
  </si>
  <si>
    <t>Lawler</t>
  </si>
  <si>
    <t>Alta Vista</t>
  </si>
  <si>
    <t>Clarke</t>
  </si>
  <si>
    <t>Osceola</t>
  </si>
  <si>
    <t>Murray</t>
  </si>
  <si>
    <t>Weldon</t>
  </si>
  <si>
    <t>Clay</t>
  </si>
  <si>
    <t>Spencer</t>
  </si>
  <si>
    <t>Everly</t>
  </si>
  <si>
    <t>Royal</t>
  </si>
  <si>
    <t>Dickens</t>
  </si>
  <si>
    <t>Peterson</t>
  </si>
  <si>
    <t>Greenville</t>
  </si>
  <si>
    <t>Fostoria</t>
  </si>
  <si>
    <t>Webb</t>
  </si>
  <si>
    <t>Clayton</t>
  </si>
  <si>
    <t>Elkader</t>
  </si>
  <si>
    <t>Guttenberg</t>
  </si>
  <si>
    <t>Strawberry Point</t>
  </si>
  <si>
    <t>Monona</t>
  </si>
  <si>
    <t>Edgewood</t>
  </si>
  <si>
    <t>Garnavillo</t>
  </si>
  <si>
    <t>Marquette</t>
  </si>
  <si>
    <t>Luana</t>
  </si>
  <si>
    <t>Volga</t>
  </si>
  <si>
    <t>Garber</t>
  </si>
  <si>
    <t>Clinton</t>
  </si>
  <si>
    <t>Dewitt</t>
  </si>
  <si>
    <t>Camanche</t>
  </si>
  <si>
    <t>Wheatland</t>
  </si>
  <si>
    <t>Grand Mound</t>
  </si>
  <si>
    <t>Calamus</t>
  </si>
  <si>
    <t>Delmar</t>
  </si>
  <si>
    <t>Lost Nation</t>
  </si>
  <si>
    <t>Charlotte</t>
  </si>
  <si>
    <t>Goose Lake</t>
  </si>
  <si>
    <t>Low Moor</t>
  </si>
  <si>
    <t>Maquoketa</t>
  </si>
  <si>
    <t>Welton</t>
  </si>
  <si>
    <t>Crawford</t>
  </si>
  <si>
    <t>Denison</t>
  </si>
  <si>
    <t>Manilla</t>
  </si>
  <si>
    <t>Dow City</t>
  </si>
  <si>
    <t>Schleswig</t>
  </si>
  <si>
    <t>Charter Oak</t>
  </si>
  <si>
    <t>Westside</t>
  </si>
  <si>
    <t>Kiron</t>
  </si>
  <si>
    <t>Vail</t>
  </si>
  <si>
    <t>Deloit</t>
  </si>
  <si>
    <t>Dallas</t>
  </si>
  <si>
    <t>West Des Moines</t>
  </si>
  <si>
    <t>Waukee</t>
  </si>
  <si>
    <t>Adel</t>
  </si>
  <si>
    <t>Perry</t>
  </si>
  <si>
    <t>Urbandale</t>
  </si>
  <si>
    <t>Clive</t>
  </si>
  <si>
    <t>Dallas Center</t>
  </si>
  <si>
    <t>Woodward</t>
  </si>
  <si>
    <t>Granger</t>
  </si>
  <si>
    <t>Desoto</t>
  </si>
  <si>
    <t>Van Meter</t>
  </si>
  <si>
    <t>Redfield</t>
  </si>
  <si>
    <t>Dexter</t>
  </si>
  <si>
    <t>Minburn</t>
  </si>
  <si>
    <t>Linden</t>
  </si>
  <si>
    <t>Bouton</t>
  </si>
  <si>
    <t>Davis</t>
  </si>
  <si>
    <t>Bloomfield</t>
  </si>
  <si>
    <t>Drakesville</t>
  </si>
  <si>
    <t>Pulaski</t>
  </si>
  <si>
    <t>Decatur</t>
  </si>
  <si>
    <t>Lamoni</t>
  </si>
  <si>
    <t>Leon</t>
  </si>
  <si>
    <t>Garden Grove</t>
  </si>
  <si>
    <t>Davis City</t>
  </si>
  <si>
    <t>Delaware</t>
  </si>
  <si>
    <t>Manchester</t>
  </si>
  <si>
    <t>Delhi</t>
  </si>
  <si>
    <t>Hopkinton</t>
  </si>
  <si>
    <t>Dyersville</t>
  </si>
  <si>
    <t>Earlville</t>
  </si>
  <si>
    <t>Colesburg</t>
  </si>
  <si>
    <t>Dundee</t>
  </si>
  <si>
    <t>Ryan</t>
  </si>
  <si>
    <t>Greeley</t>
  </si>
  <si>
    <t>Masonville</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</si>
  <si>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</si>
  <si>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</si>
  <si>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</si>
  <si>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</si>
  <si>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</si>
  <si>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</si>
  <si>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</si>
  <si>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</si>
  <si>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</si>
  <si>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</si>
  <si>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</si>
  <si>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</si>
  <si>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</si>
  <si>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</si>
  <si>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</si>
  <si>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</si>
  <si>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</si>
  <si>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Farley</t>
  </si>
  <si>
    <t>Epworth</t>
  </si>
  <si>
    <t>Asbury</t>
  </si>
  <si>
    <t>New Vienna</t>
  </si>
  <si>
    <t>Bernard</t>
  </si>
  <si>
    <t>Worthington</t>
  </si>
  <si>
    <t>Holy Cross</t>
  </si>
  <si>
    <t>Sherrill</t>
  </si>
  <si>
    <t>Durango</t>
  </si>
  <si>
    <t>Emmet</t>
  </si>
  <si>
    <t>Estherville</t>
  </si>
  <si>
    <t>Armstrong</t>
  </si>
  <si>
    <t>Ringsted</t>
  </si>
  <si>
    <t>Wallingford</t>
  </si>
  <si>
    <t>Fayette</t>
  </si>
  <si>
    <t>Oelwein</t>
  </si>
  <si>
    <t>West Union</t>
  </si>
  <si>
    <t>Elgin</t>
  </si>
  <si>
    <t>Hawkeye</t>
  </si>
  <si>
    <t>Clermont</t>
  </si>
  <si>
    <t>Waucoma</t>
  </si>
  <si>
    <t>Arlington</t>
  </si>
  <si>
    <t>Wadena</t>
  </si>
  <si>
    <t>Maynard</t>
  </si>
  <si>
    <t>Stanley</t>
  </si>
  <si>
    <t>Floyd</t>
  </si>
  <si>
    <t>Charles City</t>
  </si>
  <si>
    <t>Nora Springs</t>
  </si>
  <si>
    <t>Rockford</t>
  </si>
  <si>
    <t>Rudd</t>
  </si>
  <si>
    <t>Marble Rock</t>
  </si>
  <si>
    <t>Franklin</t>
  </si>
  <si>
    <t>Hampton</t>
  </si>
  <si>
    <t>Sheffield</t>
  </si>
  <si>
    <t>Ackley</t>
  </si>
  <si>
    <t>Latimer</t>
  </si>
  <si>
    <t>Geneva</t>
  </si>
  <si>
    <t>Fremont</t>
  </si>
  <si>
    <t>Sidney</t>
  </si>
  <si>
    <t>Tabor</t>
  </si>
  <si>
    <t>Hamburg</t>
  </si>
  <si>
    <t>Shenandoah</t>
  </si>
  <si>
    <t>Farragut</t>
  </si>
  <si>
    <t>Riverton</t>
  </si>
  <si>
    <t>Jefferson</t>
  </si>
  <si>
    <t>Grand Junction</t>
  </si>
  <si>
    <t>Scranton</t>
  </si>
  <si>
    <t>Paton</t>
  </si>
  <si>
    <t>Churdan</t>
  </si>
  <si>
    <t>Rippey</t>
  </si>
  <si>
    <t>Grundy</t>
  </si>
  <si>
    <t>Grundy Center</t>
  </si>
  <si>
    <t>Reinbeck</t>
  </si>
  <si>
    <t>Conrad</t>
  </si>
  <si>
    <t>Dike</t>
  </si>
  <si>
    <t>Wellsburg</t>
  </si>
  <si>
    <t>Beaman</t>
  </si>
  <si>
    <t>Holland</t>
  </si>
  <si>
    <t>Guthrie</t>
  </si>
  <si>
    <t>Guthrie Center</t>
  </si>
  <si>
    <t>Panora</t>
  </si>
  <si>
    <t>Stuart</t>
  </si>
  <si>
    <t>Casey</t>
  </si>
  <si>
    <t>Bayard</t>
  </si>
  <si>
    <t>Yale</t>
  </si>
  <si>
    <t>Menlo</t>
  </si>
  <si>
    <t>Hamilton</t>
  </si>
  <si>
    <t>Webster City</t>
  </si>
  <si>
    <t>Stratford</t>
  </si>
  <si>
    <t>Ellsworth</t>
  </si>
  <si>
    <t>Williams</t>
  </si>
  <si>
    <t>Stanhope</t>
  </si>
  <si>
    <t>Kamrar</t>
  </si>
  <si>
    <t>Blairsburg</t>
  </si>
  <si>
    <t>Randall</t>
  </si>
  <si>
    <t>Hancock</t>
  </si>
  <si>
    <t>Garner</t>
  </si>
  <si>
    <t>Britt</t>
  </si>
  <si>
    <t>Kanawha</t>
  </si>
  <si>
    <t>Forest City</t>
  </si>
  <si>
    <t>Corwith</t>
  </si>
  <si>
    <t>Klemme</t>
  </si>
  <si>
    <t>Goodell</t>
  </si>
  <si>
    <t>Woden</t>
  </si>
  <si>
    <t>Crystal Lake</t>
  </si>
  <si>
    <t>Hardin</t>
  </si>
  <si>
    <t>Iowa Falls</t>
  </si>
  <si>
    <t>Eldora</t>
  </si>
  <si>
    <t>Alden</t>
  </si>
  <si>
    <t>Hubbard</t>
  </si>
  <si>
    <t>Radcliffe</t>
  </si>
  <si>
    <t>Union</t>
  </si>
  <si>
    <t>New Providence</t>
  </si>
  <si>
    <t>Steamboat Rock</t>
  </si>
  <si>
    <t>Harrison</t>
  </si>
  <si>
    <t>Missouri Valley</t>
  </si>
  <si>
    <t>Woodbine</t>
  </si>
  <si>
    <t>Dunlap</t>
  </si>
  <si>
    <t>Logan</t>
  </si>
  <si>
    <t>Pisgah</t>
  </si>
  <si>
    <t>Persia</t>
  </si>
  <si>
    <t>Mondamin</t>
  </si>
  <si>
    <t>Modale</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</si>
  <si>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</si>
  <si>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</si>
  <si>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</si>
  <si>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</si>
  <si>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</si>
  <si>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</si>
  <si>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</si>
  <si>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</si>
  <si>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</si>
  <si>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</si>
  <si>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</si>
  <si>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</si>
  <si>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</si>
  <si>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</si>
  <si>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</si>
  <si>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</si>
  <si>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</si>
  <si>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Gilmore City</t>
  </si>
  <si>
    <t>Livermore</t>
  </si>
  <si>
    <t>Bode</t>
  </si>
  <si>
    <t>Ida</t>
  </si>
  <si>
    <t>Ida Grove</t>
  </si>
  <si>
    <t>Holstein</t>
  </si>
  <si>
    <t>Battle Creek</t>
  </si>
  <si>
    <t>Galva</t>
  </si>
  <si>
    <t>Iowa</t>
  </si>
  <si>
    <t>Williamsburg</t>
  </si>
  <si>
    <t>Marengo</t>
  </si>
  <si>
    <t>Victor</t>
  </si>
  <si>
    <t>North English</t>
  </si>
  <si>
    <t>Parnell</t>
  </si>
  <si>
    <t>Ladora</t>
  </si>
  <si>
    <t>Millersburg</t>
  </si>
  <si>
    <t>Jackson</t>
  </si>
  <si>
    <t>Bellevue</t>
  </si>
  <si>
    <t>Preston</t>
  </si>
  <si>
    <t>Sabula</t>
  </si>
  <si>
    <t>Miles</t>
  </si>
  <si>
    <t>Springbrook</t>
  </si>
  <si>
    <t>Andrew</t>
  </si>
  <si>
    <t>Monmouth</t>
  </si>
  <si>
    <t>Zwingle</t>
  </si>
  <si>
    <t>Jasper</t>
  </si>
  <si>
    <t>Newton</t>
  </si>
  <si>
    <t>Monroe</t>
  </si>
  <si>
    <t>Prairie City</t>
  </si>
  <si>
    <t>Sully</t>
  </si>
  <si>
    <t>Colfax</t>
  </si>
  <si>
    <t>Baxter</t>
  </si>
  <si>
    <t>Kellogg</t>
  </si>
  <si>
    <t>Lynnville</t>
  </si>
  <si>
    <t>Mingo</t>
  </si>
  <si>
    <t>Mitchellville</t>
  </si>
  <si>
    <t>Reasnor</t>
  </si>
  <si>
    <t>Fairfield</t>
  </si>
  <si>
    <t>Batavia</t>
  </si>
  <si>
    <t>Libertyville</t>
  </si>
  <si>
    <t>Lockridge</t>
  </si>
  <si>
    <t>Packwood</t>
  </si>
  <si>
    <t>Johnson</t>
  </si>
  <si>
    <t>Iowa City</t>
  </si>
  <si>
    <t>Coralville</t>
  </si>
  <si>
    <t>North Liberty</t>
  </si>
  <si>
    <t>Solon</t>
  </si>
  <si>
    <t>Tiffin</t>
  </si>
  <si>
    <t>Swisher</t>
  </si>
  <si>
    <t>Oxford</t>
  </si>
  <si>
    <t>Hills</t>
  </si>
  <si>
    <t>Lone Tree</t>
  </si>
  <si>
    <t>Jones</t>
  </si>
  <si>
    <t>Monticello</t>
  </si>
  <si>
    <t>Anamosa</t>
  </si>
  <si>
    <t>Olin</t>
  </si>
  <si>
    <t>Wyoming</t>
  </si>
  <si>
    <t>Oxford Junction</t>
  </si>
  <si>
    <t>Martelle</t>
  </si>
  <si>
    <t>Onslow</t>
  </si>
  <si>
    <t>Keokuk</t>
  </si>
  <si>
    <t>Sigourney</t>
  </si>
  <si>
    <t>Keota</t>
  </si>
  <si>
    <t>Hedrick</t>
  </si>
  <si>
    <t>Richland</t>
  </si>
  <si>
    <t>Ollie</t>
  </si>
  <si>
    <t>Harper</t>
  </si>
  <si>
    <t>South English</t>
  </si>
  <si>
    <t>What Cheer</t>
  </si>
  <si>
    <t>Delta</t>
  </si>
  <si>
    <t>Keswick</t>
  </si>
  <si>
    <t>Kossuth</t>
  </si>
  <si>
    <t>Algona</t>
  </si>
  <si>
    <t>Bancroft</t>
  </si>
  <si>
    <t>West Bend</t>
  </si>
  <si>
    <t>Whittemore</t>
  </si>
  <si>
    <t>Titonka</t>
  </si>
  <si>
    <t>Swea City</t>
  </si>
  <si>
    <t>Burt</t>
  </si>
  <si>
    <t>Wesley</t>
  </si>
  <si>
    <t>Fenton</t>
  </si>
  <si>
    <t>Lone Rock</t>
  </si>
  <si>
    <t>Ledyard</t>
  </si>
  <si>
    <t>Lakota</t>
  </si>
  <si>
    <t>Lee</t>
  </si>
  <si>
    <t>Fort Madison</t>
  </si>
  <si>
    <t>West Point</t>
  </si>
  <si>
    <t>Donnellson</t>
  </si>
  <si>
    <t>Montrose</t>
  </si>
  <si>
    <t>Houghton</t>
  </si>
  <si>
    <t>Linn</t>
  </si>
  <si>
    <t>Cedar Rapids</t>
  </si>
  <si>
    <t>Marion</t>
  </si>
  <si>
    <t>Hiawatha</t>
  </si>
  <si>
    <t>Mount Vernon</t>
  </si>
  <si>
    <t>Fairfax</t>
  </si>
  <si>
    <t>Lisbon</t>
  </si>
  <si>
    <t>Center Point</t>
  </si>
  <si>
    <t>Robins</t>
  </si>
  <si>
    <t>Palo</t>
  </si>
  <si>
    <t>Ely</t>
  </si>
  <si>
    <t>Central City</t>
  </si>
  <si>
    <t>Springville</t>
  </si>
  <si>
    <t>Alburnett</t>
  </si>
  <si>
    <t>Coggon</t>
  </si>
  <si>
    <t>Walker</t>
  </si>
  <si>
    <t>Louisa</t>
  </si>
  <si>
    <t>Columbus Junction</t>
  </si>
  <si>
    <t>Wapello</t>
  </si>
  <si>
    <t>Morning Sun</t>
  </si>
  <si>
    <t>Grandview</t>
  </si>
  <si>
    <t>Letts</t>
  </si>
  <si>
    <t>Columbus City</t>
  </si>
  <si>
    <t>Oakville</t>
  </si>
  <si>
    <t>Lucas</t>
  </si>
  <si>
    <t>Chariton</t>
  </si>
  <si>
    <t>Russell</t>
  </si>
  <si>
    <t>Lyon</t>
  </si>
  <si>
    <t>Rock Rapids</t>
  </si>
  <si>
    <t>Inwood</t>
  </si>
  <si>
    <t>Larchwood</t>
  </si>
  <si>
    <t>Doon</t>
  </si>
  <si>
    <t>George</t>
  </si>
  <si>
    <t>Alvord</t>
  </si>
  <si>
    <t>Lester</t>
  </si>
  <si>
    <t>Little Rock</t>
  </si>
  <si>
    <t>Madison</t>
  </si>
  <si>
    <t>Winterset</t>
  </si>
  <si>
    <t>Earlham</t>
  </si>
  <si>
    <t>Truro</t>
  </si>
  <si>
    <t>Macksburg</t>
  </si>
  <si>
    <t>Mahaska</t>
  </si>
  <si>
    <t>Oskaloosa</t>
  </si>
  <si>
    <t>New Sharon</t>
  </si>
  <si>
    <t>Leighton</t>
  </si>
  <si>
    <t>Barnes City</t>
  </si>
  <si>
    <t>Beacon</t>
  </si>
  <si>
    <t>Pella</t>
  </si>
  <si>
    <t>Knoxville</t>
  </si>
  <si>
    <t>Pleasantville</t>
  </si>
  <si>
    <t>Harvey</t>
  </si>
  <si>
    <t>Bussey</t>
  </si>
  <si>
    <t>Marshall</t>
  </si>
  <si>
    <t>Marshalltown</t>
  </si>
  <si>
    <t>State Center</t>
  </si>
  <si>
    <t>Melbourne</t>
  </si>
  <si>
    <t>Gilman</t>
  </si>
  <si>
    <t>Albion</t>
  </si>
  <si>
    <t>Rhodes</t>
  </si>
  <si>
    <t>Laurel</t>
  </si>
  <si>
    <t>Haverhill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</si>
  <si>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</si>
  <si>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</si>
  <si>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</si>
  <si>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</si>
  <si>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</si>
  <si>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</si>
  <si>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</si>
  <si>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</si>
  <si>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</si>
  <si>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</si>
  <si>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</si>
  <si>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</si>
  <si>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</si>
  <si>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</si>
  <si>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</si>
  <si>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</si>
  <si>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</si>
  <si>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</si>
  <si>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Castana</t>
  </si>
  <si>
    <t>Blencoe</t>
  </si>
  <si>
    <t>Albia</t>
  </si>
  <si>
    <t>Lovilia</t>
  </si>
  <si>
    <t>Eddyville</t>
  </si>
  <si>
    <t>Melrose</t>
  </si>
  <si>
    <t>Montgomery</t>
  </si>
  <si>
    <t>Red Oak</t>
  </si>
  <si>
    <t>Stanton</t>
  </si>
  <si>
    <t>Villisca</t>
  </si>
  <si>
    <t>Muscatine</t>
  </si>
  <si>
    <t>West Liberty</t>
  </si>
  <si>
    <t>Nichols</t>
  </si>
  <si>
    <t>Blue Grass</t>
  </si>
  <si>
    <t>Stockton</t>
  </si>
  <si>
    <t>Conesville</t>
  </si>
  <si>
    <t>Fruitland</t>
  </si>
  <si>
    <t>O'Brien</t>
  </si>
  <si>
    <t>Sheldon</t>
  </si>
  <si>
    <t>Hartley</t>
  </si>
  <si>
    <t>Paullina</t>
  </si>
  <si>
    <t>Sanborn</t>
  </si>
  <si>
    <t>Sutherland</t>
  </si>
  <si>
    <t>Primghar</t>
  </si>
  <si>
    <t>Calumet</t>
  </si>
  <si>
    <t>Sibley</t>
  </si>
  <si>
    <t>Ocheyedan</t>
  </si>
  <si>
    <t>Ashton</t>
  </si>
  <si>
    <t>Melvin</t>
  </si>
  <si>
    <t>Harris</t>
  </si>
  <si>
    <t>Page</t>
  </si>
  <si>
    <t>Clarinda</t>
  </si>
  <si>
    <t>Essex</t>
  </si>
  <si>
    <t>Braddyville</t>
  </si>
  <si>
    <t>Coin</t>
  </si>
  <si>
    <t>Palo Alto</t>
  </si>
  <si>
    <t>Emmetsburg</t>
  </si>
  <si>
    <t>Graettinger</t>
  </si>
  <si>
    <t>Ruthven</t>
  </si>
  <si>
    <t>Mallard</t>
  </si>
  <si>
    <t>Cylinder</t>
  </si>
  <si>
    <t>Lemars</t>
  </si>
  <si>
    <t>Remsen</t>
  </si>
  <si>
    <t>Akron</t>
  </si>
  <si>
    <t>Kingsley</t>
  </si>
  <si>
    <t>Sioux City</t>
  </si>
  <si>
    <t>Hinton</t>
  </si>
  <si>
    <t>Merrill</t>
  </si>
  <si>
    <t>Westfield</t>
  </si>
  <si>
    <t>Pocahontas</t>
  </si>
  <si>
    <t>Laurens</t>
  </si>
  <si>
    <t>Rolfe</t>
  </si>
  <si>
    <t>Havelock</t>
  </si>
  <si>
    <t>Fonda</t>
  </si>
  <si>
    <t>Palmer</t>
  </si>
  <si>
    <t>Polk</t>
  </si>
  <si>
    <t>Ankeny</t>
  </si>
  <si>
    <t>Johnston</t>
  </si>
  <si>
    <t>Grimes</t>
  </si>
  <si>
    <t>Altoona</t>
  </si>
  <si>
    <t>Pleasant Hill</t>
  </si>
  <si>
    <t>Bondurant</t>
  </si>
  <si>
    <t>Polk City</t>
  </si>
  <si>
    <t>Windsor Heights</t>
  </si>
  <si>
    <t>Runnells</t>
  </si>
  <si>
    <t>Elkhart</t>
  </si>
  <si>
    <t>Alleman</t>
  </si>
  <si>
    <t>Carlisle</t>
  </si>
  <si>
    <t>Sheldahl</t>
  </si>
  <si>
    <t>Pottawattamie</t>
  </si>
  <si>
    <t>Council Bluffs</t>
  </si>
  <si>
    <t>Avoca</t>
  </si>
  <si>
    <t>Oakland</t>
  </si>
  <si>
    <t>Carter Lake</t>
  </si>
  <si>
    <t>Neola</t>
  </si>
  <si>
    <t>Underwood</t>
  </si>
  <si>
    <t>Walnut</t>
  </si>
  <si>
    <t>Treynor</t>
  </si>
  <si>
    <t>Carson</t>
  </si>
  <si>
    <t>Crescent</t>
  </si>
  <si>
    <t>Minden</t>
  </si>
  <si>
    <t>Macedonia</t>
  </si>
  <si>
    <t>Shelby</t>
  </si>
  <si>
    <t>Poweshiek</t>
  </si>
  <si>
    <t>Grinnell</t>
  </si>
  <si>
    <t>Montezuma</t>
  </si>
  <si>
    <t>Brooklyn</t>
  </si>
  <si>
    <t>Malcom</t>
  </si>
  <si>
    <t>Deep River</t>
  </si>
  <si>
    <t>Guernsey</t>
  </si>
  <si>
    <t>Searsboro</t>
  </si>
  <si>
    <t>Ringgold</t>
  </si>
  <si>
    <t>Mount Ayr</t>
  </si>
  <si>
    <t>Diagonal</t>
  </si>
  <si>
    <t>Ellston</t>
  </si>
  <si>
    <t>Redding</t>
  </si>
  <si>
    <t>Kellerton</t>
  </si>
  <si>
    <t>Tingley</t>
  </si>
  <si>
    <t>Sac</t>
  </si>
  <si>
    <t>Lake View</t>
  </si>
  <si>
    <t>Sac City</t>
  </si>
  <si>
    <t>Odebolt</t>
  </si>
  <si>
    <t>Wall Lake</t>
  </si>
  <si>
    <t>Schaller</t>
  </si>
  <si>
    <t>Auburn</t>
  </si>
  <si>
    <t>Early</t>
  </si>
  <si>
    <t>Scott</t>
  </si>
  <si>
    <t>Davenport</t>
  </si>
  <si>
    <t>Bettendorf</t>
  </si>
  <si>
    <t>Eldridge</t>
  </si>
  <si>
    <t>Leclaire</t>
  </si>
  <si>
    <t>Walcott</t>
  </si>
  <si>
    <t>Long Grove</t>
  </si>
  <si>
    <t>Buffalo</t>
  </si>
  <si>
    <t>Donahue</t>
  </si>
  <si>
    <t>Princeton</t>
  </si>
  <si>
    <t>Riverdale</t>
  </si>
  <si>
    <t>Dixon</t>
  </si>
  <si>
    <t>Harlan</t>
  </si>
  <si>
    <t>Panama</t>
  </si>
  <si>
    <t>Elk Horn</t>
  </si>
  <si>
    <t>Irwin</t>
  </si>
  <si>
    <t>Defiance</t>
  </si>
  <si>
    <t>Earling</t>
  </si>
  <si>
    <t>Portsmouth</t>
  </si>
  <si>
    <t>Westphalia</t>
  </si>
  <si>
    <t>Sioux</t>
  </si>
  <si>
    <t>Sioux Center</t>
  </si>
  <si>
    <t>Orange City</t>
  </si>
  <si>
    <t>Rock Valley</t>
  </si>
  <si>
    <t>Hull</t>
  </si>
  <si>
    <t>Hawarden</t>
  </si>
  <si>
    <t>Alton</t>
  </si>
  <si>
    <t>Ireton</t>
  </si>
  <si>
    <t>Hospers</t>
  </si>
  <si>
    <t>Boyden</t>
  </si>
  <si>
    <t>Maurice</t>
  </si>
  <si>
    <t>Granville</t>
  </si>
  <si>
    <t>Story</t>
  </si>
  <si>
    <t>Ames</t>
  </si>
  <si>
    <t>Nevada</t>
  </si>
  <si>
    <t>Story City</t>
  </si>
  <si>
    <t>Huxley</t>
  </si>
  <si>
    <t>Slater</t>
  </si>
  <si>
    <t>Maxwell</t>
  </si>
  <si>
    <t>Colo</t>
  </si>
  <si>
    <t>Gilbert</t>
  </si>
  <si>
    <t>Roland</t>
  </si>
  <si>
    <t>Kelley</t>
  </si>
  <si>
    <t>Cambridge</t>
  </si>
  <si>
    <t>Zearing</t>
  </si>
  <si>
    <t>Collins</t>
  </si>
  <si>
    <t>Tama</t>
  </si>
  <si>
    <t>Toledo</t>
  </si>
  <si>
    <t>Traer</t>
  </si>
  <si>
    <t>Dysart</t>
  </si>
  <si>
    <t>Gladbrook</t>
  </si>
  <si>
    <t>Chelsea</t>
  </si>
  <si>
    <t>Garwin</t>
  </si>
  <si>
    <t>Clutier</t>
  </si>
  <si>
    <t>Elberon</t>
  </si>
  <si>
    <t>Montour</t>
  </si>
  <si>
    <t>Lincoln</t>
  </si>
  <si>
    <t>Taylor</t>
  </si>
  <si>
    <t>Bedford</t>
  </si>
  <si>
    <t>Lenox</t>
  </si>
  <si>
    <t>Clearfield</t>
  </si>
  <si>
    <t>New Market</t>
  </si>
  <si>
    <t>Creston</t>
  </si>
  <si>
    <t>Afton</t>
  </si>
  <si>
    <t>Arispe</t>
  </si>
  <si>
    <t>Lorimor</t>
  </si>
  <si>
    <t>Van Buren</t>
  </si>
  <si>
    <t>Keosauqua</t>
  </si>
  <si>
    <t>Cantril</t>
  </si>
  <si>
    <t>Milton</t>
  </si>
  <si>
    <t>Farmington</t>
  </si>
  <si>
    <t>Bonaparte</t>
  </si>
  <si>
    <t>Birmingham</t>
  </si>
  <si>
    <t>Stockport</t>
  </si>
  <si>
    <t>Mount Sterling</t>
  </si>
  <si>
    <t>Ottumwa</t>
  </si>
  <si>
    <t>Eldon</t>
  </si>
  <si>
    <t>Agency</t>
  </si>
  <si>
    <t>Blakesburg</t>
  </si>
  <si>
    <t>Warren</t>
  </si>
  <si>
    <t>Indianola</t>
  </si>
  <si>
    <t>Norwalk</t>
  </si>
  <si>
    <t>Milo</t>
  </si>
  <si>
    <t>New Virginia</t>
  </si>
  <si>
    <t>Cumming</t>
  </si>
  <si>
    <t>Hartford</t>
  </si>
  <si>
    <t>Lacona</t>
  </si>
  <si>
    <t>Ackworth</t>
  </si>
  <si>
    <t>Martensdale</t>
  </si>
  <si>
    <t>Washington</t>
  </si>
  <si>
    <t>Kalona</t>
  </si>
  <si>
    <t>Riverside</t>
  </si>
  <si>
    <t>Wellman</t>
  </si>
  <si>
    <t>Brighton</t>
  </si>
  <si>
    <t>Ainsworth</t>
  </si>
  <si>
    <t>Crawfordsville</t>
  </si>
  <si>
    <t>Wayne</t>
  </si>
  <si>
    <t>Corydon</t>
  </si>
  <si>
    <t>Seymour</t>
  </si>
  <si>
    <t>Allerton</t>
  </si>
  <si>
    <t>Humeston</t>
  </si>
  <si>
    <t>Lineville</t>
  </si>
  <si>
    <t>Promise City</t>
  </si>
  <si>
    <t>Clio</t>
  </si>
  <si>
    <t>Webster</t>
  </si>
  <si>
    <t>Fort Dodge</t>
  </si>
  <si>
    <t>Gowrie</t>
  </si>
  <si>
    <t>Dayton</t>
  </si>
  <si>
    <t>Badger</t>
  </si>
  <si>
    <t>Clare</t>
  </si>
  <si>
    <t>Lehigh</t>
  </si>
  <si>
    <t>Duncombe</t>
  </si>
  <si>
    <t>Callender</t>
  </si>
  <si>
    <t>Moorland</t>
  </si>
  <si>
    <t>Otho</t>
  </si>
  <si>
    <t>Winnebago</t>
  </si>
  <si>
    <t>Lake Mills</t>
  </si>
  <si>
    <t>Buffalo Center</t>
  </si>
  <si>
    <t>Thompson</t>
  </si>
  <si>
    <t>Leland</t>
  </si>
  <si>
    <t>Winneshiek</t>
  </si>
  <si>
    <t>Decorah</t>
  </si>
  <si>
    <t>Ossian</t>
  </si>
  <si>
    <t>Calmar</t>
  </si>
  <si>
    <t>Fort Atkinson</t>
  </si>
  <si>
    <t>Spillville</t>
  </si>
  <si>
    <t>Ridgeway</t>
  </si>
  <si>
    <t>Woodbury</t>
  </si>
  <si>
    <t>Sergeant Bluff</t>
  </si>
  <si>
    <t>Moville</t>
  </si>
  <si>
    <t>Lawton</t>
  </si>
  <si>
    <t>Correctionville</t>
  </si>
  <si>
    <t>Sloan</t>
  </si>
  <si>
    <t>Anthon</t>
  </si>
  <si>
    <t>Danbury</t>
  </si>
  <si>
    <t>Hornick</t>
  </si>
  <si>
    <t>Salix</t>
  </si>
  <si>
    <t>Pierson</t>
  </si>
  <si>
    <t>Smithland</t>
  </si>
  <si>
    <t>Bronson</t>
  </si>
  <si>
    <t>Cushing</t>
  </si>
  <si>
    <t>Worth</t>
  </si>
  <si>
    <t>Northwood</t>
  </si>
  <si>
    <t>Manly</t>
  </si>
  <si>
    <t>Grafton</t>
  </si>
  <si>
    <t>Kensett</t>
  </si>
  <si>
    <t>Fertile</t>
  </si>
  <si>
    <t>Joice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</si>
  <si>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</si>
  <si>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</si>
  <si>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</si>
  <si>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</si>
  <si>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</si>
  <si>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</si>
  <si>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</si>
  <si>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</si>
  <si>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</si>
  <si>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</si>
  <si>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</si>
  <si>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</si>
  <si>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</si>
  <si>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Swaledale</t>
  </si>
  <si>
    <t>Washta</t>
  </si>
  <si>
    <t>Larrabee</t>
  </si>
  <si>
    <t>Cleghorn</t>
  </si>
  <si>
    <t>Decatur City</t>
  </si>
  <si>
    <t>Grand River</t>
  </si>
  <si>
    <t>Randalia</t>
  </si>
  <si>
    <t>Alexander</t>
  </si>
  <si>
    <t>Olds</t>
  </si>
  <si>
    <t>Thor</t>
  </si>
  <si>
    <t>Hardy</t>
  </si>
  <si>
    <t>Arthur</t>
  </si>
  <si>
    <t>Rose Hill</t>
  </si>
  <si>
    <t>Liscomb</t>
  </si>
  <si>
    <t>Elliott</t>
  </si>
  <si>
    <t>Atalissa</t>
  </si>
  <si>
    <t>Shambaugh</t>
  </si>
  <si>
    <t>Hartwick</t>
  </si>
  <si>
    <t>Nemaha</t>
  </si>
  <si>
    <t>New Liberty</t>
  </si>
  <si>
    <t>Maysville</t>
  </si>
  <si>
    <t>Blockton</t>
  </si>
  <si>
    <t>Thayer</t>
  </si>
  <si>
    <t>West Chester</t>
  </si>
  <si>
    <t>Harcourt</t>
  </si>
  <si>
    <t>Rake</t>
  </si>
  <si>
    <t>Scarville</t>
  </si>
  <si>
    <t>Hanlontown</t>
  </si>
  <si>
    <t>Rowan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</si>
</sst>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mmmm\ yyyy"/>
    <numFmt numFmtId="165" formatCode="&quot;$&quot;#,##0"/>
    <numFmt numFmtId="166" formatCode="&quot;$&quot;#,##0.00"/>
  </numFmts>
  <fonts count="18"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3">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16" fillId="0" borderId="0" xfId="8" applyFont="1"/>
    <xf numFmtId="0" fontId="15" fillId="0" borderId="0" xfId="8" applyFont="1"/>
    <xf numFmtId="3" fontId="17" fillId="0" borderId="0" xfId="1" applyNumberFormat="1" applyFont="1" applyBorder="1" applyAlignment="1">
      <alignment horizontal="left" wrapText="1"/>
    </xf>
    <xf numFmtId="165" fontId="17" fillId="0" borderId="0" xfId="1" applyNumberFormat="1" applyFont="1" applyBorder="1" applyAlignment="1">
      <alignment horizontal="left" wrapText="1"/>
    </xf>
    <xf numFmtId="3" fontId="16" fillId="0" borderId="0" xfId="8" applyNumberFormat="1" applyFont="1"/>
    <xf numFmtId="166" fontId="16" fillId="0" borderId="0" xfId="8" applyNumberFormat="1" applyFont="1"/>
    <xf numFmtId="10" fontId="16" fillId="0" borderId="0" xfId="8" applyNumberFormat="1" applyFont="1" applyBorder="1"/>
    <xf numFmtId="0" fontId="16" fillId="0" borderId="0" xfId="8" applyFont="1" applyBorder="1"/>
    <xf numFmtId="0" fontId="4" fillId="0" borderId="0" xfId="8" applyFont="1" applyAlignment="1">
      <alignment horizontal="center"/>
    </xf>
    <xf numFmtId="0" fontId="4" fillId="0" borderId="0" xfId="8" quotePrefix="1" applyFont="1" applyAlignment="1">
      <alignment horizontal="center"/>
    </xf>
    <xf numFmtId="0" fontId="15" fillId="0" borderId="0" xfId="8" applyFont="1" applyAlignment="1">
      <alignment wrapText="1"/>
    </xf>
    <xf numFmtId="0" fontId="15" fillId="0" borderId="0" xfId="8" applyFont="1" applyAlignment="1">
      <alignment horizontal="right" wrapText="1"/>
    </xf>
    <xf numFmtId="10" fontId="15" fillId="0" borderId="0" xfId="8" applyNumberFormat="1" applyFont="1" applyAlignment="1">
      <alignment horizontal="right" wrapText="1"/>
    </xf>
    <xf numFmtId="3" fontId="16" fillId="0" borderId="0" xfId="8" applyNumberFormat="1" applyFont="1" applyAlignment="1">
      <alignment horizontal="right"/>
    </xf>
    <xf numFmtId="165" fontId="16" fillId="0" borderId="0" xfId="8" applyNumberFormat="1" applyFont="1" applyAlignment="1">
      <alignment horizontal="right"/>
    </xf>
    <xf numFmtId="10" fontId="16" fillId="0" borderId="0" xfId="8" applyNumberFormat="1" applyFont="1" applyAlignment="1">
      <alignment horizontal="right"/>
    </xf>
    <xf numFmtId="10" fontId="16" fillId="0" borderId="0" xfId="8" applyNumberFormat="1" applyFont="1"/>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17" fillId="0" borderId="0" xfId="8" applyFont="1" applyAlignment="1">
      <alignment horizontal="center"/>
    </xf>
    <xf numFmtId="0" fontId="1" fillId="0" borderId="0" xfId="3" applyNumberFormat="1" applyFont="1" applyFill="1" applyAlignment="1">
      <alignment horizontal="left" wrapText="1"/>
    </xf>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cellXfs>
  <cellStyles count="9">
    <cellStyle name="Normal" xfId="0" builtinId="0"/>
    <cellStyle name="Normal 2" xfId="1" xr:uid="{00000000-0005-0000-0000-000001000000}"/>
    <cellStyle name="Normal 2 2" xfId="2" xr:uid="{00000000-0005-0000-0000-000002000000}"/>
    <cellStyle name="Normal 3" xfId="8" xr:uid="{76A06D64-A293-4FE5-ACCA-3F75DF13AB9A}"/>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4673C61F-E209-45CB-9D41-1BB1372DBC3F}"/>
  </cellStyles>
  <dxfs count="6">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3999-CED5-459D-A869-8DCB8B7636D2}">
  <dimension ref="A1:A10"/>
  <sheetViews>
    <sheetView workbookViewId="0">
      <selection activeCell="L3" sqref="L3"/>
    </sheetView>
  </sheetViews>
  <sheetFormatPr defaultRowHeight="15" x14ac:dyDescent="0.2"/>
  <cols>
    <col min="1" max="1" width="75.33203125" style="52" customWidth="1"/>
    <col min="2" max="16384" width="8.88671875" style="52"/>
  </cols>
  <sheetData>
    <row r="1" spans="1:1" ht="23.25" x14ac:dyDescent="0.2">
      <c r="A1" s="51" t="s">
        <v>38</v>
      </c>
    </row>
    <row r="2" spans="1:1" ht="23.25" x14ac:dyDescent="0.2">
      <c r="A2" s="53">
        <v>44805</v>
      </c>
    </row>
    <row r="3" spans="1:1" ht="108.75" customHeight="1" x14ac:dyDescent="0.2">
      <c r="A3" s="54" t="s">
        <v>39</v>
      </c>
    </row>
    <row r="4" spans="1:1" ht="129.75" customHeight="1" x14ac:dyDescent="0.2">
      <c r="A4" s="54" t="s">
        <v>40</v>
      </c>
    </row>
    <row r="5" spans="1:1" ht="113.25" customHeight="1" x14ac:dyDescent="0.2">
      <c r="A5" s="54" t="s">
        <v>41</v>
      </c>
    </row>
    <row r="6" spans="1:1" ht="105.75" x14ac:dyDescent="0.2">
      <c r="A6" s="55" t="s">
        <v>42</v>
      </c>
    </row>
    <row r="7" spans="1:1" ht="49.5" customHeight="1" x14ac:dyDescent="0.2">
      <c r="A7" s="55" t="s">
        <v>43</v>
      </c>
    </row>
    <row r="8" spans="1:1" ht="75.75" x14ac:dyDescent="0.2">
      <c r="A8" s="55" t="s">
        <v>44</v>
      </c>
    </row>
    <row r="9" spans="1:1" ht="69" customHeight="1" x14ac:dyDescent="0.2">
      <c r="A9" s="55" t="s">
        <v>45</v>
      </c>
    </row>
    <row r="10" spans="1:1" ht="80.25" customHeight="1" x14ac:dyDescent="0.2">
      <c r="A10" s="55"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D16" sqref="D16"/>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3" t="s">
        <v>28</v>
      </c>
      <c r="B1" s="73"/>
      <c r="C1" s="73"/>
      <c r="D1" s="73"/>
      <c r="E1" s="73"/>
      <c r="F1" s="73"/>
      <c r="G1" s="73"/>
      <c r="H1" s="73"/>
      <c r="I1" s="73"/>
    </row>
    <row r="2" spans="1:11" s="3" customFormat="1" ht="15" x14ac:dyDescent="0.25">
      <c r="A2" s="73" t="s">
        <v>18</v>
      </c>
      <c r="B2" s="73"/>
      <c r="C2" s="73"/>
      <c r="D2" s="73"/>
      <c r="E2" s="73"/>
      <c r="F2" s="73"/>
      <c r="G2" s="73"/>
      <c r="H2" s="73"/>
      <c r="I2" s="73"/>
    </row>
    <row r="3" spans="1:11" s="3" customFormat="1" ht="15" x14ac:dyDescent="0.25">
      <c r="A3" s="73" t="str">
        <f>"Quarter Ending "&amp;CONCATENATE(TEXT(EDATE($C$8,0),"mmmmmmmmmmmmmm")," ",TEXT(YEAR(EDATE($C$8,0)),0))</f>
        <v>Quarter Ending September 2022</v>
      </c>
      <c r="B3" s="73"/>
      <c r="C3" s="73"/>
      <c r="D3" s="73"/>
      <c r="E3" s="73"/>
      <c r="F3" s="73"/>
      <c r="G3" s="73"/>
      <c r="H3" s="73"/>
      <c r="I3" s="73"/>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44440</v>
      </c>
      <c r="C8" s="12">
        <f>DATE(YEAR(B8)+1,MONTH(B8),DAY(B8))</f>
        <v>44805</v>
      </c>
      <c r="D8" s="10" t="s">
        <v>17</v>
      </c>
      <c r="E8" s="12">
        <f>B8</f>
        <v>44440</v>
      </c>
      <c r="F8" s="12">
        <f>C8</f>
        <v>44805</v>
      </c>
      <c r="G8" s="12">
        <f>E8</f>
        <v>44440</v>
      </c>
      <c r="H8" s="12">
        <f>F8</f>
        <v>44805</v>
      </c>
      <c r="I8" s="10" t="s">
        <v>29</v>
      </c>
    </row>
    <row r="9" spans="1:11" ht="15" x14ac:dyDescent="0.25">
      <c r="B9" s="4"/>
      <c r="D9" s="4"/>
      <c r="E9" s="4"/>
      <c r="F9" s="4"/>
      <c r="K9" s="3"/>
    </row>
    <row r="10" spans="1:11" ht="14.25" customHeight="1" x14ac:dyDescent="0.25">
      <c r="A10" s="5" t="s">
        <v>5</v>
      </c>
      <c r="B10" s="13">
        <v>2345</v>
      </c>
      <c r="C10" s="13">
        <v>3617</v>
      </c>
      <c r="D10" s="14">
        <f t="shared" ref="D10:D21" si="0">(C10/B10)-1</f>
        <v>0.54243070362473356</v>
      </c>
      <c r="E10" s="15">
        <v>297177560</v>
      </c>
      <c r="F10" s="15">
        <v>289669103</v>
      </c>
      <c r="G10" s="15">
        <v>17830620</v>
      </c>
      <c r="H10" s="15">
        <v>17380116</v>
      </c>
      <c r="I10" s="14">
        <f>(H10/G10)-1</f>
        <v>-2.5265750714220769E-2</v>
      </c>
      <c r="K10" s="3"/>
    </row>
    <row r="11" spans="1:11" ht="14.25" customHeight="1" x14ac:dyDescent="0.25">
      <c r="A11" s="5" t="s">
        <v>1</v>
      </c>
      <c r="B11" s="13">
        <v>1348</v>
      </c>
      <c r="C11" s="13">
        <v>2911</v>
      </c>
      <c r="D11" s="14">
        <f t="shared" si="0"/>
        <v>1.1594955489614245</v>
      </c>
      <c r="E11" s="15">
        <v>1068067933</v>
      </c>
      <c r="F11" s="15">
        <v>1184160773</v>
      </c>
      <c r="G11" s="15">
        <v>64084075</v>
      </c>
      <c r="H11" s="15">
        <v>71049646</v>
      </c>
      <c r="I11" s="14">
        <f t="shared" ref="I11:I21" si="1">(H11/G11)-1</f>
        <v>0.10869425828491708</v>
      </c>
      <c r="K11" s="3"/>
    </row>
    <row r="12" spans="1:11" ht="14.25" customHeight="1" x14ac:dyDescent="0.25">
      <c r="A12" s="5" t="s">
        <v>7</v>
      </c>
      <c r="B12" s="13">
        <v>8202</v>
      </c>
      <c r="C12" s="13">
        <v>18811</v>
      </c>
      <c r="D12" s="14">
        <f t="shared" si="0"/>
        <v>1.2934650085345036</v>
      </c>
      <c r="E12" s="15">
        <v>1253671030</v>
      </c>
      <c r="F12" s="15">
        <v>1262314348</v>
      </c>
      <c r="G12" s="15">
        <v>75185868</v>
      </c>
      <c r="H12" s="15">
        <v>75713184</v>
      </c>
      <c r="I12" s="14">
        <f t="shared" si="1"/>
        <v>7.0134988665688791E-3</v>
      </c>
      <c r="K12" s="3"/>
    </row>
    <row r="13" spans="1:11" ht="14.25" customHeight="1" x14ac:dyDescent="0.25">
      <c r="A13" s="5" t="s">
        <v>3</v>
      </c>
      <c r="B13" s="13">
        <v>2904</v>
      </c>
      <c r="C13" s="13">
        <v>7102</v>
      </c>
      <c r="D13" s="14">
        <f t="shared" si="0"/>
        <v>1.4455922865013773</v>
      </c>
      <c r="E13" s="15">
        <v>1035833762</v>
      </c>
      <c r="F13" s="15">
        <v>1081484229</v>
      </c>
      <c r="G13" s="15">
        <v>62149663</v>
      </c>
      <c r="H13" s="15">
        <v>64888331</v>
      </c>
      <c r="I13" s="14">
        <f t="shared" si="1"/>
        <v>4.4065693485739521E-2</v>
      </c>
      <c r="K13" s="3"/>
    </row>
    <row r="14" spans="1:11" ht="14.25" customHeight="1" x14ac:dyDescent="0.25">
      <c r="A14" s="5" t="s">
        <v>2</v>
      </c>
      <c r="B14" s="13">
        <v>722</v>
      </c>
      <c r="C14" s="13">
        <v>1383</v>
      </c>
      <c r="D14" s="14">
        <f t="shared" si="0"/>
        <v>0.91551246537396125</v>
      </c>
      <c r="E14" s="15">
        <v>1054415504</v>
      </c>
      <c r="F14" s="15">
        <v>1081870521</v>
      </c>
      <c r="G14" s="15">
        <v>63264506</v>
      </c>
      <c r="H14" s="15">
        <v>64911931</v>
      </c>
      <c r="I14" s="14">
        <f t="shared" si="1"/>
        <v>2.6040272882238202E-2</v>
      </c>
      <c r="K14" s="3"/>
    </row>
    <row r="15" spans="1:11" ht="14.25" customHeight="1" x14ac:dyDescent="0.25">
      <c r="A15" s="5" t="s">
        <v>6</v>
      </c>
      <c r="B15" s="13">
        <v>1845</v>
      </c>
      <c r="C15" s="13">
        <v>3580</v>
      </c>
      <c r="D15" s="14">
        <f t="shared" si="0"/>
        <v>0.94037940379403784</v>
      </c>
      <c r="E15" s="15">
        <v>488876126</v>
      </c>
      <c r="F15" s="15">
        <v>454901924</v>
      </c>
      <c r="G15" s="15">
        <v>29332568</v>
      </c>
      <c r="H15" s="15">
        <v>27294116</v>
      </c>
      <c r="I15" s="14">
        <f t="shared" si="1"/>
        <v>-6.9494494992732969E-2</v>
      </c>
      <c r="K15" s="3"/>
    </row>
    <row r="16" spans="1:11" ht="14.25" customHeight="1" x14ac:dyDescent="0.25">
      <c r="A16" s="5" t="s">
        <v>10</v>
      </c>
      <c r="B16" s="13">
        <v>14878</v>
      </c>
      <c r="C16" s="13">
        <v>26960</v>
      </c>
      <c r="D16" s="14">
        <f t="shared" si="0"/>
        <v>0.81207151498857377</v>
      </c>
      <c r="E16" s="15">
        <v>1125175219</v>
      </c>
      <c r="F16" s="15">
        <v>1353630667</v>
      </c>
      <c r="G16" s="15">
        <v>67509681</v>
      </c>
      <c r="H16" s="15">
        <v>81216966</v>
      </c>
      <c r="I16" s="14">
        <f t="shared" si="1"/>
        <v>0.20304176818729158</v>
      </c>
      <c r="K16" s="3"/>
    </row>
    <row r="17" spans="1:11" ht="14.25" customHeight="1" x14ac:dyDescent="0.25">
      <c r="A17" s="5" t="s">
        <v>4</v>
      </c>
      <c r="B17" s="13">
        <v>2133</v>
      </c>
      <c r="C17" s="13">
        <v>4542</v>
      </c>
      <c r="D17" s="14">
        <f t="shared" si="0"/>
        <v>1.1293952180028128</v>
      </c>
      <c r="E17" s="15">
        <v>573604344</v>
      </c>
      <c r="F17" s="15">
        <v>612535976</v>
      </c>
      <c r="G17" s="15">
        <v>34415764</v>
      </c>
      <c r="H17" s="15">
        <v>36751696</v>
      </c>
      <c r="I17" s="14">
        <f t="shared" si="1"/>
        <v>6.7873896392362632E-2</v>
      </c>
      <c r="K17" s="3"/>
    </row>
    <row r="18" spans="1:11" ht="14.25" customHeight="1" x14ac:dyDescent="0.25">
      <c r="A18" s="5" t="s">
        <v>9</v>
      </c>
      <c r="B18" s="13">
        <v>34196</v>
      </c>
      <c r="C18" s="13">
        <v>56971</v>
      </c>
      <c r="D18" s="14">
        <f t="shared" si="0"/>
        <v>0.66601356883846075</v>
      </c>
      <c r="E18" s="15">
        <v>1730286870</v>
      </c>
      <c r="F18" s="15">
        <v>1858208023</v>
      </c>
      <c r="G18" s="15">
        <v>100976136</v>
      </c>
      <c r="H18" s="15">
        <v>108446196</v>
      </c>
      <c r="I18" s="14">
        <f t="shared" si="1"/>
        <v>7.3978469526700952E-2</v>
      </c>
      <c r="K18" s="3"/>
    </row>
    <row r="19" spans="1:11" ht="14.25" customHeight="1" x14ac:dyDescent="0.25">
      <c r="A19" s="5" t="s">
        <v>8</v>
      </c>
      <c r="B19" s="13">
        <v>13974</v>
      </c>
      <c r="C19" s="13">
        <v>20651</v>
      </c>
      <c r="D19" s="14">
        <f t="shared" si="0"/>
        <v>0.47781594389580651</v>
      </c>
      <c r="E19" s="15">
        <v>1066495997</v>
      </c>
      <c r="F19" s="15">
        <v>1143996123</v>
      </c>
      <c r="G19" s="15">
        <v>63979873</v>
      </c>
      <c r="H19" s="15">
        <v>68628184</v>
      </c>
      <c r="I19" s="14">
        <f t="shared" si="1"/>
        <v>7.2652707516315251E-2</v>
      </c>
      <c r="K19" s="3"/>
    </row>
    <row r="20" spans="1:11" ht="14.25" customHeight="1" x14ac:dyDescent="0.25">
      <c r="A20" s="5" t="s">
        <v>24</v>
      </c>
      <c r="B20" s="13">
        <v>3991</v>
      </c>
      <c r="C20" s="13">
        <v>8310</v>
      </c>
      <c r="D20" s="14">
        <f t="shared" si="0"/>
        <v>1.0821849160611374</v>
      </c>
      <c r="E20" s="15">
        <v>973816901</v>
      </c>
      <c r="F20" s="15">
        <v>958300138</v>
      </c>
      <c r="G20" s="15">
        <v>58390766</v>
      </c>
      <c r="H20" s="15">
        <v>57440837</v>
      </c>
      <c r="I20" s="14">
        <f t="shared" si="1"/>
        <v>-1.626847984833768E-2</v>
      </c>
      <c r="K20" s="3"/>
    </row>
    <row r="21" spans="1:11" ht="14.25" customHeight="1" x14ac:dyDescent="0.25">
      <c r="A21" s="5" t="s">
        <v>25</v>
      </c>
      <c r="B21" s="40">
        <v>3690</v>
      </c>
      <c r="C21" s="40">
        <v>8050</v>
      </c>
      <c r="D21" s="41">
        <f t="shared" si="0"/>
        <v>1.1815718157181574</v>
      </c>
      <c r="E21" s="42">
        <v>1273259399</v>
      </c>
      <c r="F21" s="42">
        <v>1343623162</v>
      </c>
      <c r="G21" s="42">
        <v>76395476</v>
      </c>
      <c r="H21" s="42">
        <v>80617306</v>
      </c>
      <c r="I21" s="41">
        <f t="shared" si="1"/>
        <v>5.5262827343336429E-2</v>
      </c>
      <c r="K21" s="3"/>
    </row>
    <row r="22" spans="1:11" ht="14.25" customHeight="1" x14ac:dyDescent="0.25">
      <c r="D22" s="14"/>
      <c r="G22" s="15"/>
      <c r="H22" s="15"/>
      <c r="I22" s="14"/>
      <c r="K22" s="3"/>
    </row>
    <row r="23" spans="1:11" ht="14.25" customHeight="1" x14ac:dyDescent="0.25">
      <c r="A23" s="1" t="s">
        <v>21</v>
      </c>
      <c r="B23" s="13">
        <f>SUM(B10:B21)</f>
        <v>90228</v>
      </c>
      <c r="C23" s="13">
        <f>SUM(C10:C21)</f>
        <v>162888</v>
      </c>
      <c r="D23" s="14">
        <f>(C23/B23)-1</f>
        <v>0.80529325708205879</v>
      </c>
      <c r="E23" s="15">
        <f>SUM(E10:E22)</f>
        <v>11940680645</v>
      </c>
      <c r="F23" s="15">
        <f>SUM(F10:F22)</f>
        <v>12624694987</v>
      </c>
      <c r="G23" s="15">
        <f>SUM(G10:G21)</f>
        <v>713514996</v>
      </c>
      <c r="H23" s="15">
        <f>SUM(H10:H21)</f>
        <v>754338509</v>
      </c>
      <c r="I23" s="14">
        <f>(H23/G23)-1</f>
        <v>5.7214653131130611E-2</v>
      </c>
      <c r="K23" s="3"/>
    </row>
    <row r="24" spans="1:11" ht="14.25" customHeight="1" x14ac:dyDescent="0.25">
      <c r="B24" s="16"/>
      <c r="C24" s="16"/>
      <c r="D24" s="14"/>
      <c r="E24" s="11"/>
      <c r="F24" s="14"/>
      <c r="G24" s="15"/>
      <c r="H24" s="15"/>
      <c r="I24" s="14"/>
      <c r="K24" s="3"/>
    </row>
    <row r="25" spans="1:11" ht="15" x14ac:dyDescent="0.25">
      <c r="A25" s="2" t="s">
        <v>37</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3" t="s">
        <v>30</v>
      </c>
      <c r="B1" s="73"/>
      <c r="C1" s="73"/>
      <c r="D1" s="73"/>
      <c r="E1" s="73"/>
      <c r="F1" s="73"/>
      <c r="G1" s="73"/>
      <c r="H1" s="73"/>
      <c r="I1" s="73"/>
    </row>
    <row r="2" spans="1:9" s="3" customFormat="1" ht="15" x14ac:dyDescent="0.25">
      <c r="A2" s="73" t="s">
        <v>18</v>
      </c>
      <c r="B2" s="73"/>
      <c r="C2" s="73"/>
      <c r="D2" s="73"/>
      <c r="E2" s="73"/>
      <c r="F2" s="73"/>
      <c r="G2" s="73"/>
      <c r="H2" s="73"/>
      <c r="I2" s="73"/>
    </row>
    <row r="3" spans="1:9" s="3" customFormat="1" ht="15" x14ac:dyDescent="0.25">
      <c r="A3" s="73" t="str">
        <f>'Table 1. Retail Sales Tax'!A3:I3</f>
        <v>Quarter Ending September 2022</v>
      </c>
      <c r="B3" s="73"/>
      <c r="C3" s="73"/>
      <c r="D3" s="73"/>
      <c r="E3" s="73"/>
      <c r="F3" s="73"/>
      <c r="G3" s="73"/>
      <c r="H3" s="73"/>
      <c r="I3" s="73"/>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44440</v>
      </c>
      <c r="C8" s="12">
        <f>'Table 1. Retail Sales Tax'!C8</f>
        <v>44805</v>
      </c>
      <c r="D8" s="10" t="s">
        <v>17</v>
      </c>
      <c r="E8" s="12">
        <f>'Table 1. Retail Sales Tax'!E8</f>
        <v>44440</v>
      </c>
      <c r="F8" s="12">
        <f>'Table 1. Retail Sales Tax'!F8</f>
        <v>44805</v>
      </c>
      <c r="G8" s="12">
        <f>'Table 1. Retail Sales Tax'!G8</f>
        <v>44440</v>
      </c>
      <c r="H8" s="12">
        <f>'Table 1. Retail Sales Tax'!H8</f>
        <v>44805</v>
      </c>
      <c r="I8" s="10" t="s">
        <v>29</v>
      </c>
    </row>
    <row r="9" spans="1:9" x14ac:dyDescent="0.2">
      <c r="B9" s="4"/>
      <c r="D9" s="4"/>
      <c r="E9" s="4"/>
      <c r="F9" s="4"/>
    </row>
    <row r="10" spans="1:9" x14ac:dyDescent="0.2">
      <c r="A10" s="5" t="s">
        <v>5</v>
      </c>
      <c r="B10" s="13">
        <f>'Table 1. Retail Sales Tax'!B10+'Table 2. Retail Use Tax'!B10</f>
        <v>2469</v>
      </c>
      <c r="C10" s="13">
        <f>'Table 1. Retail Sales Tax'!C10+'Table 2. Retail Use Tax'!C10</f>
        <v>3728</v>
      </c>
      <c r="D10" s="14">
        <f t="shared" ref="D10:D21" si="0">(C10/B10)-1</f>
        <v>0.50992304576751724</v>
      </c>
      <c r="E10" s="15">
        <f>'Table 1. Retail Sales Tax'!E10+'Table 2. Retail Use Tax'!E10</f>
        <v>331528040</v>
      </c>
      <c r="F10" s="15">
        <f>'Table 1. Retail Sales Tax'!F10+'Table 2. Retail Use Tax'!F10</f>
        <v>303951920</v>
      </c>
      <c r="G10" s="15">
        <f>'Table 1. Retail Sales Tax'!G10+'Table 2. Retail Use Tax'!G10</f>
        <v>19891649</v>
      </c>
      <c r="H10" s="15">
        <f>'Table 1. Retail Sales Tax'!H10+'Table 2. Retail Use Tax'!H10</f>
        <v>18237085</v>
      </c>
      <c r="I10" s="14">
        <f t="shared" ref="I10:I21" si="1">(H10/G10)-1</f>
        <v>-8.3178825445793914E-2</v>
      </c>
    </row>
    <row r="11" spans="1:9" x14ac:dyDescent="0.2">
      <c r="A11" s="5" t="s">
        <v>1</v>
      </c>
      <c r="B11" s="13">
        <f>'Table 1. Retail Sales Tax'!B11+'Table 2. Retail Use Tax'!B11</f>
        <v>1441</v>
      </c>
      <c r="C11" s="13">
        <f>'Table 1. Retail Sales Tax'!C11+'Table 2. Retail Use Tax'!C11</f>
        <v>3065</v>
      </c>
      <c r="D11" s="14">
        <f t="shared" si="0"/>
        <v>1.1269951422623179</v>
      </c>
      <c r="E11" s="15">
        <f>'Table 1. Retail Sales Tax'!E11+'Table 2. Retail Use Tax'!E11</f>
        <v>1093030162</v>
      </c>
      <c r="F11" s="15">
        <f>'Table 1. Retail Sales Tax'!F11+'Table 2. Retail Use Tax'!F11</f>
        <v>1200346012</v>
      </c>
      <c r="G11" s="15">
        <f>'Table 1. Retail Sales Tax'!G11+'Table 2. Retail Use Tax'!G11</f>
        <v>65581809</v>
      </c>
      <c r="H11" s="15">
        <f>'Table 1. Retail Sales Tax'!H11+'Table 2. Retail Use Tax'!H11</f>
        <v>72020760</v>
      </c>
      <c r="I11" s="14">
        <f t="shared" si="1"/>
        <v>9.8181966892679107E-2</v>
      </c>
    </row>
    <row r="12" spans="1:9" x14ac:dyDescent="0.2">
      <c r="A12" s="5" t="s">
        <v>7</v>
      </c>
      <c r="B12" s="13">
        <f>'Table 1. Retail Sales Tax'!B12+'Table 2. Retail Use Tax'!B12</f>
        <v>8270</v>
      </c>
      <c r="C12" s="13">
        <f>'Table 1. Retail Sales Tax'!C12+'Table 2. Retail Use Tax'!C12</f>
        <v>18843</v>
      </c>
      <c r="D12" s="14">
        <f t="shared" si="0"/>
        <v>1.2784764207980652</v>
      </c>
      <c r="E12" s="15">
        <f>'Table 1. Retail Sales Tax'!E12+'Table 2. Retail Use Tax'!E12</f>
        <v>1256869091</v>
      </c>
      <c r="F12" s="15">
        <f>'Table 1. Retail Sales Tax'!F12+'Table 2. Retail Use Tax'!F12</f>
        <v>1265876169</v>
      </c>
      <c r="G12" s="15">
        <f>'Table 1. Retail Sales Tax'!G12+'Table 2. Retail Use Tax'!G12</f>
        <v>75377752</v>
      </c>
      <c r="H12" s="15">
        <f>'Table 1. Retail Sales Tax'!H12+'Table 2. Retail Use Tax'!H12</f>
        <v>75926893</v>
      </c>
      <c r="I12" s="14">
        <f t="shared" si="1"/>
        <v>7.2851867484717836E-3</v>
      </c>
    </row>
    <row r="13" spans="1:9" x14ac:dyDescent="0.2">
      <c r="A13" s="5" t="s">
        <v>3</v>
      </c>
      <c r="B13" s="13">
        <f>'Table 1. Retail Sales Tax'!B13+'Table 2. Retail Use Tax'!B13</f>
        <v>2945</v>
      </c>
      <c r="C13" s="13">
        <f>'Table 1. Retail Sales Tax'!C13+'Table 2. Retail Use Tax'!C13</f>
        <v>7137</v>
      </c>
      <c r="D13" s="14">
        <f t="shared" si="0"/>
        <v>1.4234295415959255</v>
      </c>
      <c r="E13" s="15">
        <f>'Table 1. Retail Sales Tax'!E13+'Table 2. Retail Use Tax'!E13</f>
        <v>1038167508</v>
      </c>
      <c r="F13" s="15">
        <f>'Table 1. Retail Sales Tax'!F13+'Table 2. Retail Use Tax'!F13</f>
        <v>1084838779</v>
      </c>
      <c r="G13" s="15">
        <f>'Table 1. Retail Sales Tax'!G13+'Table 2. Retail Use Tax'!G13</f>
        <v>62289688</v>
      </c>
      <c r="H13" s="15">
        <f>'Table 1. Retail Sales Tax'!H13+'Table 2. Retail Use Tax'!H13</f>
        <v>65089604</v>
      </c>
      <c r="I13" s="14">
        <f t="shared" si="1"/>
        <v>4.4949912094599087E-2</v>
      </c>
    </row>
    <row r="14" spans="1:9" x14ac:dyDescent="0.2">
      <c r="A14" s="5" t="s">
        <v>2</v>
      </c>
      <c r="B14" s="13">
        <f>'Table 1. Retail Sales Tax'!B14+'Table 2. Retail Use Tax'!B14</f>
        <v>758</v>
      </c>
      <c r="C14" s="13">
        <f>'Table 1. Retail Sales Tax'!C14+'Table 2. Retail Use Tax'!C14</f>
        <v>1417</v>
      </c>
      <c r="D14" s="14">
        <f t="shared" si="0"/>
        <v>0.86939313984168876</v>
      </c>
      <c r="E14" s="15">
        <f>'Table 1. Retail Sales Tax'!E14+'Table 2. Retail Use Tax'!E14</f>
        <v>1140054427</v>
      </c>
      <c r="F14" s="15">
        <f>'Table 1. Retail Sales Tax'!F14+'Table 2. Retail Use Tax'!F14</f>
        <v>1173055954</v>
      </c>
      <c r="G14" s="15">
        <f>'Table 1. Retail Sales Tax'!G14+'Table 2. Retail Use Tax'!G14</f>
        <v>68402841</v>
      </c>
      <c r="H14" s="15">
        <f>'Table 1. Retail Sales Tax'!H14+'Table 2. Retail Use Tax'!H14</f>
        <v>70383057</v>
      </c>
      <c r="I14" s="14">
        <f t="shared" si="1"/>
        <v>2.8949323903081803E-2</v>
      </c>
    </row>
    <row r="15" spans="1:9" x14ac:dyDescent="0.2">
      <c r="A15" s="5" t="s">
        <v>6</v>
      </c>
      <c r="B15" s="13">
        <f>'Table 1. Retail Sales Tax'!B15+'Table 2. Retail Use Tax'!B15</f>
        <v>1990</v>
      </c>
      <c r="C15" s="13">
        <f>'Table 1. Retail Sales Tax'!C15+'Table 2. Retail Use Tax'!C15</f>
        <v>3774</v>
      </c>
      <c r="D15" s="14">
        <f t="shared" si="0"/>
        <v>0.89648241206030144</v>
      </c>
      <c r="E15" s="15">
        <f>'Table 1. Retail Sales Tax'!E15+'Table 2. Retail Use Tax'!E15</f>
        <v>530567599</v>
      </c>
      <c r="F15" s="15">
        <f>'Table 1. Retail Sales Tax'!F15+'Table 2. Retail Use Tax'!F15</f>
        <v>487953466</v>
      </c>
      <c r="G15" s="15">
        <f>'Table 1. Retail Sales Tax'!G15+'Table 2. Retail Use Tax'!G15</f>
        <v>31834056</v>
      </c>
      <c r="H15" s="15">
        <f>'Table 1. Retail Sales Tax'!H15+'Table 2. Retail Use Tax'!H15</f>
        <v>29277209</v>
      </c>
      <c r="I15" s="14">
        <f t="shared" si="1"/>
        <v>-8.0317977702872634E-2</v>
      </c>
    </row>
    <row r="16" spans="1:9" x14ac:dyDescent="0.2">
      <c r="A16" s="5" t="s">
        <v>10</v>
      </c>
      <c r="B16" s="13">
        <f>'Table 1. Retail Sales Tax'!B16+'Table 2. Retail Use Tax'!B16</f>
        <v>26174</v>
      </c>
      <c r="C16" s="13">
        <f>'Table 1. Retail Sales Tax'!C16+'Table 2. Retail Use Tax'!C16</f>
        <v>43088</v>
      </c>
      <c r="D16" s="14">
        <f t="shared" si="0"/>
        <v>0.64621379995415307</v>
      </c>
      <c r="E16" s="15">
        <f>'Table 1. Retail Sales Tax'!E16+'Table 2. Retail Use Tax'!E16</f>
        <v>2282255497</v>
      </c>
      <c r="F16" s="15">
        <f>'Table 1. Retail Sales Tax'!F16+'Table 2. Retail Use Tax'!F16</f>
        <v>2513545307</v>
      </c>
      <c r="G16" s="15">
        <f>'Table 1. Retail Sales Tax'!G16+'Table 2. Retail Use Tax'!G16</f>
        <v>136934891</v>
      </c>
      <c r="H16" s="15">
        <f>'Table 1. Retail Sales Tax'!H16+'Table 2. Retail Use Tax'!H16</f>
        <v>150811845</v>
      </c>
      <c r="I16" s="14">
        <f t="shared" si="1"/>
        <v>0.101339796589899</v>
      </c>
    </row>
    <row r="17" spans="1:9" x14ac:dyDescent="0.2">
      <c r="A17" s="5" t="s">
        <v>4</v>
      </c>
      <c r="B17" s="13">
        <f>'Table 1. Retail Sales Tax'!B17+'Table 2. Retail Use Tax'!B17</f>
        <v>2217</v>
      </c>
      <c r="C17" s="13">
        <f>'Table 1. Retail Sales Tax'!C17+'Table 2. Retail Use Tax'!C17</f>
        <v>4633</v>
      </c>
      <c r="D17" s="14">
        <f t="shared" si="0"/>
        <v>1.089760938204781</v>
      </c>
      <c r="E17" s="15">
        <f>'Table 1. Retail Sales Tax'!E17+'Table 2. Retail Use Tax'!E17</f>
        <v>581095364</v>
      </c>
      <c r="F17" s="15">
        <f>'Table 1. Retail Sales Tax'!F17+'Table 2. Retail Use Tax'!F17</f>
        <v>616160328</v>
      </c>
      <c r="G17" s="15">
        <f>'Table 1. Retail Sales Tax'!G17+'Table 2. Retail Use Tax'!G17</f>
        <v>34865225</v>
      </c>
      <c r="H17" s="15">
        <f>'Table 1. Retail Sales Tax'!H17+'Table 2. Retail Use Tax'!H17</f>
        <v>36969157</v>
      </c>
      <c r="I17" s="14">
        <f t="shared" si="1"/>
        <v>6.034471310596734E-2</v>
      </c>
    </row>
    <row r="18" spans="1:9" x14ac:dyDescent="0.2">
      <c r="A18" s="5" t="s">
        <v>9</v>
      </c>
      <c r="B18" s="13">
        <f>'Table 1. Retail Sales Tax'!B18+'Table 2. Retail Use Tax'!B18</f>
        <v>36307</v>
      </c>
      <c r="C18" s="13">
        <f>'Table 1. Retail Sales Tax'!C18+'Table 2. Retail Use Tax'!C18</f>
        <v>59756</v>
      </c>
      <c r="D18" s="14">
        <f t="shared" si="0"/>
        <v>0.64585341669650487</v>
      </c>
      <c r="E18" s="15">
        <f>'Table 1. Retail Sales Tax'!E18+'Table 2. Retail Use Tax'!E18</f>
        <v>1948572804</v>
      </c>
      <c r="F18" s="15">
        <f>'Table 1. Retail Sales Tax'!F18+'Table 2. Retail Use Tax'!F18</f>
        <v>2074351198</v>
      </c>
      <c r="G18" s="15">
        <f>'Table 1. Retail Sales Tax'!G18+'Table 2. Retail Use Tax'!G18</f>
        <v>114074431</v>
      </c>
      <c r="H18" s="15">
        <f>'Table 1. Retail Sales Tax'!H18+'Table 2. Retail Use Tax'!H18</f>
        <v>121414787</v>
      </c>
      <c r="I18" s="14">
        <f t="shared" si="1"/>
        <v>6.4347075288063493E-2</v>
      </c>
    </row>
    <row r="19" spans="1:9" x14ac:dyDescent="0.2">
      <c r="A19" s="5" t="s">
        <v>8</v>
      </c>
      <c r="B19" s="13">
        <f>'Table 1. Retail Sales Tax'!B19+'Table 2. Retail Use Tax'!B19</f>
        <v>15278</v>
      </c>
      <c r="C19" s="13">
        <f>'Table 1. Retail Sales Tax'!C19+'Table 2. Retail Use Tax'!C19</f>
        <v>21754</v>
      </c>
      <c r="D19" s="14">
        <f t="shared" si="0"/>
        <v>0.42387747087315097</v>
      </c>
      <c r="E19" s="15">
        <f>'Table 1. Retail Sales Tax'!E19+'Table 2. Retail Use Tax'!E19</f>
        <v>1805716849</v>
      </c>
      <c r="F19" s="15">
        <f>'Table 1. Retail Sales Tax'!F19+'Table 2. Retail Use Tax'!F19</f>
        <v>2000223502</v>
      </c>
      <c r="G19" s="15">
        <f>'Table 1. Retail Sales Tax'!G19+'Table 2. Retail Use Tax'!G19</f>
        <v>108333124</v>
      </c>
      <c r="H19" s="15">
        <f>'Table 1. Retail Sales Tax'!H19+'Table 2. Retail Use Tax'!H19</f>
        <v>120001827</v>
      </c>
      <c r="I19" s="14">
        <f t="shared" si="1"/>
        <v>0.10771131274678281</v>
      </c>
    </row>
    <row r="20" spans="1:9" x14ac:dyDescent="0.2">
      <c r="A20" s="5" t="s">
        <v>24</v>
      </c>
      <c r="B20" s="13">
        <f>'Table 1. Retail Sales Tax'!B20+'Table 2. Retail Use Tax'!B20</f>
        <v>4133</v>
      </c>
      <c r="C20" s="13">
        <f>'Table 1. Retail Sales Tax'!C20+'Table 2. Retail Use Tax'!C20</f>
        <v>8480</v>
      </c>
      <c r="D20" s="14">
        <f t="shared" si="0"/>
        <v>1.0517783692233245</v>
      </c>
      <c r="E20" s="15">
        <f>'Table 1. Retail Sales Tax'!E20+'Table 2. Retail Use Tax'!E20</f>
        <v>1150988037</v>
      </c>
      <c r="F20" s="15">
        <f>'Table 1. Retail Sales Tax'!F20+'Table 2. Retail Use Tax'!F20</f>
        <v>1077792384</v>
      </c>
      <c r="G20" s="15">
        <f>'Table 1. Retail Sales Tax'!G20+'Table 2. Retail Use Tax'!G20</f>
        <v>69021034</v>
      </c>
      <c r="H20" s="15">
        <f>'Table 1. Retail Sales Tax'!H20+'Table 2. Retail Use Tax'!H20</f>
        <v>64610372</v>
      </c>
      <c r="I20" s="14">
        <f t="shared" si="1"/>
        <v>-6.3903157405610589E-2</v>
      </c>
    </row>
    <row r="21" spans="1:9" x14ac:dyDescent="0.2">
      <c r="A21" s="5" t="s">
        <v>25</v>
      </c>
      <c r="B21" s="40">
        <f>'Table 1. Retail Sales Tax'!B21+'Table 2. Retail Use Tax'!B21</f>
        <v>4642</v>
      </c>
      <c r="C21" s="40">
        <f>'Table 1. Retail Sales Tax'!C21+'Table 2. Retail Use Tax'!C21</f>
        <v>9481</v>
      </c>
      <c r="D21" s="41">
        <f t="shared" si="0"/>
        <v>1.0424386040499787</v>
      </c>
      <c r="E21" s="42">
        <f>'Table 1. Retail Sales Tax'!E21+'Table 2. Retail Use Tax'!E21</f>
        <v>1436958134</v>
      </c>
      <c r="F21" s="42">
        <f>'Table 1. Retail Sales Tax'!F21+'Table 2. Retail Use Tax'!F21</f>
        <v>1485793514</v>
      </c>
      <c r="G21" s="42">
        <f>'Table 1. Retail Sales Tax'!G21+'Table 2. Retail Use Tax'!G21</f>
        <v>86217400</v>
      </c>
      <c r="H21" s="42">
        <f>'Table 1. Retail Sales Tax'!H21+'Table 2. Retail Use Tax'!H21</f>
        <v>89147527</v>
      </c>
      <c r="I21" s="41">
        <f t="shared" si="1"/>
        <v>3.3985332427097115E-2</v>
      </c>
    </row>
    <row r="22" spans="1:9" x14ac:dyDescent="0.2">
      <c r="D22" s="14"/>
      <c r="G22" s="15"/>
      <c r="H22" s="15"/>
      <c r="I22" s="14"/>
    </row>
    <row r="23" spans="1:9" x14ac:dyDescent="0.2">
      <c r="A23" s="1" t="s">
        <v>21</v>
      </c>
      <c r="B23" s="13">
        <f>SUM(B10:B21)</f>
        <v>106624</v>
      </c>
      <c r="C23" s="13">
        <f>SUM(C10:C21)</f>
        <v>185156</v>
      </c>
      <c r="D23" s="14">
        <f>(C23/B23)-1</f>
        <v>0.73653211284513809</v>
      </c>
      <c r="E23" s="15">
        <f>SUM(E10:E22)</f>
        <v>14595803512</v>
      </c>
      <c r="F23" s="15">
        <f>SUM(F10:F22)</f>
        <v>15283888533</v>
      </c>
      <c r="G23" s="15">
        <f>SUM(G10:G21)</f>
        <v>872823900</v>
      </c>
      <c r="H23" s="15">
        <f>SUM(H10:H21)</f>
        <v>913890123</v>
      </c>
      <c r="I23" s="14">
        <f>(H23/G23)-1</f>
        <v>4.7049837888261337E-2</v>
      </c>
    </row>
    <row r="24" spans="1:9" ht="15" x14ac:dyDescent="0.25">
      <c r="B24" s="16"/>
      <c r="C24" s="16"/>
      <c r="D24" s="14"/>
      <c r="E24" s="11"/>
      <c r="F24" s="14"/>
      <c r="G24" s="15"/>
      <c r="H24" s="15"/>
      <c r="I24" s="14"/>
    </row>
    <row r="25" spans="1:9" x14ac:dyDescent="0.2">
      <c r="A25" s="2" t="s">
        <v>34</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5"/>
  <sheetViews>
    <sheetView showOutlineSymbols="0" zoomScaleNormal="100" workbookViewId="0">
      <pane xSplit="1" ySplit="9" topLeftCell="B10" activePane="bottomRight" state="frozen"/>
      <selection pane="topRight" activeCell="B1" sqref="B1"/>
      <selection pane="bottomLeft" activeCell="A10" sqref="A10"/>
      <selection pane="bottomRight" activeCell="E26" sqref="E2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4" t="s">
        <v>33</v>
      </c>
      <c r="B1" s="74"/>
      <c r="C1" s="74"/>
      <c r="D1" s="74"/>
      <c r="E1" s="74"/>
      <c r="F1" s="74"/>
      <c r="G1" s="74"/>
      <c r="H1" s="74"/>
      <c r="I1" s="74"/>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3" t="s">
        <v>18</v>
      </c>
      <c r="B2" s="73"/>
      <c r="C2" s="73"/>
      <c r="D2" s="73"/>
      <c r="E2" s="73"/>
      <c r="F2" s="73"/>
      <c r="G2" s="73"/>
      <c r="H2" s="73"/>
      <c r="I2" s="7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4" t="str">
        <f>'Table 1A. Retail and Retail Use'!A3:I3</f>
        <v>Quarter Ending September 2022</v>
      </c>
      <c r="B3" s="74"/>
      <c r="C3" s="74"/>
      <c r="D3" s="74"/>
      <c r="E3" s="74"/>
      <c r="F3" s="74"/>
      <c r="G3" s="74"/>
      <c r="H3" s="74"/>
      <c r="I3" s="74"/>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44440</v>
      </c>
      <c r="C8" s="12">
        <f>'Table 1. Retail Sales Tax'!C8</f>
        <v>44805</v>
      </c>
      <c r="D8" s="10" t="s">
        <v>17</v>
      </c>
      <c r="E8" s="12">
        <f>B8</f>
        <v>44440</v>
      </c>
      <c r="F8" s="12">
        <f>C8</f>
        <v>44805</v>
      </c>
      <c r="G8" s="12">
        <f>E8</f>
        <v>44440</v>
      </c>
      <c r="H8" s="12">
        <f>F8</f>
        <v>44805</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124</v>
      </c>
      <c r="C10" s="21">
        <v>111</v>
      </c>
      <c r="D10" s="22">
        <f>C10/B10-1</f>
        <v>-0.10483870967741937</v>
      </c>
      <c r="E10" s="23">
        <v>34350480</v>
      </c>
      <c r="F10" s="23">
        <v>14282817</v>
      </c>
      <c r="G10" s="23">
        <v>2061029</v>
      </c>
      <c r="H10" s="23">
        <v>856969</v>
      </c>
      <c r="I10" s="22">
        <f>H10/G10-1</f>
        <v>-0.5842033275611358</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93</v>
      </c>
      <c r="C11" s="21">
        <v>154</v>
      </c>
      <c r="D11" s="22">
        <f t="shared" ref="D11:D23" si="0">C11/B11-1</f>
        <v>0.65591397849462374</v>
      </c>
      <c r="E11" s="23">
        <v>24962229</v>
      </c>
      <c r="F11" s="23">
        <v>16185239</v>
      </c>
      <c r="G11" s="23">
        <v>1497734</v>
      </c>
      <c r="H11" s="23">
        <v>971114</v>
      </c>
      <c r="I11" s="22">
        <f t="shared" ref="I11:I23" si="1">H11/G11-1</f>
        <v>-0.35161116727002262</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68</v>
      </c>
      <c r="C12" s="21">
        <v>32</v>
      </c>
      <c r="D12" s="22">
        <f t="shared" si="0"/>
        <v>-0.52941176470588236</v>
      </c>
      <c r="E12" s="23">
        <v>3198061</v>
      </c>
      <c r="F12" s="23">
        <v>3561821</v>
      </c>
      <c r="G12" s="23">
        <v>191884</v>
      </c>
      <c r="H12" s="23">
        <v>213709</v>
      </c>
      <c r="I12" s="22">
        <f t="shared" si="1"/>
        <v>0.11374059327510366</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41</v>
      </c>
      <c r="C13" s="21">
        <v>35</v>
      </c>
      <c r="D13" s="22">
        <f t="shared" si="0"/>
        <v>-0.14634146341463417</v>
      </c>
      <c r="E13" s="23">
        <v>2333746</v>
      </c>
      <c r="F13" s="23">
        <v>3354550</v>
      </c>
      <c r="G13" s="23">
        <v>140025</v>
      </c>
      <c r="H13" s="23">
        <v>201273</v>
      </c>
      <c r="I13" s="22">
        <f t="shared" si="1"/>
        <v>0.43740760578468141</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36</v>
      </c>
      <c r="C14" s="21">
        <v>34</v>
      </c>
      <c r="D14" s="22">
        <f t="shared" si="0"/>
        <v>-5.555555555555558E-2</v>
      </c>
      <c r="E14" s="23">
        <v>85638923</v>
      </c>
      <c r="F14" s="23">
        <v>91185433</v>
      </c>
      <c r="G14" s="23">
        <v>5138335</v>
      </c>
      <c r="H14" s="23">
        <v>5471126</v>
      </c>
      <c r="I14" s="22">
        <f t="shared" si="1"/>
        <v>6.4766310487735845E-2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145</v>
      </c>
      <c r="C15" s="21">
        <v>194</v>
      </c>
      <c r="D15" s="22">
        <f t="shared" si="0"/>
        <v>0.33793103448275863</v>
      </c>
      <c r="E15" s="23">
        <v>41691473</v>
      </c>
      <c r="F15" s="23">
        <v>33051542</v>
      </c>
      <c r="G15" s="23">
        <v>2501488</v>
      </c>
      <c r="H15" s="23">
        <v>1983093</v>
      </c>
      <c r="I15" s="22">
        <f t="shared" si="1"/>
        <v>-0.20723465393397844</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11296</v>
      </c>
      <c r="C16" s="21">
        <v>16128</v>
      </c>
      <c r="D16" s="22">
        <f t="shared" si="0"/>
        <v>0.42776203966005655</v>
      </c>
      <c r="E16" s="23">
        <v>1157080278</v>
      </c>
      <c r="F16" s="23">
        <v>1159914640</v>
      </c>
      <c r="G16" s="23">
        <v>69425210</v>
      </c>
      <c r="H16" s="23">
        <v>69594879</v>
      </c>
      <c r="I16" s="22">
        <f t="shared" si="1"/>
        <v>2.4439105045559462E-3</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84</v>
      </c>
      <c r="C17" s="21">
        <v>91</v>
      </c>
      <c r="D17" s="22">
        <f t="shared" si="0"/>
        <v>8.3333333333333259E-2</v>
      </c>
      <c r="E17" s="23">
        <v>7491020</v>
      </c>
      <c r="F17" s="23">
        <v>3624352</v>
      </c>
      <c r="G17" s="23">
        <v>449461</v>
      </c>
      <c r="H17" s="23">
        <v>217461</v>
      </c>
      <c r="I17" s="22">
        <f t="shared" si="1"/>
        <v>-0.51617381708312848</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2111</v>
      </c>
      <c r="C18" s="21">
        <v>2785</v>
      </c>
      <c r="D18" s="22">
        <f t="shared" si="0"/>
        <v>0.3192799621032687</v>
      </c>
      <c r="E18" s="23">
        <v>218285934</v>
      </c>
      <c r="F18" s="23">
        <v>216143175</v>
      </c>
      <c r="G18" s="23">
        <v>13098295</v>
      </c>
      <c r="H18" s="23">
        <v>12968591</v>
      </c>
      <c r="I18" s="22">
        <f t="shared" si="1"/>
        <v>-9.9023575205781089E-3</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1304</v>
      </c>
      <c r="C19" s="21">
        <v>1103</v>
      </c>
      <c r="D19" s="22">
        <f t="shared" si="0"/>
        <v>-0.15414110429447858</v>
      </c>
      <c r="E19" s="23">
        <v>739220852</v>
      </c>
      <c r="F19" s="23">
        <v>856227379</v>
      </c>
      <c r="G19" s="23">
        <v>44353251</v>
      </c>
      <c r="H19" s="23">
        <v>51373643</v>
      </c>
      <c r="I19" s="22">
        <f t="shared" si="1"/>
        <v>0.15828359458926688</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142</v>
      </c>
      <c r="C20" s="21">
        <v>170</v>
      </c>
      <c r="D20" s="22">
        <f t="shared" si="0"/>
        <v>0.19718309859154926</v>
      </c>
      <c r="E20" s="23">
        <v>177171136</v>
      </c>
      <c r="F20" s="23">
        <v>119492246</v>
      </c>
      <c r="G20" s="23">
        <v>10630268</v>
      </c>
      <c r="H20" s="23">
        <v>7169535</v>
      </c>
      <c r="I20" s="22">
        <f t="shared" si="1"/>
        <v>-0.32555463324160783</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952</v>
      </c>
      <c r="C21" s="36">
        <v>1431</v>
      </c>
      <c r="D21" s="37">
        <f t="shared" si="0"/>
        <v>0.50315126050420167</v>
      </c>
      <c r="E21" s="38">
        <v>163698735</v>
      </c>
      <c r="F21" s="38">
        <v>142170352</v>
      </c>
      <c r="G21" s="38">
        <v>9821924</v>
      </c>
      <c r="H21" s="38">
        <v>8530221</v>
      </c>
      <c r="I21" s="37">
        <f t="shared" si="1"/>
        <v>-0.13151221695464144</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16396</v>
      </c>
      <c r="C23" s="21">
        <f>SUM(C10:C21)</f>
        <v>22268</v>
      </c>
      <c r="D23" s="22">
        <f t="shared" si="0"/>
        <v>0.35813613076360085</v>
      </c>
      <c r="E23" s="23">
        <f>SUM(E10:E21)</f>
        <v>2655122867</v>
      </c>
      <c r="F23" s="23">
        <f>SUM(F10:F21)</f>
        <v>2659193546</v>
      </c>
      <c r="G23" s="23">
        <f>SUM(G10:G21)</f>
        <v>159308904</v>
      </c>
      <c r="H23" s="23">
        <f>SUM(H10:H21)</f>
        <v>159551614</v>
      </c>
      <c r="I23" s="22">
        <f t="shared" si="1"/>
        <v>1.5235181079396032E-3</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28" customFormat="1" ht="14.25" x14ac:dyDescent="0.2">
      <c r="A25" s="30" t="s">
        <v>26</v>
      </c>
      <c r="B25" s="5"/>
      <c r="C25" s="5"/>
      <c r="D25" s="5"/>
      <c r="E25" s="5"/>
      <c r="F25" s="5"/>
      <c r="G25" s="5"/>
      <c r="H25" s="5"/>
      <c r="I25" s="2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5C5-F3E1-4598-A310-6B0C5F0C340A}">
  <dimension ref="A1:IT21"/>
  <sheetViews>
    <sheetView showOutlineSymbols="0" zoomScaleNormal="100" workbookViewId="0">
      <selection activeCell="A2" sqref="A2:D2"/>
    </sheetView>
  </sheetViews>
  <sheetFormatPr defaultColWidth="11.44140625" defaultRowHeight="15" x14ac:dyDescent="0.2"/>
  <cols>
    <col min="1" max="1" width="18.6640625" style="27" customWidth="1"/>
    <col min="2" max="3" width="13.5546875"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5" t="s">
        <v>12</v>
      </c>
      <c r="B1" s="75"/>
      <c r="C1" s="75"/>
      <c r="D1" s="75"/>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5" t="str">
        <f>CONCATENATE(TEXT(EDATE($B$4,0),"mmmmmmmmmmmmmm")," ",TEXT(YEAR(EDATE($B$4,0)),0)," and ",TEXT(YEAR(EDATE($C$4,0)),0))</f>
        <v>September 2021 and 2022</v>
      </c>
      <c r="B2" s="75"/>
      <c r="C2" s="75"/>
      <c r="D2" s="75"/>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44440</v>
      </c>
      <c r="C4" s="12">
        <f>'Table 2. Retail Use Tax'!C8</f>
        <v>44805</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16396</v>
      </c>
      <c r="C7" s="47">
        <f>'Table 2. Retail Use Tax'!C23</f>
        <v>22268</v>
      </c>
      <c r="D7" s="22">
        <f>+(C7/B7)-1</f>
        <v>0.35813613076360085</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2655122867</v>
      </c>
      <c r="C8" s="48">
        <f>'Table 2. Retail Use Tax'!F23</f>
        <v>2659193546</v>
      </c>
      <c r="D8" s="22">
        <f>+(C8/B8)-1</f>
        <v>1.533141479286515E-3</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159308904</v>
      </c>
      <c r="C9" s="48">
        <f>'Table 2. Retail Use Tax'!H23</f>
        <v>159551614</v>
      </c>
      <c r="D9" s="22">
        <f>+(C9/B9)-1</f>
        <v>1.5235181079396032E-3</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7">
        <v>248433</v>
      </c>
      <c r="C12" s="49" t="s">
        <v>36</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116083457.17999999</v>
      </c>
      <c r="C13" s="48">
        <v>115963084.88</v>
      </c>
      <c r="D13" s="22">
        <f>(C13/B13)-1</f>
        <v>-1.0369462016740494E-3</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7645</v>
      </c>
      <c r="C16" s="47">
        <v>2123</v>
      </c>
      <c r="D16" s="22">
        <f>(C16/B16)-1</f>
        <v>-0.72230215827338129</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319703765</v>
      </c>
      <c r="C17" s="48">
        <v>192214630</v>
      </c>
      <c r="D17" s="22">
        <f>(C17/B17)-1</f>
        <v>-0.39877270447534452</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26244444</v>
      </c>
      <c r="C18" s="48">
        <v>16322008</v>
      </c>
      <c r="D18" s="22">
        <f>(C18/B18)-1</f>
        <v>-0.37807758472612341</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7"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11A-3A29-4AC3-AF1E-82F37AC529CA}">
  <dimension ref="A1:F1003"/>
  <sheetViews>
    <sheetView tabSelected="1" workbookViewId="0">
      <pane xSplit="2" ySplit="7" topLeftCell="C993" activePane="bottomRight" state="frozen"/>
      <selection pane="topRight" activeCell="C1" sqref="C1"/>
      <selection pane="bottomLeft" activeCell="A3" sqref="A3"/>
      <selection pane="bottomRight" activeCell="B1007" sqref="B1007"/>
    </sheetView>
  </sheetViews>
  <sheetFormatPr defaultRowHeight="12.75" x14ac:dyDescent="0.2"/>
  <cols>
    <col min="1" max="1" width="10" style="56" bestFit="1" customWidth="1"/>
    <col min="2" max="2" width="13.109375" style="56" bestFit="1" customWidth="1"/>
    <col min="3" max="3" width="9.6640625" style="60" bestFit="1" customWidth="1"/>
    <col min="4" max="4" width="14.33203125" style="56" bestFit="1" customWidth="1"/>
    <col min="5" max="5" width="11.5546875" style="56" bestFit="1" customWidth="1"/>
    <col min="6" max="6" width="8.88671875" style="63"/>
    <col min="7" max="16384" width="8.88671875" style="56"/>
  </cols>
  <sheetData>
    <row r="1" spans="1:6" x14ac:dyDescent="0.2">
      <c r="A1" s="76" t="s">
        <v>47</v>
      </c>
      <c r="B1" s="76"/>
      <c r="C1" s="76"/>
      <c r="D1" s="76"/>
      <c r="E1" s="76"/>
      <c r="F1" s="76"/>
    </row>
    <row r="2" spans="1:6" x14ac:dyDescent="0.2">
      <c r="A2" s="77" t="s">
        <v>48</v>
      </c>
      <c r="B2" s="77"/>
      <c r="C2" s="77"/>
      <c r="D2" s="77"/>
      <c r="E2" s="77"/>
      <c r="F2" s="77"/>
    </row>
    <row r="3" spans="1:6" x14ac:dyDescent="0.2">
      <c r="A3" s="77" t="s">
        <v>49</v>
      </c>
      <c r="B3" s="77"/>
      <c r="C3" s="77"/>
      <c r="D3" s="77"/>
      <c r="E3" s="77"/>
      <c r="F3" s="77"/>
    </row>
    <row r="4" spans="1:6" x14ac:dyDescent="0.2">
      <c r="A4" s="76"/>
      <c r="B4" s="76"/>
      <c r="C4" s="76"/>
      <c r="D4" s="76"/>
      <c r="E4" s="76"/>
      <c r="F4" s="76"/>
    </row>
    <row r="5" spans="1:6" ht="63.75" customHeight="1" x14ac:dyDescent="0.2">
      <c r="A5" s="78" t="s">
        <v>50</v>
      </c>
      <c r="B5" s="78"/>
      <c r="C5" s="78"/>
      <c r="D5" s="78"/>
      <c r="E5" s="78"/>
      <c r="F5" s="78"/>
    </row>
    <row r="7" spans="1:6" ht="25.5" x14ac:dyDescent="0.2">
      <c r="A7" s="57" t="s">
        <v>51</v>
      </c>
      <c r="B7" s="57" t="s">
        <v>52</v>
      </c>
      <c r="C7" s="58" t="s">
        <v>13</v>
      </c>
      <c r="D7" s="58" t="s">
        <v>27</v>
      </c>
      <c r="E7" s="58" t="s">
        <v>11</v>
      </c>
      <c r="F7" s="59" t="s">
        <v>53</v>
      </c>
    </row>
    <row r="8" spans="1:6" x14ac:dyDescent="0.2">
      <c r="A8" s="56" t="s">
        <v>54</v>
      </c>
      <c r="B8" s="56" t="s">
        <v>55</v>
      </c>
      <c r="C8" s="60">
        <v>229</v>
      </c>
      <c r="D8" s="61">
        <v>9809890.2599999998</v>
      </c>
      <c r="E8" s="61">
        <v>587689.68999999994</v>
      </c>
      <c r="F8" s="62">
        <v>7.8387469587240001E-4</v>
      </c>
    </row>
    <row r="9" spans="1:6" x14ac:dyDescent="0.2">
      <c r="A9" s="56" t="s">
        <v>54</v>
      </c>
      <c r="B9" s="56" t="s">
        <v>54</v>
      </c>
      <c r="C9" s="60">
        <v>83</v>
      </c>
      <c r="D9" s="61">
        <v>3592492.14</v>
      </c>
      <c r="E9" s="61">
        <v>213249.42</v>
      </c>
      <c r="F9" s="62">
        <v>2.8443722442615205E-4</v>
      </c>
    </row>
    <row r="10" spans="1:6" x14ac:dyDescent="0.2">
      <c r="A10" s="56" t="s">
        <v>54</v>
      </c>
      <c r="B10" s="56" t="s">
        <v>56</v>
      </c>
      <c r="C10" s="60">
        <v>48</v>
      </c>
      <c r="D10" s="61">
        <v>1023704.94</v>
      </c>
      <c r="E10" s="61">
        <v>61422.3</v>
      </c>
      <c r="F10" s="62">
        <v>8.1926546528803863E-5</v>
      </c>
    </row>
    <row r="11" spans="1:6" x14ac:dyDescent="0.2">
      <c r="A11" s="56" t="s">
        <v>54</v>
      </c>
      <c r="B11" s="56" t="s">
        <v>365</v>
      </c>
      <c r="C11" s="60">
        <v>32</v>
      </c>
      <c r="D11" s="61">
        <v>2534986.6800000002</v>
      </c>
      <c r="E11" s="61">
        <v>152099.19</v>
      </c>
      <c r="F11" s="62">
        <v>2.028735714313593E-4</v>
      </c>
    </row>
    <row r="12" spans="1:6" x14ac:dyDescent="0.2">
      <c r="A12" s="56" t="s">
        <v>54</v>
      </c>
      <c r="B12" s="56" t="s">
        <v>57</v>
      </c>
      <c r="C12" s="60">
        <v>28</v>
      </c>
      <c r="D12" s="61">
        <v>552314.85</v>
      </c>
      <c r="E12" s="61">
        <v>33138.9</v>
      </c>
      <c r="F12" s="62">
        <v>4.4201464822440357E-5</v>
      </c>
    </row>
    <row r="13" spans="1:6" x14ac:dyDescent="0.2">
      <c r="A13" s="56" t="s">
        <v>54</v>
      </c>
      <c r="B13" s="56" t="s">
        <v>58</v>
      </c>
      <c r="C13" s="60">
        <v>16</v>
      </c>
      <c r="D13" s="61">
        <v>268583.8</v>
      </c>
      <c r="E13" s="61">
        <v>16115.03</v>
      </c>
      <c r="F13" s="62">
        <v>2.1494616045118307E-5</v>
      </c>
    </row>
    <row r="14" spans="1:6" x14ac:dyDescent="0.2">
      <c r="A14" s="56" t="s">
        <v>54</v>
      </c>
      <c r="B14" s="56" t="s">
        <v>59</v>
      </c>
      <c r="C14" s="60">
        <v>26</v>
      </c>
      <c r="D14" s="61">
        <v>1847043.47</v>
      </c>
      <c r="E14" s="61">
        <v>110822.61</v>
      </c>
      <c r="F14" s="62">
        <v>1.4781787257410557E-4</v>
      </c>
    </row>
    <row r="15" spans="1:6" x14ac:dyDescent="0.2">
      <c r="A15" s="56" t="s">
        <v>54</v>
      </c>
      <c r="B15" s="56" t="s">
        <v>60</v>
      </c>
      <c r="C15" s="60">
        <v>462</v>
      </c>
      <c r="D15" s="61">
        <v>19629016.140000001</v>
      </c>
      <c r="E15" s="61">
        <v>1174537.1399999999</v>
      </c>
      <c r="F15" s="62">
        <v>1.5666259917003792E-3</v>
      </c>
    </row>
    <row r="16" spans="1:6" x14ac:dyDescent="0.2">
      <c r="A16" s="56" t="s">
        <v>61</v>
      </c>
      <c r="B16" s="56" t="s">
        <v>62</v>
      </c>
      <c r="C16" s="60">
        <v>232</v>
      </c>
      <c r="D16" s="61">
        <v>8727978.4000000004</v>
      </c>
      <c r="E16" s="61">
        <v>520284.12</v>
      </c>
      <c r="F16" s="62">
        <v>6.9396751937615122E-4</v>
      </c>
    </row>
    <row r="17" spans="1:6" x14ac:dyDescent="0.2">
      <c r="A17" s="56" t="s">
        <v>61</v>
      </c>
      <c r="B17" s="56" t="s">
        <v>63</v>
      </c>
      <c r="C17" s="60">
        <v>15</v>
      </c>
      <c r="D17" s="61">
        <v>52825.4</v>
      </c>
      <c r="E17" s="61">
        <v>3169.52</v>
      </c>
      <c r="F17" s="62">
        <v>4.2275822910241788E-6</v>
      </c>
    </row>
    <row r="18" spans="1:6" x14ac:dyDescent="0.2">
      <c r="A18" s="56" t="s">
        <v>61</v>
      </c>
      <c r="B18" s="56" t="s">
        <v>59</v>
      </c>
      <c r="C18" s="60">
        <v>14</v>
      </c>
      <c r="D18" s="61">
        <v>100711.01</v>
      </c>
      <c r="E18" s="61">
        <v>6042.65</v>
      </c>
      <c r="F18" s="62">
        <v>8.0598324449308586E-6</v>
      </c>
    </row>
    <row r="19" spans="1:6" x14ac:dyDescent="0.2">
      <c r="A19" s="56" t="s">
        <v>61</v>
      </c>
      <c r="B19" s="56" t="s">
        <v>60</v>
      </c>
      <c r="C19" s="60">
        <v>261</v>
      </c>
      <c r="D19" s="61">
        <v>8881514.8100000005</v>
      </c>
      <c r="E19" s="61">
        <v>529496.29</v>
      </c>
      <c r="F19" s="62">
        <v>7.0625493411210626E-4</v>
      </c>
    </row>
    <row r="20" spans="1:6" x14ac:dyDescent="0.2">
      <c r="A20" s="56" t="s">
        <v>64</v>
      </c>
      <c r="B20" s="56" t="s">
        <v>65</v>
      </c>
      <c r="C20" s="60">
        <v>443</v>
      </c>
      <c r="D20" s="61">
        <v>19969668.969999999</v>
      </c>
      <c r="E20" s="61">
        <v>1198149.46</v>
      </c>
      <c r="F20" s="62">
        <v>1.5981206741387285E-3</v>
      </c>
    </row>
    <row r="21" spans="1:6" x14ac:dyDescent="0.2">
      <c r="A21" s="56" t="s">
        <v>64</v>
      </c>
      <c r="B21" s="56" t="s">
        <v>66</v>
      </c>
      <c r="C21" s="60">
        <v>201</v>
      </c>
      <c r="D21" s="61">
        <v>5692509.4400000004</v>
      </c>
      <c r="E21" s="61">
        <v>340776.09</v>
      </c>
      <c r="F21" s="62">
        <v>4.5453537547908261E-4</v>
      </c>
    </row>
    <row r="22" spans="1:6" x14ac:dyDescent="0.2">
      <c r="A22" s="56" t="s">
        <v>64</v>
      </c>
      <c r="B22" s="56" t="s">
        <v>67</v>
      </c>
      <c r="C22" s="60">
        <v>156</v>
      </c>
      <c r="D22" s="61">
        <v>5586895.3499999996</v>
      </c>
      <c r="E22" s="61">
        <v>334748.07</v>
      </c>
      <c r="F22" s="62">
        <v>4.4649505688133291E-4</v>
      </c>
    </row>
    <row r="23" spans="1:6" x14ac:dyDescent="0.2">
      <c r="A23" s="56" t="s">
        <v>64</v>
      </c>
      <c r="B23" s="56" t="s">
        <v>68</v>
      </c>
      <c r="C23" s="60">
        <v>56</v>
      </c>
      <c r="D23" s="61">
        <v>869529.95</v>
      </c>
      <c r="E23" s="61">
        <v>52145</v>
      </c>
      <c r="F23" s="62">
        <v>6.9552259826552852E-5</v>
      </c>
    </row>
    <row r="24" spans="1:6" x14ac:dyDescent="0.2">
      <c r="A24" s="56" t="s">
        <v>64</v>
      </c>
      <c r="B24" s="56" t="s">
        <v>69</v>
      </c>
      <c r="C24" s="60">
        <v>40</v>
      </c>
      <c r="D24" s="61">
        <v>290656.84999999998</v>
      </c>
      <c r="E24" s="61">
        <v>17417.060000000001</v>
      </c>
      <c r="F24" s="62">
        <v>2.3231295091277414E-5</v>
      </c>
    </row>
    <row r="25" spans="1:6" x14ac:dyDescent="0.2">
      <c r="A25" s="56" t="s">
        <v>64</v>
      </c>
      <c r="B25" s="56" t="s">
        <v>70</v>
      </c>
      <c r="C25" s="60">
        <v>26</v>
      </c>
      <c r="D25" s="61">
        <v>323981.27</v>
      </c>
      <c r="E25" s="61">
        <v>19058.650000000001</v>
      </c>
      <c r="F25" s="62">
        <v>2.5420887462716112E-5</v>
      </c>
    </row>
    <row r="26" spans="1:6" x14ac:dyDescent="0.2">
      <c r="A26" s="56" t="s">
        <v>64</v>
      </c>
      <c r="B26" s="56" t="s">
        <v>71</v>
      </c>
      <c r="C26" s="60">
        <v>17</v>
      </c>
      <c r="D26" s="61">
        <v>99455.71</v>
      </c>
      <c r="E26" s="61">
        <v>5964.65</v>
      </c>
      <c r="F26" s="62">
        <v>7.9557941619416724E-6</v>
      </c>
    </row>
    <row r="27" spans="1:6" x14ac:dyDescent="0.2">
      <c r="A27" s="56" t="s">
        <v>64</v>
      </c>
      <c r="B27" s="56" t="s">
        <v>59</v>
      </c>
      <c r="C27" s="60">
        <v>13</v>
      </c>
      <c r="D27" s="61">
        <v>245365.84</v>
      </c>
      <c r="E27" s="61">
        <v>13735.12</v>
      </c>
      <c r="F27" s="62">
        <v>1.8320234633979916E-5</v>
      </c>
    </row>
    <row r="28" spans="1:6" x14ac:dyDescent="0.2">
      <c r="A28" s="56" t="s">
        <v>64</v>
      </c>
      <c r="B28" s="56" t="s">
        <v>60</v>
      </c>
      <c r="C28" s="60">
        <v>952</v>
      </c>
      <c r="D28" s="61">
        <v>33078063.379999999</v>
      </c>
      <c r="E28" s="61">
        <v>1981994.1</v>
      </c>
      <c r="F28" s="62">
        <v>2.6436315776756122E-3</v>
      </c>
    </row>
    <row r="29" spans="1:6" x14ac:dyDescent="0.2">
      <c r="A29" s="56" t="s">
        <v>72</v>
      </c>
      <c r="B29" s="56" t="s">
        <v>73</v>
      </c>
      <c r="C29" s="60">
        <v>512</v>
      </c>
      <c r="D29" s="61">
        <v>40097980.549999997</v>
      </c>
      <c r="E29" s="61">
        <v>2400476.29</v>
      </c>
      <c r="F29" s="62">
        <v>3.2018132252288741E-3</v>
      </c>
    </row>
    <row r="30" spans="1:6" x14ac:dyDescent="0.2">
      <c r="A30" s="56" t="s">
        <v>72</v>
      </c>
      <c r="B30" s="56" t="s">
        <v>74</v>
      </c>
      <c r="C30" s="60">
        <v>98</v>
      </c>
      <c r="D30" s="61">
        <v>4670878.47</v>
      </c>
      <c r="E30" s="61">
        <v>263588.8</v>
      </c>
      <c r="F30" s="62">
        <v>3.5158110470743647E-4</v>
      </c>
    </row>
    <row r="31" spans="1:6" x14ac:dyDescent="0.2">
      <c r="A31" s="56" t="s">
        <v>72</v>
      </c>
      <c r="B31" s="56" t="s">
        <v>75</v>
      </c>
      <c r="C31" s="60">
        <v>43</v>
      </c>
      <c r="D31" s="61">
        <v>267109.43</v>
      </c>
      <c r="E31" s="61">
        <v>16026.55</v>
      </c>
      <c r="F31" s="62">
        <v>2.1376599285132624E-5</v>
      </c>
    </row>
    <row r="32" spans="1:6" x14ac:dyDescent="0.2">
      <c r="A32" s="56" t="s">
        <v>72</v>
      </c>
      <c r="B32" s="56" t="s">
        <v>76</v>
      </c>
      <c r="C32" s="60">
        <v>35</v>
      </c>
      <c r="D32" s="61">
        <v>801610.13</v>
      </c>
      <c r="E32" s="61">
        <v>48096.6</v>
      </c>
      <c r="F32" s="62">
        <v>6.41524061745859E-5</v>
      </c>
    </row>
    <row r="33" spans="1:6" x14ac:dyDescent="0.2">
      <c r="A33" s="56" t="s">
        <v>72</v>
      </c>
      <c r="B33" s="56" t="s">
        <v>77</v>
      </c>
      <c r="C33" s="60">
        <v>12</v>
      </c>
      <c r="D33" s="61">
        <v>38233.08</v>
      </c>
      <c r="E33" s="61">
        <v>2293.98</v>
      </c>
      <c r="F33" s="62">
        <v>3.0597659027119707E-6</v>
      </c>
    </row>
    <row r="34" spans="1:6" x14ac:dyDescent="0.2">
      <c r="A34" s="56" t="s">
        <v>72</v>
      </c>
      <c r="B34" s="56" t="s">
        <v>59</v>
      </c>
      <c r="C34" s="60">
        <v>34</v>
      </c>
      <c r="D34" s="61">
        <v>346094.39</v>
      </c>
      <c r="E34" s="61">
        <v>20595.669999999998</v>
      </c>
      <c r="F34" s="62">
        <v>2.7471001843742253E-5</v>
      </c>
    </row>
    <row r="35" spans="1:6" x14ac:dyDescent="0.2">
      <c r="A35" s="56" t="s">
        <v>72</v>
      </c>
      <c r="B35" s="56" t="s">
        <v>60</v>
      </c>
      <c r="C35" s="60">
        <v>734</v>
      </c>
      <c r="D35" s="61">
        <v>46221906.049999997</v>
      </c>
      <c r="E35" s="61">
        <v>2751077.9</v>
      </c>
      <c r="F35" s="62">
        <v>3.6694541164807248E-3</v>
      </c>
    </row>
    <row r="36" spans="1:6" x14ac:dyDescent="0.2">
      <c r="A36" s="56" t="s">
        <v>78</v>
      </c>
      <c r="B36" s="56" t="s">
        <v>78</v>
      </c>
      <c r="C36" s="60">
        <v>225</v>
      </c>
      <c r="D36" s="61">
        <v>8195022.7599999998</v>
      </c>
      <c r="E36" s="61">
        <v>489527.46</v>
      </c>
      <c r="F36" s="62">
        <v>6.5294354377509755E-4</v>
      </c>
    </row>
    <row r="37" spans="1:6" x14ac:dyDescent="0.2">
      <c r="A37" s="56" t="s">
        <v>78</v>
      </c>
      <c r="B37" s="56" t="s">
        <v>79</v>
      </c>
      <c r="C37" s="60">
        <v>85</v>
      </c>
      <c r="D37" s="61">
        <v>1604030.35</v>
      </c>
      <c r="E37" s="61">
        <v>96241.83</v>
      </c>
      <c r="F37" s="62">
        <v>1.2836967621714316E-4</v>
      </c>
    </row>
    <row r="38" spans="1:6" x14ac:dyDescent="0.2">
      <c r="A38" s="56" t="s">
        <v>78</v>
      </c>
      <c r="B38" s="56" t="s">
        <v>80</v>
      </c>
      <c r="C38" s="60">
        <v>28</v>
      </c>
      <c r="D38" s="61">
        <v>176347.63</v>
      </c>
      <c r="E38" s="61">
        <v>10580.89</v>
      </c>
      <c r="F38" s="62">
        <v>1.4113046514069897E-5</v>
      </c>
    </row>
    <row r="39" spans="1:6" x14ac:dyDescent="0.2">
      <c r="A39" s="56" t="s">
        <v>78</v>
      </c>
      <c r="B39" s="56" t="s">
        <v>59</v>
      </c>
      <c r="C39" s="60">
        <v>35</v>
      </c>
      <c r="D39" s="61">
        <v>406680.82</v>
      </c>
      <c r="E39" s="61">
        <v>24400.87</v>
      </c>
      <c r="F39" s="62">
        <v>3.2546469464645486E-5</v>
      </c>
    </row>
    <row r="40" spans="1:6" x14ac:dyDescent="0.2">
      <c r="A40" s="56" t="s">
        <v>78</v>
      </c>
      <c r="B40" s="56" t="s">
        <v>60</v>
      </c>
      <c r="C40" s="60">
        <v>373</v>
      </c>
      <c r="D40" s="61">
        <v>10382081.560000001</v>
      </c>
      <c r="E40" s="61">
        <v>620751.05000000005</v>
      </c>
      <c r="F40" s="62">
        <v>8.2797273597095611E-4</v>
      </c>
    </row>
    <row r="41" spans="1:6" x14ac:dyDescent="0.2">
      <c r="A41" s="56" t="s">
        <v>81</v>
      </c>
      <c r="B41" s="56" t="s">
        <v>82</v>
      </c>
      <c r="C41" s="60">
        <v>376</v>
      </c>
      <c r="D41" s="61">
        <v>14292796.65</v>
      </c>
      <c r="E41" s="61">
        <v>855785.19</v>
      </c>
      <c r="F41" s="62">
        <v>1.141466945835572E-3</v>
      </c>
    </row>
    <row r="42" spans="1:6" x14ac:dyDescent="0.2">
      <c r="A42" s="56" t="s">
        <v>81</v>
      </c>
      <c r="B42" s="56" t="s">
        <v>83</v>
      </c>
      <c r="C42" s="60">
        <v>170</v>
      </c>
      <c r="D42" s="61">
        <v>5355528.9000000004</v>
      </c>
      <c r="E42" s="61">
        <v>321331.74</v>
      </c>
      <c r="F42" s="62">
        <v>4.2860003204522635E-4</v>
      </c>
    </row>
    <row r="43" spans="1:6" x14ac:dyDescent="0.2">
      <c r="A43" s="56" t="s">
        <v>81</v>
      </c>
      <c r="B43" s="56" t="s">
        <v>86</v>
      </c>
      <c r="C43" s="60">
        <v>85</v>
      </c>
      <c r="D43" s="61">
        <v>6517145.4199999999</v>
      </c>
      <c r="E43" s="61">
        <v>391028.73</v>
      </c>
      <c r="F43" s="62">
        <v>5.2156355985438644E-4</v>
      </c>
    </row>
    <row r="44" spans="1:6" x14ac:dyDescent="0.2">
      <c r="A44" s="56" t="s">
        <v>81</v>
      </c>
      <c r="B44" s="56" t="s">
        <v>84</v>
      </c>
      <c r="C44" s="60">
        <v>83</v>
      </c>
      <c r="D44" s="61">
        <v>3343107.41</v>
      </c>
      <c r="E44" s="61">
        <v>200586.44</v>
      </c>
      <c r="F44" s="62">
        <v>2.6754703600658268E-4</v>
      </c>
    </row>
    <row r="45" spans="1:6" x14ac:dyDescent="0.2">
      <c r="A45" s="56" t="s">
        <v>81</v>
      </c>
      <c r="B45" s="56" t="s">
        <v>87</v>
      </c>
      <c r="C45" s="60">
        <v>80</v>
      </c>
      <c r="D45" s="61">
        <v>2482397.59</v>
      </c>
      <c r="E45" s="61">
        <v>148943.85999999999</v>
      </c>
      <c r="F45" s="62">
        <v>1.9866491610489426E-4</v>
      </c>
    </row>
    <row r="46" spans="1:6" x14ac:dyDescent="0.2">
      <c r="A46" s="56" t="s">
        <v>81</v>
      </c>
      <c r="B46" s="56" t="s">
        <v>85</v>
      </c>
      <c r="C46" s="60">
        <v>79</v>
      </c>
      <c r="D46" s="61">
        <v>4944275.34</v>
      </c>
      <c r="E46" s="61">
        <v>296656.57</v>
      </c>
      <c r="F46" s="62">
        <v>3.9568769461873556E-4</v>
      </c>
    </row>
    <row r="47" spans="1:6" x14ac:dyDescent="0.2">
      <c r="A47" s="56" t="s">
        <v>81</v>
      </c>
      <c r="B47" s="56" t="s">
        <v>88</v>
      </c>
      <c r="C47" s="60">
        <v>58</v>
      </c>
      <c r="D47" s="61">
        <v>1193933.26</v>
      </c>
      <c r="E47" s="61">
        <v>71636.039999999994</v>
      </c>
      <c r="F47" s="62">
        <v>9.554987950954709E-5</v>
      </c>
    </row>
    <row r="48" spans="1:6" x14ac:dyDescent="0.2">
      <c r="A48" s="56" t="s">
        <v>81</v>
      </c>
      <c r="B48" s="56" t="s">
        <v>90</v>
      </c>
      <c r="C48" s="60">
        <v>49</v>
      </c>
      <c r="D48" s="61">
        <v>1384923.51</v>
      </c>
      <c r="E48" s="61">
        <v>83095.429999999993</v>
      </c>
      <c r="F48" s="62">
        <v>1.1083469053138622E-4</v>
      </c>
    </row>
    <row r="49" spans="1:6" x14ac:dyDescent="0.2">
      <c r="A49" s="56" t="s">
        <v>81</v>
      </c>
      <c r="B49" s="56" t="s">
        <v>89</v>
      </c>
      <c r="C49" s="60">
        <v>48</v>
      </c>
      <c r="D49" s="61">
        <v>824310.14</v>
      </c>
      <c r="E49" s="61">
        <v>49458.63</v>
      </c>
      <c r="F49" s="62">
        <v>6.5969114669198227E-5</v>
      </c>
    </row>
    <row r="50" spans="1:6" x14ac:dyDescent="0.2">
      <c r="A50" s="56" t="s">
        <v>81</v>
      </c>
      <c r="B50" s="56" t="s">
        <v>91</v>
      </c>
      <c r="C50" s="60">
        <v>45</v>
      </c>
      <c r="D50" s="61">
        <v>819218.51</v>
      </c>
      <c r="E50" s="61">
        <v>49153.15</v>
      </c>
      <c r="F50" s="62">
        <v>6.5561658070640072E-5</v>
      </c>
    </row>
    <row r="51" spans="1:6" x14ac:dyDescent="0.2">
      <c r="A51" s="56" t="s">
        <v>81</v>
      </c>
      <c r="B51" s="56" t="s">
        <v>92</v>
      </c>
      <c r="C51" s="60">
        <v>36</v>
      </c>
      <c r="D51" s="61">
        <v>431627.7</v>
      </c>
      <c r="E51" s="61">
        <v>25897.68</v>
      </c>
      <c r="F51" s="62">
        <v>3.4542950776966559E-5</v>
      </c>
    </row>
    <row r="52" spans="1:6" x14ac:dyDescent="0.2">
      <c r="A52" s="56" t="s">
        <v>81</v>
      </c>
      <c r="B52" s="56" t="s">
        <v>93</v>
      </c>
      <c r="C52" s="60">
        <v>33</v>
      </c>
      <c r="D52" s="61">
        <v>581136.42000000004</v>
      </c>
      <c r="E52" s="61">
        <v>34868.19</v>
      </c>
      <c r="F52" s="62">
        <v>4.650803357103485E-5</v>
      </c>
    </row>
    <row r="53" spans="1:6" x14ac:dyDescent="0.2">
      <c r="A53" s="56" t="s">
        <v>81</v>
      </c>
      <c r="B53" s="56" t="s">
        <v>94</v>
      </c>
      <c r="C53" s="60">
        <v>15</v>
      </c>
      <c r="D53" s="61">
        <v>152454.32</v>
      </c>
      <c r="E53" s="61">
        <v>9147.27</v>
      </c>
      <c r="F53" s="62">
        <v>1.2200849549211471E-5</v>
      </c>
    </row>
    <row r="54" spans="1:6" x14ac:dyDescent="0.2">
      <c r="A54" s="56" t="s">
        <v>81</v>
      </c>
      <c r="B54" s="56" t="s">
        <v>59</v>
      </c>
      <c r="C54" s="60">
        <v>48</v>
      </c>
      <c r="D54" s="61">
        <v>457676.95</v>
      </c>
      <c r="E54" s="61">
        <v>27460.62</v>
      </c>
      <c r="F54" s="62">
        <v>3.6627637879724498E-5</v>
      </c>
    </row>
    <row r="55" spans="1:6" x14ac:dyDescent="0.2">
      <c r="A55" s="56" t="s">
        <v>81</v>
      </c>
      <c r="B55" s="56" t="s">
        <v>60</v>
      </c>
      <c r="C55" s="60">
        <v>1205</v>
      </c>
      <c r="D55" s="61">
        <v>42780532.119999997</v>
      </c>
      <c r="E55" s="61">
        <v>2565049.5299999998</v>
      </c>
      <c r="F55" s="62">
        <v>3.4213249856848648E-3</v>
      </c>
    </row>
    <row r="56" spans="1:6" x14ac:dyDescent="0.2">
      <c r="A56" s="56" t="s">
        <v>95</v>
      </c>
      <c r="B56" s="56" t="s">
        <v>96</v>
      </c>
      <c r="C56" s="60">
        <v>3085</v>
      </c>
      <c r="D56" s="61">
        <v>324833380.54000002</v>
      </c>
      <c r="E56" s="61">
        <v>19450473.420000002</v>
      </c>
      <c r="F56" s="62">
        <v>2.5943510999277022E-2</v>
      </c>
    </row>
    <row r="57" spans="1:6" x14ac:dyDescent="0.2">
      <c r="A57" s="56" t="s">
        <v>95</v>
      </c>
      <c r="B57" s="56" t="s">
        <v>97</v>
      </c>
      <c r="C57" s="60">
        <v>2087</v>
      </c>
      <c r="D57" s="61">
        <v>231439813.31</v>
      </c>
      <c r="E57" s="61">
        <v>13859078.98</v>
      </c>
      <c r="F57" s="62">
        <v>1.8485574113983643E-2</v>
      </c>
    </row>
    <row r="58" spans="1:6" x14ac:dyDescent="0.2">
      <c r="A58" s="56" t="s">
        <v>95</v>
      </c>
      <c r="B58" s="56" t="s">
        <v>98</v>
      </c>
      <c r="C58" s="60">
        <v>180</v>
      </c>
      <c r="D58" s="61">
        <v>7966764.9199999999</v>
      </c>
      <c r="E58" s="61">
        <v>478005.91</v>
      </c>
      <c r="F58" s="62">
        <v>6.3757582224466085E-4</v>
      </c>
    </row>
    <row r="59" spans="1:6" x14ac:dyDescent="0.2">
      <c r="A59" s="56" t="s">
        <v>95</v>
      </c>
      <c r="B59" s="56" t="s">
        <v>99</v>
      </c>
      <c r="C59" s="60">
        <v>138</v>
      </c>
      <c r="D59" s="61">
        <v>6031471.4299999997</v>
      </c>
      <c r="E59" s="61">
        <v>356801.71</v>
      </c>
      <c r="F59" s="62">
        <v>4.7591073430776419E-4</v>
      </c>
    </row>
    <row r="60" spans="1:6" x14ac:dyDescent="0.2">
      <c r="A60" s="56" t="s">
        <v>95</v>
      </c>
      <c r="B60" s="56" t="s">
        <v>100</v>
      </c>
      <c r="C60" s="60">
        <v>129</v>
      </c>
      <c r="D60" s="61">
        <v>3333530.55</v>
      </c>
      <c r="E60" s="61">
        <v>200011.87</v>
      </c>
      <c r="F60" s="62">
        <v>2.6678066066995325E-4</v>
      </c>
    </row>
    <row r="61" spans="1:6" x14ac:dyDescent="0.2">
      <c r="A61" s="56" t="s">
        <v>95</v>
      </c>
      <c r="B61" s="56" t="s">
        <v>101</v>
      </c>
      <c r="C61" s="60">
        <v>90</v>
      </c>
      <c r="D61" s="61">
        <v>2290684.94</v>
      </c>
      <c r="E61" s="61">
        <v>137441.10999999999</v>
      </c>
      <c r="F61" s="62">
        <v>1.8332227046830628E-4</v>
      </c>
    </row>
    <row r="62" spans="1:6" x14ac:dyDescent="0.2">
      <c r="A62" s="56" t="s">
        <v>95</v>
      </c>
      <c r="B62" s="56" t="s">
        <v>104</v>
      </c>
      <c r="C62" s="60">
        <v>48</v>
      </c>
      <c r="D62" s="61">
        <v>3932718.97</v>
      </c>
      <c r="E62" s="61">
        <v>232999.87</v>
      </c>
      <c r="F62" s="62">
        <v>3.1078085142953373E-4</v>
      </c>
    </row>
    <row r="63" spans="1:6" x14ac:dyDescent="0.2">
      <c r="A63" s="56" t="s">
        <v>95</v>
      </c>
      <c r="B63" s="56" t="s">
        <v>103</v>
      </c>
      <c r="C63" s="60">
        <v>38</v>
      </c>
      <c r="D63" s="61">
        <v>534427.55000000005</v>
      </c>
      <c r="E63" s="61">
        <v>32065.63</v>
      </c>
      <c r="F63" s="62">
        <v>4.2769911386750563E-5</v>
      </c>
    </row>
    <row r="64" spans="1:6" x14ac:dyDescent="0.2">
      <c r="A64" s="56" t="s">
        <v>95</v>
      </c>
      <c r="B64" s="56" t="s">
        <v>102</v>
      </c>
      <c r="C64" s="60">
        <v>36</v>
      </c>
      <c r="D64" s="61">
        <v>771973.88</v>
      </c>
      <c r="E64" s="61">
        <v>46318.45</v>
      </c>
      <c r="F64" s="62">
        <v>6.178066677846768E-5</v>
      </c>
    </row>
    <row r="65" spans="1:6" x14ac:dyDescent="0.2">
      <c r="A65" s="56" t="s">
        <v>95</v>
      </c>
      <c r="B65" s="56" t="s">
        <v>105</v>
      </c>
      <c r="C65" s="60">
        <v>29</v>
      </c>
      <c r="D65" s="61">
        <v>1520751.96</v>
      </c>
      <c r="E65" s="61">
        <v>91245.11</v>
      </c>
      <c r="F65" s="62">
        <v>1.2170493045589023E-4</v>
      </c>
    </row>
    <row r="66" spans="1:6" x14ac:dyDescent="0.2">
      <c r="A66" s="56" t="s">
        <v>95</v>
      </c>
      <c r="B66" s="56" t="s">
        <v>59</v>
      </c>
      <c r="C66" s="60">
        <v>47</v>
      </c>
      <c r="D66" s="61">
        <v>1113556.1399999999</v>
      </c>
      <c r="E66" s="61">
        <v>66813.36</v>
      </c>
      <c r="F66" s="62">
        <v>8.9117272501774164E-5</v>
      </c>
    </row>
    <row r="67" spans="1:6" x14ac:dyDescent="0.2">
      <c r="A67" s="56" t="s">
        <v>95</v>
      </c>
      <c r="B67" s="56" t="s">
        <v>60</v>
      </c>
      <c r="C67" s="60">
        <v>5907</v>
      </c>
      <c r="D67" s="61">
        <v>583769074.19000006</v>
      </c>
      <c r="E67" s="61">
        <v>34951255.420000002</v>
      </c>
      <c r="F67" s="62">
        <v>4.6618828233503766E-2</v>
      </c>
    </row>
    <row r="68" spans="1:6" x14ac:dyDescent="0.2">
      <c r="A68" s="56" t="s">
        <v>106</v>
      </c>
      <c r="B68" s="56" t="s">
        <v>106</v>
      </c>
      <c r="C68" s="60">
        <v>749</v>
      </c>
      <c r="D68" s="61">
        <v>71951074.469999999</v>
      </c>
      <c r="E68" s="61">
        <v>4312713.9000000004</v>
      </c>
      <c r="F68" s="62">
        <v>5.7524019125589432E-3</v>
      </c>
    </row>
    <row r="69" spans="1:6" x14ac:dyDescent="0.2">
      <c r="A69" s="56" t="s">
        <v>106</v>
      </c>
      <c r="B69" s="56" t="s">
        <v>107</v>
      </c>
      <c r="C69" s="60">
        <v>140</v>
      </c>
      <c r="D69" s="61">
        <v>3343738.42</v>
      </c>
      <c r="E69" s="61">
        <v>200603.63</v>
      </c>
      <c r="F69" s="62">
        <v>2.6756996444356456E-4</v>
      </c>
    </row>
    <row r="70" spans="1:6" x14ac:dyDescent="0.2">
      <c r="A70" s="56" t="s">
        <v>106</v>
      </c>
      <c r="B70" s="56" t="s">
        <v>108</v>
      </c>
      <c r="C70" s="60">
        <v>129</v>
      </c>
      <c r="D70" s="61">
        <v>2248522.4300000002</v>
      </c>
      <c r="E70" s="61">
        <v>134802.10999999999</v>
      </c>
      <c r="F70" s="62">
        <v>1.7980230856050547E-4</v>
      </c>
    </row>
    <row r="71" spans="1:6" x14ac:dyDescent="0.2">
      <c r="A71" s="56" t="s">
        <v>106</v>
      </c>
      <c r="B71" s="56" t="s">
        <v>109</v>
      </c>
      <c r="C71" s="60">
        <v>21</v>
      </c>
      <c r="D71" s="61">
        <v>366672.78</v>
      </c>
      <c r="E71" s="61">
        <v>22000.36</v>
      </c>
      <c r="F71" s="62">
        <v>2.934461127620482E-5</v>
      </c>
    </row>
    <row r="72" spans="1:6" x14ac:dyDescent="0.2">
      <c r="A72" s="56" t="s">
        <v>106</v>
      </c>
      <c r="B72" s="56" t="s">
        <v>59</v>
      </c>
      <c r="C72" s="60">
        <v>87</v>
      </c>
      <c r="D72" s="61">
        <v>1660721.01</v>
      </c>
      <c r="E72" s="61">
        <v>99643.27</v>
      </c>
      <c r="F72" s="62">
        <v>1.3290659900292185E-4</v>
      </c>
    </row>
    <row r="73" spans="1:6" x14ac:dyDescent="0.2">
      <c r="A73" s="56" t="s">
        <v>106</v>
      </c>
      <c r="B73" s="56" t="s">
        <v>60</v>
      </c>
      <c r="C73" s="60">
        <v>1126</v>
      </c>
      <c r="D73" s="61">
        <v>79570729.109999999</v>
      </c>
      <c r="E73" s="61">
        <v>4769763.2699999996</v>
      </c>
      <c r="F73" s="62">
        <v>6.3620253958421389E-3</v>
      </c>
    </row>
    <row r="74" spans="1:6" x14ac:dyDescent="0.2">
      <c r="A74" s="56" t="s">
        <v>110</v>
      </c>
      <c r="B74" s="56" t="s">
        <v>111</v>
      </c>
      <c r="C74" s="60">
        <v>664</v>
      </c>
      <c r="D74" s="61">
        <v>44244858.619999997</v>
      </c>
      <c r="E74" s="61">
        <v>2643870.64</v>
      </c>
      <c r="F74" s="62">
        <v>3.5264584850143751E-3</v>
      </c>
    </row>
    <row r="75" spans="1:6" x14ac:dyDescent="0.2">
      <c r="A75" s="56" t="s">
        <v>110</v>
      </c>
      <c r="B75" s="56" t="s">
        <v>112</v>
      </c>
      <c r="C75" s="60">
        <v>201</v>
      </c>
      <c r="D75" s="61">
        <v>7970625.5700000003</v>
      </c>
      <c r="E75" s="61">
        <v>478209.59</v>
      </c>
      <c r="F75" s="62">
        <v>6.3784749554567674E-4</v>
      </c>
    </row>
    <row r="76" spans="1:6" x14ac:dyDescent="0.2">
      <c r="A76" s="56" t="s">
        <v>110</v>
      </c>
      <c r="B76" s="56" t="s">
        <v>113</v>
      </c>
      <c r="C76" s="60">
        <v>138</v>
      </c>
      <c r="D76" s="61">
        <v>5219827.3</v>
      </c>
      <c r="E76" s="61">
        <v>313189.65999999997</v>
      </c>
      <c r="F76" s="62">
        <v>4.1773992918419305E-4</v>
      </c>
    </row>
    <row r="77" spans="1:6" x14ac:dyDescent="0.2">
      <c r="A77" s="56" t="s">
        <v>110</v>
      </c>
      <c r="B77" s="56" t="s">
        <v>114</v>
      </c>
      <c r="C77" s="60">
        <v>65</v>
      </c>
      <c r="D77" s="61">
        <v>1740558.26</v>
      </c>
      <c r="E77" s="61">
        <v>104433.45</v>
      </c>
      <c r="F77" s="62">
        <v>1.3929585672611594E-4</v>
      </c>
    </row>
    <row r="78" spans="1:6" x14ac:dyDescent="0.2">
      <c r="A78" s="56" t="s">
        <v>110</v>
      </c>
      <c r="B78" s="56" t="s">
        <v>115</v>
      </c>
      <c r="C78" s="60">
        <v>59</v>
      </c>
      <c r="D78" s="61">
        <v>1560210.65</v>
      </c>
      <c r="E78" s="61">
        <v>93612.68</v>
      </c>
      <c r="F78" s="62">
        <v>1.2486285247713006E-4</v>
      </c>
    </row>
    <row r="79" spans="1:6" x14ac:dyDescent="0.2">
      <c r="A79" s="56" t="s">
        <v>110</v>
      </c>
      <c r="B79" s="56" t="s">
        <v>102</v>
      </c>
      <c r="C79" s="60">
        <v>55</v>
      </c>
      <c r="D79" s="61">
        <v>2031490.72</v>
      </c>
      <c r="E79" s="61">
        <v>121889.44</v>
      </c>
      <c r="F79" s="62">
        <v>1.625790775911981E-4</v>
      </c>
    </row>
    <row r="80" spans="1:6" x14ac:dyDescent="0.2">
      <c r="A80" s="56" t="s">
        <v>110</v>
      </c>
      <c r="B80" s="56" t="s">
        <v>116</v>
      </c>
      <c r="C80" s="60">
        <v>37</v>
      </c>
      <c r="D80" s="61">
        <v>922144.63</v>
      </c>
      <c r="E80" s="61">
        <v>55328.67</v>
      </c>
      <c r="F80" s="62">
        <v>7.3798715729170579E-5</v>
      </c>
    </row>
    <row r="81" spans="1:6" x14ac:dyDescent="0.2">
      <c r="A81" s="56" t="s">
        <v>110</v>
      </c>
      <c r="B81" s="56" t="s">
        <v>59</v>
      </c>
      <c r="C81" s="60">
        <v>16</v>
      </c>
      <c r="D81" s="61">
        <v>38207.07</v>
      </c>
      <c r="E81" s="61">
        <v>2292.4299999999998</v>
      </c>
      <c r="F81" s="62">
        <v>3.0576984752935956E-6</v>
      </c>
    </row>
    <row r="82" spans="1:6" x14ac:dyDescent="0.2">
      <c r="A82" s="56" t="s">
        <v>110</v>
      </c>
      <c r="B82" s="56" t="s">
        <v>60</v>
      </c>
      <c r="C82" s="60">
        <v>1235</v>
      </c>
      <c r="D82" s="61">
        <v>63727922.82</v>
      </c>
      <c r="E82" s="61">
        <v>3812826.55</v>
      </c>
      <c r="F82" s="62">
        <v>5.0856400974049112E-3</v>
      </c>
    </row>
    <row r="83" spans="1:6" x14ac:dyDescent="0.2">
      <c r="A83" s="56" t="s">
        <v>117</v>
      </c>
      <c r="B83" s="56" t="s">
        <v>118</v>
      </c>
      <c r="C83" s="60">
        <v>558</v>
      </c>
      <c r="D83" s="61">
        <v>39553852.200000003</v>
      </c>
      <c r="E83" s="61">
        <v>2347958.71</v>
      </c>
      <c r="F83" s="62">
        <v>3.1317640092039098E-3</v>
      </c>
    </row>
    <row r="84" spans="1:6" x14ac:dyDescent="0.2">
      <c r="A84" s="56" t="s">
        <v>117</v>
      </c>
      <c r="B84" s="56" t="s">
        <v>119</v>
      </c>
      <c r="C84" s="60">
        <v>153</v>
      </c>
      <c r="D84" s="61">
        <v>9389907.6400000006</v>
      </c>
      <c r="E84" s="61">
        <v>563394.48</v>
      </c>
      <c r="F84" s="62">
        <v>7.514691582664807E-4</v>
      </c>
    </row>
    <row r="85" spans="1:6" x14ac:dyDescent="0.2">
      <c r="A85" s="56" t="s">
        <v>117</v>
      </c>
      <c r="B85" s="56" t="s">
        <v>120</v>
      </c>
      <c r="C85" s="60">
        <v>130</v>
      </c>
      <c r="D85" s="61">
        <v>3361267.82</v>
      </c>
      <c r="E85" s="61">
        <v>201635.98</v>
      </c>
      <c r="F85" s="62">
        <v>2.6894693779540925E-4</v>
      </c>
    </row>
    <row r="86" spans="1:6" x14ac:dyDescent="0.2">
      <c r="A86" s="56" t="s">
        <v>117</v>
      </c>
      <c r="B86" s="56" t="s">
        <v>121</v>
      </c>
      <c r="C86" s="60">
        <v>80</v>
      </c>
      <c r="D86" s="61">
        <v>2325710.37</v>
      </c>
      <c r="E86" s="61">
        <v>139542.65</v>
      </c>
      <c r="F86" s="62">
        <v>1.8612535525334596E-4</v>
      </c>
    </row>
    <row r="87" spans="1:6" x14ac:dyDescent="0.2">
      <c r="A87" s="56" t="s">
        <v>117</v>
      </c>
      <c r="B87" s="56" t="s">
        <v>122</v>
      </c>
      <c r="C87" s="60">
        <v>73</v>
      </c>
      <c r="D87" s="61">
        <v>3484578.12</v>
      </c>
      <c r="E87" s="61">
        <v>209074.67</v>
      </c>
      <c r="F87" s="62">
        <v>2.7886884209398399E-4</v>
      </c>
    </row>
    <row r="88" spans="1:6" x14ac:dyDescent="0.2">
      <c r="A88" s="56" t="s">
        <v>117</v>
      </c>
      <c r="B88" s="56" t="s">
        <v>123</v>
      </c>
      <c r="C88" s="60">
        <v>37</v>
      </c>
      <c r="D88" s="61">
        <v>401388.77</v>
      </c>
      <c r="E88" s="61">
        <v>24083.33</v>
      </c>
      <c r="F88" s="62">
        <v>3.212292694694823E-5</v>
      </c>
    </row>
    <row r="89" spans="1:6" x14ac:dyDescent="0.2">
      <c r="A89" s="56" t="s">
        <v>117</v>
      </c>
      <c r="B89" s="56" t="s">
        <v>124</v>
      </c>
      <c r="C89" s="60">
        <v>35</v>
      </c>
      <c r="D89" s="61">
        <v>180803.88</v>
      </c>
      <c r="E89" s="61">
        <v>10848.24</v>
      </c>
      <c r="F89" s="62">
        <v>1.4469644398136039E-5</v>
      </c>
    </row>
    <row r="90" spans="1:6" x14ac:dyDescent="0.2">
      <c r="A90" s="56" t="s">
        <v>117</v>
      </c>
      <c r="B90" s="56" t="s">
        <v>125</v>
      </c>
      <c r="C90" s="60">
        <v>19</v>
      </c>
      <c r="D90" s="61">
        <v>261453.79</v>
      </c>
      <c r="E90" s="61">
        <v>15687.23</v>
      </c>
      <c r="F90" s="62">
        <v>2.0924006077646844E-5</v>
      </c>
    </row>
    <row r="91" spans="1:6" x14ac:dyDescent="0.2">
      <c r="A91" s="56" t="s">
        <v>117</v>
      </c>
      <c r="B91" s="56" t="s">
        <v>126</v>
      </c>
      <c r="C91" s="60">
        <v>19</v>
      </c>
      <c r="D91" s="61">
        <v>572972.68999999994</v>
      </c>
      <c r="E91" s="61">
        <v>34378.36</v>
      </c>
      <c r="F91" s="62">
        <v>4.5854686492104162E-5</v>
      </c>
    </row>
    <row r="92" spans="1:6" x14ac:dyDescent="0.2">
      <c r="A92" s="56" t="s">
        <v>117</v>
      </c>
      <c r="B92" s="56" t="s">
        <v>127</v>
      </c>
      <c r="C92" s="60">
        <v>13</v>
      </c>
      <c r="D92" s="61">
        <v>196597.64</v>
      </c>
      <c r="E92" s="61">
        <v>11795.86</v>
      </c>
      <c r="F92" s="62">
        <v>1.5733602830523384E-5</v>
      </c>
    </row>
    <row r="93" spans="1:6" x14ac:dyDescent="0.2">
      <c r="A93" s="56" t="s">
        <v>117</v>
      </c>
      <c r="B93" s="56" t="s">
        <v>59</v>
      </c>
      <c r="C93" s="60">
        <v>14</v>
      </c>
      <c r="D93" s="61">
        <v>141380.73000000001</v>
      </c>
      <c r="E93" s="61">
        <v>8482.84</v>
      </c>
      <c r="F93" s="62">
        <v>1.1314616775281918E-5</v>
      </c>
    </row>
    <row r="94" spans="1:6" x14ac:dyDescent="0.2">
      <c r="A94" s="56" t="s">
        <v>117</v>
      </c>
      <c r="B94" s="56" t="s">
        <v>60</v>
      </c>
      <c r="C94" s="60">
        <v>1131</v>
      </c>
      <c r="D94" s="61">
        <v>59869913.649999999</v>
      </c>
      <c r="E94" s="61">
        <v>3566882.35</v>
      </c>
      <c r="F94" s="62">
        <v>4.7575937861337701E-3</v>
      </c>
    </row>
    <row r="95" spans="1:6" x14ac:dyDescent="0.2">
      <c r="A95" s="56" t="s">
        <v>128</v>
      </c>
      <c r="B95" s="56" t="s">
        <v>129</v>
      </c>
      <c r="C95" s="60">
        <v>712</v>
      </c>
      <c r="D95" s="61">
        <v>51735539</v>
      </c>
      <c r="E95" s="61">
        <v>3088687.06</v>
      </c>
      <c r="F95" s="62">
        <v>4.1197653642733078E-3</v>
      </c>
    </row>
    <row r="96" spans="1:6" x14ac:dyDescent="0.2">
      <c r="A96" s="56" t="s">
        <v>128</v>
      </c>
      <c r="B96" s="56" t="s">
        <v>130</v>
      </c>
      <c r="C96" s="60">
        <v>132</v>
      </c>
      <c r="D96" s="61">
        <v>2587810.5299999998</v>
      </c>
      <c r="E96" s="61">
        <v>155268.64000000001</v>
      </c>
      <c r="F96" s="62">
        <v>2.0710106035469361E-4</v>
      </c>
    </row>
    <row r="97" spans="1:6" x14ac:dyDescent="0.2">
      <c r="A97" s="56" t="s">
        <v>128</v>
      </c>
      <c r="B97" s="56" t="s">
        <v>131</v>
      </c>
      <c r="C97" s="60">
        <v>78</v>
      </c>
      <c r="D97" s="61">
        <v>3163417.38</v>
      </c>
      <c r="E97" s="61">
        <v>189736.83</v>
      </c>
      <c r="F97" s="62">
        <v>2.5307556426937364E-4</v>
      </c>
    </row>
    <row r="98" spans="1:6" x14ac:dyDescent="0.2">
      <c r="A98" s="56" t="s">
        <v>128</v>
      </c>
      <c r="B98" s="56" t="s">
        <v>132</v>
      </c>
      <c r="C98" s="60">
        <v>52</v>
      </c>
      <c r="D98" s="61">
        <v>650937.87</v>
      </c>
      <c r="E98" s="61">
        <v>39056.31</v>
      </c>
      <c r="F98" s="62">
        <v>5.2094249131966521E-5</v>
      </c>
    </row>
    <row r="99" spans="1:6" x14ac:dyDescent="0.2">
      <c r="A99" s="56" t="s">
        <v>128</v>
      </c>
      <c r="B99" s="56" t="s">
        <v>133</v>
      </c>
      <c r="C99" s="60">
        <v>50</v>
      </c>
      <c r="D99" s="61">
        <v>737857.2</v>
      </c>
      <c r="E99" s="61">
        <v>44271.45</v>
      </c>
      <c r="F99" s="62">
        <v>5.9050328762071974E-5</v>
      </c>
    </row>
    <row r="100" spans="1:6" x14ac:dyDescent="0.2">
      <c r="A100" s="56" t="s">
        <v>128</v>
      </c>
      <c r="B100" s="56" t="s">
        <v>134</v>
      </c>
      <c r="C100" s="60">
        <v>20</v>
      </c>
      <c r="D100" s="61">
        <v>157376.26999999999</v>
      </c>
      <c r="E100" s="61">
        <v>9442.57</v>
      </c>
      <c r="F100" s="62">
        <v>1.2594727818015403E-5</v>
      </c>
    </row>
    <row r="101" spans="1:6" x14ac:dyDescent="0.2">
      <c r="A101" s="56" t="s">
        <v>128</v>
      </c>
      <c r="B101" s="56" t="s">
        <v>136</v>
      </c>
      <c r="C101" s="60">
        <v>16</v>
      </c>
      <c r="D101" s="61">
        <v>156650.47</v>
      </c>
      <c r="E101" s="61">
        <v>9399.02</v>
      </c>
      <c r="F101" s="62">
        <v>1.2536639776679774E-5</v>
      </c>
    </row>
    <row r="102" spans="1:6" x14ac:dyDescent="0.2">
      <c r="A102" s="56" t="s">
        <v>128</v>
      </c>
      <c r="B102" s="56" t="s">
        <v>135</v>
      </c>
      <c r="C102" s="60">
        <v>13</v>
      </c>
      <c r="D102" s="61">
        <v>206586.57</v>
      </c>
      <c r="E102" s="61">
        <v>12395.2</v>
      </c>
      <c r="F102" s="62">
        <v>1.6533016991122599E-5</v>
      </c>
    </row>
    <row r="103" spans="1:6" x14ac:dyDescent="0.2">
      <c r="A103" s="56" t="s">
        <v>128</v>
      </c>
      <c r="B103" s="56" t="s">
        <v>59</v>
      </c>
      <c r="C103" s="60">
        <v>15</v>
      </c>
      <c r="D103" s="61">
        <v>99427.09</v>
      </c>
      <c r="E103" s="61">
        <v>5906.38</v>
      </c>
      <c r="F103" s="62">
        <v>7.8780722292521862E-6</v>
      </c>
    </row>
    <row r="104" spans="1:6" x14ac:dyDescent="0.2">
      <c r="A104" s="56" t="s">
        <v>128</v>
      </c>
      <c r="B104" s="56" t="s">
        <v>60</v>
      </c>
      <c r="C104" s="60">
        <v>1088</v>
      </c>
      <c r="D104" s="61">
        <v>59495602.380000003</v>
      </c>
      <c r="E104" s="61">
        <v>3554163.44</v>
      </c>
      <c r="F104" s="62">
        <v>4.7406289969300006E-3</v>
      </c>
    </row>
    <row r="105" spans="1:6" x14ac:dyDescent="0.2">
      <c r="A105" s="56" t="s">
        <v>137</v>
      </c>
      <c r="B105" s="56" t="s">
        <v>138</v>
      </c>
      <c r="C105" s="60">
        <v>120</v>
      </c>
      <c r="D105" s="61">
        <v>3233345.22</v>
      </c>
      <c r="E105" s="61">
        <v>193225.71</v>
      </c>
      <c r="F105" s="62">
        <v>2.5772911663803148E-4</v>
      </c>
    </row>
    <row r="106" spans="1:6" x14ac:dyDescent="0.2">
      <c r="A106" s="56" t="s">
        <v>137</v>
      </c>
      <c r="B106" s="56" t="s">
        <v>139</v>
      </c>
      <c r="C106" s="60">
        <v>100</v>
      </c>
      <c r="D106" s="61">
        <v>3559143.28</v>
      </c>
      <c r="E106" s="61">
        <v>213426.06</v>
      </c>
      <c r="F106" s="62">
        <v>2.8467283112239831E-4</v>
      </c>
    </row>
    <row r="107" spans="1:6" x14ac:dyDescent="0.2">
      <c r="A107" s="56" t="s">
        <v>137</v>
      </c>
      <c r="B107" s="56" t="s">
        <v>140</v>
      </c>
      <c r="C107" s="60">
        <v>94</v>
      </c>
      <c r="D107" s="61">
        <v>2154221.2400000002</v>
      </c>
      <c r="E107" s="61">
        <v>129253.25</v>
      </c>
      <c r="F107" s="62">
        <v>1.7240110513810323E-4</v>
      </c>
    </row>
    <row r="108" spans="1:6" x14ac:dyDescent="0.2">
      <c r="A108" s="56" t="s">
        <v>137</v>
      </c>
      <c r="B108" s="56" t="s">
        <v>141</v>
      </c>
      <c r="C108" s="60">
        <v>84</v>
      </c>
      <c r="D108" s="61">
        <v>1930232.62</v>
      </c>
      <c r="E108" s="61">
        <v>115813.99</v>
      </c>
      <c r="F108" s="62">
        <v>1.5447549571444616E-4</v>
      </c>
    </row>
    <row r="109" spans="1:6" x14ac:dyDescent="0.2">
      <c r="A109" s="56" t="s">
        <v>137</v>
      </c>
      <c r="B109" s="56" t="s">
        <v>142</v>
      </c>
      <c r="C109" s="60">
        <v>71</v>
      </c>
      <c r="D109" s="61">
        <v>2983123.68</v>
      </c>
      <c r="E109" s="61">
        <v>178866.92</v>
      </c>
      <c r="F109" s="62">
        <v>2.385770159021046E-4</v>
      </c>
    </row>
    <row r="110" spans="1:6" x14ac:dyDescent="0.2">
      <c r="A110" s="56" t="s">
        <v>137</v>
      </c>
      <c r="B110" s="56" t="s">
        <v>143</v>
      </c>
      <c r="C110" s="60">
        <v>67</v>
      </c>
      <c r="D110" s="61">
        <v>1379588.27</v>
      </c>
      <c r="E110" s="61">
        <v>82775.28</v>
      </c>
      <c r="F110" s="62">
        <v>1.1040766673268126E-4</v>
      </c>
    </row>
    <row r="111" spans="1:6" x14ac:dyDescent="0.2">
      <c r="A111" s="56" t="s">
        <v>137</v>
      </c>
      <c r="B111" s="56" t="s">
        <v>144</v>
      </c>
      <c r="C111" s="60">
        <v>47</v>
      </c>
      <c r="D111" s="61">
        <v>1971948.86</v>
      </c>
      <c r="E111" s="61">
        <v>118316.92</v>
      </c>
      <c r="F111" s="62">
        <v>1.5781396417139645E-4</v>
      </c>
    </row>
    <row r="112" spans="1:6" x14ac:dyDescent="0.2">
      <c r="A112" s="56" t="s">
        <v>137</v>
      </c>
      <c r="B112" s="56" t="s">
        <v>145</v>
      </c>
      <c r="C112" s="60">
        <v>35</v>
      </c>
      <c r="D112" s="61">
        <v>699408.1</v>
      </c>
      <c r="E112" s="61">
        <v>41964.47</v>
      </c>
      <c r="F112" s="62">
        <v>5.5973223145528478E-5</v>
      </c>
    </row>
    <row r="113" spans="1:6" x14ac:dyDescent="0.2">
      <c r="A113" s="56" t="s">
        <v>137</v>
      </c>
      <c r="B113" s="56" t="s">
        <v>146</v>
      </c>
      <c r="C113" s="60">
        <v>15</v>
      </c>
      <c r="D113" s="61">
        <v>54322.86</v>
      </c>
      <c r="E113" s="61">
        <v>3259.38</v>
      </c>
      <c r="F113" s="62">
        <v>4.3474397283242851E-6</v>
      </c>
    </row>
    <row r="114" spans="1:6" x14ac:dyDescent="0.2">
      <c r="A114" s="56" t="s">
        <v>137</v>
      </c>
      <c r="B114" s="56" t="s">
        <v>59</v>
      </c>
      <c r="C114" s="60">
        <v>34</v>
      </c>
      <c r="D114" s="61">
        <v>331518.67</v>
      </c>
      <c r="E114" s="61">
        <v>19891.14</v>
      </c>
      <c r="F114" s="62">
        <v>2.6531282721763133E-5</v>
      </c>
    </row>
    <row r="115" spans="1:6" x14ac:dyDescent="0.2">
      <c r="A115" s="56" t="s">
        <v>137</v>
      </c>
      <c r="B115" s="56" t="s">
        <v>60</v>
      </c>
      <c r="C115" s="60">
        <v>667</v>
      </c>
      <c r="D115" s="61">
        <v>18296852.800000001</v>
      </c>
      <c r="E115" s="61">
        <v>1096793.1200000001</v>
      </c>
      <c r="F115" s="62">
        <v>1.4629291410147775E-3</v>
      </c>
    </row>
    <row r="116" spans="1:6" x14ac:dyDescent="0.2">
      <c r="A116" s="56" t="s">
        <v>147</v>
      </c>
      <c r="B116" s="56" t="s">
        <v>148</v>
      </c>
      <c r="C116" s="60">
        <v>163</v>
      </c>
      <c r="D116" s="61">
        <v>5398370.7300000004</v>
      </c>
      <c r="E116" s="61">
        <v>323661.83</v>
      </c>
      <c r="F116" s="62">
        <v>4.3170796233766575E-4</v>
      </c>
    </row>
    <row r="117" spans="1:6" x14ac:dyDescent="0.2">
      <c r="A117" s="56" t="s">
        <v>147</v>
      </c>
      <c r="B117" s="56" t="s">
        <v>149</v>
      </c>
      <c r="C117" s="60">
        <v>143</v>
      </c>
      <c r="D117" s="61">
        <v>6244013.3899999997</v>
      </c>
      <c r="E117" s="61">
        <v>374524.83</v>
      </c>
      <c r="F117" s="62">
        <v>4.9955025961560145E-4</v>
      </c>
    </row>
    <row r="118" spans="1:6" x14ac:dyDescent="0.2">
      <c r="A118" s="56" t="s">
        <v>147</v>
      </c>
      <c r="B118" s="56" t="s">
        <v>150</v>
      </c>
      <c r="C118" s="60">
        <v>136</v>
      </c>
      <c r="D118" s="61">
        <v>4685696.07</v>
      </c>
      <c r="E118" s="61">
        <v>281061.23</v>
      </c>
      <c r="F118" s="62">
        <v>3.7488625364139478E-4</v>
      </c>
    </row>
    <row r="119" spans="1:6" x14ac:dyDescent="0.2">
      <c r="A119" s="56" t="s">
        <v>147</v>
      </c>
      <c r="B119" s="56" t="s">
        <v>151</v>
      </c>
      <c r="C119" s="60">
        <v>39</v>
      </c>
      <c r="D119" s="61">
        <v>850089.15</v>
      </c>
      <c r="E119" s="61">
        <v>51005.35</v>
      </c>
      <c r="F119" s="62">
        <v>6.8032167144390981E-5</v>
      </c>
    </row>
    <row r="120" spans="1:6" x14ac:dyDescent="0.2">
      <c r="A120" s="56" t="s">
        <v>147</v>
      </c>
      <c r="B120" s="56" t="s">
        <v>152</v>
      </c>
      <c r="C120" s="60">
        <v>34</v>
      </c>
      <c r="D120" s="61">
        <v>325409.25</v>
      </c>
      <c r="E120" s="61">
        <v>19524.560000000001</v>
      </c>
      <c r="F120" s="62">
        <v>2.6042329468196776E-5</v>
      </c>
    </row>
    <row r="121" spans="1:6" x14ac:dyDescent="0.2">
      <c r="A121" s="56" t="s">
        <v>147</v>
      </c>
      <c r="B121" s="56" t="s">
        <v>154</v>
      </c>
      <c r="C121" s="60">
        <v>27</v>
      </c>
      <c r="D121" s="61">
        <v>656559.06999999995</v>
      </c>
      <c r="E121" s="61">
        <v>39393.56</v>
      </c>
      <c r="F121" s="62">
        <v>5.2544081323480668E-5</v>
      </c>
    </row>
    <row r="122" spans="1:6" x14ac:dyDescent="0.2">
      <c r="A122" s="56" t="s">
        <v>147</v>
      </c>
      <c r="B122" s="56" t="s">
        <v>153</v>
      </c>
      <c r="C122" s="60">
        <v>21</v>
      </c>
      <c r="D122" s="61">
        <v>378528.69</v>
      </c>
      <c r="E122" s="61">
        <v>22711.74</v>
      </c>
      <c r="F122" s="62">
        <v>3.0293467093549019E-5</v>
      </c>
    </row>
    <row r="123" spans="1:6" x14ac:dyDescent="0.2">
      <c r="A123" s="56" t="s">
        <v>147</v>
      </c>
      <c r="B123" s="56" t="s">
        <v>59</v>
      </c>
      <c r="C123" s="60">
        <v>31</v>
      </c>
      <c r="D123" s="61">
        <v>391547.5</v>
      </c>
      <c r="E123" s="61">
        <v>23492.84</v>
      </c>
      <c r="F123" s="62">
        <v>3.1335317129995859E-5</v>
      </c>
    </row>
    <row r="124" spans="1:6" x14ac:dyDescent="0.2">
      <c r="A124" s="56" t="s">
        <v>147</v>
      </c>
      <c r="B124" s="56" t="s">
        <v>60</v>
      </c>
      <c r="C124" s="60">
        <v>594</v>
      </c>
      <c r="D124" s="61">
        <v>18930213.850000001</v>
      </c>
      <c r="E124" s="61">
        <v>1135375.94</v>
      </c>
      <c r="F124" s="62">
        <v>1.5143918377542752E-3</v>
      </c>
    </row>
    <row r="125" spans="1:6" x14ac:dyDescent="0.2">
      <c r="A125" s="56" t="s">
        <v>155</v>
      </c>
      <c r="B125" s="56" t="s">
        <v>155</v>
      </c>
      <c r="C125" s="60">
        <v>1028</v>
      </c>
      <c r="D125" s="61">
        <v>69833883.319999993</v>
      </c>
      <c r="E125" s="61">
        <v>4185458.48</v>
      </c>
      <c r="F125" s="62">
        <v>5.5826655613042285E-3</v>
      </c>
    </row>
    <row r="126" spans="1:6" x14ac:dyDescent="0.2">
      <c r="A126" s="56" t="s">
        <v>155</v>
      </c>
      <c r="B126" s="56" t="s">
        <v>156</v>
      </c>
      <c r="C126" s="60">
        <v>212</v>
      </c>
      <c r="D126" s="61">
        <v>6915517.8499999996</v>
      </c>
      <c r="E126" s="61">
        <v>413155.86</v>
      </c>
      <c r="F126" s="62">
        <v>5.5107726001693157E-4</v>
      </c>
    </row>
    <row r="127" spans="1:6" x14ac:dyDescent="0.2">
      <c r="A127" s="56" t="s">
        <v>155</v>
      </c>
      <c r="B127" s="56" t="s">
        <v>157</v>
      </c>
      <c r="C127" s="60">
        <v>128</v>
      </c>
      <c r="D127" s="61">
        <v>4003216.87</v>
      </c>
      <c r="E127" s="61">
        <v>240193.04</v>
      </c>
      <c r="F127" s="62">
        <v>3.2037527522503793E-4</v>
      </c>
    </row>
    <row r="128" spans="1:6" x14ac:dyDescent="0.2">
      <c r="A128" s="56" t="s">
        <v>155</v>
      </c>
      <c r="B128" s="56" t="s">
        <v>158</v>
      </c>
      <c r="C128" s="60">
        <v>74</v>
      </c>
      <c r="D128" s="61">
        <v>4911799.62</v>
      </c>
      <c r="E128" s="61">
        <v>294707.98</v>
      </c>
      <c r="F128" s="62">
        <v>3.9308861823604454E-4</v>
      </c>
    </row>
    <row r="129" spans="1:6" x14ac:dyDescent="0.2">
      <c r="A129" s="56" t="s">
        <v>155</v>
      </c>
      <c r="B129" s="56" t="s">
        <v>159</v>
      </c>
      <c r="C129" s="60">
        <v>71</v>
      </c>
      <c r="D129" s="61">
        <v>1974958.89</v>
      </c>
      <c r="E129" s="61">
        <v>118497.55</v>
      </c>
      <c r="F129" s="62">
        <v>1.5805489282596488E-4</v>
      </c>
    </row>
    <row r="130" spans="1:6" x14ac:dyDescent="0.2">
      <c r="A130" s="56" t="s">
        <v>155</v>
      </c>
      <c r="B130" s="56" t="s">
        <v>160</v>
      </c>
      <c r="C130" s="60">
        <v>61</v>
      </c>
      <c r="D130" s="61">
        <v>1665215.57</v>
      </c>
      <c r="E130" s="61">
        <v>99912.94</v>
      </c>
      <c r="F130" s="62">
        <v>1.3326629135899484E-4</v>
      </c>
    </row>
    <row r="131" spans="1:6" x14ac:dyDescent="0.2">
      <c r="A131" s="56" t="s">
        <v>155</v>
      </c>
      <c r="B131" s="56" t="s">
        <v>161</v>
      </c>
      <c r="C131" s="60">
        <v>49</v>
      </c>
      <c r="D131" s="61">
        <v>2027950.61</v>
      </c>
      <c r="E131" s="61">
        <v>121647.05</v>
      </c>
      <c r="F131" s="62">
        <v>1.6225577195768851E-4</v>
      </c>
    </row>
    <row r="132" spans="1:6" x14ac:dyDescent="0.2">
      <c r="A132" s="56" t="s">
        <v>155</v>
      </c>
      <c r="B132" s="56" t="s">
        <v>162</v>
      </c>
      <c r="C132" s="60">
        <v>39</v>
      </c>
      <c r="D132" s="61">
        <v>537436.80000000005</v>
      </c>
      <c r="E132" s="61">
        <v>32246.2</v>
      </c>
      <c r="F132" s="62">
        <v>4.3010760011870532E-5</v>
      </c>
    </row>
    <row r="133" spans="1:6" x14ac:dyDescent="0.2">
      <c r="A133" s="56" t="s">
        <v>155</v>
      </c>
      <c r="B133" s="56" t="s">
        <v>163</v>
      </c>
      <c r="C133" s="60">
        <v>35</v>
      </c>
      <c r="D133" s="61">
        <v>677172.54</v>
      </c>
      <c r="E133" s="61">
        <v>40630.36</v>
      </c>
      <c r="F133" s="62">
        <v>5.4193755020929716E-5</v>
      </c>
    </row>
    <row r="134" spans="1:6" x14ac:dyDescent="0.2">
      <c r="A134" s="56" t="s">
        <v>155</v>
      </c>
      <c r="B134" s="56" t="s">
        <v>164</v>
      </c>
      <c r="C134" s="60">
        <v>19</v>
      </c>
      <c r="D134" s="61">
        <v>1662300.77</v>
      </c>
      <c r="E134" s="61">
        <v>99738.05</v>
      </c>
      <c r="F134" s="62">
        <v>1.3303301885499511E-4</v>
      </c>
    </row>
    <row r="135" spans="1:6" x14ac:dyDescent="0.2">
      <c r="A135" s="56" t="s">
        <v>155</v>
      </c>
      <c r="B135" s="56" t="s">
        <v>59</v>
      </c>
      <c r="C135" s="60">
        <v>10</v>
      </c>
      <c r="D135" s="61">
        <v>150691.26999999999</v>
      </c>
      <c r="E135" s="61">
        <v>9041.48</v>
      </c>
      <c r="F135" s="62">
        <v>1.2059744293347033E-5</v>
      </c>
    </row>
    <row r="136" spans="1:6" x14ac:dyDescent="0.2">
      <c r="A136" s="56" t="s">
        <v>155</v>
      </c>
      <c r="B136" s="56" t="s">
        <v>60</v>
      </c>
      <c r="C136" s="60">
        <v>1726</v>
      </c>
      <c r="D136" s="61">
        <v>94360144.109999999</v>
      </c>
      <c r="E136" s="61">
        <v>5655229</v>
      </c>
      <c r="F136" s="62">
        <v>7.5430809624442742E-3</v>
      </c>
    </row>
    <row r="137" spans="1:6" x14ac:dyDescent="0.2">
      <c r="A137" s="56" t="s">
        <v>165</v>
      </c>
      <c r="B137" s="56" t="s">
        <v>166</v>
      </c>
      <c r="C137" s="60">
        <v>611</v>
      </c>
      <c r="D137" s="61">
        <v>39248988.259999998</v>
      </c>
      <c r="E137" s="61">
        <v>2338947.31</v>
      </c>
      <c r="F137" s="62">
        <v>3.1197443863407205E-3</v>
      </c>
    </row>
    <row r="138" spans="1:6" x14ac:dyDescent="0.2">
      <c r="A138" s="56" t="s">
        <v>165</v>
      </c>
      <c r="B138" s="56" t="s">
        <v>167</v>
      </c>
      <c r="C138" s="60">
        <v>112</v>
      </c>
      <c r="D138" s="61">
        <v>2786320.85</v>
      </c>
      <c r="E138" s="61">
        <v>167179.26999999999</v>
      </c>
      <c r="F138" s="62">
        <v>2.2298774618186658E-4</v>
      </c>
    </row>
    <row r="139" spans="1:6" x14ac:dyDescent="0.2">
      <c r="A139" s="56" t="s">
        <v>165</v>
      </c>
      <c r="B139" s="56" t="s">
        <v>168</v>
      </c>
      <c r="C139" s="60">
        <v>89</v>
      </c>
      <c r="D139" s="61">
        <v>3278801.68</v>
      </c>
      <c r="E139" s="61">
        <v>196728.08</v>
      </c>
      <c r="F139" s="62">
        <v>2.6240066229434988E-4</v>
      </c>
    </row>
    <row r="140" spans="1:6" x14ac:dyDescent="0.2">
      <c r="A140" s="56" t="s">
        <v>165</v>
      </c>
      <c r="B140" s="56" t="s">
        <v>169</v>
      </c>
      <c r="C140" s="60">
        <v>49</v>
      </c>
      <c r="D140" s="61">
        <v>1662075.53</v>
      </c>
      <c r="E140" s="61">
        <v>99724.55</v>
      </c>
      <c r="F140" s="62">
        <v>1.3301501222909314E-4</v>
      </c>
    </row>
    <row r="141" spans="1:6" x14ac:dyDescent="0.2">
      <c r="A141" s="56" t="s">
        <v>165</v>
      </c>
      <c r="B141" s="56" t="s">
        <v>171</v>
      </c>
      <c r="C141" s="60">
        <v>30</v>
      </c>
      <c r="D141" s="61">
        <v>297223.34999999998</v>
      </c>
      <c r="E141" s="61">
        <v>17833.41</v>
      </c>
      <c r="F141" s="62">
        <v>2.3786632772335718E-5</v>
      </c>
    </row>
    <row r="142" spans="1:6" x14ac:dyDescent="0.2">
      <c r="A142" s="56" t="s">
        <v>165</v>
      </c>
      <c r="B142" s="56" t="s">
        <v>170</v>
      </c>
      <c r="C142" s="60">
        <v>26</v>
      </c>
      <c r="D142" s="61">
        <v>465527.97</v>
      </c>
      <c r="E142" s="61">
        <v>27931.66</v>
      </c>
      <c r="F142" s="62">
        <v>3.7255922403047913E-5</v>
      </c>
    </row>
    <row r="143" spans="1:6" x14ac:dyDescent="0.2">
      <c r="A143" s="56" t="s">
        <v>165</v>
      </c>
      <c r="B143" s="56" t="s">
        <v>172</v>
      </c>
      <c r="C143" s="60">
        <v>22</v>
      </c>
      <c r="D143" s="61">
        <v>259695.48</v>
      </c>
      <c r="E143" s="61">
        <v>15581.74</v>
      </c>
      <c r="F143" s="62">
        <v>2.0783300969024673E-5</v>
      </c>
    </row>
    <row r="144" spans="1:6" x14ac:dyDescent="0.2">
      <c r="A144" s="56" t="s">
        <v>165</v>
      </c>
      <c r="B144" s="56" t="s">
        <v>173</v>
      </c>
      <c r="C144" s="60">
        <v>18</v>
      </c>
      <c r="D144" s="61">
        <v>363224.02</v>
      </c>
      <c r="E144" s="61">
        <v>21793.45</v>
      </c>
      <c r="F144" s="62">
        <v>2.9068629723213892E-5</v>
      </c>
    </row>
    <row r="145" spans="1:6" x14ac:dyDescent="0.2">
      <c r="A145" s="56" t="s">
        <v>165</v>
      </c>
      <c r="B145" s="56" t="s">
        <v>59</v>
      </c>
      <c r="C145" s="60">
        <v>3</v>
      </c>
      <c r="D145" s="61">
        <v>37795.85</v>
      </c>
      <c r="E145" s="61">
        <v>2267.7600000000002</v>
      </c>
      <c r="F145" s="62">
        <v>3.0247930337379138E-6</v>
      </c>
    </row>
    <row r="146" spans="1:6" x14ac:dyDescent="0.2">
      <c r="A146" s="56" t="s">
        <v>165</v>
      </c>
      <c r="B146" s="56" t="s">
        <v>60</v>
      </c>
      <c r="C146" s="60">
        <v>960</v>
      </c>
      <c r="D146" s="61">
        <v>48399652.990000002</v>
      </c>
      <c r="E146" s="61">
        <v>2887987.23</v>
      </c>
      <c r="F146" s="62">
        <v>3.8520670859473901E-3</v>
      </c>
    </row>
    <row r="147" spans="1:6" x14ac:dyDescent="0.2">
      <c r="A147" s="56" t="s">
        <v>174</v>
      </c>
      <c r="B147" s="56" t="s">
        <v>175</v>
      </c>
      <c r="C147" s="60">
        <v>343</v>
      </c>
      <c r="D147" s="61">
        <v>17265835.190000001</v>
      </c>
      <c r="E147" s="61">
        <v>1035950.2</v>
      </c>
      <c r="F147" s="62">
        <v>1.3817753855167206E-3</v>
      </c>
    </row>
    <row r="148" spans="1:6" x14ac:dyDescent="0.2">
      <c r="A148" s="56" t="s">
        <v>174</v>
      </c>
      <c r="B148" s="56" t="s">
        <v>176</v>
      </c>
      <c r="C148" s="60">
        <v>168</v>
      </c>
      <c r="D148" s="61">
        <v>5181263.91</v>
      </c>
      <c r="E148" s="61">
        <v>310875.87</v>
      </c>
      <c r="F148" s="62">
        <v>4.1465374022525014E-4</v>
      </c>
    </row>
    <row r="149" spans="1:6" x14ac:dyDescent="0.2">
      <c r="A149" s="56" t="s">
        <v>174</v>
      </c>
      <c r="B149" s="56" t="s">
        <v>177</v>
      </c>
      <c r="C149" s="60">
        <v>123</v>
      </c>
      <c r="D149" s="61">
        <v>4448830.3600000003</v>
      </c>
      <c r="E149" s="61">
        <v>266929.81</v>
      </c>
      <c r="F149" s="62">
        <v>3.5603742450038137E-4</v>
      </c>
    </row>
    <row r="150" spans="1:6" x14ac:dyDescent="0.2">
      <c r="A150" s="56" t="s">
        <v>174</v>
      </c>
      <c r="B150" s="56" t="s">
        <v>178</v>
      </c>
      <c r="C150" s="60">
        <v>90</v>
      </c>
      <c r="D150" s="61">
        <v>1176417.22</v>
      </c>
      <c r="E150" s="61">
        <v>70585.06</v>
      </c>
      <c r="F150" s="62">
        <v>9.4148057013957676E-5</v>
      </c>
    </row>
    <row r="151" spans="1:6" x14ac:dyDescent="0.2">
      <c r="A151" s="56" t="s">
        <v>174</v>
      </c>
      <c r="B151" s="56" t="s">
        <v>179</v>
      </c>
      <c r="C151" s="60">
        <v>67</v>
      </c>
      <c r="D151" s="61">
        <v>1246589.25</v>
      </c>
      <c r="E151" s="61">
        <v>74795.350000000006</v>
      </c>
      <c r="F151" s="62">
        <v>9.9763843456092825E-5</v>
      </c>
    </row>
    <row r="152" spans="1:6" x14ac:dyDescent="0.2">
      <c r="A152" s="56" t="s">
        <v>174</v>
      </c>
      <c r="B152" s="56" t="s">
        <v>180</v>
      </c>
      <c r="C152" s="60">
        <v>54</v>
      </c>
      <c r="D152" s="61">
        <v>1196308.6399999999</v>
      </c>
      <c r="E152" s="61">
        <v>71778.509999999995</v>
      </c>
      <c r="F152" s="62">
        <v>9.5739909434899268E-5</v>
      </c>
    </row>
    <row r="153" spans="1:6" x14ac:dyDescent="0.2">
      <c r="A153" s="56" t="s">
        <v>174</v>
      </c>
      <c r="B153" s="56" t="s">
        <v>181</v>
      </c>
      <c r="C153" s="60">
        <v>40</v>
      </c>
      <c r="D153" s="61">
        <v>551907.44999999995</v>
      </c>
      <c r="E153" s="61">
        <v>33114.44</v>
      </c>
      <c r="F153" s="62">
        <v>4.4168839483954263E-5</v>
      </c>
    </row>
    <row r="154" spans="1:6" x14ac:dyDescent="0.2">
      <c r="A154" s="56" t="s">
        <v>174</v>
      </c>
      <c r="B154" s="56" t="s">
        <v>182</v>
      </c>
      <c r="C154" s="60">
        <v>33</v>
      </c>
      <c r="D154" s="61">
        <v>942456.76</v>
      </c>
      <c r="E154" s="61">
        <v>56547.41</v>
      </c>
      <c r="F154" s="62">
        <v>7.542430056263522E-5</v>
      </c>
    </row>
    <row r="155" spans="1:6" x14ac:dyDescent="0.2">
      <c r="A155" s="56" t="s">
        <v>174</v>
      </c>
      <c r="B155" s="56" t="s">
        <v>59</v>
      </c>
      <c r="C155" s="60">
        <v>48</v>
      </c>
      <c r="D155" s="61">
        <v>1698119.26</v>
      </c>
      <c r="E155" s="61">
        <v>101887.12</v>
      </c>
      <c r="F155" s="62">
        <v>1.3589950030145113E-4</v>
      </c>
    </row>
    <row r="156" spans="1:6" x14ac:dyDescent="0.2">
      <c r="A156" s="56" t="s">
        <v>174</v>
      </c>
      <c r="B156" s="56" t="s">
        <v>60</v>
      </c>
      <c r="C156" s="60">
        <v>966</v>
      </c>
      <c r="D156" s="61">
        <v>33707728.039999999</v>
      </c>
      <c r="E156" s="61">
        <v>2022463.76</v>
      </c>
      <c r="F156" s="62">
        <v>2.6976109871571013E-3</v>
      </c>
    </row>
    <row r="157" spans="1:6" x14ac:dyDescent="0.2">
      <c r="A157" s="56" t="s">
        <v>183</v>
      </c>
      <c r="B157" s="56" t="s">
        <v>184</v>
      </c>
      <c r="C157" s="60">
        <v>1769</v>
      </c>
      <c r="D157" s="61">
        <v>166846178.97999999</v>
      </c>
      <c r="E157" s="61">
        <v>9969152.4499999993</v>
      </c>
      <c r="F157" s="62">
        <v>1.3297096201992827E-2</v>
      </c>
    </row>
    <row r="158" spans="1:6" x14ac:dyDescent="0.2">
      <c r="A158" s="56" t="s">
        <v>183</v>
      </c>
      <c r="B158" s="56" t="s">
        <v>185</v>
      </c>
      <c r="C158" s="60">
        <v>771</v>
      </c>
      <c r="D158" s="61">
        <v>41892394.82</v>
      </c>
      <c r="E158" s="61">
        <v>2502143.7400000002</v>
      </c>
      <c r="F158" s="62">
        <v>3.337419724381297E-3</v>
      </c>
    </row>
    <row r="159" spans="1:6" x14ac:dyDescent="0.2">
      <c r="A159" s="56" t="s">
        <v>183</v>
      </c>
      <c r="B159" s="56" t="s">
        <v>186</v>
      </c>
      <c r="C159" s="60">
        <v>82</v>
      </c>
      <c r="D159" s="61">
        <v>1508388.63</v>
      </c>
      <c r="E159" s="61">
        <v>90503.31</v>
      </c>
      <c r="F159" s="62">
        <v>1.2071549970818026E-4</v>
      </c>
    </row>
    <row r="160" spans="1:6" x14ac:dyDescent="0.2">
      <c r="A160" s="56" t="s">
        <v>183</v>
      </c>
      <c r="B160" s="56" t="s">
        <v>187</v>
      </c>
      <c r="C160" s="60">
        <v>54</v>
      </c>
      <c r="D160" s="61">
        <v>752106.22</v>
      </c>
      <c r="E160" s="61">
        <v>45093.99</v>
      </c>
      <c r="F160" s="62">
        <v>6.0147452470917178E-5</v>
      </c>
    </row>
    <row r="161" spans="1:6" x14ac:dyDescent="0.2">
      <c r="A161" s="56" t="s">
        <v>183</v>
      </c>
      <c r="B161" s="56" t="s">
        <v>189</v>
      </c>
      <c r="C161" s="60">
        <v>37</v>
      </c>
      <c r="D161" s="61">
        <v>523250.03</v>
      </c>
      <c r="E161" s="61">
        <v>31395</v>
      </c>
      <c r="F161" s="62">
        <v>4.1875408903147509E-5</v>
      </c>
    </row>
    <row r="162" spans="1:6" x14ac:dyDescent="0.2">
      <c r="A162" s="56" t="s">
        <v>183</v>
      </c>
      <c r="B162" s="56" t="s">
        <v>188</v>
      </c>
      <c r="C162" s="60">
        <v>29</v>
      </c>
      <c r="D162" s="61">
        <v>211650.18</v>
      </c>
      <c r="E162" s="61">
        <v>12699.01</v>
      </c>
      <c r="F162" s="62">
        <v>1.6938246103365479E-5</v>
      </c>
    </row>
    <row r="163" spans="1:6" x14ac:dyDescent="0.2">
      <c r="A163" s="56" t="s">
        <v>183</v>
      </c>
      <c r="B163" s="56" t="s">
        <v>331</v>
      </c>
      <c r="C163" s="60">
        <v>15</v>
      </c>
      <c r="D163" s="61">
        <v>82897</v>
      </c>
      <c r="E163" s="61">
        <v>4973.83</v>
      </c>
      <c r="F163" s="62">
        <v>6.6342145266680103E-6</v>
      </c>
    </row>
    <row r="164" spans="1:6" x14ac:dyDescent="0.2">
      <c r="A164" s="56" t="s">
        <v>183</v>
      </c>
      <c r="B164" s="56" t="s">
        <v>860</v>
      </c>
      <c r="C164" s="60">
        <v>13</v>
      </c>
      <c r="D164" s="61">
        <v>540621.15</v>
      </c>
      <c r="E164" s="61">
        <v>32437.27</v>
      </c>
      <c r="F164" s="62">
        <v>4.3265613790469812E-5</v>
      </c>
    </row>
    <row r="165" spans="1:6" x14ac:dyDescent="0.2">
      <c r="A165" s="56" t="s">
        <v>183</v>
      </c>
      <c r="B165" s="56" t="s">
        <v>190</v>
      </c>
      <c r="C165" s="60">
        <v>11</v>
      </c>
      <c r="D165" s="61">
        <v>108086.39</v>
      </c>
      <c r="E165" s="61">
        <v>6485.18</v>
      </c>
      <c r="F165" s="62">
        <v>8.6500896419975842E-6</v>
      </c>
    </row>
    <row r="166" spans="1:6" x14ac:dyDescent="0.2">
      <c r="A166" s="56" t="s">
        <v>183</v>
      </c>
      <c r="B166" s="56" t="s">
        <v>59</v>
      </c>
      <c r="C166" s="60">
        <v>23</v>
      </c>
      <c r="D166" s="61">
        <v>224336.86</v>
      </c>
      <c r="E166" s="61">
        <v>13460.21</v>
      </c>
      <c r="F166" s="62">
        <v>1.7953553039408667E-5</v>
      </c>
    </row>
    <row r="167" spans="1:6" x14ac:dyDescent="0.2">
      <c r="A167" s="56" t="s">
        <v>183</v>
      </c>
      <c r="B167" s="56" t="s">
        <v>60</v>
      </c>
      <c r="C167" s="60">
        <v>2804</v>
      </c>
      <c r="D167" s="61">
        <v>212689910.25999999</v>
      </c>
      <c r="E167" s="61">
        <v>12708343.98</v>
      </c>
      <c r="F167" s="62">
        <v>1.6950695991220038E-2</v>
      </c>
    </row>
    <row r="168" spans="1:6" x14ac:dyDescent="0.2">
      <c r="A168" s="56" t="s">
        <v>191</v>
      </c>
      <c r="B168" s="56" t="s">
        <v>191</v>
      </c>
      <c r="C168" s="60">
        <v>480</v>
      </c>
      <c r="D168" s="61">
        <v>21416387.77</v>
      </c>
      <c r="E168" s="61">
        <v>1280844.6499999999</v>
      </c>
      <c r="F168" s="62">
        <v>1.708421514895966E-3</v>
      </c>
    </row>
    <row r="169" spans="1:6" x14ac:dyDescent="0.2">
      <c r="A169" s="56" t="s">
        <v>191</v>
      </c>
      <c r="B169" s="56" t="s">
        <v>192</v>
      </c>
      <c r="C169" s="60">
        <v>108</v>
      </c>
      <c r="D169" s="61">
        <v>12870175.43</v>
      </c>
      <c r="E169" s="61">
        <v>772210.53</v>
      </c>
      <c r="F169" s="62">
        <v>1.0299930467611484E-3</v>
      </c>
    </row>
    <row r="170" spans="1:6" x14ac:dyDescent="0.2">
      <c r="A170" s="56" t="s">
        <v>191</v>
      </c>
      <c r="B170" s="56" t="s">
        <v>193</v>
      </c>
      <c r="C170" s="60">
        <v>79</v>
      </c>
      <c r="D170" s="61">
        <v>3236504.11</v>
      </c>
      <c r="E170" s="61">
        <v>194190.3</v>
      </c>
      <c r="F170" s="62">
        <v>2.5901571006608967E-4</v>
      </c>
    </row>
    <row r="171" spans="1:6" x14ac:dyDescent="0.2">
      <c r="A171" s="56" t="s">
        <v>191</v>
      </c>
      <c r="B171" s="56" t="s">
        <v>194</v>
      </c>
      <c r="C171" s="60">
        <v>27</v>
      </c>
      <c r="D171" s="61">
        <v>255139.47</v>
      </c>
      <c r="E171" s="61">
        <v>15308.36</v>
      </c>
      <c r="F171" s="62">
        <v>2.0418660125388986E-5</v>
      </c>
    </row>
    <row r="172" spans="1:6" x14ac:dyDescent="0.2">
      <c r="A172" s="56" t="s">
        <v>191</v>
      </c>
      <c r="B172" s="56" t="s">
        <v>195</v>
      </c>
      <c r="C172" s="60">
        <v>19</v>
      </c>
      <c r="D172" s="61">
        <v>376399.47</v>
      </c>
      <c r="E172" s="61">
        <v>22583.98</v>
      </c>
      <c r="F172" s="62">
        <v>3.0123057721309292E-5</v>
      </c>
    </row>
    <row r="173" spans="1:6" x14ac:dyDescent="0.2">
      <c r="A173" s="56" t="s">
        <v>191</v>
      </c>
      <c r="B173" s="56" t="s">
        <v>861</v>
      </c>
      <c r="C173" s="60">
        <v>12</v>
      </c>
      <c r="D173" s="61">
        <v>77034.81</v>
      </c>
      <c r="E173" s="61">
        <v>4622.08</v>
      </c>
      <c r="F173" s="62">
        <v>6.1650418851110058E-6</v>
      </c>
    </row>
    <row r="174" spans="1:6" x14ac:dyDescent="0.2">
      <c r="A174" s="56" t="s">
        <v>191</v>
      </c>
      <c r="B174" s="56" t="s">
        <v>862</v>
      </c>
      <c r="C174" s="60">
        <v>11</v>
      </c>
      <c r="D174" s="61">
        <v>86402.17</v>
      </c>
      <c r="E174" s="61">
        <v>5184.1400000000003</v>
      </c>
      <c r="F174" s="62">
        <v>6.9147310817379567E-6</v>
      </c>
    </row>
    <row r="175" spans="1:6" x14ac:dyDescent="0.2">
      <c r="A175" s="56" t="s">
        <v>191</v>
      </c>
      <c r="B175" s="56" t="s">
        <v>863</v>
      </c>
      <c r="C175" s="60">
        <v>10</v>
      </c>
      <c r="D175" s="61">
        <v>73545.23</v>
      </c>
      <c r="E175" s="61">
        <v>4412.71</v>
      </c>
      <c r="F175" s="62">
        <v>5.8857791247334938E-6</v>
      </c>
    </row>
    <row r="176" spans="1:6" x14ac:dyDescent="0.2">
      <c r="A176" s="56" t="s">
        <v>191</v>
      </c>
      <c r="B176" s="56" t="s">
        <v>59</v>
      </c>
      <c r="C176" s="60">
        <v>9</v>
      </c>
      <c r="D176" s="61">
        <v>12993.9</v>
      </c>
      <c r="E176" s="61">
        <v>779.63</v>
      </c>
      <c r="F176" s="62">
        <v>1.0398893149597353E-6</v>
      </c>
    </row>
    <row r="177" spans="1:6" x14ac:dyDescent="0.2">
      <c r="A177" s="56" t="s">
        <v>191</v>
      </c>
      <c r="B177" s="56" t="s">
        <v>60</v>
      </c>
      <c r="C177" s="60">
        <v>755</v>
      </c>
      <c r="D177" s="61">
        <v>38404582.359999999</v>
      </c>
      <c r="E177" s="61">
        <v>2300136.38</v>
      </c>
      <c r="F177" s="62">
        <v>3.0679774309764446E-3</v>
      </c>
    </row>
    <row r="178" spans="1:6" x14ac:dyDescent="0.2">
      <c r="A178" s="56" t="s">
        <v>196</v>
      </c>
      <c r="B178" s="56" t="s">
        <v>197</v>
      </c>
      <c r="C178" s="60">
        <v>355</v>
      </c>
      <c r="D178" s="61">
        <v>19211902.789999999</v>
      </c>
      <c r="E178" s="61">
        <v>1152714.1599999999</v>
      </c>
      <c r="F178" s="62">
        <v>1.5375179741502851E-3</v>
      </c>
    </row>
    <row r="179" spans="1:6" x14ac:dyDescent="0.2">
      <c r="A179" s="56" t="s">
        <v>196</v>
      </c>
      <c r="B179" s="56" t="s">
        <v>198</v>
      </c>
      <c r="C179" s="60">
        <v>118</v>
      </c>
      <c r="D179" s="61">
        <v>3280951.96</v>
      </c>
      <c r="E179" s="61">
        <v>196857.13</v>
      </c>
      <c r="F179" s="62">
        <v>2.6257279229973139E-4</v>
      </c>
    </row>
    <row r="180" spans="1:6" x14ac:dyDescent="0.2">
      <c r="A180" s="56" t="s">
        <v>196</v>
      </c>
      <c r="B180" s="56" t="s">
        <v>199</v>
      </c>
      <c r="C180" s="60">
        <v>79</v>
      </c>
      <c r="D180" s="61">
        <v>4889611.34</v>
      </c>
      <c r="E180" s="61">
        <v>293292.88</v>
      </c>
      <c r="F180" s="62">
        <v>3.9120112369427535E-4</v>
      </c>
    </row>
    <row r="181" spans="1:6" x14ac:dyDescent="0.2">
      <c r="A181" s="56" t="s">
        <v>196</v>
      </c>
      <c r="B181" s="56" t="s">
        <v>200</v>
      </c>
      <c r="C181" s="60">
        <v>59</v>
      </c>
      <c r="D181" s="61">
        <v>760627.11</v>
      </c>
      <c r="E181" s="61">
        <v>45532.63</v>
      </c>
      <c r="F181" s="62">
        <v>6.0732521092075848E-5</v>
      </c>
    </row>
    <row r="182" spans="1:6" x14ac:dyDescent="0.2">
      <c r="A182" s="56" t="s">
        <v>196</v>
      </c>
      <c r="B182" s="56" t="s">
        <v>201</v>
      </c>
      <c r="C182" s="60">
        <v>59</v>
      </c>
      <c r="D182" s="61">
        <v>1998185.66</v>
      </c>
      <c r="E182" s="61">
        <v>119891.13</v>
      </c>
      <c r="F182" s="62">
        <v>1.599136834722222E-4</v>
      </c>
    </row>
    <row r="183" spans="1:6" x14ac:dyDescent="0.2">
      <c r="A183" s="56" t="s">
        <v>196</v>
      </c>
      <c r="B183" s="56" t="s">
        <v>202</v>
      </c>
      <c r="C183" s="60">
        <v>24</v>
      </c>
      <c r="D183" s="61">
        <v>201306.39</v>
      </c>
      <c r="E183" s="61">
        <v>12078.38</v>
      </c>
      <c r="F183" s="62">
        <v>1.6110434826806777E-5</v>
      </c>
    </row>
    <row r="184" spans="1:6" x14ac:dyDescent="0.2">
      <c r="A184" s="56" t="s">
        <v>196</v>
      </c>
      <c r="B184" s="56" t="s">
        <v>59</v>
      </c>
      <c r="C184" s="60">
        <v>10</v>
      </c>
      <c r="D184" s="61">
        <v>254333</v>
      </c>
      <c r="E184" s="61">
        <v>15259.98</v>
      </c>
      <c r="F184" s="62">
        <v>2.0354129713452871E-5</v>
      </c>
    </row>
    <row r="185" spans="1:6" x14ac:dyDescent="0.2">
      <c r="A185" s="56" t="s">
        <v>196</v>
      </c>
      <c r="B185" s="56" t="s">
        <v>60</v>
      </c>
      <c r="C185" s="60">
        <v>704</v>
      </c>
      <c r="D185" s="61">
        <v>30596918.25</v>
      </c>
      <c r="E185" s="61">
        <v>1835626.29</v>
      </c>
      <c r="F185" s="62">
        <v>2.4484026592488497E-3</v>
      </c>
    </row>
    <row r="186" spans="1:6" x14ac:dyDescent="0.2">
      <c r="A186" s="56" t="s">
        <v>203</v>
      </c>
      <c r="B186" s="56" t="s">
        <v>204</v>
      </c>
      <c r="C186" s="60">
        <v>388</v>
      </c>
      <c r="D186" s="61">
        <v>26072472.43</v>
      </c>
      <c r="E186" s="61">
        <v>1552312.28</v>
      </c>
      <c r="F186" s="62">
        <v>2.0705115932593476E-3</v>
      </c>
    </row>
    <row r="187" spans="1:6" x14ac:dyDescent="0.2">
      <c r="A187" s="56" t="s">
        <v>203</v>
      </c>
      <c r="B187" s="56" t="s">
        <v>205</v>
      </c>
      <c r="C187" s="60">
        <v>41</v>
      </c>
      <c r="D187" s="61">
        <v>952096.57</v>
      </c>
      <c r="E187" s="61">
        <v>57125.79</v>
      </c>
      <c r="F187" s="62">
        <v>7.6195757769241437E-5</v>
      </c>
    </row>
    <row r="188" spans="1:6" x14ac:dyDescent="0.2">
      <c r="A188" s="56" t="s">
        <v>203</v>
      </c>
      <c r="B188" s="56" t="s">
        <v>206</v>
      </c>
      <c r="C188" s="60">
        <v>12</v>
      </c>
      <c r="D188" s="61">
        <v>220277.92</v>
      </c>
      <c r="E188" s="61">
        <v>13216.68</v>
      </c>
      <c r="F188" s="62">
        <v>1.7628726846378456E-5</v>
      </c>
    </row>
    <row r="189" spans="1:6" x14ac:dyDescent="0.2">
      <c r="A189" s="56" t="s">
        <v>203</v>
      </c>
      <c r="B189" s="56" t="s">
        <v>59</v>
      </c>
      <c r="C189" s="60">
        <v>12</v>
      </c>
      <c r="D189" s="61">
        <v>327287.73</v>
      </c>
      <c r="E189" s="61">
        <v>19637.27</v>
      </c>
      <c r="F189" s="62">
        <v>2.619266478711615E-5</v>
      </c>
    </row>
    <row r="190" spans="1:6" x14ac:dyDescent="0.2">
      <c r="A190" s="56" t="s">
        <v>203</v>
      </c>
      <c r="B190" s="56" t="s">
        <v>60</v>
      </c>
      <c r="C190" s="60">
        <v>453</v>
      </c>
      <c r="D190" s="61">
        <v>27572134.649999999</v>
      </c>
      <c r="E190" s="61">
        <v>1642292.02</v>
      </c>
      <c r="F190" s="62">
        <v>2.1905287426620835E-3</v>
      </c>
    </row>
    <row r="191" spans="1:6" x14ac:dyDescent="0.2">
      <c r="A191" s="56" t="s">
        <v>207</v>
      </c>
      <c r="B191" s="56" t="s">
        <v>208</v>
      </c>
      <c r="C191" s="60">
        <v>1027</v>
      </c>
      <c r="D191" s="61">
        <v>100346564.93000001</v>
      </c>
      <c r="E191" s="61">
        <v>6006944.1900000004</v>
      </c>
      <c r="F191" s="62">
        <v>8.0122071735829348E-3</v>
      </c>
    </row>
    <row r="192" spans="1:6" x14ac:dyDescent="0.2">
      <c r="A192" s="56" t="s">
        <v>207</v>
      </c>
      <c r="B192" s="56" t="s">
        <v>209</v>
      </c>
      <c r="C192" s="60">
        <v>40</v>
      </c>
      <c r="D192" s="61">
        <v>879162.68</v>
      </c>
      <c r="E192" s="61">
        <v>52749.760000000002</v>
      </c>
      <c r="F192" s="62">
        <v>7.0358903313995686E-5</v>
      </c>
    </row>
    <row r="193" spans="1:6" x14ac:dyDescent="0.2">
      <c r="A193" s="56" t="s">
        <v>207</v>
      </c>
      <c r="B193" s="56" t="s">
        <v>210</v>
      </c>
      <c r="C193" s="60">
        <v>30</v>
      </c>
      <c r="D193" s="61">
        <v>143294.76</v>
      </c>
      <c r="E193" s="61">
        <v>8597.68</v>
      </c>
      <c r="F193" s="62">
        <v>1.1467793139621382E-5</v>
      </c>
    </row>
    <row r="194" spans="1:6" x14ac:dyDescent="0.2">
      <c r="A194" s="56" t="s">
        <v>207</v>
      </c>
      <c r="B194" s="56" t="s">
        <v>212</v>
      </c>
      <c r="C194" s="60">
        <v>23</v>
      </c>
      <c r="D194" s="61">
        <v>198733.67</v>
      </c>
      <c r="E194" s="61">
        <v>11924.03</v>
      </c>
      <c r="F194" s="62">
        <v>1.5904559070660872E-5</v>
      </c>
    </row>
    <row r="195" spans="1:6" x14ac:dyDescent="0.2">
      <c r="A195" s="56" t="s">
        <v>207</v>
      </c>
      <c r="B195" s="56" t="s">
        <v>211</v>
      </c>
      <c r="C195" s="60">
        <v>21</v>
      </c>
      <c r="D195" s="61">
        <v>1285028.31</v>
      </c>
      <c r="E195" s="61">
        <v>77101.69</v>
      </c>
      <c r="F195" s="62">
        <v>1.0284009542518616E-4</v>
      </c>
    </row>
    <row r="196" spans="1:6" x14ac:dyDescent="0.2">
      <c r="A196" s="56" t="s">
        <v>207</v>
      </c>
      <c r="B196" s="56" t="s">
        <v>215</v>
      </c>
      <c r="C196" s="60">
        <v>18</v>
      </c>
      <c r="D196" s="61">
        <v>80950.75</v>
      </c>
      <c r="E196" s="61">
        <v>4857.05</v>
      </c>
      <c r="F196" s="62">
        <v>6.478450543495226E-6</v>
      </c>
    </row>
    <row r="197" spans="1:6" x14ac:dyDescent="0.2">
      <c r="A197" s="56" t="s">
        <v>207</v>
      </c>
      <c r="B197" s="56" t="s">
        <v>213</v>
      </c>
      <c r="C197" s="60">
        <v>15</v>
      </c>
      <c r="D197" s="61">
        <v>228563.16</v>
      </c>
      <c r="E197" s="61">
        <v>13713.78</v>
      </c>
      <c r="F197" s="62">
        <v>1.8291770826813388E-5</v>
      </c>
    </row>
    <row r="198" spans="1:6" x14ac:dyDescent="0.2">
      <c r="A198" s="56" t="s">
        <v>207</v>
      </c>
      <c r="B198" s="56" t="s">
        <v>214</v>
      </c>
      <c r="C198" s="60">
        <v>14</v>
      </c>
      <c r="D198" s="61">
        <v>44221.37</v>
      </c>
      <c r="E198" s="61">
        <v>2653.28</v>
      </c>
      <c r="F198" s="62">
        <v>3.539008916532672E-6</v>
      </c>
    </row>
    <row r="199" spans="1:6" x14ac:dyDescent="0.2">
      <c r="A199" s="56" t="s">
        <v>207</v>
      </c>
      <c r="B199" s="56" t="s">
        <v>59</v>
      </c>
      <c r="C199" s="60">
        <v>16</v>
      </c>
      <c r="D199" s="61">
        <v>7615.14</v>
      </c>
      <c r="E199" s="61">
        <v>456.91</v>
      </c>
      <c r="F199" s="62">
        <v>6.0943758821268131E-7</v>
      </c>
    </row>
    <row r="200" spans="1:6" x14ac:dyDescent="0.2">
      <c r="A200" s="56" t="s">
        <v>207</v>
      </c>
      <c r="B200" s="56" t="s">
        <v>60</v>
      </c>
      <c r="C200" s="60">
        <v>1204</v>
      </c>
      <c r="D200" s="61">
        <v>103214134.77</v>
      </c>
      <c r="E200" s="61">
        <v>6178998.3700000001</v>
      </c>
      <c r="F200" s="62">
        <v>8.241697192407452E-3</v>
      </c>
    </row>
    <row r="201" spans="1:6" x14ac:dyDescent="0.2">
      <c r="A201" s="56" t="s">
        <v>216</v>
      </c>
      <c r="B201" s="56" t="s">
        <v>217</v>
      </c>
      <c r="C201" s="60">
        <v>269</v>
      </c>
      <c r="D201" s="61">
        <v>19251604.829999998</v>
      </c>
      <c r="E201" s="61">
        <v>1154908.1599999999</v>
      </c>
      <c r="F201" s="62">
        <v>1.5404443843153911E-3</v>
      </c>
    </row>
    <row r="202" spans="1:6" x14ac:dyDescent="0.2">
      <c r="A202" s="56" t="s">
        <v>216</v>
      </c>
      <c r="B202" s="56" t="s">
        <v>218</v>
      </c>
      <c r="C202" s="60">
        <v>212</v>
      </c>
      <c r="D202" s="61">
        <v>9144137.9800000004</v>
      </c>
      <c r="E202" s="61">
        <v>546739.07999999996</v>
      </c>
      <c r="F202" s="62">
        <v>7.2925378367035118E-4</v>
      </c>
    </row>
    <row r="203" spans="1:6" x14ac:dyDescent="0.2">
      <c r="A203" s="56" t="s">
        <v>216</v>
      </c>
      <c r="B203" s="56" t="s">
        <v>219</v>
      </c>
      <c r="C203" s="60">
        <v>151</v>
      </c>
      <c r="D203" s="61">
        <v>5745319.2699999996</v>
      </c>
      <c r="E203" s="61">
        <v>344524.22</v>
      </c>
      <c r="F203" s="62">
        <v>4.5953472175626532E-4</v>
      </c>
    </row>
    <row r="204" spans="1:6" x14ac:dyDescent="0.2">
      <c r="A204" s="56" t="s">
        <v>216</v>
      </c>
      <c r="B204" s="56" t="s">
        <v>220</v>
      </c>
      <c r="C204" s="60">
        <v>150</v>
      </c>
      <c r="D204" s="61">
        <v>7597640.8399999999</v>
      </c>
      <c r="E204" s="61">
        <v>455835.83</v>
      </c>
      <c r="F204" s="62">
        <v>6.0800483433526471E-4</v>
      </c>
    </row>
    <row r="205" spans="1:6" x14ac:dyDescent="0.2">
      <c r="A205" s="56" t="s">
        <v>216</v>
      </c>
      <c r="B205" s="56" t="s">
        <v>221</v>
      </c>
      <c r="C205" s="60">
        <v>138</v>
      </c>
      <c r="D205" s="61">
        <v>8396906.5</v>
      </c>
      <c r="E205" s="61">
        <v>503735.03999999998</v>
      </c>
      <c r="F205" s="62">
        <v>6.7189395696268088E-4</v>
      </c>
    </row>
    <row r="206" spans="1:6" x14ac:dyDescent="0.2">
      <c r="A206" s="56" t="s">
        <v>216</v>
      </c>
      <c r="B206" s="56" t="s">
        <v>222</v>
      </c>
      <c r="C206" s="60">
        <v>88</v>
      </c>
      <c r="D206" s="61">
        <v>1665003.11</v>
      </c>
      <c r="E206" s="61">
        <v>99879.06</v>
      </c>
      <c r="F206" s="62">
        <v>1.3322110139710159E-4</v>
      </c>
    </row>
    <row r="207" spans="1:6" x14ac:dyDescent="0.2">
      <c r="A207" s="56" t="s">
        <v>216</v>
      </c>
      <c r="B207" s="56" t="s">
        <v>223</v>
      </c>
      <c r="C207" s="60">
        <v>65</v>
      </c>
      <c r="D207" s="61">
        <v>1783828.85</v>
      </c>
      <c r="E207" s="61">
        <v>102835.49</v>
      </c>
      <c r="F207" s="62">
        <v>1.3716445910194415E-4</v>
      </c>
    </row>
    <row r="208" spans="1:6" x14ac:dyDescent="0.2">
      <c r="A208" s="56" t="s">
        <v>216</v>
      </c>
      <c r="B208" s="56" t="s">
        <v>224</v>
      </c>
      <c r="C208" s="60">
        <v>36</v>
      </c>
      <c r="D208" s="61">
        <v>558493.1</v>
      </c>
      <c r="E208" s="61">
        <v>33509.61</v>
      </c>
      <c r="F208" s="62">
        <v>4.4695926769708581E-5</v>
      </c>
    </row>
    <row r="209" spans="1:6" x14ac:dyDescent="0.2">
      <c r="A209" s="56" t="s">
        <v>216</v>
      </c>
      <c r="B209" s="56" t="s">
        <v>225</v>
      </c>
      <c r="C209" s="60">
        <v>21</v>
      </c>
      <c r="D209" s="61">
        <v>441841.41</v>
      </c>
      <c r="E209" s="61">
        <v>26510.49</v>
      </c>
      <c r="F209" s="62">
        <v>3.5360331548743531E-5</v>
      </c>
    </row>
    <row r="210" spans="1:6" x14ac:dyDescent="0.2">
      <c r="A210" s="56" t="s">
        <v>216</v>
      </c>
      <c r="B210" s="56" t="s">
        <v>226</v>
      </c>
      <c r="C210" s="60">
        <v>12</v>
      </c>
      <c r="D210" s="61">
        <v>72999.48</v>
      </c>
      <c r="E210" s="61">
        <v>4379.97</v>
      </c>
      <c r="F210" s="62">
        <v>5.8421097223608537E-6</v>
      </c>
    </row>
    <row r="211" spans="1:6" x14ac:dyDescent="0.2">
      <c r="A211" s="56" t="s">
        <v>216</v>
      </c>
      <c r="B211" s="56" t="s">
        <v>67</v>
      </c>
      <c r="C211" s="60">
        <v>12</v>
      </c>
      <c r="D211" s="61">
        <v>86262.04</v>
      </c>
      <c r="E211" s="61">
        <v>5175.72</v>
      </c>
      <c r="F211" s="62">
        <v>6.9035002824716881E-6</v>
      </c>
    </row>
    <row r="212" spans="1:6" x14ac:dyDescent="0.2">
      <c r="A212" s="56" t="s">
        <v>216</v>
      </c>
      <c r="B212" s="56" t="s">
        <v>59</v>
      </c>
      <c r="C212" s="60">
        <v>175</v>
      </c>
      <c r="D212" s="61">
        <v>3041333.5</v>
      </c>
      <c r="E212" s="61">
        <v>181282.42</v>
      </c>
      <c r="F212" s="62">
        <v>2.4179886811441715E-4</v>
      </c>
    </row>
    <row r="213" spans="1:6" x14ac:dyDescent="0.2">
      <c r="A213" s="56" t="s">
        <v>216</v>
      </c>
      <c r="B213" s="56" t="s">
        <v>60</v>
      </c>
      <c r="C213" s="60">
        <v>1329</v>
      </c>
      <c r="D213" s="61">
        <v>57785370.909999996</v>
      </c>
      <c r="E213" s="61">
        <v>3459315.09</v>
      </c>
      <c r="F213" s="62">
        <v>4.6141179779767005E-3</v>
      </c>
    </row>
    <row r="214" spans="1:6" x14ac:dyDescent="0.2">
      <c r="A214" s="56" t="s">
        <v>227</v>
      </c>
      <c r="B214" s="56" t="s">
        <v>227</v>
      </c>
      <c r="C214" s="60">
        <v>1219</v>
      </c>
      <c r="D214" s="61">
        <v>90025295</v>
      </c>
      <c r="E214" s="61">
        <v>5391428.5899999999</v>
      </c>
      <c r="F214" s="62">
        <v>7.1912176072103842E-3</v>
      </c>
    </row>
    <row r="215" spans="1:6" x14ac:dyDescent="0.2">
      <c r="A215" s="56" t="s">
        <v>227</v>
      </c>
      <c r="B215" s="56" t="s">
        <v>228</v>
      </c>
      <c r="C215" s="60">
        <v>466</v>
      </c>
      <c r="D215" s="61">
        <v>20634705.989999998</v>
      </c>
      <c r="E215" s="61">
        <v>1234552.1299999999</v>
      </c>
      <c r="F215" s="62">
        <v>1.6466754341774715E-3</v>
      </c>
    </row>
    <row r="216" spans="1:6" x14ac:dyDescent="0.2">
      <c r="A216" s="56" t="s">
        <v>227</v>
      </c>
      <c r="B216" s="56" t="s">
        <v>229</v>
      </c>
      <c r="C216" s="60">
        <v>130</v>
      </c>
      <c r="D216" s="61">
        <v>3828079</v>
      </c>
      <c r="E216" s="61">
        <v>229684.76</v>
      </c>
      <c r="F216" s="62">
        <v>3.0635907768183788E-4</v>
      </c>
    </row>
    <row r="217" spans="1:6" x14ac:dyDescent="0.2">
      <c r="A217" s="56" t="s">
        <v>227</v>
      </c>
      <c r="B217" s="56" t="s">
        <v>230</v>
      </c>
      <c r="C217" s="60">
        <v>64</v>
      </c>
      <c r="D217" s="61">
        <v>1891998.34</v>
      </c>
      <c r="E217" s="61">
        <v>113519.9</v>
      </c>
      <c r="F217" s="62">
        <v>1.5141558309107866E-4</v>
      </c>
    </row>
    <row r="218" spans="1:6" x14ac:dyDescent="0.2">
      <c r="A218" s="56" t="s">
        <v>227</v>
      </c>
      <c r="B218" s="56" t="s">
        <v>231</v>
      </c>
      <c r="C218" s="60">
        <v>57</v>
      </c>
      <c r="D218" s="61">
        <v>1143950.42</v>
      </c>
      <c r="E218" s="61">
        <v>68511.13</v>
      </c>
      <c r="F218" s="62">
        <v>9.1381799113447897E-5</v>
      </c>
    </row>
    <row r="219" spans="1:6" x14ac:dyDescent="0.2">
      <c r="A219" s="56" t="s">
        <v>227</v>
      </c>
      <c r="B219" s="56" t="s">
        <v>233</v>
      </c>
      <c r="C219" s="60">
        <v>54</v>
      </c>
      <c r="D219" s="61">
        <v>1171432.33</v>
      </c>
      <c r="E219" s="61">
        <v>70285.97</v>
      </c>
      <c r="F219" s="62">
        <v>9.3749123551659775E-5</v>
      </c>
    </row>
    <row r="220" spans="1:6" x14ac:dyDescent="0.2">
      <c r="A220" s="56" t="s">
        <v>227</v>
      </c>
      <c r="B220" s="56" t="s">
        <v>232</v>
      </c>
      <c r="C220" s="60">
        <v>52</v>
      </c>
      <c r="D220" s="61">
        <v>883884.43</v>
      </c>
      <c r="E220" s="61">
        <v>53033.07</v>
      </c>
      <c r="F220" s="62">
        <v>7.0736789031350383E-5</v>
      </c>
    </row>
    <row r="221" spans="1:6" x14ac:dyDescent="0.2">
      <c r="A221" s="56" t="s">
        <v>227</v>
      </c>
      <c r="B221" s="56" t="s">
        <v>234</v>
      </c>
      <c r="C221" s="60">
        <v>38</v>
      </c>
      <c r="D221" s="61">
        <v>598855.80000000005</v>
      </c>
      <c r="E221" s="61">
        <v>35931.360000000001</v>
      </c>
      <c r="F221" s="62">
        <v>4.792611538290168E-5</v>
      </c>
    </row>
    <row r="222" spans="1:6" x14ac:dyDescent="0.2">
      <c r="A222" s="56" t="s">
        <v>227</v>
      </c>
      <c r="B222" s="56" t="s">
        <v>235</v>
      </c>
      <c r="C222" s="60">
        <v>31</v>
      </c>
      <c r="D222" s="61">
        <v>353885.44</v>
      </c>
      <c r="E222" s="61">
        <v>21233.11</v>
      </c>
      <c r="F222" s="62">
        <v>2.8321234704109269E-5</v>
      </c>
    </row>
    <row r="223" spans="1:6" x14ac:dyDescent="0.2">
      <c r="A223" s="56" t="s">
        <v>227</v>
      </c>
      <c r="B223" s="56" t="s">
        <v>236</v>
      </c>
      <c r="C223" s="60">
        <v>26</v>
      </c>
      <c r="D223" s="61">
        <v>379258.3</v>
      </c>
      <c r="E223" s="61">
        <v>22755.5</v>
      </c>
      <c r="F223" s="62">
        <v>3.0351835237954234E-5</v>
      </c>
    </row>
    <row r="224" spans="1:6" x14ac:dyDescent="0.2">
      <c r="A224" s="56" t="s">
        <v>227</v>
      </c>
      <c r="B224" s="56" t="s">
        <v>237</v>
      </c>
      <c r="C224" s="60">
        <v>21</v>
      </c>
      <c r="D224" s="61">
        <v>795373.59</v>
      </c>
      <c r="E224" s="61">
        <v>47722.41</v>
      </c>
      <c r="F224" s="62">
        <v>6.3653302519307397E-5</v>
      </c>
    </row>
    <row r="225" spans="1:6" x14ac:dyDescent="0.2">
      <c r="A225" s="56" t="s">
        <v>227</v>
      </c>
      <c r="B225" s="56" t="s">
        <v>239</v>
      </c>
      <c r="C225" s="60">
        <v>19</v>
      </c>
      <c r="D225" s="61">
        <v>300287.07</v>
      </c>
      <c r="E225" s="61">
        <v>18017.240000000002</v>
      </c>
      <c r="F225" s="62">
        <v>2.4031829664154978E-5</v>
      </c>
    </row>
    <row r="226" spans="1:6" x14ac:dyDescent="0.2">
      <c r="A226" s="56" t="s">
        <v>227</v>
      </c>
      <c r="B226" s="56" t="s">
        <v>238</v>
      </c>
      <c r="C226" s="60">
        <v>18</v>
      </c>
      <c r="D226" s="61">
        <v>429537.2</v>
      </c>
      <c r="E226" s="61">
        <v>25772.22</v>
      </c>
      <c r="F226" s="62">
        <v>3.4375609200250882E-5</v>
      </c>
    </row>
    <row r="227" spans="1:6" x14ac:dyDescent="0.2">
      <c r="A227" s="56" t="s">
        <v>227</v>
      </c>
      <c r="B227" s="56" t="s">
        <v>59</v>
      </c>
      <c r="C227" s="60">
        <v>40</v>
      </c>
      <c r="D227" s="61">
        <v>333591.86</v>
      </c>
      <c r="E227" s="61">
        <v>20015.509999999998</v>
      </c>
      <c r="F227" s="62">
        <v>2.6697170430165249E-5</v>
      </c>
    </row>
    <row r="228" spans="1:6" x14ac:dyDescent="0.2">
      <c r="A228" s="56" t="s">
        <v>227</v>
      </c>
      <c r="B228" s="56" t="s">
        <v>60</v>
      </c>
      <c r="C228" s="60">
        <v>2235</v>
      </c>
      <c r="D228" s="61">
        <v>122770134.77</v>
      </c>
      <c r="E228" s="61">
        <v>7352462.8799999999</v>
      </c>
      <c r="F228" s="62">
        <v>9.8068924843195907E-3</v>
      </c>
    </row>
    <row r="229" spans="1:6" x14ac:dyDescent="0.2">
      <c r="A229" s="56" t="s">
        <v>240</v>
      </c>
      <c r="B229" s="56" t="s">
        <v>241</v>
      </c>
      <c r="C229" s="60">
        <v>577</v>
      </c>
      <c r="D229" s="61">
        <v>31131444.579999998</v>
      </c>
      <c r="E229" s="61">
        <v>1855301.4</v>
      </c>
      <c r="F229" s="62">
        <v>2.474645795941457E-3</v>
      </c>
    </row>
    <row r="230" spans="1:6" x14ac:dyDescent="0.2">
      <c r="A230" s="56" t="s">
        <v>240</v>
      </c>
      <c r="B230" s="56" t="s">
        <v>242</v>
      </c>
      <c r="C230" s="60">
        <v>64</v>
      </c>
      <c r="D230" s="61">
        <v>894451.57</v>
      </c>
      <c r="E230" s="61">
        <v>53667.11</v>
      </c>
      <c r="F230" s="62">
        <v>7.1582486889638369E-5</v>
      </c>
    </row>
    <row r="231" spans="1:6" x14ac:dyDescent="0.2">
      <c r="A231" s="56" t="s">
        <v>240</v>
      </c>
      <c r="B231" s="56" t="s">
        <v>243</v>
      </c>
      <c r="C231" s="60">
        <v>51</v>
      </c>
      <c r="D231" s="61">
        <v>455547.75</v>
      </c>
      <c r="E231" s="61">
        <v>27332.84</v>
      </c>
      <c r="F231" s="62">
        <v>3.6457201831001958E-5</v>
      </c>
    </row>
    <row r="232" spans="1:6" x14ac:dyDescent="0.2">
      <c r="A232" s="56" t="s">
        <v>240</v>
      </c>
      <c r="B232" s="56" t="s">
        <v>245</v>
      </c>
      <c r="C232" s="60">
        <v>37</v>
      </c>
      <c r="D232" s="61">
        <v>718260.86</v>
      </c>
      <c r="E232" s="61">
        <v>43095.65</v>
      </c>
      <c r="F232" s="62">
        <v>5.7482018337217042E-5</v>
      </c>
    </row>
    <row r="233" spans="1:6" x14ac:dyDescent="0.2">
      <c r="A233" s="56" t="s">
        <v>240</v>
      </c>
      <c r="B233" s="56" t="s">
        <v>244</v>
      </c>
      <c r="C233" s="60">
        <v>34</v>
      </c>
      <c r="D233" s="61">
        <v>468589.53</v>
      </c>
      <c r="E233" s="61">
        <v>28115.37</v>
      </c>
      <c r="F233" s="62">
        <v>3.750095923597026E-5</v>
      </c>
    </row>
    <row r="234" spans="1:6" x14ac:dyDescent="0.2">
      <c r="A234" s="56" t="s">
        <v>240</v>
      </c>
      <c r="B234" s="56" t="s">
        <v>246</v>
      </c>
      <c r="C234" s="60">
        <v>33</v>
      </c>
      <c r="D234" s="61">
        <v>695244.98</v>
      </c>
      <c r="E234" s="61">
        <v>41714.699999999997</v>
      </c>
      <c r="F234" s="62">
        <v>5.5640073889859125E-5</v>
      </c>
    </row>
    <row r="235" spans="1:6" x14ac:dyDescent="0.2">
      <c r="A235" s="56" t="s">
        <v>240</v>
      </c>
      <c r="B235" s="56" t="s">
        <v>247</v>
      </c>
      <c r="C235" s="60">
        <v>23</v>
      </c>
      <c r="D235" s="61">
        <v>1038289.51</v>
      </c>
      <c r="E235" s="61">
        <v>62297.38</v>
      </c>
      <c r="F235" s="62">
        <v>8.3093749358011256E-5</v>
      </c>
    </row>
    <row r="236" spans="1:6" x14ac:dyDescent="0.2">
      <c r="A236" s="56" t="s">
        <v>240</v>
      </c>
      <c r="B236" s="56" t="s">
        <v>248</v>
      </c>
      <c r="C236" s="60">
        <v>23</v>
      </c>
      <c r="D236" s="61">
        <v>434116.79</v>
      </c>
      <c r="E236" s="61">
        <v>26047.01</v>
      </c>
      <c r="F236" s="62">
        <v>3.4742130735925219E-5</v>
      </c>
    </row>
    <row r="237" spans="1:6" x14ac:dyDescent="0.2">
      <c r="A237" s="56" t="s">
        <v>240</v>
      </c>
      <c r="B237" s="56" t="s">
        <v>249</v>
      </c>
      <c r="C237" s="60">
        <v>13</v>
      </c>
      <c r="D237" s="61">
        <v>164040.32999999999</v>
      </c>
      <c r="E237" s="61">
        <v>9842.41</v>
      </c>
      <c r="F237" s="62">
        <v>1.3128044062507663E-5</v>
      </c>
    </row>
    <row r="238" spans="1:6" x14ac:dyDescent="0.2">
      <c r="A238" s="56" t="s">
        <v>240</v>
      </c>
      <c r="B238" s="56" t="s">
        <v>59</v>
      </c>
      <c r="C238" s="60">
        <v>36</v>
      </c>
      <c r="D238" s="61">
        <v>1028833.76</v>
      </c>
      <c r="E238" s="61">
        <v>61730.01</v>
      </c>
      <c r="F238" s="62">
        <v>8.2336977555196207E-5</v>
      </c>
    </row>
    <row r="239" spans="1:6" x14ac:dyDescent="0.2">
      <c r="A239" s="56" t="s">
        <v>240</v>
      </c>
      <c r="B239" s="56" t="s">
        <v>60</v>
      </c>
      <c r="C239" s="60">
        <v>891</v>
      </c>
      <c r="D239" s="61">
        <v>37028819.659999996</v>
      </c>
      <c r="E239" s="61">
        <v>2209143.88</v>
      </c>
      <c r="F239" s="62">
        <v>2.946609437836784E-3</v>
      </c>
    </row>
    <row r="240" spans="1:6" x14ac:dyDescent="0.2">
      <c r="A240" s="56" t="s">
        <v>250</v>
      </c>
      <c r="B240" s="56" t="s">
        <v>251</v>
      </c>
      <c r="C240" s="60">
        <v>1063</v>
      </c>
      <c r="D240" s="61">
        <v>238435148.84</v>
      </c>
      <c r="E240" s="61">
        <v>14174812.949999999</v>
      </c>
      <c r="F240" s="62">
        <v>1.8906707705267735E-2</v>
      </c>
    </row>
    <row r="241" spans="1:6" x14ac:dyDescent="0.2">
      <c r="A241" s="56" t="s">
        <v>250</v>
      </c>
      <c r="B241" s="56" t="s">
        <v>252</v>
      </c>
      <c r="C241" s="60">
        <v>772</v>
      </c>
      <c r="D241" s="61">
        <v>122166621.11</v>
      </c>
      <c r="E241" s="61">
        <v>7325454.5800000001</v>
      </c>
      <c r="F241" s="62">
        <v>9.770868161775274E-3</v>
      </c>
    </row>
    <row r="242" spans="1:6" x14ac:dyDescent="0.2">
      <c r="A242" s="56" t="s">
        <v>250</v>
      </c>
      <c r="B242" s="56" t="s">
        <v>253</v>
      </c>
      <c r="C242" s="60">
        <v>479</v>
      </c>
      <c r="D242" s="61">
        <v>18483925.890000001</v>
      </c>
      <c r="E242" s="61">
        <v>1107596.6100000001</v>
      </c>
      <c r="F242" s="62">
        <v>1.4773390967826089E-3</v>
      </c>
    </row>
    <row r="243" spans="1:6" x14ac:dyDescent="0.2">
      <c r="A243" s="56" t="s">
        <v>250</v>
      </c>
      <c r="B243" s="56" t="s">
        <v>254</v>
      </c>
      <c r="C243" s="60">
        <v>402</v>
      </c>
      <c r="D243" s="61">
        <v>23782910.309999999</v>
      </c>
      <c r="E243" s="61">
        <v>1422407.74</v>
      </c>
      <c r="F243" s="62">
        <v>1.8972417817965258E-3</v>
      </c>
    </row>
    <row r="244" spans="1:6" x14ac:dyDescent="0.2">
      <c r="A244" s="56" t="s">
        <v>250</v>
      </c>
      <c r="B244" s="56" t="s">
        <v>255</v>
      </c>
      <c r="C244" s="60">
        <v>167</v>
      </c>
      <c r="D244" s="61">
        <v>6746502.71</v>
      </c>
      <c r="E244" s="61">
        <v>404790.13</v>
      </c>
      <c r="F244" s="62">
        <v>5.399188473867889E-4</v>
      </c>
    </row>
    <row r="245" spans="1:6" x14ac:dyDescent="0.2">
      <c r="A245" s="56" t="s">
        <v>250</v>
      </c>
      <c r="B245" s="56" t="s">
        <v>256</v>
      </c>
      <c r="C245" s="60">
        <v>136</v>
      </c>
      <c r="D245" s="61">
        <v>5347433.57</v>
      </c>
      <c r="E245" s="61">
        <v>320846</v>
      </c>
      <c r="F245" s="62">
        <v>4.2795214030703189E-4</v>
      </c>
    </row>
    <row r="246" spans="1:6" x14ac:dyDescent="0.2">
      <c r="A246" s="56" t="s">
        <v>250</v>
      </c>
      <c r="B246" s="56" t="s">
        <v>257</v>
      </c>
      <c r="C246" s="60">
        <v>121</v>
      </c>
      <c r="D246" s="61">
        <v>4500298.87</v>
      </c>
      <c r="E246" s="61">
        <v>270017.93</v>
      </c>
      <c r="F246" s="62">
        <v>3.6015643350633737E-4</v>
      </c>
    </row>
    <row r="247" spans="1:6" x14ac:dyDescent="0.2">
      <c r="A247" s="56" t="s">
        <v>250</v>
      </c>
      <c r="B247" s="56" t="s">
        <v>258</v>
      </c>
      <c r="C247" s="60">
        <v>91</v>
      </c>
      <c r="D247" s="61">
        <v>1551879.76</v>
      </c>
      <c r="E247" s="61">
        <v>93112.79</v>
      </c>
      <c r="F247" s="62">
        <v>1.2419608712734207E-4</v>
      </c>
    </row>
    <row r="248" spans="1:6" x14ac:dyDescent="0.2">
      <c r="A248" s="56" t="s">
        <v>250</v>
      </c>
      <c r="B248" s="56" t="s">
        <v>259</v>
      </c>
      <c r="C248" s="60">
        <v>89</v>
      </c>
      <c r="D248" s="61">
        <v>1794519.39</v>
      </c>
      <c r="E248" s="61">
        <v>107329.23</v>
      </c>
      <c r="F248" s="62">
        <v>1.4315831799681372E-4</v>
      </c>
    </row>
    <row r="249" spans="1:6" x14ac:dyDescent="0.2">
      <c r="A249" s="56" t="s">
        <v>250</v>
      </c>
      <c r="B249" s="56" t="s">
        <v>260</v>
      </c>
      <c r="C249" s="60">
        <v>77</v>
      </c>
      <c r="D249" s="61">
        <v>4694236.37</v>
      </c>
      <c r="E249" s="61">
        <v>281116.5</v>
      </c>
      <c r="F249" s="62">
        <v>3.7495997410166165E-4</v>
      </c>
    </row>
    <row r="250" spans="1:6" x14ac:dyDescent="0.2">
      <c r="A250" s="56" t="s">
        <v>250</v>
      </c>
      <c r="B250" s="56" t="s">
        <v>261</v>
      </c>
      <c r="C250" s="60">
        <v>66</v>
      </c>
      <c r="D250" s="61">
        <v>2031692.7</v>
      </c>
      <c r="E250" s="61">
        <v>121901.54</v>
      </c>
      <c r="F250" s="62">
        <v>1.6259521686330281E-4</v>
      </c>
    </row>
    <row r="251" spans="1:6" x14ac:dyDescent="0.2">
      <c r="A251" s="56" t="s">
        <v>250</v>
      </c>
      <c r="B251" s="56" t="s">
        <v>262</v>
      </c>
      <c r="C251" s="60">
        <v>60</v>
      </c>
      <c r="D251" s="61">
        <v>1648602.81</v>
      </c>
      <c r="E251" s="61">
        <v>98916.17</v>
      </c>
      <c r="F251" s="62">
        <v>1.319367754700829E-4</v>
      </c>
    </row>
    <row r="252" spans="1:6" x14ac:dyDescent="0.2">
      <c r="A252" s="56" t="s">
        <v>250</v>
      </c>
      <c r="B252" s="56" t="s">
        <v>263</v>
      </c>
      <c r="C252" s="60">
        <v>51</v>
      </c>
      <c r="D252" s="61">
        <v>1385770.28</v>
      </c>
      <c r="E252" s="61">
        <v>83146.23</v>
      </c>
      <c r="F252" s="62">
        <v>1.1090244879774329E-4</v>
      </c>
    </row>
    <row r="253" spans="1:6" x14ac:dyDescent="0.2">
      <c r="A253" s="56" t="s">
        <v>250</v>
      </c>
      <c r="B253" s="56" t="s">
        <v>264</v>
      </c>
      <c r="C253" s="60">
        <v>27</v>
      </c>
      <c r="D253" s="61">
        <v>588024.17000000004</v>
      </c>
      <c r="E253" s="61">
        <v>35281.43</v>
      </c>
      <c r="F253" s="62">
        <v>4.7059223059014989E-5</v>
      </c>
    </row>
    <row r="254" spans="1:6" x14ac:dyDescent="0.2">
      <c r="A254" s="56" t="s">
        <v>250</v>
      </c>
      <c r="B254" s="56" t="s">
        <v>651</v>
      </c>
      <c r="C254" s="60">
        <v>15</v>
      </c>
      <c r="D254" s="61">
        <v>15264321.07</v>
      </c>
      <c r="E254" s="61">
        <v>915859.26</v>
      </c>
      <c r="F254" s="62">
        <v>1.2215951906429077E-3</v>
      </c>
    </row>
    <row r="255" spans="1:6" x14ac:dyDescent="0.2">
      <c r="A255" s="56" t="s">
        <v>250</v>
      </c>
      <c r="B255" s="56" t="s">
        <v>265</v>
      </c>
      <c r="C255" s="60">
        <v>15</v>
      </c>
      <c r="D255" s="61">
        <v>60775.07</v>
      </c>
      <c r="E255" s="61">
        <v>3646.5</v>
      </c>
      <c r="F255" s="62">
        <v>4.8637897297444626E-6</v>
      </c>
    </row>
    <row r="256" spans="1:6" x14ac:dyDescent="0.2">
      <c r="A256" s="56" t="s">
        <v>250</v>
      </c>
      <c r="B256" s="56" t="s">
        <v>266</v>
      </c>
      <c r="C256" s="60">
        <v>12</v>
      </c>
      <c r="D256" s="61">
        <v>3404693.01</v>
      </c>
      <c r="E256" s="61">
        <v>204281.58</v>
      </c>
      <c r="F256" s="62">
        <v>2.7247570294253989E-4</v>
      </c>
    </row>
    <row r="257" spans="1:6" x14ac:dyDescent="0.2">
      <c r="A257" s="56" t="s">
        <v>250</v>
      </c>
      <c r="B257" s="56" t="s">
        <v>59</v>
      </c>
      <c r="C257" s="60">
        <v>64</v>
      </c>
      <c r="D257" s="61">
        <v>3572906.54</v>
      </c>
      <c r="E257" s="61">
        <v>214181.6</v>
      </c>
      <c r="F257" s="62">
        <v>2.8568058861380409E-4</v>
      </c>
    </row>
    <row r="258" spans="1:6" x14ac:dyDescent="0.2">
      <c r="A258" s="56" t="s">
        <v>250</v>
      </c>
      <c r="B258" s="56" t="s">
        <v>60</v>
      </c>
      <c r="C258" s="60">
        <v>3707</v>
      </c>
      <c r="D258" s="61">
        <v>455460262.47000003</v>
      </c>
      <c r="E258" s="61">
        <v>27184698.760000002</v>
      </c>
      <c r="F258" s="62">
        <v>3.6259607468829023E-2</v>
      </c>
    </row>
    <row r="259" spans="1:6" x14ac:dyDescent="0.2">
      <c r="A259" s="56" t="s">
        <v>267</v>
      </c>
      <c r="B259" s="56" t="s">
        <v>268</v>
      </c>
      <c r="C259" s="60">
        <v>463</v>
      </c>
      <c r="D259" s="61">
        <v>29114021.039999999</v>
      </c>
      <c r="E259" s="61">
        <v>1745763.37</v>
      </c>
      <c r="F259" s="62">
        <v>2.3285413271822522E-3</v>
      </c>
    </row>
    <row r="260" spans="1:6" x14ac:dyDescent="0.2">
      <c r="A260" s="56" t="s">
        <v>267</v>
      </c>
      <c r="B260" s="56" t="s">
        <v>269</v>
      </c>
      <c r="C260" s="60">
        <v>53</v>
      </c>
      <c r="D260" s="61">
        <v>848632.36</v>
      </c>
      <c r="E260" s="61">
        <v>50447.46</v>
      </c>
      <c r="F260" s="62">
        <v>6.7288039994431524E-5</v>
      </c>
    </row>
    <row r="261" spans="1:6" x14ac:dyDescent="0.2">
      <c r="A261" s="56" t="s">
        <v>267</v>
      </c>
      <c r="B261" s="56" t="s">
        <v>270</v>
      </c>
      <c r="C261" s="60">
        <v>32</v>
      </c>
      <c r="D261" s="61">
        <v>833308.41</v>
      </c>
      <c r="E261" s="61">
        <v>49998.5</v>
      </c>
      <c r="F261" s="62">
        <v>6.6689206308138905E-5</v>
      </c>
    </row>
    <row r="262" spans="1:6" x14ac:dyDescent="0.2">
      <c r="A262" s="56" t="s">
        <v>267</v>
      </c>
      <c r="B262" s="56" t="s">
        <v>59</v>
      </c>
      <c r="C262" s="60">
        <v>15</v>
      </c>
      <c r="D262" s="61">
        <v>429909.96</v>
      </c>
      <c r="E262" s="61">
        <v>25794.62</v>
      </c>
      <c r="F262" s="62">
        <v>3.4405486861006744E-5</v>
      </c>
    </row>
    <row r="263" spans="1:6" x14ac:dyDescent="0.2">
      <c r="A263" s="56" t="s">
        <v>267</v>
      </c>
      <c r="B263" s="56" t="s">
        <v>60</v>
      </c>
      <c r="C263" s="60">
        <v>563</v>
      </c>
      <c r="D263" s="61">
        <v>31225871.77</v>
      </c>
      <c r="E263" s="61">
        <v>1872003.95</v>
      </c>
      <c r="F263" s="62">
        <v>2.4969240603458292E-3</v>
      </c>
    </row>
    <row r="264" spans="1:6" x14ac:dyDescent="0.2">
      <c r="A264" s="56" t="s">
        <v>271</v>
      </c>
      <c r="B264" s="56" t="s">
        <v>273</v>
      </c>
      <c r="C264" s="60">
        <v>161</v>
      </c>
      <c r="D264" s="61">
        <v>10049572.75</v>
      </c>
      <c r="E264" s="61">
        <v>602100.47</v>
      </c>
      <c r="F264" s="62">
        <v>8.030961421254117E-4</v>
      </c>
    </row>
    <row r="265" spans="1:6" x14ac:dyDescent="0.2">
      <c r="A265" s="56" t="s">
        <v>271</v>
      </c>
      <c r="B265" s="56" t="s">
        <v>272</v>
      </c>
      <c r="C265" s="60">
        <v>160</v>
      </c>
      <c r="D265" s="61">
        <v>4832985.3</v>
      </c>
      <c r="E265" s="61">
        <v>286339.7</v>
      </c>
      <c r="F265" s="62">
        <v>3.8192680435434267E-4</v>
      </c>
    </row>
    <row r="266" spans="1:6" x14ac:dyDescent="0.2">
      <c r="A266" s="56" t="s">
        <v>271</v>
      </c>
      <c r="B266" s="56" t="s">
        <v>274</v>
      </c>
      <c r="C266" s="60">
        <v>22</v>
      </c>
      <c r="D266" s="61">
        <v>315441.59000000003</v>
      </c>
      <c r="E266" s="61">
        <v>18926.5</v>
      </c>
      <c r="F266" s="62">
        <v>2.5244622602497892E-5</v>
      </c>
    </row>
    <row r="267" spans="1:6" x14ac:dyDescent="0.2">
      <c r="A267" s="56" t="s">
        <v>271</v>
      </c>
      <c r="B267" s="56" t="s">
        <v>275</v>
      </c>
      <c r="C267" s="60">
        <v>21</v>
      </c>
      <c r="D267" s="61">
        <v>83751.63</v>
      </c>
      <c r="E267" s="61">
        <v>5000.3599999999997</v>
      </c>
      <c r="F267" s="62">
        <v>6.6696008811257418E-6</v>
      </c>
    </row>
    <row r="268" spans="1:6" x14ac:dyDescent="0.2">
      <c r="A268" s="56" t="s">
        <v>271</v>
      </c>
      <c r="B268" s="56" t="s">
        <v>864</v>
      </c>
      <c r="C268" s="60">
        <v>20</v>
      </c>
      <c r="D268" s="61">
        <v>725989.28</v>
      </c>
      <c r="E268" s="61">
        <v>43559.35</v>
      </c>
      <c r="F268" s="62">
        <v>5.8100512591346345E-5</v>
      </c>
    </row>
    <row r="269" spans="1:6" x14ac:dyDescent="0.2">
      <c r="A269" s="56" t="s">
        <v>271</v>
      </c>
      <c r="B269" s="56" t="s">
        <v>865</v>
      </c>
      <c r="C269" s="60">
        <v>17</v>
      </c>
      <c r="D269" s="61">
        <v>52505.05</v>
      </c>
      <c r="E269" s="61">
        <v>3150.3</v>
      </c>
      <c r="F269" s="62">
        <v>4.2019461910363308E-6</v>
      </c>
    </row>
    <row r="270" spans="1:6" x14ac:dyDescent="0.2">
      <c r="A270" s="56" t="s">
        <v>271</v>
      </c>
      <c r="B270" s="56" t="s">
        <v>206</v>
      </c>
      <c r="C270" s="60">
        <v>12</v>
      </c>
      <c r="D270" s="61">
        <v>213487.25</v>
      </c>
      <c r="E270" s="61">
        <v>12809.23</v>
      </c>
      <c r="F270" s="62">
        <v>1.7085260200174046E-5</v>
      </c>
    </row>
    <row r="271" spans="1:6" x14ac:dyDescent="0.2">
      <c r="A271" s="56" t="s">
        <v>271</v>
      </c>
      <c r="B271" s="56" t="s">
        <v>59</v>
      </c>
      <c r="C271" s="60">
        <v>9</v>
      </c>
      <c r="D271" s="61">
        <v>74372.429999999993</v>
      </c>
      <c r="E271" s="61">
        <v>4462.3500000000004</v>
      </c>
      <c r="F271" s="62">
        <v>5.9519901550871257E-6</v>
      </c>
    </row>
    <row r="272" spans="1:6" x14ac:dyDescent="0.2">
      <c r="A272" s="56" t="s">
        <v>271</v>
      </c>
      <c r="B272" s="56" t="s">
        <v>60</v>
      </c>
      <c r="C272" s="60">
        <v>422</v>
      </c>
      <c r="D272" s="61">
        <v>16348105.279999999</v>
      </c>
      <c r="E272" s="61">
        <v>976348.25</v>
      </c>
      <c r="F272" s="62">
        <v>1.3022768657627805E-3</v>
      </c>
    </row>
    <row r="273" spans="1:6" x14ac:dyDescent="0.2">
      <c r="A273" s="56" t="s">
        <v>276</v>
      </c>
      <c r="B273" s="56" t="s">
        <v>277</v>
      </c>
      <c r="C273" s="60">
        <v>575</v>
      </c>
      <c r="D273" s="61">
        <v>31939083.530000001</v>
      </c>
      <c r="E273" s="61">
        <v>1910587.67</v>
      </c>
      <c r="F273" s="62">
        <v>2.5483879575270538E-3</v>
      </c>
    </row>
    <row r="274" spans="1:6" x14ac:dyDescent="0.2">
      <c r="A274" s="56" t="s">
        <v>276</v>
      </c>
      <c r="B274" s="56" t="s">
        <v>278</v>
      </c>
      <c r="C274" s="60">
        <v>93</v>
      </c>
      <c r="D274" s="61">
        <v>5907933.71</v>
      </c>
      <c r="E274" s="61">
        <v>354476.05</v>
      </c>
      <c r="F274" s="62">
        <v>4.7280871285626888E-4</v>
      </c>
    </row>
    <row r="275" spans="1:6" x14ac:dyDescent="0.2">
      <c r="A275" s="56" t="s">
        <v>276</v>
      </c>
      <c r="B275" s="56" t="s">
        <v>279</v>
      </c>
      <c r="C275" s="60">
        <v>72</v>
      </c>
      <c r="D275" s="61">
        <v>1895761.35</v>
      </c>
      <c r="E275" s="61">
        <v>113745.66</v>
      </c>
      <c r="F275" s="62">
        <v>1.5171670722912534E-4</v>
      </c>
    </row>
    <row r="276" spans="1:6" x14ac:dyDescent="0.2">
      <c r="A276" s="56" t="s">
        <v>276</v>
      </c>
      <c r="B276" s="56" t="s">
        <v>280</v>
      </c>
      <c r="C276" s="60">
        <v>69</v>
      </c>
      <c r="D276" s="61">
        <v>1483974.33</v>
      </c>
      <c r="E276" s="61">
        <v>88982</v>
      </c>
      <c r="F276" s="62">
        <v>1.1868633970440745E-4</v>
      </c>
    </row>
    <row r="277" spans="1:6" x14ac:dyDescent="0.2">
      <c r="A277" s="56" t="s">
        <v>276</v>
      </c>
      <c r="B277" s="56" t="s">
        <v>221</v>
      </c>
      <c r="C277" s="60">
        <v>68</v>
      </c>
      <c r="D277" s="61">
        <v>2056339.24</v>
      </c>
      <c r="E277" s="61">
        <v>123380.38</v>
      </c>
      <c r="F277" s="62">
        <v>1.6456772935581217E-4</v>
      </c>
    </row>
    <row r="278" spans="1:6" x14ac:dyDescent="0.2">
      <c r="A278" s="56" t="s">
        <v>276</v>
      </c>
      <c r="B278" s="56" t="s">
        <v>281</v>
      </c>
      <c r="C278" s="60">
        <v>59</v>
      </c>
      <c r="D278" s="61">
        <v>376025.28</v>
      </c>
      <c r="E278" s="61">
        <v>22561.52</v>
      </c>
      <c r="F278" s="62">
        <v>3.0093100031104973E-5</v>
      </c>
    </row>
    <row r="279" spans="1:6" x14ac:dyDescent="0.2">
      <c r="A279" s="56" t="s">
        <v>276</v>
      </c>
      <c r="B279" s="56" t="s">
        <v>282</v>
      </c>
      <c r="C279" s="60">
        <v>46</v>
      </c>
      <c r="D279" s="61">
        <v>1009039.49</v>
      </c>
      <c r="E279" s="61">
        <v>60542.34</v>
      </c>
      <c r="F279" s="62">
        <v>8.0752834637788925E-5</v>
      </c>
    </row>
    <row r="280" spans="1:6" x14ac:dyDescent="0.2">
      <c r="A280" s="56" t="s">
        <v>276</v>
      </c>
      <c r="B280" s="56" t="s">
        <v>284</v>
      </c>
      <c r="C280" s="60">
        <v>29</v>
      </c>
      <c r="D280" s="61">
        <v>87572.69</v>
      </c>
      <c r="E280" s="61">
        <v>5254.34</v>
      </c>
      <c r="F280" s="62">
        <v>7.0083655364282243E-6</v>
      </c>
    </row>
    <row r="281" spans="1:6" x14ac:dyDescent="0.2">
      <c r="A281" s="56" t="s">
        <v>276</v>
      </c>
      <c r="B281" s="56" t="s">
        <v>283</v>
      </c>
      <c r="C281" s="60">
        <v>27</v>
      </c>
      <c r="D281" s="61">
        <v>373604.49</v>
      </c>
      <c r="E281" s="61">
        <v>22118.95</v>
      </c>
      <c r="F281" s="62">
        <v>2.9502789481072611E-5</v>
      </c>
    </row>
    <row r="282" spans="1:6" x14ac:dyDescent="0.2">
      <c r="A282" s="56" t="s">
        <v>276</v>
      </c>
      <c r="B282" s="56" t="s">
        <v>285</v>
      </c>
      <c r="C282" s="60">
        <v>22</v>
      </c>
      <c r="D282" s="61">
        <v>502403.43</v>
      </c>
      <c r="E282" s="61">
        <v>30144.21</v>
      </c>
      <c r="F282" s="62">
        <v>4.020707500596745E-5</v>
      </c>
    </row>
    <row r="283" spans="1:6" x14ac:dyDescent="0.2">
      <c r="A283" s="56" t="s">
        <v>276</v>
      </c>
      <c r="B283" s="56" t="s">
        <v>286</v>
      </c>
      <c r="C283" s="60">
        <v>14</v>
      </c>
      <c r="D283" s="61">
        <v>75785.039999999994</v>
      </c>
      <c r="E283" s="61">
        <v>4547.1099999999997</v>
      </c>
      <c r="F283" s="62">
        <v>6.0650450892687067E-6</v>
      </c>
    </row>
    <row r="284" spans="1:6" x14ac:dyDescent="0.2">
      <c r="A284" s="56" t="s">
        <v>276</v>
      </c>
      <c r="B284" s="56" t="s">
        <v>59</v>
      </c>
      <c r="C284" s="60">
        <v>21</v>
      </c>
      <c r="D284" s="61">
        <v>1096035.3700000001</v>
      </c>
      <c r="E284" s="61">
        <v>65505.72</v>
      </c>
      <c r="F284" s="62">
        <v>8.7373110702184675E-5</v>
      </c>
    </row>
    <row r="285" spans="1:6" x14ac:dyDescent="0.2">
      <c r="A285" s="56" t="s">
        <v>276</v>
      </c>
      <c r="B285" s="56" t="s">
        <v>60</v>
      </c>
      <c r="C285" s="60">
        <v>1095</v>
      </c>
      <c r="D285" s="61">
        <v>46803557.950000003</v>
      </c>
      <c r="E285" s="61">
        <v>2801845.96</v>
      </c>
      <c r="F285" s="62">
        <v>3.7371697804947247E-3</v>
      </c>
    </row>
    <row r="286" spans="1:6" x14ac:dyDescent="0.2">
      <c r="A286" s="56" t="s">
        <v>287</v>
      </c>
      <c r="B286" s="56" t="s">
        <v>288</v>
      </c>
      <c r="C286" s="60">
        <v>1384</v>
      </c>
      <c r="D286" s="61">
        <v>85089222.189999998</v>
      </c>
      <c r="E286" s="61">
        <v>4991063.9400000004</v>
      </c>
      <c r="F286" s="62">
        <v>6.6572015718826087E-3</v>
      </c>
    </row>
    <row r="287" spans="1:6" x14ac:dyDescent="0.2">
      <c r="A287" s="56" t="s">
        <v>287</v>
      </c>
      <c r="B287" s="56" t="s">
        <v>289</v>
      </c>
      <c r="C287" s="60">
        <v>410</v>
      </c>
      <c r="D287" s="61">
        <v>63937512.640000001</v>
      </c>
      <c r="E287" s="61">
        <v>3832923.04</v>
      </c>
      <c r="F287" s="62">
        <v>5.1124452809140058E-3</v>
      </c>
    </row>
    <row r="288" spans="1:6" x14ac:dyDescent="0.2">
      <c r="A288" s="56" t="s">
        <v>287</v>
      </c>
      <c r="B288" s="56" t="s">
        <v>290</v>
      </c>
      <c r="C288" s="60">
        <v>161</v>
      </c>
      <c r="D288" s="61">
        <v>5903204.71</v>
      </c>
      <c r="E288" s="61">
        <v>354192.31</v>
      </c>
      <c r="F288" s="62">
        <v>4.7243025359453358E-4</v>
      </c>
    </row>
    <row r="289" spans="1:6" x14ac:dyDescent="0.2">
      <c r="A289" s="56" t="s">
        <v>287</v>
      </c>
      <c r="B289" s="56" t="s">
        <v>291</v>
      </c>
      <c r="C289" s="60">
        <v>69</v>
      </c>
      <c r="D289" s="61">
        <v>865931.77</v>
      </c>
      <c r="E289" s="61">
        <v>51955.91</v>
      </c>
      <c r="F289" s="62">
        <v>6.9300047019752543E-5</v>
      </c>
    </row>
    <row r="290" spans="1:6" x14ac:dyDescent="0.2">
      <c r="A290" s="56" t="s">
        <v>287</v>
      </c>
      <c r="B290" s="56" t="s">
        <v>292</v>
      </c>
      <c r="C290" s="60">
        <v>21</v>
      </c>
      <c r="D290" s="61">
        <v>1256590.42</v>
      </c>
      <c r="E290" s="61">
        <v>75395.429999999993</v>
      </c>
      <c r="F290" s="62">
        <v>1.0056424464655629E-4</v>
      </c>
    </row>
    <row r="291" spans="1:6" x14ac:dyDescent="0.2">
      <c r="A291" s="56" t="s">
        <v>287</v>
      </c>
      <c r="B291" s="56" t="s">
        <v>59</v>
      </c>
      <c r="C291" s="60">
        <v>72</v>
      </c>
      <c r="D291" s="61">
        <v>1171222.82</v>
      </c>
      <c r="E291" s="61">
        <v>70273.34</v>
      </c>
      <c r="F291" s="62">
        <v>9.3732277352760377E-5</v>
      </c>
    </row>
    <row r="292" spans="1:6" x14ac:dyDescent="0.2">
      <c r="A292" s="56" t="s">
        <v>287</v>
      </c>
      <c r="B292" s="56" t="s">
        <v>60</v>
      </c>
      <c r="C292" s="60">
        <v>2117</v>
      </c>
      <c r="D292" s="61">
        <v>158223684.55000001</v>
      </c>
      <c r="E292" s="61">
        <v>9375803.9800000004</v>
      </c>
      <c r="F292" s="62">
        <v>1.2505673688748459E-2</v>
      </c>
    </row>
    <row r="293" spans="1:6" x14ac:dyDescent="0.2">
      <c r="A293" s="56" t="s">
        <v>293</v>
      </c>
      <c r="B293" s="56" t="s">
        <v>294</v>
      </c>
      <c r="C293" s="60">
        <v>827</v>
      </c>
      <c r="D293" s="61">
        <v>68717295.689999998</v>
      </c>
      <c r="E293" s="61">
        <v>4075566.8</v>
      </c>
      <c r="F293" s="62">
        <v>5.4360893856375981E-3</v>
      </c>
    </row>
    <row r="294" spans="1:6" x14ac:dyDescent="0.2">
      <c r="A294" s="56" t="s">
        <v>293</v>
      </c>
      <c r="B294" s="56" t="s">
        <v>295</v>
      </c>
      <c r="C294" s="60">
        <v>427</v>
      </c>
      <c r="D294" s="61">
        <v>15565803.619999999</v>
      </c>
      <c r="E294" s="61">
        <v>921804.43</v>
      </c>
      <c r="F294" s="62">
        <v>1.2295250019105849E-3</v>
      </c>
    </row>
    <row r="295" spans="1:6" x14ac:dyDescent="0.2">
      <c r="A295" s="56" t="s">
        <v>293</v>
      </c>
      <c r="B295" s="56" t="s">
        <v>296</v>
      </c>
      <c r="C295" s="60">
        <v>308</v>
      </c>
      <c r="D295" s="61">
        <v>22317787.359999999</v>
      </c>
      <c r="E295" s="61">
        <v>1304849.55</v>
      </c>
      <c r="F295" s="62">
        <v>1.7404398300155447E-3</v>
      </c>
    </row>
    <row r="296" spans="1:6" x14ac:dyDescent="0.2">
      <c r="A296" s="56" t="s">
        <v>293</v>
      </c>
      <c r="B296" s="56" t="s">
        <v>297</v>
      </c>
      <c r="C296" s="60">
        <v>162</v>
      </c>
      <c r="D296" s="61">
        <v>31182663.719999999</v>
      </c>
      <c r="E296" s="61">
        <v>1844192.5</v>
      </c>
      <c r="F296" s="62">
        <v>2.4598284769427573E-3</v>
      </c>
    </row>
    <row r="297" spans="1:6" x14ac:dyDescent="0.2">
      <c r="A297" s="56" t="s">
        <v>293</v>
      </c>
      <c r="B297" s="56" t="s">
        <v>298</v>
      </c>
      <c r="C297" s="60">
        <v>98</v>
      </c>
      <c r="D297" s="61">
        <v>4330531.5599999996</v>
      </c>
      <c r="E297" s="61">
        <v>259831.87</v>
      </c>
      <c r="F297" s="62">
        <v>3.4657002077781386E-4</v>
      </c>
    </row>
    <row r="298" spans="1:6" x14ac:dyDescent="0.2">
      <c r="A298" s="56" t="s">
        <v>293</v>
      </c>
      <c r="B298" s="56" t="s">
        <v>299</v>
      </c>
      <c r="C298" s="60">
        <v>23</v>
      </c>
      <c r="D298" s="61">
        <v>359055.58</v>
      </c>
      <c r="E298" s="61">
        <v>21543.35</v>
      </c>
      <c r="F298" s="62">
        <v>2.873504030557805E-5</v>
      </c>
    </row>
    <row r="299" spans="1:6" x14ac:dyDescent="0.2">
      <c r="A299" s="56" t="s">
        <v>293</v>
      </c>
      <c r="B299" s="56" t="s">
        <v>300</v>
      </c>
      <c r="C299" s="60">
        <v>13</v>
      </c>
      <c r="D299" s="61">
        <v>150701.35</v>
      </c>
      <c r="E299" s="61">
        <v>9042.08</v>
      </c>
      <c r="F299" s="62">
        <v>1.2060544587831566E-5</v>
      </c>
    </row>
    <row r="300" spans="1:6" x14ac:dyDescent="0.2">
      <c r="A300" s="56" t="s">
        <v>293</v>
      </c>
      <c r="B300" s="56" t="s">
        <v>59</v>
      </c>
      <c r="C300" s="60">
        <v>8</v>
      </c>
      <c r="D300" s="61">
        <v>4442</v>
      </c>
      <c r="E300" s="61">
        <v>266.52</v>
      </c>
      <c r="F300" s="62">
        <v>3.5549081002920447E-7</v>
      </c>
    </row>
    <row r="301" spans="1:6" x14ac:dyDescent="0.2">
      <c r="A301" s="56" t="s">
        <v>293</v>
      </c>
      <c r="B301" s="56" t="s">
        <v>60</v>
      </c>
      <c r="C301" s="60">
        <v>1866</v>
      </c>
      <c r="D301" s="61">
        <v>142628280.88</v>
      </c>
      <c r="E301" s="61">
        <v>8437097.0999999996</v>
      </c>
      <c r="F301" s="62">
        <v>1.1253603790987738E-2</v>
      </c>
    </row>
    <row r="302" spans="1:6" x14ac:dyDescent="0.2">
      <c r="A302" s="56" t="s">
        <v>301</v>
      </c>
      <c r="B302" s="56" t="s">
        <v>301</v>
      </c>
      <c r="C302" s="60">
        <v>3790</v>
      </c>
      <c r="D302" s="61">
        <v>341394715.43000001</v>
      </c>
      <c r="E302" s="61">
        <v>20407178.449999999</v>
      </c>
      <c r="F302" s="62">
        <v>2.7219587263999045E-2</v>
      </c>
    </row>
    <row r="303" spans="1:6" x14ac:dyDescent="0.2">
      <c r="A303" s="56" t="s">
        <v>301</v>
      </c>
      <c r="B303" s="56" t="s">
        <v>280</v>
      </c>
      <c r="C303" s="60">
        <v>461</v>
      </c>
      <c r="D303" s="61">
        <v>27512591.800000001</v>
      </c>
      <c r="E303" s="61">
        <v>1644568.6</v>
      </c>
      <c r="F303" s="62">
        <v>2.1935653000247439E-3</v>
      </c>
    </row>
    <row r="304" spans="1:6" x14ac:dyDescent="0.2">
      <c r="A304" s="56" t="s">
        <v>301</v>
      </c>
      <c r="B304" s="56" t="s">
        <v>302</v>
      </c>
      <c r="C304" s="60">
        <v>240</v>
      </c>
      <c r="D304" s="61">
        <v>11843682.43</v>
      </c>
      <c r="E304" s="61">
        <v>708383.06</v>
      </c>
      <c r="F304" s="62">
        <v>9.4485842642340757E-4</v>
      </c>
    </row>
    <row r="305" spans="1:6" x14ac:dyDescent="0.2">
      <c r="A305" s="56" t="s">
        <v>301</v>
      </c>
      <c r="B305" s="56" t="s">
        <v>303</v>
      </c>
      <c r="C305" s="60">
        <v>201</v>
      </c>
      <c r="D305" s="61">
        <v>9623620.6799999997</v>
      </c>
      <c r="E305" s="61">
        <v>577417.31000000006</v>
      </c>
      <c r="F305" s="62">
        <v>7.7017314744403525E-4</v>
      </c>
    </row>
    <row r="306" spans="1:6" x14ac:dyDescent="0.2">
      <c r="A306" s="56" t="s">
        <v>301</v>
      </c>
      <c r="B306" s="56" t="s">
        <v>305</v>
      </c>
      <c r="C306" s="60">
        <v>130</v>
      </c>
      <c r="D306" s="61">
        <v>1699290.76</v>
      </c>
      <c r="E306" s="61">
        <v>101822.46</v>
      </c>
      <c r="F306" s="62">
        <v>1.358132552325014E-4</v>
      </c>
    </row>
    <row r="307" spans="1:6" x14ac:dyDescent="0.2">
      <c r="A307" s="56" t="s">
        <v>301</v>
      </c>
      <c r="B307" s="56" t="s">
        <v>304</v>
      </c>
      <c r="C307" s="60">
        <v>128</v>
      </c>
      <c r="D307" s="61">
        <v>3013621.5</v>
      </c>
      <c r="E307" s="61">
        <v>180817.3</v>
      </c>
      <c r="F307" s="62">
        <v>2.4117847983000777E-4</v>
      </c>
    </row>
    <row r="308" spans="1:6" x14ac:dyDescent="0.2">
      <c r="A308" s="56" t="s">
        <v>301</v>
      </c>
      <c r="B308" s="56" t="s">
        <v>306</v>
      </c>
      <c r="C308" s="60">
        <v>90</v>
      </c>
      <c r="D308" s="61">
        <v>2602356.7599999998</v>
      </c>
      <c r="E308" s="61">
        <v>156141.43</v>
      </c>
      <c r="F308" s="62">
        <v>2.0826520872661836E-4</v>
      </c>
    </row>
    <row r="309" spans="1:6" x14ac:dyDescent="0.2">
      <c r="A309" s="56" t="s">
        <v>301</v>
      </c>
      <c r="B309" s="56" t="s">
        <v>307</v>
      </c>
      <c r="C309" s="60">
        <v>55</v>
      </c>
      <c r="D309" s="61">
        <v>3487262.73</v>
      </c>
      <c r="E309" s="61">
        <v>209235.75</v>
      </c>
      <c r="F309" s="62">
        <v>2.7908369448659807E-4</v>
      </c>
    </row>
    <row r="310" spans="1:6" x14ac:dyDescent="0.2">
      <c r="A310" s="56" t="s">
        <v>301</v>
      </c>
      <c r="B310" s="56" t="s">
        <v>310</v>
      </c>
      <c r="C310" s="60">
        <v>50</v>
      </c>
      <c r="D310" s="61">
        <v>1196798.17</v>
      </c>
      <c r="E310" s="61">
        <v>71807.899999999994</v>
      </c>
      <c r="F310" s="62">
        <v>9.5779110526399928E-5</v>
      </c>
    </row>
    <row r="311" spans="1:6" x14ac:dyDescent="0.2">
      <c r="A311" s="56" t="s">
        <v>301</v>
      </c>
      <c r="B311" s="56" t="s">
        <v>308</v>
      </c>
      <c r="C311" s="60">
        <v>48</v>
      </c>
      <c r="D311" s="61">
        <v>404280.88</v>
      </c>
      <c r="E311" s="61">
        <v>24256.85</v>
      </c>
      <c r="F311" s="62">
        <v>3.2354372111874939E-5</v>
      </c>
    </row>
    <row r="312" spans="1:6" x14ac:dyDescent="0.2">
      <c r="A312" s="56" t="s">
        <v>301</v>
      </c>
      <c r="B312" s="56" t="s">
        <v>309</v>
      </c>
      <c r="C312" s="60">
        <v>48</v>
      </c>
      <c r="D312" s="61">
        <v>4019887.98</v>
      </c>
      <c r="E312" s="61">
        <v>241193.28</v>
      </c>
      <c r="F312" s="62">
        <v>3.2170941948371875E-4</v>
      </c>
    </row>
    <row r="313" spans="1:6" x14ac:dyDescent="0.2">
      <c r="A313" s="56" t="s">
        <v>301</v>
      </c>
      <c r="B313" s="56" t="s">
        <v>311</v>
      </c>
      <c r="C313" s="60">
        <v>43</v>
      </c>
      <c r="D313" s="61">
        <v>1033948.98</v>
      </c>
      <c r="E313" s="61">
        <v>62036.93</v>
      </c>
      <c r="F313" s="62">
        <v>8.2746354860517243E-5</v>
      </c>
    </row>
    <row r="314" spans="1:6" x14ac:dyDescent="0.2">
      <c r="A314" s="56" t="s">
        <v>301</v>
      </c>
      <c r="B314" s="56" t="s">
        <v>312</v>
      </c>
      <c r="C314" s="60">
        <v>37</v>
      </c>
      <c r="D314" s="61">
        <v>945271.22</v>
      </c>
      <c r="E314" s="61">
        <v>56716.3</v>
      </c>
      <c r="F314" s="62">
        <v>7.5649570121789629E-5</v>
      </c>
    </row>
    <row r="315" spans="1:6" x14ac:dyDescent="0.2">
      <c r="A315" s="56" t="s">
        <v>301</v>
      </c>
      <c r="B315" s="56" t="s">
        <v>448</v>
      </c>
      <c r="C315" s="60">
        <v>12</v>
      </c>
      <c r="D315" s="61">
        <v>30231.7</v>
      </c>
      <c r="E315" s="61">
        <v>1813.9</v>
      </c>
      <c r="F315" s="62">
        <v>2.4194236091549376E-6</v>
      </c>
    </row>
    <row r="316" spans="1:6" x14ac:dyDescent="0.2">
      <c r="A316" s="56" t="s">
        <v>301</v>
      </c>
      <c r="B316" s="56" t="s">
        <v>59</v>
      </c>
      <c r="C316" s="60">
        <v>24</v>
      </c>
      <c r="D316" s="61">
        <v>771009.33</v>
      </c>
      <c r="E316" s="61">
        <v>46260.57</v>
      </c>
      <c r="F316" s="62">
        <v>6.1703465037193136E-5</v>
      </c>
    </row>
    <row r="317" spans="1:6" x14ac:dyDescent="0.2">
      <c r="A317" s="56" t="s">
        <v>301</v>
      </c>
      <c r="B317" s="56" t="s">
        <v>60</v>
      </c>
      <c r="C317" s="60">
        <v>5357</v>
      </c>
      <c r="D317" s="61">
        <v>409578570.35000002</v>
      </c>
      <c r="E317" s="61">
        <v>24489650.09</v>
      </c>
      <c r="F317" s="62">
        <v>3.2664886491917608E-2</v>
      </c>
    </row>
    <row r="318" spans="1:6" x14ac:dyDescent="0.2">
      <c r="A318" s="56" t="s">
        <v>313</v>
      </c>
      <c r="B318" s="56" t="s">
        <v>314</v>
      </c>
      <c r="C318" s="60">
        <v>475</v>
      </c>
      <c r="D318" s="61">
        <v>22152996.16</v>
      </c>
      <c r="E318" s="61">
        <v>1325691.6599999999</v>
      </c>
      <c r="F318" s="62">
        <v>1.768239539480567E-3</v>
      </c>
    </row>
    <row r="319" spans="1:6" x14ac:dyDescent="0.2">
      <c r="A319" s="56" t="s">
        <v>313</v>
      </c>
      <c r="B319" s="56" t="s">
        <v>315</v>
      </c>
      <c r="C319" s="60">
        <v>94</v>
      </c>
      <c r="D319" s="61">
        <v>2350231.12</v>
      </c>
      <c r="E319" s="61">
        <v>141008.14000000001</v>
      </c>
      <c r="F319" s="62">
        <v>1.8808006119357449E-4</v>
      </c>
    </row>
    <row r="320" spans="1:6" x14ac:dyDescent="0.2">
      <c r="A320" s="56" t="s">
        <v>313</v>
      </c>
      <c r="B320" s="56" t="s">
        <v>316</v>
      </c>
      <c r="C320" s="60">
        <v>38</v>
      </c>
      <c r="D320" s="61">
        <v>421455.82</v>
      </c>
      <c r="E320" s="61">
        <v>25287.37</v>
      </c>
      <c r="F320" s="62">
        <v>3.3728904565541814E-5</v>
      </c>
    </row>
    <row r="321" spans="1:6" x14ac:dyDescent="0.2">
      <c r="A321" s="56" t="s">
        <v>313</v>
      </c>
      <c r="B321" s="56" t="s">
        <v>317</v>
      </c>
      <c r="C321" s="60">
        <v>21</v>
      </c>
      <c r="D321" s="61">
        <v>155213.54999999999</v>
      </c>
      <c r="E321" s="61">
        <v>9312.82</v>
      </c>
      <c r="F321" s="62">
        <v>1.2421664135735314E-5</v>
      </c>
    </row>
    <row r="322" spans="1:6" x14ac:dyDescent="0.2">
      <c r="A322" s="56" t="s">
        <v>313</v>
      </c>
      <c r="B322" s="56" t="s">
        <v>59</v>
      </c>
      <c r="C322" s="60">
        <v>14</v>
      </c>
      <c r="D322" s="61">
        <v>111717.4</v>
      </c>
      <c r="E322" s="61">
        <v>6703.04</v>
      </c>
      <c r="F322" s="62">
        <v>8.940676569331227E-6</v>
      </c>
    </row>
    <row r="323" spans="1:6" x14ac:dyDescent="0.2">
      <c r="A323" s="56" t="s">
        <v>313</v>
      </c>
      <c r="B323" s="56" t="s">
        <v>60</v>
      </c>
      <c r="C323" s="60">
        <v>642</v>
      </c>
      <c r="D323" s="61">
        <v>25191614.050000001</v>
      </c>
      <c r="E323" s="61">
        <v>1508003.03</v>
      </c>
      <c r="F323" s="62">
        <v>2.0114108459447499E-3</v>
      </c>
    </row>
    <row r="324" spans="1:6" x14ac:dyDescent="0.2">
      <c r="A324" s="56" t="s">
        <v>318</v>
      </c>
      <c r="B324" s="56" t="s">
        <v>319</v>
      </c>
      <c r="C324" s="60">
        <v>316</v>
      </c>
      <c r="D324" s="61">
        <v>13929574.35</v>
      </c>
      <c r="E324" s="61">
        <v>835767.61</v>
      </c>
      <c r="F324" s="62">
        <v>1.1147670143894352E-3</v>
      </c>
    </row>
    <row r="325" spans="1:6" x14ac:dyDescent="0.2">
      <c r="A325" s="56" t="s">
        <v>318</v>
      </c>
      <c r="B325" s="56" t="s">
        <v>320</v>
      </c>
      <c r="C325" s="60">
        <v>281</v>
      </c>
      <c r="D325" s="61">
        <v>10546375.119999999</v>
      </c>
      <c r="E325" s="61">
        <v>631342.55000000005</v>
      </c>
      <c r="F325" s="62">
        <v>8.420999343591608E-4</v>
      </c>
    </row>
    <row r="326" spans="1:6" x14ac:dyDescent="0.2">
      <c r="A326" s="56" t="s">
        <v>318</v>
      </c>
      <c r="B326" s="56" t="s">
        <v>318</v>
      </c>
      <c r="C326" s="60">
        <v>88</v>
      </c>
      <c r="D326" s="61">
        <v>1666467.99</v>
      </c>
      <c r="E326" s="61">
        <v>97953.07</v>
      </c>
      <c r="F326" s="62">
        <v>1.3065216943999462E-4</v>
      </c>
    </row>
    <row r="327" spans="1:6" x14ac:dyDescent="0.2">
      <c r="A327" s="56" t="s">
        <v>318</v>
      </c>
      <c r="B327" s="56" t="s">
        <v>321</v>
      </c>
      <c r="C327" s="60">
        <v>71</v>
      </c>
      <c r="D327" s="61">
        <v>2159993.9700000002</v>
      </c>
      <c r="E327" s="61">
        <v>129599.66</v>
      </c>
      <c r="F327" s="62">
        <v>1.728631551587479E-4</v>
      </c>
    </row>
    <row r="328" spans="1:6" x14ac:dyDescent="0.2">
      <c r="A328" s="56" t="s">
        <v>318</v>
      </c>
      <c r="B328" s="56" t="s">
        <v>323</v>
      </c>
      <c r="C328" s="60">
        <v>57</v>
      </c>
      <c r="D328" s="61">
        <v>1747465.38</v>
      </c>
      <c r="E328" s="61">
        <v>104847.93</v>
      </c>
      <c r="F328" s="62">
        <v>1.3984870015603079E-4</v>
      </c>
    </row>
    <row r="329" spans="1:6" x14ac:dyDescent="0.2">
      <c r="A329" s="56" t="s">
        <v>318</v>
      </c>
      <c r="B329" s="56" t="s">
        <v>324</v>
      </c>
      <c r="C329" s="60">
        <v>53</v>
      </c>
      <c r="D329" s="61">
        <v>1702888.25</v>
      </c>
      <c r="E329" s="61">
        <v>102173.33</v>
      </c>
      <c r="F329" s="62">
        <v>1.3628125410881443E-4</v>
      </c>
    </row>
    <row r="330" spans="1:6" x14ac:dyDescent="0.2">
      <c r="A330" s="56" t="s">
        <v>318</v>
      </c>
      <c r="B330" s="56" t="s">
        <v>322</v>
      </c>
      <c r="C330" s="60">
        <v>52</v>
      </c>
      <c r="D330" s="61">
        <v>2200842.04</v>
      </c>
      <c r="E330" s="61">
        <v>132050.56</v>
      </c>
      <c r="F330" s="62">
        <v>1.7613222474564786E-4</v>
      </c>
    </row>
    <row r="331" spans="1:6" x14ac:dyDescent="0.2">
      <c r="A331" s="56" t="s">
        <v>318</v>
      </c>
      <c r="B331" s="56" t="s">
        <v>325</v>
      </c>
      <c r="C331" s="60">
        <v>37</v>
      </c>
      <c r="D331" s="61">
        <v>335070.46000000002</v>
      </c>
      <c r="E331" s="61">
        <v>20104.22</v>
      </c>
      <c r="F331" s="62">
        <v>2.6815493969703337E-5</v>
      </c>
    </row>
    <row r="332" spans="1:6" x14ac:dyDescent="0.2">
      <c r="A332" s="56" t="s">
        <v>318</v>
      </c>
      <c r="B332" s="56" t="s">
        <v>327</v>
      </c>
      <c r="C332" s="60">
        <v>32</v>
      </c>
      <c r="D332" s="61">
        <v>425587.18</v>
      </c>
      <c r="E332" s="61">
        <v>25535.24</v>
      </c>
      <c r="F332" s="62">
        <v>3.4059519555343477E-5</v>
      </c>
    </row>
    <row r="333" spans="1:6" x14ac:dyDescent="0.2">
      <c r="A333" s="56" t="s">
        <v>318</v>
      </c>
      <c r="B333" s="56" t="s">
        <v>326</v>
      </c>
      <c r="C333" s="60">
        <v>32</v>
      </c>
      <c r="D333" s="61">
        <v>279392.93</v>
      </c>
      <c r="E333" s="61">
        <v>16747.57</v>
      </c>
      <c r="F333" s="62">
        <v>2.2338313167194971E-5</v>
      </c>
    </row>
    <row r="334" spans="1:6" x14ac:dyDescent="0.2">
      <c r="A334" s="56" t="s">
        <v>318</v>
      </c>
      <c r="B334" s="56" t="s">
        <v>112</v>
      </c>
      <c r="C334" s="60">
        <v>22</v>
      </c>
      <c r="D334" s="61">
        <v>468831.94</v>
      </c>
      <c r="E334" s="61">
        <v>28129.919999999998</v>
      </c>
      <c r="F334" s="62">
        <v>3.7520366377220168E-5</v>
      </c>
    </row>
    <row r="335" spans="1:6" x14ac:dyDescent="0.2">
      <c r="A335" s="56" t="s">
        <v>318</v>
      </c>
      <c r="B335" s="56" t="s">
        <v>122</v>
      </c>
      <c r="C335" s="60">
        <v>13</v>
      </c>
      <c r="D335" s="61">
        <v>1842989.84</v>
      </c>
      <c r="E335" s="61">
        <v>110579.38</v>
      </c>
      <c r="F335" s="62">
        <v>1.4749344652831764E-4</v>
      </c>
    </row>
    <row r="336" spans="1:6" x14ac:dyDescent="0.2">
      <c r="A336" s="56" t="s">
        <v>318</v>
      </c>
      <c r="B336" s="56" t="s">
        <v>328</v>
      </c>
      <c r="C336" s="60">
        <v>13</v>
      </c>
      <c r="D336" s="61">
        <v>83564.539999999994</v>
      </c>
      <c r="E336" s="61">
        <v>5013.87</v>
      </c>
      <c r="F336" s="62">
        <v>6.6876208452691255E-6</v>
      </c>
    </row>
    <row r="337" spans="1:6" x14ac:dyDescent="0.2">
      <c r="A337" s="56" t="s">
        <v>318</v>
      </c>
      <c r="B337" s="56" t="s">
        <v>866</v>
      </c>
      <c r="C337" s="60">
        <v>11</v>
      </c>
      <c r="D337" s="61">
        <v>40170.080000000002</v>
      </c>
      <c r="E337" s="61">
        <v>2410.1999999999998</v>
      </c>
      <c r="F337" s="62">
        <v>3.2147829443658582E-6</v>
      </c>
    </row>
    <row r="338" spans="1:6" x14ac:dyDescent="0.2">
      <c r="A338" s="56" t="s">
        <v>318</v>
      </c>
      <c r="B338" s="56" t="s">
        <v>59</v>
      </c>
      <c r="C338" s="60">
        <v>50</v>
      </c>
      <c r="D338" s="61">
        <v>621390.4</v>
      </c>
      <c r="E338" s="61">
        <v>37283.440000000002</v>
      </c>
      <c r="F338" s="62">
        <v>4.9729552327312187E-5</v>
      </c>
    </row>
    <row r="339" spans="1:6" x14ac:dyDescent="0.2">
      <c r="A339" s="56" t="s">
        <v>318</v>
      </c>
      <c r="B339" s="56" t="s">
        <v>60</v>
      </c>
      <c r="C339" s="60">
        <v>1128</v>
      </c>
      <c r="D339" s="61">
        <v>38050604.469999999</v>
      </c>
      <c r="E339" s="61">
        <v>2279538.5499999998</v>
      </c>
      <c r="F339" s="62">
        <v>3.0405035480725578E-3</v>
      </c>
    </row>
    <row r="340" spans="1:6" x14ac:dyDescent="0.2">
      <c r="A340" s="56" t="s">
        <v>329</v>
      </c>
      <c r="B340" s="56" t="s">
        <v>330</v>
      </c>
      <c r="C340" s="60">
        <v>610</v>
      </c>
      <c r="D340" s="61">
        <v>39913196.060000002</v>
      </c>
      <c r="E340" s="61">
        <v>2383117.14</v>
      </c>
      <c r="F340" s="62">
        <v>3.1786591718935956E-3</v>
      </c>
    </row>
    <row r="341" spans="1:6" x14ac:dyDescent="0.2">
      <c r="A341" s="56" t="s">
        <v>329</v>
      </c>
      <c r="B341" s="56" t="s">
        <v>331</v>
      </c>
      <c r="C341" s="60">
        <v>90</v>
      </c>
      <c r="D341" s="61">
        <v>2090478.8</v>
      </c>
      <c r="E341" s="61">
        <v>125332.96</v>
      </c>
      <c r="F341" s="62">
        <v>1.6717212769682533E-4</v>
      </c>
    </row>
    <row r="342" spans="1:6" x14ac:dyDescent="0.2">
      <c r="A342" s="56" t="s">
        <v>329</v>
      </c>
      <c r="B342" s="56" t="s">
        <v>332</v>
      </c>
      <c r="C342" s="60">
        <v>62</v>
      </c>
      <c r="D342" s="61">
        <v>688645.08</v>
      </c>
      <c r="E342" s="61">
        <v>41276.71</v>
      </c>
      <c r="F342" s="62">
        <v>5.5055872254392033E-5</v>
      </c>
    </row>
    <row r="343" spans="1:6" x14ac:dyDescent="0.2">
      <c r="A343" s="56" t="s">
        <v>329</v>
      </c>
      <c r="B343" s="56" t="s">
        <v>329</v>
      </c>
      <c r="C343" s="60">
        <v>49</v>
      </c>
      <c r="D343" s="61">
        <v>4240070.9000000004</v>
      </c>
      <c r="E343" s="61">
        <v>254404.26</v>
      </c>
      <c r="F343" s="62">
        <v>3.3933054353249418E-4</v>
      </c>
    </row>
    <row r="344" spans="1:6" x14ac:dyDescent="0.2">
      <c r="A344" s="56" t="s">
        <v>329</v>
      </c>
      <c r="B344" s="56" t="s">
        <v>333</v>
      </c>
      <c r="C344" s="60">
        <v>34</v>
      </c>
      <c r="D344" s="61">
        <v>317970.18</v>
      </c>
      <c r="E344" s="61">
        <v>19078.21</v>
      </c>
      <c r="F344" s="62">
        <v>2.544697706291186E-5</v>
      </c>
    </row>
    <row r="345" spans="1:6" x14ac:dyDescent="0.2">
      <c r="A345" s="56" t="s">
        <v>329</v>
      </c>
      <c r="B345" s="56" t="s">
        <v>334</v>
      </c>
      <c r="C345" s="60">
        <v>27</v>
      </c>
      <c r="D345" s="61">
        <v>1178509.53</v>
      </c>
      <c r="E345" s="61">
        <v>70710.559999999998</v>
      </c>
      <c r="F345" s="62">
        <v>9.4315451943638987E-5</v>
      </c>
    </row>
    <row r="346" spans="1:6" x14ac:dyDescent="0.2">
      <c r="A346" s="56" t="s">
        <v>329</v>
      </c>
      <c r="B346" s="56" t="s">
        <v>140</v>
      </c>
      <c r="C346" s="60">
        <v>13</v>
      </c>
      <c r="D346" s="61">
        <v>50107.77</v>
      </c>
      <c r="E346" s="61">
        <v>3006.47</v>
      </c>
      <c r="F346" s="62">
        <v>4.0101022648525527E-6</v>
      </c>
    </row>
    <row r="347" spans="1:6" x14ac:dyDescent="0.2">
      <c r="A347" s="56" t="s">
        <v>329</v>
      </c>
      <c r="B347" s="56" t="s">
        <v>59</v>
      </c>
      <c r="C347" s="60">
        <v>36</v>
      </c>
      <c r="D347" s="61">
        <v>1244215.81</v>
      </c>
      <c r="E347" s="61">
        <v>74652.929999999993</v>
      </c>
      <c r="F347" s="62">
        <v>9.9573880221947688E-5</v>
      </c>
    </row>
    <row r="348" spans="1:6" x14ac:dyDescent="0.2">
      <c r="A348" s="56" t="s">
        <v>329</v>
      </c>
      <c r="B348" s="56" t="s">
        <v>60</v>
      </c>
      <c r="C348" s="60">
        <v>921</v>
      </c>
      <c r="D348" s="61">
        <v>49723194.130000003</v>
      </c>
      <c r="E348" s="61">
        <v>2971579.25</v>
      </c>
      <c r="F348" s="62">
        <v>3.9635641402088993E-3</v>
      </c>
    </row>
    <row r="349" spans="1:6" x14ac:dyDescent="0.2">
      <c r="A349" s="56" t="s">
        <v>335</v>
      </c>
      <c r="B349" s="56" t="s">
        <v>336</v>
      </c>
      <c r="C349" s="60">
        <v>399</v>
      </c>
      <c r="D349" s="61">
        <v>13126913.529999999</v>
      </c>
      <c r="E349" s="61">
        <v>785361.52</v>
      </c>
      <c r="F349" s="62">
        <v>1.0475341546997122E-3</v>
      </c>
    </row>
    <row r="350" spans="1:6" x14ac:dyDescent="0.2">
      <c r="A350" s="56" t="s">
        <v>335</v>
      </c>
      <c r="B350" s="56" t="s">
        <v>337</v>
      </c>
      <c r="C350" s="60">
        <v>111</v>
      </c>
      <c r="D350" s="61">
        <v>5143633.8</v>
      </c>
      <c r="E350" s="61">
        <v>308617.34000000003</v>
      </c>
      <c r="F350" s="62">
        <v>4.1164125838833262E-4</v>
      </c>
    </row>
    <row r="351" spans="1:6" x14ac:dyDescent="0.2">
      <c r="A351" s="56" t="s">
        <v>335</v>
      </c>
      <c r="B351" s="56" t="s">
        <v>338</v>
      </c>
      <c r="C351" s="60">
        <v>41</v>
      </c>
      <c r="D351" s="61">
        <v>2599213.7000000002</v>
      </c>
      <c r="E351" s="61">
        <v>155952.84</v>
      </c>
      <c r="F351" s="62">
        <v>2.0801366283188847E-4</v>
      </c>
    </row>
    <row r="352" spans="1:6" x14ac:dyDescent="0.2">
      <c r="A352" s="56" t="s">
        <v>335</v>
      </c>
      <c r="B352" s="56" t="s">
        <v>339</v>
      </c>
      <c r="C352" s="60">
        <v>33</v>
      </c>
      <c r="D352" s="61">
        <v>1162509.6599999999</v>
      </c>
      <c r="E352" s="61">
        <v>69750.600000000006</v>
      </c>
      <c r="F352" s="62">
        <v>9.3035034121353115E-5</v>
      </c>
    </row>
    <row r="353" spans="1:6" x14ac:dyDescent="0.2">
      <c r="A353" s="56" t="s">
        <v>335</v>
      </c>
      <c r="B353" s="56" t="s">
        <v>340</v>
      </c>
      <c r="C353" s="60">
        <v>19</v>
      </c>
      <c r="D353" s="61">
        <v>189759.95</v>
      </c>
      <c r="E353" s="61">
        <v>11385.6</v>
      </c>
      <c r="F353" s="62">
        <v>1.518638813848308E-5</v>
      </c>
    </row>
    <row r="354" spans="1:6" x14ac:dyDescent="0.2">
      <c r="A354" s="56" t="s">
        <v>335</v>
      </c>
      <c r="B354" s="56" t="s">
        <v>867</v>
      </c>
      <c r="C354" s="60">
        <v>16</v>
      </c>
      <c r="D354" s="61">
        <v>23054.2</v>
      </c>
      <c r="E354" s="61">
        <v>1383.25</v>
      </c>
      <c r="F354" s="62">
        <v>1.8450122428819492E-6</v>
      </c>
    </row>
    <row r="355" spans="1:6" x14ac:dyDescent="0.2">
      <c r="A355" s="56" t="s">
        <v>335</v>
      </c>
      <c r="B355" s="56" t="s">
        <v>59</v>
      </c>
      <c r="C355" s="60">
        <v>58</v>
      </c>
      <c r="D355" s="61">
        <v>954544.05</v>
      </c>
      <c r="E355" s="61">
        <v>57272.62</v>
      </c>
      <c r="F355" s="62">
        <v>7.6391603167847883E-5</v>
      </c>
    </row>
    <row r="356" spans="1:6" x14ac:dyDescent="0.2">
      <c r="A356" s="56" t="s">
        <v>335</v>
      </c>
      <c r="B356" s="56" t="s">
        <v>60</v>
      </c>
      <c r="C356" s="60">
        <v>677</v>
      </c>
      <c r="D356" s="61">
        <v>23199628.890000001</v>
      </c>
      <c r="E356" s="61">
        <v>1389723.77</v>
      </c>
      <c r="F356" s="62">
        <v>1.8536471135904991E-3</v>
      </c>
    </row>
    <row r="357" spans="1:6" x14ac:dyDescent="0.2">
      <c r="A357" s="56" t="s">
        <v>341</v>
      </c>
      <c r="B357" s="56" t="s">
        <v>342</v>
      </c>
      <c r="C357" s="60">
        <v>122</v>
      </c>
      <c r="D357" s="61">
        <v>1738538.67</v>
      </c>
      <c r="E357" s="61">
        <v>104219.58</v>
      </c>
      <c r="F357" s="62">
        <v>1.3901059175710446E-4</v>
      </c>
    </row>
    <row r="358" spans="1:6" x14ac:dyDescent="0.2">
      <c r="A358" s="56" t="s">
        <v>341</v>
      </c>
      <c r="B358" s="56" t="s">
        <v>344</v>
      </c>
      <c r="C358" s="60">
        <v>76</v>
      </c>
      <c r="D358" s="61">
        <v>2248322.23</v>
      </c>
      <c r="E358" s="61">
        <v>134899.32999999999</v>
      </c>
      <c r="F358" s="62">
        <v>1.799319829434825E-4</v>
      </c>
    </row>
    <row r="359" spans="1:6" x14ac:dyDescent="0.2">
      <c r="A359" s="56" t="s">
        <v>341</v>
      </c>
      <c r="B359" s="56" t="s">
        <v>343</v>
      </c>
      <c r="C359" s="60">
        <v>76</v>
      </c>
      <c r="D359" s="61">
        <v>1200229.99</v>
      </c>
      <c r="E359" s="61">
        <v>71995.5</v>
      </c>
      <c r="F359" s="62">
        <v>9.6029335935230342E-5</v>
      </c>
    </row>
    <row r="360" spans="1:6" x14ac:dyDescent="0.2">
      <c r="A360" s="56" t="s">
        <v>341</v>
      </c>
      <c r="B360" s="56" t="s">
        <v>345</v>
      </c>
      <c r="C360" s="60">
        <v>48</v>
      </c>
      <c r="D360" s="61">
        <v>3087122.13</v>
      </c>
      <c r="E360" s="61">
        <v>183851.01</v>
      </c>
      <c r="F360" s="62">
        <v>2.4522491546445809E-4</v>
      </c>
    </row>
    <row r="361" spans="1:6" x14ac:dyDescent="0.2">
      <c r="A361" s="56" t="s">
        <v>341</v>
      </c>
      <c r="B361" s="56" t="s">
        <v>346</v>
      </c>
      <c r="C361" s="60">
        <v>27</v>
      </c>
      <c r="D361" s="61">
        <v>192139.59</v>
      </c>
      <c r="E361" s="61">
        <v>11528.38</v>
      </c>
      <c r="F361" s="62">
        <v>1.5376831549318925E-5</v>
      </c>
    </row>
    <row r="362" spans="1:6" x14ac:dyDescent="0.2">
      <c r="A362" s="56" t="s">
        <v>341</v>
      </c>
      <c r="B362" s="56" t="s">
        <v>347</v>
      </c>
      <c r="C362" s="60">
        <v>10</v>
      </c>
      <c r="D362" s="61">
        <v>76640.52</v>
      </c>
      <c r="E362" s="61">
        <v>4598.43</v>
      </c>
      <c r="F362" s="62">
        <v>6.1334969441790286E-6</v>
      </c>
    </row>
    <row r="363" spans="1:6" x14ac:dyDescent="0.2">
      <c r="A363" s="56" t="s">
        <v>341</v>
      </c>
      <c r="B363" s="56" t="s">
        <v>59</v>
      </c>
      <c r="C363" s="60">
        <v>47</v>
      </c>
      <c r="D363" s="61">
        <v>7113779.8399999999</v>
      </c>
      <c r="E363" s="61">
        <v>424501.66</v>
      </c>
      <c r="F363" s="62">
        <v>5.6621056195460735E-4</v>
      </c>
    </row>
    <row r="364" spans="1:6" x14ac:dyDescent="0.2">
      <c r="A364" s="56" t="s">
        <v>341</v>
      </c>
      <c r="B364" s="56" t="s">
        <v>60</v>
      </c>
      <c r="C364" s="60">
        <v>406</v>
      </c>
      <c r="D364" s="61">
        <v>15656772.970000001</v>
      </c>
      <c r="E364" s="61">
        <v>935593.88</v>
      </c>
      <c r="F364" s="62">
        <v>1.2479177032101393E-3</v>
      </c>
    </row>
    <row r="365" spans="1:6" x14ac:dyDescent="0.2">
      <c r="A365" s="56" t="s">
        <v>140</v>
      </c>
      <c r="B365" s="56" t="s">
        <v>348</v>
      </c>
      <c r="C365" s="60">
        <v>312</v>
      </c>
      <c r="D365" s="61">
        <v>13656518.060000001</v>
      </c>
      <c r="E365" s="61">
        <v>815430</v>
      </c>
      <c r="F365" s="62">
        <v>1.0876402192034902E-3</v>
      </c>
    </row>
    <row r="366" spans="1:6" x14ac:dyDescent="0.2">
      <c r="A366" s="56" t="s">
        <v>140</v>
      </c>
      <c r="B366" s="56" t="s">
        <v>349</v>
      </c>
      <c r="C366" s="60">
        <v>46</v>
      </c>
      <c r="D366" s="61">
        <v>2239867.5099999998</v>
      </c>
      <c r="E366" s="61">
        <v>134392.04</v>
      </c>
      <c r="F366" s="62">
        <v>1.7925534729505197E-4</v>
      </c>
    </row>
    <row r="367" spans="1:6" x14ac:dyDescent="0.2">
      <c r="A367" s="56" t="s">
        <v>140</v>
      </c>
      <c r="B367" s="56" t="s">
        <v>350</v>
      </c>
      <c r="C367" s="60">
        <v>42</v>
      </c>
      <c r="D367" s="61">
        <v>2130885.13</v>
      </c>
      <c r="E367" s="61">
        <v>127853.09</v>
      </c>
      <c r="F367" s="62">
        <v>1.7053353792899887E-4</v>
      </c>
    </row>
    <row r="368" spans="1:6" x14ac:dyDescent="0.2">
      <c r="A368" s="56" t="s">
        <v>140</v>
      </c>
      <c r="B368" s="56" t="s">
        <v>351</v>
      </c>
      <c r="C368" s="60">
        <v>34</v>
      </c>
      <c r="D368" s="61">
        <v>1462918.28</v>
      </c>
      <c r="E368" s="61">
        <v>87775.09</v>
      </c>
      <c r="F368" s="62">
        <v>1.1707653401052951E-4</v>
      </c>
    </row>
    <row r="369" spans="1:6" x14ac:dyDescent="0.2">
      <c r="A369" s="56" t="s">
        <v>140</v>
      </c>
      <c r="B369" s="56" t="s">
        <v>353</v>
      </c>
      <c r="C369" s="60">
        <v>24</v>
      </c>
      <c r="D369" s="61">
        <v>188692.71</v>
      </c>
      <c r="E369" s="61">
        <v>11321.57</v>
      </c>
      <c r="F369" s="62">
        <v>1.5100983378742085E-5</v>
      </c>
    </row>
    <row r="370" spans="1:6" x14ac:dyDescent="0.2">
      <c r="A370" s="56" t="s">
        <v>140</v>
      </c>
      <c r="B370" s="56" t="s">
        <v>352</v>
      </c>
      <c r="C370" s="60">
        <v>22</v>
      </c>
      <c r="D370" s="61">
        <v>388379.61</v>
      </c>
      <c r="E370" s="61">
        <v>23302.79</v>
      </c>
      <c r="F370" s="62">
        <v>3.1081823852020285E-5</v>
      </c>
    </row>
    <row r="371" spans="1:6" x14ac:dyDescent="0.2">
      <c r="A371" s="56" t="s">
        <v>140</v>
      </c>
      <c r="B371" s="56" t="s">
        <v>59</v>
      </c>
      <c r="C371" s="60">
        <v>15</v>
      </c>
      <c r="D371" s="61">
        <v>191325.45</v>
      </c>
      <c r="E371" s="61">
        <v>11479.53</v>
      </c>
      <c r="F371" s="62">
        <v>1.5311674240036598E-5</v>
      </c>
    </row>
    <row r="372" spans="1:6" x14ac:dyDescent="0.2">
      <c r="A372" s="56" t="s">
        <v>140</v>
      </c>
      <c r="B372" s="56" t="s">
        <v>60</v>
      </c>
      <c r="C372" s="60">
        <v>495</v>
      </c>
      <c r="D372" s="61">
        <v>20258586.75</v>
      </c>
      <c r="E372" s="61">
        <v>1211554.1100000001</v>
      </c>
      <c r="F372" s="62">
        <v>1.6160001199088695E-3</v>
      </c>
    </row>
    <row r="373" spans="1:6" x14ac:dyDescent="0.2">
      <c r="A373" s="56" t="s">
        <v>354</v>
      </c>
      <c r="B373" s="56" t="s">
        <v>355</v>
      </c>
      <c r="C373" s="60">
        <v>243</v>
      </c>
      <c r="D373" s="61">
        <v>9232124.2699999996</v>
      </c>
      <c r="E373" s="61">
        <v>547967.93000000005</v>
      </c>
      <c r="F373" s="62">
        <v>7.3089285346588035E-4</v>
      </c>
    </row>
    <row r="374" spans="1:6" x14ac:dyDescent="0.2">
      <c r="A374" s="56" t="s">
        <v>354</v>
      </c>
      <c r="B374" s="56" t="s">
        <v>356</v>
      </c>
      <c r="C374" s="60">
        <v>127</v>
      </c>
      <c r="D374" s="61">
        <v>5584447.7300000004</v>
      </c>
      <c r="E374" s="61">
        <v>335066.88</v>
      </c>
      <c r="F374" s="62">
        <v>4.4692029335568909E-4</v>
      </c>
    </row>
    <row r="375" spans="1:6" x14ac:dyDescent="0.2">
      <c r="A375" s="56" t="s">
        <v>354</v>
      </c>
      <c r="B375" s="56" t="s">
        <v>357</v>
      </c>
      <c r="C375" s="60">
        <v>100</v>
      </c>
      <c r="D375" s="61">
        <v>3380940.19</v>
      </c>
      <c r="E375" s="61">
        <v>202527.9</v>
      </c>
      <c r="F375" s="62">
        <v>2.701366022231492E-4</v>
      </c>
    </row>
    <row r="376" spans="1:6" x14ac:dyDescent="0.2">
      <c r="A376" s="56" t="s">
        <v>354</v>
      </c>
      <c r="B376" s="56" t="s">
        <v>358</v>
      </c>
      <c r="C376" s="60">
        <v>72</v>
      </c>
      <c r="D376" s="61">
        <v>2155645.06</v>
      </c>
      <c r="E376" s="61">
        <v>129338.73</v>
      </c>
      <c r="F376" s="62">
        <v>1.7251512042566625E-4</v>
      </c>
    </row>
    <row r="377" spans="1:6" x14ac:dyDescent="0.2">
      <c r="A377" s="56" t="s">
        <v>354</v>
      </c>
      <c r="B377" s="56" t="s">
        <v>359</v>
      </c>
      <c r="C377" s="60">
        <v>57</v>
      </c>
      <c r="D377" s="61">
        <v>763108.64</v>
      </c>
      <c r="E377" s="61">
        <v>45786.51</v>
      </c>
      <c r="F377" s="62">
        <v>6.1071152364964245E-5</v>
      </c>
    </row>
    <row r="378" spans="1:6" x14ac:dyDescent="0.2">
      <c r="A378" s="56" t="s">
        <v>354</v>
      </c>
      <c r="B378" s="56" t="s">
        <v>360</v>
      </c>
      <c r="C378" s="60">
        <v>22</v>
      </c>
      <c r="D378" s="61">
        <v>182607.84</v>
      </c>
      <c r="E378" s="61">
        <v>10956.47</v>
      </c>
      <c r="F378" s="62">
        <v>1.4614004184904238E-5</v>
      </c>
    </row>
    <row r="379" spans="1:6" x14ac:dyDescent="0.2">
      <c r="A379" s="56" t="s">
        <v>354</v>
      </c>
      <c r="B379" s="56" t="s">
        <v>361</v>
      </c>
      <c r="C379" s="60">
        <v>20</v>
      </c>
      <c r="D379" s="61">
        <v>742447.39</v>
      </c>
      <c r="E379" s="61">
        <v>44546.85</v>
      </c>
      <c r="F379" s="62">
        <v>5.9417663930472263E-5</v>
      </c>
    </row>
    <row r="380" spans="1:6" x14ac:dyDescent="0.2">
      <c r="A380" s="56" t="s">
        <v>354</v>
      </c>
      <c r="B380" s="56" t="s">
        <v>59</v>
      </c>
      <c r="C380" s="60">
        <v>25</v>
      </c>
      <c r="D380" s="61">
        <v>224064.02</v>
      </c>
      <c r="E380" s="61">
        <v>13443.85</v>
      </c>
      <c r="F380" s="62">
        <v>1.7931731676463759E-5</v>
      </c>
    </row>
    <row r="381" spans="1:6" x14ac:dyDescent="0.2">
      <c r="A381" s="56" t="s">
        <v>354</v>
      </c>
      <c r="B381" s="56" t="s">
        <v>60</v>
      </c>
      <c r="C381" s="60">
        <v>666</v>
      </c>
      <c r="D381" s="61">
        <v>22265385.140000001</v>
      </c>
      <c r="E381" s="61">
        <v>1329635.1000000001</v>
      </c>
      <c r="F381" s="62">
        <v>1.7734993949507067E-3</v>
      </c>
    </row>
    <row r="382" spans="1:6" x14ac:dyDescent="0.2">
      <c r="A382" s="56" t="s">
        <v>362</v>
      </c>
      <c r="B382" s="56" t="s">
        <v>363</v>
      </c>
      <c r="C382" s="60">
        <v>222</v>
      </c>
      <c r="D382" s="61">
        <v>6251559</v>
      </c>
      <c r="E382" s="61">
        <v>375001.58</v>
      </c>
      <c r="F382" s="62">
        <v>5.0018616027476938E-4</v>
      </c>
    </row>
    <row r="383" spans="1:6" x14ac:dyDescent="0.2">
      <c r="A383" s="56" t="s">
        <v>362</v>
      </c>
      <c r="B383" s="56" t="s">
        <v>364</v>
      </c>
      <c r="C383" s="60">
        <v>193</v>
      </c>
      <c r="D383" s="61">
        <v>8137507.9500000002</v>
      </c>
      <c r="E383" s="61">
        <v>486770.62</v>
      </c>
      <c r="F383" s="62">
        <v>6.4926640403053463E-4</v>
      </c>
    </row>
    <row r="384" spans="1:6" x14ac:dyDescent="0.2">
      <c r="A384" s="56" t="s">
        <v>362</v>
      </c>
      <c r="B384" s="56" t="s">
        <v>365</v>
      </c>
      <c r="C384" s="60">
        <v>137</v>
      </c>
      <c r="D384" s="61">
        <v>5313198.7</v>
      </c>
      <c r="E384" s="61">
        <v>317186.90999999997</v>
      </c>
      <c r="F384" s="62">
        <v>4.2307155773135363E-4</v>
      </c>
    </row>
    <row r="385" spans="1:6" x14ac:dyDescent="0.2">
      <c r="A385" s="56" t="s">
        <v>362</v>
      </c>
      <c r="B385" s="56" t="s">
        <v>366</v>
      </c>
      <c r="C385" s="60">
        <v>37</v>
      </c>
      <c r="D385" s="61">
        <v>447841.83</v>
      </c>
      <c r="E385" s="61">
        <v>26870.49</v>
      </c>
      <c r="F385" s="62">
        <v>3.5840508239462854E-5</v>
      </c>
    </row>
    <row r="386" spans="1:6" x14ac:dyDescent="0.2">
      <c r="A386" s="56" t="s">
        <v>362</v>
      </c>
      <c r="B386" s="56" t="s">
        <v>367</v>
      </c>
      <c r="C386" s="60">
        <v>34</v>
      </c>
      <c r="D386" s="61">
        <v>1158025.54</v>
      </c>
      <c r="E386" s="61">
        <v>69481.53</v>
      </c>
      <c r="F386" s="62">
        <v>9.2676142059764632E-5</v>
      </c>
    </row>
    <row r="387" spans="1:6" x14ac:dyDescent="0.2">
      <c r="A387" s="56" t="s">
        <v>362</v>
      </c>
      <c r="B387" s="56" t="s">
        <v>368</v>
      </c>
      <c r="C387" s="60">
        <v>28</v>
      </c>
      <c r="D387" s="61">
        <v>358715.69</v>
      </c>
      <c r="E387" s="61">
        <v>21522.92</v>
      </c>
      <c r="F387" s="62">
        <v>2.8707790278379729E-5</v>
      </c>
    </row>
    <row r="388" spans="1:6" x14ac:dyDescent="0.2">
      <c r="A388" s="56" t="s">
        <v>362</v>
      </c>
      <c r="B388" s="56" t="s">
        <v>157</v>
      </c>
      <c r="C388" s="60">
        <v>24</v>
      </c>
      <c r="D388" s="61">
        <v>253680.47</v>
      </c>
      <c r="E388" s="61">
        <v>14588.53</v>
      </c>
      <c r="F388" s="62">
        <v>1.9458533494054295E-5</v>
      </c>
    </row>
    <row r="389" spans="1:6" x14ac:dyDescent="0.2">
      <c r="A389" s="56" t="s">
        <v>362</v>
      </c>
      <c r="B389" s="56" t="s">
        <v>369</v>
      </c>
      <c r="C389" s="60">
        <v>24</v>
      </c>
      <c r="D389" s="61">
        <v>468092.24</v>
      </c>
      <c r="E389" s="61">
        <v>28085.54</v>
      </c>
      <c r="F389" s="62">
        <v>3.7461171261847605E-5</v>
      </c>
    </row>
    <row r="390" spans="1:6" x14ac:dyDescent="0.2">
      <c r="A390" s="56" t="s">
        <v>362</v>
      </c>
      <c r="B390" s="56" t="s">
        <v>54</v>
      </c>
      <c r="C390" s="60">
        <v>22</v>
      </c>
      <c r="D390" s="61">
        <v>194003.59</v>
      </c>
      <c r="E390" s="61">
        <v>11640.21</v>
      </c>
      <c r="F390" s="62">
        <v>1.5525993102994318E-5</v>
      </c>
    </row>
    <row r="391" spans="1:6" x14ac:dyDescent="0.2">
      <c r="A391" s="56" t="s">
        <v>362</v>
      </c>
      <c r="B391" s="56" t="s">
        <v>59</v>
      </c>
      <c r="C391" s="60">
        <v>28</v>
      </c>
      <c r="D391" s="61">
        <v>228856.36</v>
      </c>
      <c r="E391" s="61">
        <v>13731.37</v>
      </c>
      <c r="F391" s="62">
        <v>1.8315232793451589E-5</v>
      </c>
    </row>
    <row r="392" spans="1:6" x14ac:dyDescent="0.2">
      <c r="A392" s="56" t="s">
        <v>362</v>
      </c>
      <c r="B392" s="56" t="s">
        <v>60</v>
      </c>
      <c r="C392" s="60">
        <v>749</v>
      </c>
      <c r="D392" s="61">
        <v>22811481.370000001</v>
      </c>
      <c r="E392" s="61">
        <v>1364879.7</v>
      </c>
      <c r="F392" s="62">
        <v>1.8205094932666126E-3</v>
      </c>
    </row>
    <row r="393" spans="1:6" x14ac:dyDescent="0.2">
      <c r="A393" s="56" t="s">
        <v>370</v>
      </c>
      <c r="B393" s="56" t="s">
        <v>371</v>
      </c>
      <c r="C393" s="60">
        <v>467</v>
      </c>
      <c r="D393" s="61">
        <v>22597361.440000001</v>
      </c>
      <c r="E393" s="61">
        <v>1351789.92</v>
      </c>
      <c r="F393" s="62">
        <v>1.8030500287037126E-3</v>
      </c>
    </row>
    <row r="394" spans="1:6" x14ac:dyDescent="0.2">
      <c r="A394" s="56" t="s">
        <v>370</v>
      </c>
      <c r="B394" s="56" t="s">
        <v>372</v>
      </c>
      <c r="C394" s="60">
        <v>77</v>
      </c>
      <c r="D394" s="61">
        <v>1894825.65</v>
      </c>
      <c r="E394" s="61">
        <v>113689.54</v>
      </c>
      <c r="F394" s="62">
        <v>1.5164185301833874E-4</v>
      </c>
    </row>
    <row r="395" spans="1:6" x14ac:dyDescent="0.2">
      <c r="A395" s="56" t="s">
        <v>370</v>
      </c>
      <c r="B395" s="56" t="s">
        <v>373</v>
      </c>
      <c r="C395" s="60">
        <v>46</v>
      </c>
      <c r="D395" s="61">
        <v>3181597.68</v>
      </c>
      <c r="E395" s="61">
        <v>190895.87</v>
      </c>
      <c r="F395" s="62">
        <v>2.5462151980162732E-4</v>
      </c>
    </row>
    <row r="396" spans="1:6" x14ac:dyDescent="0.2">
      <c r="A396" s="56" t="s">
        <v>370</v>
      </c>
      <c r="B396" s="56" t="s">
        <v>374</v>
      </c>
      <c r="C396" s="60">
        <v>34</v>
      </c>
      <c r="D396" s="61">
        <v>1577153.77</v>
      </c>
      <c r="E396" s="61">
        <v>94180.61</v>
      </c>
      <c r="F396" s="62">
        <v>1.2562037122146403E-4</v>
      </c>
    </row>
    <row r="397" spans="1:6" x14ac:dyDescent="0.2">
      <c r="A397" s="56" t="s">
        <v>370</v>
      </c>
      <c r="B397" s="56" t="s">
        <v>375</v>
      </c>
      <c r="C397" s="60">
        <v>30</v>
      </c>
      <c r="D397" s="61">
        <v>457334.39</v>
      </c>
      <c r="E397" s="61">
        <v>27388.57</v>
      </c>
      <c r="F397" s="62">
        <v>3.6531535850373587E-5</v>
      </c>
    </row>
    <row r="398" spans="1:6" x14ac:dyDescent="0.2">
      <c r="A398" s="56" t="s">
        <v>370</v>
      </c>
      <c r="B398" s="56" t="s">
        <v>377</v>
      </c>
      <c r="C398" s="60">
        <v>18</v>
      </c>
      <c r="D398" s="61">
        <v>269604.71000000002</v>
      </c>
      <c r="E398" s="61">
        <v>16176.29</v>
      </c>
      <c r="F398" s="62">
        <v>2.1576326111989045E-5</v>
      </c>
    </row>
    <row r="399" spans="1:6" x14ac:dyDescent="0.2">
      <c r="A399" s="56" t="s">
        <v>370</v>
      </c>
      <c r="B399" s="56" t="s">
        <v>376</v>
      </c>
      <c r="C399" s="60">
        <v>18</v>
      </c>
      <c r="D399" s="61">
        <v>329805.27</v>
      </c>
      <c r="E399" s="61">
        <v>19788.32</v>
      </c>
      <c r="F399" s="62">
        <v>2.6394138923597132E-5</v>
      </c>
    </row>
    <row r="400" spans="1:6" x14ac:dyDescent="0.2">
      <c r="A400" s="56" t="s">
        <v>370</v>
      </c>
      <c r="B400" s="56" t="s">
        <v>378</v>
      </c>
      <c r="C400" s="60">
        <v>13</v>
      </c>
      <c r="D400" s="61">
        <v>86870.39</v>
      </c>
      <c r="E400" s="61">
        <v>5212.22</v>
      </c>
      <c r="F400" s="62">
        <v>6.9521848636140633E-6</v>
      </c>
    </row>
    <row r="401" spans="1:6" x14ac:dyDescent="0.2">
      <c r="A401" s="56" t="s">
        <v>370</v>
      </c>
      <c r="B401" s="56" t="s">
        <v>59</v>
      </c>
      <c r="C401" s="60">
        <v>91</v>
      </c>
      <c r="D401" s="61">
        <v>3030918.78</v>
      </c>
      <c r="E401" s="61">
        <v>181855.12</v>
      </c>
      <c r="F401" s="62">
        <v>2.4256274919990311E-4</v>
      </c>
    </row>
    <row r="402" spans="1:6" x14ac:dyDescent="0.2">
      <c r="A402" s="56" t="s">
        <v>370</v>
      </c>
      <c r="B402" s="56" t="s">
        <v>60</v>
      </c>
      <c r="C402" s="60">
        <v>794</v>
      </c>
      <c r="D402" s="61">
        <v>33425472.079999998</v>
      </c>
      <c r="E402" s="61">
        <v>2000976.45</v>
      </c>
      <c r="F402" s="62">
        <v>2.6689506943563782E-3</v>
      </c>
    </row>
    <row r="403" spans="1:6" x14ac:dyDescent="0.2">
      <c r="A403" s="56" t="s">
        <v>379</v>
      </c>
      <c r="B403" s="56" t="s">
        <v>380</v>
      </c>
      <c r="C403" s="60">
        <v>252</v>
      </c>
      <c r="D403" s="61">
        <v>27757190.210000001</v>
      </c>
      <c r="E403" s="61">
        <v>1663249.91</v>
      </c>
      <c r="F403" s="62">
        <v>2.2184828822861377E-3</v>
      </c>
    </row>
    <row r="404" spans="1:6" x14ac:dyDescent="0.2">
      <c r="A404" s="56" t="s">
        <v>379</v>
      </c>
      <c r="B404" s="56" t="s">
        <v>381</v>
      </c>
      <c r="C404" s="60">
        <v>185</v>
      </c>
      <c r="D404" s="61">
        <v>5820802.4900000002</v>
      </c>
      <c r="E404" s="61">
        <v>349248.14</v>
      </c>
      <c r="F404" s="62">
        <v>4.6583560029188434E-4</v>
      </c>
    </row>
    <row r="405" spans="1:6" x14ac:dyDescent="0.2">
      <c r="A405" s="56" t="s">
        <v>379</v>
      </c>
      <c r="B405" s="56" t="s">
        <v>382</v>
      </c>
      <c r="C405" s="60">
        <v>52</v>
      </c>
      <c r="D405" s="61">
        <v>2133141.66</v>
      </c>
      <c r="E405" s="61">
        <v>127988.5</v>
      </c>
      <c r="F405" s="62">
        <v>1.707141510559164E-4</v>
      </c>
    </row>
    <row r="406" spans="1:6" x14ac:dyDescent="0.2">
      <c r="A406" s="56" t="s">
        <v>379</v>
      </c>
      <c r="B406" s="56" t="s">
        <v>383</v>
      </c>
      <c r="C406" s="60">
        <v>49</v>
      </c>
      <c r="D406" s="61">
        <v>3462694.45</v>
      </c>
      <c r="E406" s="61">
        <v>207761.7</v>
      </c>
      <c r="F406" s="62">
        <v>2.7711757101172359E-4</v>
      </c>
    </row>
    <row r="407" spans="1:6" x14ac:dyDescent="0.2">
      <c r="A407" s="56" t="s">
        <v>379</v>
      </c>
      <c r="B407" s="56" t="s">
        <v>384</v>
      </c>
      <c r="C407" s="60">
        <v>27</v>
      </c>
      <c r="D407" s="61">
        <v>397217.77</v>
      </c>
      <c r="E407" s="61">
        <v>23833.09</v>
      </c>
      <c r="F407" s="62">
        <v>3.1789150793932662E-5</v>
      </c>
    </row>
    <row r="408" spans="1:6" x14ac:dyDescent="0.2">
      <c r="A408" s="56" t="s">
        <v>379</v>
      </c>
      <c r="B408" s="56" t="s">
        <v>385</v>
      </c>
      <c r="C408" s="60">
        <v>24</v>
      </c>
      <c r="D408" s="61">
        <v>262124.16</v>
      </c>
      <c r="E408" s="61">
        <v>15727.46</v>
      </c>
      <c r="F408" s="62">
        <v>2.0977665822834729E-5</v>
      </c>
    </row>
    <row r="409" spans="1:6" x14ac:dyDescent="0.2">
      <c r="A409" s="56" t="s">
        <v>379</v>
      </c>
      <c r="B409" s="56" t="s">
        <v>386</v>
      </c>
      <c r="C409" s="60">
        <v>19</v>
      </c>
      <c r="D409" s="61">
        <v>89866.06</v>
      </c>
      <c r="E409" s="61">
        <v>5391.96</v>
      </c>
      <c r="F409" s="62">
        <v>7.1919264146970937E-6</v>
      </c>
    </row>
    <row r="410" spans="1:6" x14ac:dyDescent="0.2">
      <c r="A410" s="56" t="s">
        <v>379</v>
      </c>
      <c r="B410" s="56" t="s">
        <v>387</v>
      </c>
      <c r="C410" s="60">
        <v>16</v>
      </c>
      <c r="D410" s="61">
        <v>29912.59</v>
      </c>
      <c r="E410" s="61">
        <v>1794.76</v>
      </c>
      <c r="F410" s="62">
        <v>2.3938942150983604E-6</v>
      </c>
    </row>
    <row r="411" spans="1:6" x14ac:dyDescent="0.2">
      <c r="A411" s="56" t="s">
        <v>379</v>
      </c>
      <c r="B411" s="56" t="s">
        <v>388</v>
      </c>
      <c r="C411" s="60">
        <v>11</v>
      </c>
      <c r="D411" s="61">
        <v>66485.81</v>
      </c>
      <c r="E411" s="61">
        <v>3989.15</v>
      </c>
      <c r="F411" s="62">
        <v>5.3208245716193948E-6</v>
      </c>
    </row>
    <row r="412" spans="1:6" x14ac:dyDescent="0.2">
      <c r="A412" s="56" t="s">
        <v>379</v>
      </c>
      <c r="B412" s="56" t="s">
        <v>59</v>
      </c>
      <c r="C412" s="60">
        <v>9</v>
      </c>
      <c r="D412" s="61">
        <v>227958.05</v>
      </c>
      <c r="E412" s="61">
        <v>13677.48</v>
      </c>
      <c r="F412" s="62">
        <v>1.8243353010499187E-5</v>
      </c>
    </row>
    <row r="413" spans="1:6" x14ac:dyDescent="0.2">
      <c r="A413" s="56" t="s">
        <v>379</v>
      </c>
      <c r="B413" s="56" t="s">
        <v>60</v>
      </c>
      <c r="C413" s="60">
        <v>644</v>
      </c>
      <c r="D413" s="61">
        <v>40247393.25</v>
      </c>
      <c r="E413" s="61">
        <v>2412662.15</v>
      </c>
      <c r="F413" s="62">
        <v>3.2180670194743434E-3</v>
      </c>
    </row>
    <row r="414" spans="1:6" x14ac:dyDescent="0.2">
      <c r="A414" s="56" t="s">
        <v>389</v>
      </c>
      <c r="B414" s="56" t="s">
        <v>390</v>
      </c>
      <c r="C414" s="60">
        <v>582</v>
      </c>
      <c r="D414" s="61">
        <v>30632228.25</v>
      </c>
      <c r="E414" s="61">
        <v>1837595.46</v>
      </c>
      <c r="F414" s="62">
        <v>2.45102918573236E-3</v>
      </c>
    </row>
    <row r="415" spans="1:6" x14ac:dyDescent="0.2">
      <c r="A415" s="56" t="s">
        <v>389</v>
      </c>
      <c r="B415" s="56" t="s">
        <v>391</v>
      </c>
      <c r="C415" s="60">
        <v>223</v>
      </c>
      <c r="D415" s="61">
        <v>7340194.2199999997</v>
      </c>
      <c r="E415" s="61">
        <v>440081.05</v>
      </c>
      <c r="F415" s="62">
        <v>5.8699072843690088E-4</v>
      </c>
    </row>
    <row r="416" spans="1:6" x14ac:dyDescent="0.2">
      <c r="A416" s="56" t="s">
        <v>389</v>
      </c>
      <c r="B416" s="56" t="s">
        <v>338</v>
      </c>
      <c r="C416" s="60">
        <v>119</v>
      </c>
      <c r="D416" s="61">
        <v>2559844.1800000002</v>
      </c>
      <c r="E416" s="61">
        <v>153477.51</v>
      </c>
      <c r="F416" s="62">
        <v>2.0471200792122668E-4</v>
      </c>
    </row>
    <row r="417" spans="1:6" x14ac:dyDescent="0.2">
      <c r="A417" s="56" t="s">
        <v>389</v>
      </c>
      <c r="B417" s="56" t="s">
        <v>392</v>
      </c>
      <c r="C417" s="60">
        <v>81</v>
      </c>
      <c r="D417" s="61">
        <v>3477258.82</v>
      </c>
      <c r="E417" s="61">
        <v>208635.57</v>
      </c>
      <c r="F417" s="62">
        <v>2.7828315991372055E-4</v>
      </c>
    </row>
    <row r="418" spans="1:6" x14ac:dyDescent="0.2">
      <c r="A418" s="56" t="s">
        <v>389</v>
      </c>
      <c r="B418" s="56" t="s">
        <v>393</v>
      </c>
      <c r="C418" s="60">
        <v>64</v>
      </c>
      <c r="D418" s="61">
        <v>5329627</v>
      </c>
      <c r="E418" s="61">
        <v>319777.63</v>
      </c>
      <c r="F418" s="62">
        <v>4.2652712260963247E-4</v>
      </c>
    </row>
    <row r="419" spans="1:6" x14ac:dyDescent="0.2">
      <c r="A419" s="56" t="s">
        <v>389</v>
      </c>
      <c r="B419" s="56" t="s">
        <v>394</v>
      </c>
      <c r="C419" s="60">
        <v>44</v>
      </c>
      <c r="D419" s="61">
        <v>558514.61</v>
      </c>
      <c r="E419" s="61">
        <v>33510.89</v>
      </c>
      <c r="F419" s="62">
        <v>4.4697634064608912E-5</v>
      </c>
    </row>
    <row r="420" spans="1:6" x14ac:dyDescent="0.2">
      <c r="A420" s="56" t="s">
        <v>389</v>
      </c>
      <c r="B420" s="56" t="s">
        <v>395</v>
      </c>
      <c r="C420" s="60">
        <v>33</v>
      </c>
      <c r="D420" s="61">
        <v>1118063.1599999999</v>
      </c>
      <c r="E420" s="61">
        <v>67083.789999999994</v>
      </c>
      <c r="F420" s="62">
        <v>8.9477978564194219E-5</v>
      </c>
    </row>
    <row r="421" spans="1:6" x14ac:dyDescent="0.2">
      <c r="A421" s="56" t="s">
        <v>389</v>
      </c>
      <c r="B421" s="56" t="s">
        <v>396</v>
      </c>
      <c r="C421" s="60">
        <v>25</v>
      </c>
      <c r="D421" s="61">
        <v>367282.81</v>
      </c>
      <c r="E421" s="61">
        <v>22036.99</v>
      </c>
      <c r="F421" s="62">
        <v>2.9393469254485514E-5</v>
      </c>
    </row>
    <row r="422" spans="1:6" x14ac:dyDescent="0.2">
      <c r="A422" s="56" t="s">
        <v>389</v>
      </c>
      <c r="B422" s="56" t="s">
        <v>397</v>
      </c>
      <c r="C422" s="60">
        <v>20</v>
      </c>
      <c r="D422" s="61">
        <v>487556.1</v>
      </c>
      <c r="E422" s="61">
        <v>29253.37</v>
      </c>
      <c r="F422" s="62">
        <v>3.9018851108299674E-5</v>
      </c>
    </row>
    <row r="423" spans="1:6" x14ac:dyDescent="0.2">
      <c r="A423" s="56" t="s">
        <v>389</v>
      </c>
      <c r="B423" s="56" t="s">
        <v>59</v>
      </c>
      <c r="C423" s="60">
        <v>6</v>
      </c>
      <c r="D423" s="61">
        <v>156695.97</v>
      </c>
      <c r="E423" s="61">
        <v>9401.76</v>
      </c>
      <c r="F423" s="62">
        <v>1.2540294454825804E-5</v>
      </c>
    </row>
    <row r="424" spans="1:6" x14ac:dyDescent="0.2">
      <c r="A424" s="56" t="s">
        <v>389</v>
      </c>
      <c r="B424" s="56" t="s">
        <v>60</v>
      </c>
      <c r="C424" s="60">
        <v>1197</v>
      </c>
      <c r="D424" s="61">
        <v>52027265.119999997</v>
      </c>
      <c r="E424" s="61">
        <v>3120854.01</v>
      </c>
      <c r="F424" s="62">
        <v>4.1626704187220131E-3</v>
      </c>
    </row>
    <row r="425" spans="1:6" x14ac:dyDescent="0.2">
      <c r="A425" s="56" t="s">
        <v>398</v>
      </c>
      <c r="B425" s="56" t="s">
        <v>399</v>
      </c>
      <c r="C425" s="60">
        <v>236</v>
      </c>
      <c r="D425" s="61">
        <v>9587062.3200000003</v>
      </c>
      <c r="E425" s="61">
        <v>572239.5</v>
      </c>
      <c r="F425" s="62">
        <v>7.6326685946910913E-4</v>
      </c>
    </row>
    <row r="426" spans="1:6" x14ac:dyDescent="0.2">
      <c r="A426" s="56" t="s">
        <v>398</v>
      </c>
      <c r="B426" s="56" t="s">
        <v>400</v>
      </c>
      <c r="C426" s="60">
        <v>160</v>
      </c>
      <c r="D426" s="61">
        <v>3368324.54</v>
      </c>
      <c r="E426" s="61">
        <v>201535.94</v>
      </c>
      <c r="F426" s="62">
        <v>2.6881350202835494E-4</v>
      </c>
    </row>
    <row r="427" spans="1:6" x14ac:dyDescent="0.2">
      <c r="A427" s="56" t="s">
        <v>398</v>
      </c>
      <c r="B427" s="56" t="s">
        <v>401</v>
      </c>
      <c r="C427" s="60">
        <v>120</v>
      </c>
      <c r="D427" s="61">
        <v>4132666.46</v>
      </c>
      <c r="E427" s="61">
        <v>247959.95</v>
      </c>
      <c r="F427" s="62">
        <v>3.3073496728313462E-4</v>
      </c>
    </row>
    <row r="428" spans="1:6" x14ac:dyDescent="0.2">
      <c r="A428" s="56" t="s">
        <v>398</v>
      </c>
      <c r="B428" s="56" t="s">
        <v>402</v>
      </c>
      <c r="C428" s="60">
        <v>115</v>
      </c>
      <c r="D428" s="61">
        <v>3411100.85</v>
      </c>
      <c r="E428" s="61">
        <v>204666.03</v>
      </c>
      <c r="F428" s="62">
        <v>2.7298849163350392E-4</v>
      </c>
    </row>
    <row r="429" spans="1:6" x14ac:dyDescent="0.2">
      <c r="A429" s="56" t="s">
        <v>398</v>
      </c>
      <c r="B429" s="56" t="s">
        <v>404</v>
      </c>
      <c r="C429" s="60">
        <v>25</v>
      </c>
      <c r="D429" s="61">
        <v>142291.88</v>
      </c>
      <c r="E429" s="61">
        <v>8537.52</v>
      </c>
      <c r="F429" s="62">
        <v>1.138755027930562E-5</v>
      </c>
    </row>
    <row r="430" spans="1:6" x14ac:dyDescent="0.2">
      <c r="A430" s="56" t="s">
        <v>398</v>
      </c>
      <c r="B430" s="56" t="s">
        <v>403</v>
      </c>
      <c r="C430" s="60">
        <v>24</v>
      </c>
      <c r="D430" s="61">
        <v>159720.16</v>
      </c>
      <c r="E430" s="61">
        <v>9583.2099999999991</v>
      </c>
      <c r="F430" s="62">
        <v>1.2782316845189751E-5</v>
      </c>
    </row>
    <row r="431" spans="1:6" x14ac:dyDescent="0.2">
      <c r="A431" s="56" t="s">
        <v>398</v>
      </c>
      <c r="B431" s="56" t="s">
        <v>405</v>
      </c>
      <c r="C431" s="60">
        <v>21</v>
      </c>
      <c r="D431" s="61">
        <v>273482.83</v>
      </c>
      <c r="E431" s="61">
        <v>16408.990000000002</v>
      </c>
      <c r="F431" s="62">
        <v>2.1886706989573452E-5</v>
      </c>
    </row>
    <row r="432" spans="1:6" x14ac:dyDescent="0.2">
      <c r="A432" s="56" t="s">
        <v>398</v>
      </c>
      <c r="B432" s="56" t="s">
        <v>406</v>
      </c>
      <c r="C432" s="60">
        <v>13</v>
      </c>
      <c r="D432" s="61">
        <v>134710.53</v>
      </c>
      <c r="E432" s="61">
        <v>8082.64</v>
      </c>
      <c r="F432" s="62">
        <v>1.0780820354098939E-5</v>
      </c>
    </row>
    <row r="433" spans="1:6" x14ac:dyDescent="0.2">
      <c r="A433" s="56" t="s">
        <v>398</v>
      </c>
      <c r="B433" s="56" t="s">
        <v>59</v>
      </c>
      <c r="C433" s="60">
        <v>24</v>
      </c>
      <c r="D433" s="61">
        <v>147720.85</v>
      </c>
      <c r="E433" s="61">
        <v>8863.25</v>
      </c>
      <c r="F433" s="62">
        <v>1.1822016816716744E-5</v>
      </c>
    </row>
    <row r="434" spans="1:6" x14ac:dyDescent="0.2">
      <c r="A434" s="56" t="s">
        <v>398</v>
      </c>
      <c r="B434" s="56" t="s">
        <v>60</v>
      </c>
      <c r="C434" s="60">
        <v>738</v>
      </c>
      <c r="D434" s="61">
        <v>21357080.420000002</v>
      </c>
      <c r="E434" s="61">
        <v>1277877.03</v>
      </c>
      <c r="F434" s="62">
        <v>1.7044632316989871E-3</v>
      </c>
    </row>
    <row r="435" spans="1:6" x14ac:dyDescent="0.2">
      <c r="A435" s="56" t="s">
        <v>407</v>
      </c>
      <c r="B435" s="56" t="s">
        <v>408</v>
      </c>
      <c r="C435" s="60">
        <v>693</v>
      </c>
      <c r="D435" s="61">
        <v>52352887.009999998</v>
      </c>
      <c r="E435" s="61">
        <v>3135137.86</v>
      </c>
      <c r="F435" s="62">
        <v>4.1817225626768224E-3</v>
      </c>
    </row>
    <row r="436" spans="1:6" x14ac:dyDescent="0.2">
      <c r="A436" s="56" t="s">
        <v>407</v>
      </c>
      <c r="B436" s="56" t="s">
        <v>409</v>
      </c>
      <c r="C436" s="60">
        <v>105</v>
      </c>
      <c r="D436" s="61">
        <v>2381528.69</v>
      </c>
      <c r="E436" s="61">
        <v>142891.73000000001</v>
      </c>
      <c r="F436" s="62">
        <v>1.9059243900710783E-4</v>
      </c>
    </row>
    <row r="437" spans="1:6" x14ac:dyDescent="0.2">
      <c r="A437" s="56" t="s">
        <v>407</v>
      </c>
      <c r="B437" s="56" t="s">
        <v>410</v>
      </c>
      <c r="C437" s="60">
        <v>76</v>
      </c>
      <c r="D437" s="61">
        <v>1222453.76</v>
      </c>
      <c r="E437" s="61">
        <v>73347.22</v>
      </c>
      <c r="F437" s="62">
        <v>9.7832292702950129E-5</v>
      </c>
    </row>
    <row r="438" spans="1:6" x14ac:dyDescent="0.2">
      <c r="A438" s="56" t="s">
        <v>407</v>
      </c>
      <c r="B438" s="56" t="s">
        <v>411</v>
      </c>
      <c r="C438" s="60">
        <v>55</v>
      </c>
      <c r="D438" s="61">
        <v>1210067.8999999999</v>
      </c>
      <c r="E438" s="61">
        <v>72604.070000000007</v>
      </c>
      <c r="F438" s="62">
        <v>9.6841061292649955E-5</v>
      </c>
    </row>
    <row r="439" spans="1:6" x14ac:dyDescent="0.2">
      <c r="A439" s="56" t="s">
        <v>407</v>
      </c>
      <c r="B439" s="56" t="s">
        <v>412</v>
      </c>
      <c r="C439" s="60">
        <v>34</v>
      </c>
      <c r="D439" s="61">
        <v>729783.68</v>
      </c>
      <c r="E439" s="61">
        <v>43787.03</v>
      </c>
      <c r="F439" s="62">
        <v>5.8404197671743495E-5</v>
      </c>
    </row>
    <row r="440" spans="1:6" x14ac:dyDescent="0.2">
      <c r="A440" s="56" t="s">
        <v>407</v>
      </c>
      <c r="B440" s="56" t="s">
        <v>413</v>
      </c>
      <c r="C440" s="60">
        <v>17</v>
      </c>
      <c r="D440" s="61">
        <v>581513.03</v>
      </c>
      <c r="E440" s="61">
        <v>34890.78</v>
      </c>
      <c r="F440" s="62">
        <v>4.6538164658377482E-5</v>
      </c>
    </row>
    <row r="441" spans="1:6" x14ac:dyDescent="0.2">
      <c r="A441" s="56" t="s">
        <v>407</v>
      </c>
      <c r="B441" s="56" t="s">
        <v>868</v>
      </c>
      <c r="C441" s="60">
        <v>14</v>
      </c>
      <c r="D441" s="61">
        <v>191583.04</v>
      </c>
      <c r="E441" s="61">
        <v>11494.99</v>
      </c>
      <c r="F441" s="62">
        <v>1.5332295161254709E-5</v>
      </c>
    </row>
    <row r="442" spans="1:6" x14ac:dyDescent="0.2">
      <c r="A442" s="56" t="s">
        <v>407</v>
      </c>
      <c r="B442" s="56" t="s">
        <v>59</v>
      </c>
      <c r="C442" s="60">
        <v>13</v>
      </c>
      <c r="D442" s="61">
        <v>59759.69</v>
      </c>
      <c r="E442" s="61">
        <v>3585.58</v>
      </c>
      <c r="F442" s="62">
        <v>4.7825331630816257E-6</v>
      </c>
    </row>
    <row r="443" spans="1:6" x14ac:dyDescent="0.2">
      <c r="A443" s="56" t="s">
        <v>407</v>
      </c>
      <c r="B443" s="56" t="s">
        <v>60</v>
      </c>
      <c r="C443" s="60">
        <v>1007</v>
      </c>
      <c r="D443" s="61">
        <v>58729576.799999997</v>
      </c>
      <c r="E443" s="61">
        <v>3517739.26</v>
      </c>
      <c r="F443" s="62">
        <v>4.6920455463339873E-3</v>
      </c>
    </row>
    <row r="444" spans="1:6" x14ac:dyDescent="0.2">
      <c r="A444" s="56" t="s">
        <v>414</v>
      </c>
      <c r="B444" s="56" t="s">
        <v>415</v>
      </c>
      <c r="C444" s="60">
        <v>390</v>
      </c>
      <c r="D444" s="61">
        <v>21080618.41</v>
      </c>
      <c r="E444" s="61">
        <v>1264605.8500000001</v>
      </c>
      <c r="F444" s="62">
        <v>1.6867618114369304E-3</v>
      </c>
    </row>
    <row r="445" spans="1:6" x14ac:dyDescent="0.2">
      <c r="A445" s="56" t="s">
        <v>414</v>
      </c>
      <c r="B445" s="56" t="s">
        <v>416</v>
      </c>
      <c r="C445" s="60">
        <v>79</v>
      </c>
      <c r="D445" s="61">
        <v>3680767.36</v>
      </c>
      <c r="E445" s="61">
        <v>220846.04</v>
      </c>
      <c r="F445" s="62">
        <v>2.9456977957129706E-4</v>
      </c>
    </row>
    <row r="446" spans="1:6" x14ac:dyDescent="0.2">
      <c r="A446" s="56" t="s">
        <v>414</v>
      </c>
      <c r="B446" s="56" t="s">
        <v>417</v>
      </c>
      <c r="C446" s="60">
        <v>71</v>
      </c>
      <c r="D446" s="61">
        <v>1846611.4</v>
      </c>
      <c r="E446" s="61">
        <v>110597.11</v>
      </c>
      <c r="F446" s="62">
        <v>1.4751709523033556E-4</v>
      </c>
    </row>
    <row r="447" spans="1:6" x14ac:dyDescent="0.2">
      <c r="A447" s="56" t="s">
        <v>414</v>
      </c>
      <c r="B447" s="56" t="s">
        <v>418</v>
      </c>
      <c r="C447" s="60">
        <v>53</v>
      </c>
      <c r="D447" s="61">
        <v>1528468.01</v>
      </c>
      <c r="E447" s="61">
        <v>91708.08</v>
      </c>
      <c r="F447" s="62">
        <v>1.2232245101839669E-4</v>
      </c>
    </row>
    <row r="448" spans="1:6" x14ac:dyDescent="0.2">
      <c r="A448" s="56" t="s">
        <v>414</v>
      </c>
      <c r="B448" s="56" t="s">
        <v>419</v>
      </c>
      <c r="C448" s="60">
        <v>48</v>
      </c>
      <c r="D448" s="61">
        <v>1212758.3899999999</v>
      </c>
      <c r="E448" s="61">
        <v>72765.5</v>
      </c>
      <c r="F448" s="62">
        <v>9.7056380523713329E-5</v>
      </c>
    </row>
    <row r="449" spans="1:6" x14ac:dyDescent="0.2">
      <c r="A449" s="56" t="s">
        <v>414</v>
      </c>
      <c r="B449" s="56" t="s">
        <v>420</v>
      </c>
      <c r="C449" s="60">
        <v>18</v>
      </c>
      <c r="D449" s="61">
        <v>1064273</v>
      </c>
      <c r="E449" s="61">
        <v>63856.38</v>
      </c>
      <c r="F449" s="62">
        <v>8.5173181193654094E-5</v>
      </c>
    </row>
    <row r="450" spans="1:6" x14ac:dyDescent="0.2">
      <c r="A450" s="56" t="s">
        <v>414</v>
      </c>
      <c r="B450" s="56" t="s">
        <v>59</v>
      </c>
      <c r="C450" s="60">
        <v>8</v>
      </c>
      <c r="D450" s="61">
        <v>80200.67</v>
      </c>
      <c r="E450" s="61">
        <v>4812.04</v>
      </c>
      <c r="F450" s="62">
        <v>6.4184151189139014E-6</v>
      </c>
    </row>
    <row r="451" spans="1:6" x14ac:dyDescent="0.2">
      <c r="A451" s="56" t="s">
        <v>414</v>
      </c>
      <c r="B451" s="56" t="s">
        <v>60</v>
      </c>
      <c r="C451" s="60">
        <v>667</v>
      </c>
      <c r="D451" s="61">
        <v>30493697.239999998</v>
      </c>
      <c r="E451" s="61">
        <v>1829191</v>
      </c>
      <c r="F451" s="62">
        <v>2.4398191140932407E-3</v>
      </c>
    </row>
    <row r="452" spans="1:6" x14ac:dyDescent="0.2">
      <c r="A452" s="56" t="s">
        <v>421</v>
      </c>
      <c r="B452" s="56" t="s">
        <v>421</v>
      </c>
      <c r="C452" s="60">
        <v>429</v>
      </c>
      <c r="D452" s="61">
        <v>22242407.030000001</v>
      </c>
      <c r="E452" s="61">
        <v>1327699.8899999999</v>
      </c>
      <c r="F452" s="62">
        <v>1.7709181651350205E-3</v>
      </c>
    </row>
    <row r="453" spans="1:6" x14ac:dyDescent="0.2">
      <c r="A453" s="56" t="s">
        <v>421</v>
      </c>
      <c r="B453" s="56" t="s">
        <v>422</v>
      </c>
      <c r="C453" s="60">
        <v>43</v>
      </c>
      <c r="D453" s="61">
        <v>746494.22</v>
      </c>
      <c r="E453" s="61">
        <v>44779.67</v>
      </c>
      <c r="F453" s="62">
        <v>5.9728204866953569E-5</v>
      </c>
    </row>
    <row r="454" spans="1:6" x14ac:dyDescent="0.2">
      <c r="A454" s="56" t="s">
        <v>421</v>
      </c>
      <c r="B454" s="56" t="s">
        <v>423</v>
      </c>
      <c r="C454" s="60">
        <v>39</v>
      </c>
      <c r="D454" s="61">
        <v>362060.05</v>
      </c>
      <c r="E454" s="61">
        <v>21723.63</v>
      </c>
      <c r="F454" s="62">
        <v>2.897550212169716E-5</v>
      </c>
    </row>
    <row r="455" spans="1:6" x14ac:dyDescent="0.2">
      <c r="A455" s="56" t="s">
        <v>421</v>
      </c>
      <c r="B455" s="56" t="s">
        <v>424</v>
      </c>
      <c r="C455" s="60">
        <v>29</v>
      </c>
      <c r="D455" s="61">
        <v>449327.18</v>
      </c>
      <c r="E455" s="61">
        <v>26959.65</v>
      </c>
      <c r="F455" s="62">
        <v>3.5959431999864333E-5</v>
      </c>
    </row>
    <row r="456" spans="1:6" x14ac:dyDescent="0.2">
      <c r="A456" s="56" t="s">
        <v>421</v>
      </c>
      <c r="B456" s="56" t="s">
        <v>425</v>
      </c>
      <c r="C456" s="60">
        <v>29</v>
      </c>
      <c r="D456" s="61">
        <v>327050.90000000002</v>
      </c>
      <c r="E456" s="61">
        <v>19623.05</v>
      </c>
      <c r="F456" s="62">
        <v>2.6173697807832735E-5</v>
      </c>
    </row>
    <row r="457" spans="1:6" x14ac:dyDescent="0.2">
      <c r="A457" s="56" t="s">
        <v>421</v>
      </c>
      <c r="B457" s="56" t="s">
        <v>426</v>
      </c>
      <c r="C457" s="60">
        <v>18</v>
      </c>
      <c r="D457" s="61">
        <v>1127881.78</v>
      </c>
      <c r="E457" s="61">
        <v>67672.91</v>
      </c>
      <c r="F457" s="62">
        <v>9.0263761042073585E-5</v>
      </c>
    </row>
    <row r="458" spans="1:6" x14ac:dyDescent="0.2">
      <c r="A458" s="56" t="s">
        <v>421</v>
      </c>
      <c r="B458" s="56" t="s">
        <v>869</v>
      </c>
      <c r="C458" s="60">
        <v>18</v>
      </c>
      <c r="D458" s="61">
        <v>439319.9</v>
      </c>
      <c r="E458" s="61">
        <v>26359.18</v>
      </c>
      <c r="F458" s="62">
        <v>3.5158510617985914E-5</v>
      </c>
    </row>
    <row r="459" spans="1:6" x14ac:dyDescent="0.2">
      <c r="A459" s="56" t="s">
        <v>421</v>
      </c>
      <c r="B459" s="56" t="s">
        <v>870</v>
      </c>
      <c r="C459" s="60">
        <v>11</v>
      </c>
      <c r="D459" s="61">
        <v>50053.86</v>
      </c>
      <c r="E459" s="61">
        <v>3003.23</v>
      </c>
      <c r="F459" s="62">
        <v>4.0057806746360792E-6</v>
      </c>
    </row>
    <row r="460" spans="1:6" x14ac:dyDescent="0.2">
      <c r="A460" s="56" t="s">
        <v>421</v>
      </c>
      <c r="B460" s="56" t="s">
        <v>59</v>
      </c>
      <c r="C460" s="60">
        <v>28</v>
      </c>
      <c r="D460" s="61">
        <v>516601.11</v>
      </c>
      <c r="E460" s="61">
        <v>30996.06</v>
      </c>
      <c r="F460" s="62">
        <v>4.1343293100382053E-5</v>
      </c>
    </row>
    <row r="461" spans="1:6" x14ac:dyDescent="0.2">
      <c r="A461" s="56" t="s">
        <v>421</v>
      </c>
      <c r="B461" s="56" t="s">
        <v>60</v>
      </c>
      <c r="C461" s="60">
        <v>644</v>
      </c>
      <c r="D461" s="61">
        <v>26261196.030000001</v>
      </c>
      <c r="E461" s="61">
        <v>1568817.27</v>
      </c>
      <c r="F461" s="62">
        <v>2.0925263473664459E-3</v>
      </c>
    </row>
    <row r="462" spans="1:6" x14ac:dyDescent="0.2">
      <c r="A462" s="56" t="s">
        <v>427</v>
      </c>
      <c r="B462" s="56" t="s">
        <v>428</v>
      </c>
      <c r="C462" s="60">
        <v>220</v>
      </c>
      <c r="D462" s="61">
        <v>8053194.3600000003</v>
      </c>
      <c r="E462" s="61">
        <v>483116.64</v>
      </c>
      <c r="F462" s="62">
        <v>6.4439263729621627E-4</v>
      </c>
    </row>
    <row r="463" spans="1:6" x14ac:dyDescent="0.2">
      <c r="A463" s="56" t="s">
        <v>427</v>
      </c>
      <c r="B463" s="56" t="s">
        <v>429</v>
      </c>
      <c r="C463" s="60">
        <v>113</v>
      </c>
      <c r="D463" s="61">
        <v>3700537.42</v>
      </c>
      <c r="E463" s="61">
        <v>219452.47</v>
      </c>
      <c r="F463" s="62">
        <v>2.9271100226328117E-4</v>
      </c>
    </row>
    <row r="464" spans="1:6" x14ac:dyDescent="0.2">
      <c r="A464" s="56" t="s">
        <v>427</v>
      </c>
      <c r="B464" s="56" t="s">
        <v>430</v>
      </c>
      <c r="C464" s="60">
        <v>49</v>
      </c>
      <c r="D464" s="61">
        <v>880572.27</v>
      </c>
      <c r="E464" s="61">
        <v>52834.33</v>
      </c>
      <c r="F464" s="62">
        <v>7.0471704821590492E-5</v>
      </c>
    </row>
    <row r="465" spans="1:6" x14ac:dyDescent="0.2">
      <c r="A465" s="56" t="s">
        <v>427</v>
      </c>
      <c r="B465" s="56" t="s">
        <v>431</v>
      </c>
      <c r="C465" s="60">
        <v>20</v>
      </c>
      <c r="D465" s="61">
        <v>576887.81999999995</v>
      </c>
      <c r="E465" s="61">
        <v>34613.269999999997</v>
      </c>
      <c r="F465" s="62">
        <v>4.6168015121039928E-5</v>
      </c>
    </row>
    <row r="466" spans="1:6" x14ac:dyDescent="0.2">
      <c r="A466" s="56" t="s">
        <v>427</v>
      </c>
      <c r="B466" s="56" t="s">
        <v>871</v>
      </c>
      <c r="C466" s="60">
        <v>15</v>
      </c>
      <c r="D466" s="61">
        <v>280088.06</v>
      </c>
      <c r="E466" s="61">
        <v>16805.28</v>
      </c>
      <c r="F466" s="62">
        <v>2.2415288158365558E-5</v>
      </c>
    </row>
    <row r="467" spans="1:6" x14ac:dyDescent="0.2">
      <c r="A467" s="56" t="s">
        <v>427</v>
      </c>
      <c r="B467" s="56" t="s">
        <v>59</v>
      </c>
      <c r="C467" s="60">
        <v>12</v>
      </c>
      <c r="D467" s="61">
        <v>179261.13</v>
      </c>
      <c r="E467" s="61">
        <v>10755.67</v>
      </c>
      <c r="F467" s="62">
        <v>1.4346172297414129E-5</v>
      </c>
    </row>
    <row r="468" spans="1:6" x14ac:dyDescent="0.2">
      <c r="A468" s="56" t="s">
        <v>427</v>
      </c>
      <c r="B468" s="56" t="s">
        <v>60</v>
      </c>
      <c r="C468" s="60">
        <v>429</v>
      </c>
      <c r="D468" s="61">
        <v>13670541.060000001</v>
      </c>
      <c r="E468" s="61">
        <v>817577.66</v>
      </c>
      <c r="F468" s="62">
        <v>1.0905048199579075E-3</v>
      </c>
    </row>
    <row r="469" spans="1:6" x14ac:dyDescent="0.2">
      <c r="A469" s="56" t="s">
        <v>432</v>
      </c>
      <c r="B469" s="56" t="s">
        <v>433</v>
      </c>
      <c r="C469" s="60">
        <v>388</v>
      </c>
      <c r="D469" s="61">
        <v>23968891.57</v>
      </c>
      <c r="E469" s="61">
        <v>1436526.09</v>
      </c>
      <c r="F469" s="62">
        <v>1.916073177856018E-3</v>
      </c>
    </row>
    <row r="470" spans="1:6" x14ac:dyDescent="0.2">
      <c r="A470" s="56" t="s">
        <v>432</v>
      </c>
      <c r="B470" s="56" t="s">
        <v>434</v>
      </c>
      <c r="C470" s="60">
        <v>181</v>
      </c>
      <c r="D470" s="61">
        <v>5496398.2000000002</v>
      </c>
      <c r="E470" s="61">
        <v>329485.56</v>
      </c>
      <c r="F470" s="62">
        <v>4.3947579400167359E-4</v>
      </c>
    </row>
    <row r="471" spans="1:6" x14ac:dyDescent="0.2">
      <c r="A471" s="56" t="s">
        <v>432</v>
      </c>
      <c r="B471" s="56" t="s">
        <v>435</v>
      </c>
      <c r="C471" s="60">
        <v>90</v>
      </c>
      <c r="D471" s="61">
        <v>2065568.12</v>
      </c>
      <c r="E471" s="61">
        <v>123934.11</v>
      </c>
      <c r="F471" s="62">
        <v>1.6530630779734552E-4</v>
      </c>
    </row>
    <row r="472" spans="1:6" x14ac:dyDescent="0.2">
      <c r="A472" s="56" t="s">
        <v>432</v>
      </c>
      <c r="B472" s="56" t="s">
        <v>436</v>
      </c>
      <c r="C472" s="60">
        <v>59</v>
      </c>
      <c r="D472" s="61">
        <v>2078760.3</v>
      </c>
      <c r="E472" s="61">
        <v>124725.63</v>
      </c>
      <c r="F472" s="62">
        <v>1.663620562813404E-4</v>
      </c>
    </row>
    <row r="473" spans="1:6" x14ac:dyDescent="0.2">
      <c r="A473" s="56" t="s">
        <v>432</v>
      </c>
      <c r="B473" s="56" t="s">
        <v>437</v>
      </c>
      <c r="C473" s="60">
        <v>35</v>
      </c>
      <c r="D473" s="61">
        <v>411398.06</v>
      </c>
      <c r="E473" s="61">
        <v>24517.360000000001</v>
      </c>
      <c r="F473" s="62">
        <v>3.2701846638817414E-5</v>
      </c>
    </row>
    <row r="474" spans="1:6" x14ac:dyDescent="0.2">
      <c r="A474" s="56" t="s">
        <v>432</v>
      </c>
      <c r="B474" s="56" t="s">
        <v>438</v>
      </c>
      <c r="C474" s="60">
        <v>17</v>
      </c>
      <c r="D474" s="61">
        <v>103473.39</v>
      </c>
      <c r="E474" s="61">
        <v>6165.29</v>
      </c>
      <c r="F474" s="62">
        <v>8.2234126375692408E-6</v>
      </c>
    </row>
    <row r="475" spans="1:6" x14ac:dyDescent="0.2">
      <c r="A475" s="56" t="s">
        <v>432</v>
      </c>
      <c r="B475" s="56" t="s">
        <v>439</v>
      </c>
      <c r="C475" s="60">
        <v>15</v>
      </c>
      <c r="D475" s="61">
        <v>144804.46</v>
      </c>
      <c r="E475" s="61">
        <v>8688.26</v>
      </c>
      <c r="F475" s="62">
        <v>1.1588610930302927E-5</v>
      </c>
    </row>
    <row r="476" spans="1:6" x14ac:dyDescent="0.2">
      <c r="A476" s="56" t="s">
        <v>432</v>
      </c>
      <c r="B476" s="56" t="s">
        <v>59</v>
      </c>
      <c r="C476" s="60">
        <v>307</v>
      </c>
      <c r="D476" s="61">
        <v>8956370.8599999994</v>
      </c>
      <c r="E476" s="61">
        <v>529161.02</v>
      </c>
      <c r="F476" s="62">
        <v>7.0580774289239108E-4</v>
      </c>
    </row>
    <row r="477" spans="1:6" x14ac:dyDescent="0.2">
      <c r="A477" s="56" t="s">
        <v>432</v>
      </c>
      <c r="B477" s="56" t="s">
        <v>60</v>
      </c>
      <c r="C477" s="60">
        <v>1092</v>
      </c>
      <c r="D477" s="61">
        <v>43225664.960000001</v>
      </c>
      <c r="E477" s="61">
        <v>2583203.34</v>
      </c>
      <c r="F477" s="62">
        <v>3.4455389757119407E-3</v>
      </c>
    </row>
    <row r="478" spans="1:6" x14ac:dyDescent="0.2">
      <c r="A478" s="56" t="s">
        <v>440</v>
      </c>
      <c r="B478" s="56" t="s">
        <v>238</v>
      </c>
      <c r="C478" s="60">
        <v>483</v>
      </c>
      <c r="D478" s="61">
        <v>23567370.25</v>
      </c>
      <c r="E478" s="61">
        <v>1409001.32</v>
      </c>
      <c r="F478" s="62">
        <v>1.8793599751576555E-3</v>
      </c>
    </row>
    <row r="479" spans="1:6" x14ac:dyDescent="0.2">
      <c r="A479" s="56" t="s">
        <v>440</v>
      </c>
      <c r="B479" s="56" t="s">
        <v>441</v>
      </c>
      <c r="C479" s="60">
        <v>260</v>
      </c>
      <c r="D479" s="61">
        <v>7475231.6600000001</v>
      </c>
      <c r="E479" s="61">
        <v>448292.57</v>
      </c>
      <c r="F479" s="62">
        <v>5.9794345204627734E-4</v>
      </c>
    </row>
    <row r="480" spans="1:6" x14ac:dyDescent="0.2">
      <c r="A480" s="56" t="s">
        <v>440</v>
      </c>
      <c r="B480" s="56" t="s">
        <v>442</v>
      </c>
      <c r="C480" s="60">
        <v>122</v>
      </c>
      <c r="D480" s="61">
        <v>4399590.9400000004</v>
      </c>
      <c r="E480" s="61">
        <v>263975.46999999997</v>
      </c>
      <c r="F480" s="62">
        <v>3.5209685448799321E-4</v>
      </c>
    </row>
    <row r="481" spans="1:6" x14ac:dyDescent="0.2">
      <c r="A481" s="56" t="s">
        <v>440</v>
      </c>
      <c r="B481" s="56" t="s">
        <v>443</v>
      </c>
      <c r="C481" s="60">
        <v>59</v>
      </c>
      <c r="D481" s="61">
        <v>1141278.51</v>
      </c>
      <c r="E481" s="61">
        <v>68445.08</v>
      </c>
      <c r="F481" s="62">
        <v>9.1293700028942306E-5</v>
      </c>
    </row>
    <row r="482" spans="1:6" x14ac:dyDescent="0.2">
      <c r="A482" s="56" t="s">
        <v>440</v>
      </c>
      <c r="B482" s="56" t="s">
        <v>444</v>
      </c>
      <c r="C482" s="60">
        <v>40</v>
      </c>
      <c r="D482" s="61">
        <v>876445</v>
      </c>
      <c r="E482" s="61">
        <v>52586.720000000001</v>
      </c>
      <c r="F482" s="62">
        <v>7.0141436626065468E-5</v>
      </c>
    </row>
    <row r="483" spans="1:6" x14ac:dyDescent="0.2">
      <c r="A483" s="56" t="s">
        <v>440</v>
      </c>
      <c r="B483" s="56" t="s">
        <v>445</v>
      </c>
      <c r="C483" s="60">
        <v>22</v>
      </c>
      <c r="D483" s="61">
        <v>101824.72</v>
      </c>
      <c r="E483" s="61">
        <v>5971.65</v>
      </c>
      <c r="F483" s="62">
        <v>7.9651309309278809E-6</v>
      </c>
    </row>
    <row r="484" spans="1:6" x14ac:dyDescent="0.2">
      <c r="A484" s="56" t="s">
        <v>440</v>
      </c>
      <c r="B484" s="56" t="s">
        <v>446</v>
      </c>
      <c r="C484" s="60">
        <v>17</v>
      </c>
      <c r="D484" s="61">
        <v>86158.46</v>
      </c>
      <c r="E484" s="61">
        <v>5169.51</v>
      </c>
      <c r="F484" s="62">
        <v>6.8952172345567794E-6</v>
      </c>
    </row>
    <row r="485" spans="1:6" x14ac:dyDescent="0.2">
      <c r="A485" s="56" t="s">
        <v>440</v>
      </c>
      <c r="B485" s="56" t="s">
        <v>447</v>
      </c>
      <c r="C485" s="60">
        <v>13</v>
      </c>
      <c r="D485" s="61">
        <v>62988.38</v>
      </c>
      <c r="E485" s="61">
        <v>3661.51</v>
      </c>
      <c r="F485" s="62">
        <v>4.8838104300991762E-6</v>
      </c>
    </row>
    <row r="486" spans="1:6" x14ac:dyDescent="0.2">
      <c r="A486" s="56" t="s">
        <v>440</v>
      </c>
      <c r="B486" s="56" t="s">
        <v>448</v>
      </c>
      <c r="C486" s="60">
        <v>12</v>
      </c>
      <c r="D486" s="61">
        <v>78217.02</v>
      </c>
      <c r="E486" s="61">
        <v>4693</v>
      </c>
      <c r="F486" s="62">
        <v>6.2596366931827128E-6</v>
      </c>
    </row>
    <row r="487" spans="1:6" x14ac:dyDescent="0.2">
      <c r="A487" s="56" t="s">
        <v>440</v>
      </c>
      <c r="B487" s="56" t="s">
        <v>59</v>
      </c>
      <c r="C487" s="60">
        <v>117</v>
      </c>
      <c r="D487" s="61">
        <v>1674383.79</v>
      </c>
      <c r="E487" s="61">
        <v>100354.92</v>
      </c>
      <c r="F487" s="62">
        <v>1.3385581495278407E-4</v>
      </c>
    </row>
    <row r="488" spans="1:6" x14ac:dyDescent="0.2">
      <c r="A488" s="56" t="s">
        <v>440</v>
      </c>
      <c r="B488" s="56" t="s">
        <v>60</v>
      </c>
      <c r="C488" s="60">
        <v>1145</v>
      </c>
      <c r="D488" s="61">
        <v>39463488.729999997</v>
      </c>
      <c r="E488" s="61">
        <v>2362151.7599999998</v>
      </c>
      <c r="F488" s="62">
        <v>3.1506950419267258E-3</v>
      </c>
    </row>
    <row r="489" spans="1:6" x14ac:dyDescent="0.2">
      <c r="A489" s="56" t="s">
        <v>449</v>
      </c>
      <c r="B489" s="56" t="s">
        <v>450</v>
      </c>
      <c r="C489" s="60">
        <v>936</v>
      </c>
      <c r="D489" s="61">
        <v>63865924.829999998</v>
      </c>
      <c r="E489" s="61">
        <v>3814814.16</v>
      </c>
      <c r="F489" s="62">
        <v>5.0882912196055802E-3</v>
      </c>
    </row>
    <row r="490" spans="1:6" x14ac:dyDescent="0.2">
      <c r="A490" s="56" t="s">
        <v>449</v>
      </c>
      <c r="B490" s="56" t="s">
        <v>451</v>
      </c>
      <c r="C490" s="60">
        <v>152</v>
      </c>
      <c r="D490" s="61">
        <v>5058620.1399999997</v>
      </c>
      <c r="E490" s="61">
        <v>303517.27</v>
      </c>
      <c r="F490" s="62">
        <v>4.0483866190211903E-4</v>
      </c>
    </row>
    <row r="491" spans="1:6" x14ac:dyDescent="0.2">
      <c r="A491" s="56" t="s">
        <v>449</v>
      </c>
      <c r="B491" s="56" t="s">
        <v>452</v>
      </c>
      <c r="C491" s="60">
        <v>147</v>
      </c>
      <c r="D491" s="61">
        <v>3551826.74</v>
      </c>
      <c r="E491" s="61">
        <v>213109.6</v>
      </c>
      <c r="F491" s="62">
        <v>2.8425072913477323E-4</v>
      </c>
    </row>
    <row r="492" spans="1:6" x14ac:dyDescent="0.2">
      <c r="A492" s="56" t="s">
        <v>449</v>
      </c>
      <c r="B492" s="56" t="s">
        <v>454</v>
      </c>
      <c r="C492" s="60">
        <v>131</v>
      </c>
      <c r="D492" s="61">
        <v>5076088.49</v>
      </c>
      <c r="E492" s="61">
        <v>304565.28999999998</v>
      </c>
      <c r="F492" s="62">
        <v>4.0623653627825138E-4</v>
      </c>
    </row>
    <row r="493" spans="1:6" x14ac:dyDescent="0.2">
      <c r="A493" s="56" t="s">
        <v>449</v>
      </c>
      <c r="B493" s="56" t="s">
        <v>453</v>
      </c>
      <c r="C493" s="60">
        <v>120</v>
      </c>
      <c r="D493" s="61">
        <v>5006137.41</v>
      </c>
      <c r="E493" s="61">
        <v>300368.24</v>
      </c>
      <c r="F493" s="62">
        <v>4.0063840966774161E-4</v>
      </c>
    </row>
    <row r="494" spans="1:6" x14ac:dyDescent="0.2">
      <c r="A494" s="56" t="s">
        <v>449</v>
      </c>
      <c r="B494" s="56" t="s">
        <v>455</v>
      </c>
      <c r="C494" s="60">
        <v>94</v>
      </c>
      <c r="D494" s="61">
        <v>1584897.96</v>
      </c>
      <c r="E494" s="61">
        <v>95068.54</v>
      </c>
      <c r="F494" s="62">
        <v>1.2680471369088184E-4</v>
      </c>
    </row>
    <row r="495" spans="1:6" x14ac:dyDescent="0.2">
      <c r="A495" s="56" t="s">
        <v>449</v>
      </c>
      <c r="B495" s="56" t="s">
        <v>456</v>
      </c>
      <c r="C495" s="60">
        <v>64</v>
      </c>
      <c r="D495" s="61">
        <v>1096488.5</v>
      </c>
      <c r="E495" s="61">
        <v>65789.350000000006</v>
      </c>
      <c r="F495" s="62">
        <v>8.7751423243264458E-5</v>
      </c>
    </row>
    <row r="496" spans="1:6" x14ac:dyDescent="0.2">
      <c r="A496" s="56" t="s">
        <v>449</v>
      </c>
      <c r="B496" s="56" t="s">
        <v>457</v>
      </c>
      <c r="C496" s="60">
        <v>55</v>
      </c>
      <c r="D496" s="61">
        <v>1125828.2</v>
      </c>
      <c r="E496" s="61">
        <v>67485.73</v>
      </c>
      <c r="F496" s="62">
        <v>9.0014095839382352E-5</v>
      </c>
    </row>
    <row r="497" spans="1:6" x14ac:dyDescent="0.2">
      <c r="A497" s="56" t="s">
        <v>449</v>
      </c>
      <c r="B497" s="56" t="s">
        <v>458</v>
      </c>
      <c r="C497" s="60">
        <v>28</v>
      </c>
      <c r="D497" s="61">
        <v>331287.53000000003</v>
      </c>
      <c r="E497" s="61">
        <v>19877.23</v>
      </c>
      <c r="F497" s="62">
        <v>2.6512729227963394E-5</v>
      </c>
    </row>
    <row r="498" spans="1:6" x14ac:dyDescent="0.2">
      <c r="A498" s="56" t="s">
        <v>449</v>
      </c>
      <c r="B498" s="56" t="s">
        <v>459</v>
      </c>
      <c r="C498" s="60">
        <v>18</v>
      </c>
      <c r="D498" s="61">
        <v>147924.96</v>
      </c>
      <c r="E498" s="61">
        <v>8875.51</v>
      </c>
      <c r="F498" s="62">
        <v>1.1838369500684018E-5</v>
      </c>
    </row>
    <row r="499" spans="1:6" x14ac:dyDescent="0.2">
      <c r="A499" s="56" t="s">
        <v>449</v>
      </c>
      <c r="B499" s="56" t="s">
        <v>460</v>
      </c>
      <c r="C499" s="60">
        <v>18</v>
      </c>
      <c r="D499" s="61">
        <v>40588.49</v>
      </c>
      <c r="E499" s="61">
        <v>2435.31</v>
      </c>
      <c r="F499" s="62">
        <v>3.2482752685435313E-6</v>
      </c>
    </row>
    <row r="500" spans="1:6" x14ac:dyDescent="0.2">
      <c r="A500" s="56" t="s">
        <v>449</v>
      </c>
      <c r="B500" s="56" t="s">
        <v>59</v>
      </c>
      <c r="C500" s="60">
        <v>25</v>
      </c>
      <c r="D500" s="61">
        <v>276950.84000000003</v>
      </c>
      <c r="E500" s="61">
        <v>16617.05</v>
      </c>
      <c r="F500" s="62">
        <v>2.2164222440326399E-5</v>
      </c>
    </row>
    <row r="501" spans="1:6" x14ac:dyDescent="0.2">
      <c r="A501" s="56" t="s">
        <v>449</v>
      </c>
      <c r="B501" s="56" t="s">
        <v>60</v>
      </c>
      <c r="C501" s="60">
        <v>1788</v>
      </c>
      <c r="D501" s="61">
        <v>87162564.090000004</v>
      </c>
      <c r="E501" s="61">
        <v>5212523.28</v>
      </c>
      <c r="F501" s="62">
        <v>6.9525893857995116E-3</v>
      </c>
    </row>
    <row r="502" spans="1:6" x14ac:dyDescent="0.2">
      <c r="A502" s="56" t="s">
        <v>348</v>
      </c>
      <c r="B502" s="56" t="s">
        <v>461</v>
      </c>
      <c r="C502" s="60">
        <v>713</v>
      </c>
      <c r="D502" s="61">
        <v>31788559.09</v>
      </c>
      <c r="E502" s="61">
        <v>1900986.55</v>
      </c>
      <c r="F502" s="62">
        <v>2.5355817518915007E-3</v>
      </c>
    </row>
    <row r="503" spans="1:6" x14ac:dyDescent="0.2">
      <c r="A503" s="56" t="s">
        <v>348</v>
      </c>
      <c r="B503" s="56" t="s">
        <v>462</v>
      </c>
      <c r="C503" s="60">
        <v>33</v>
      </c>
      <c r="D503" s="61">
        <v>9160090.4299999997</v>
      </c>
      <c r="E503" s="61">
        <v>549605.42000000004</v>
      </c>
      <c r="F503" s="62">
        <v>7.3307697715834137E-4</v>
      </c>
    </row>
    <row r="504" spans="1:6" x14ac:dyDescent="0.2">
      <c r="A504" s="56" t="s">
        <v>348</v>
      </c>
      <c r="B504" s="56" t="s">
        <v>463</v>
      </c>
      <c r="C504" s="60">
        <v>21</v>
      </c>
      <c r="D504" s="61">
        <v>553686.09</v>
      </c>
      <c r="E504" s="61">
        <v>33221.160000000003</v>
      </c>
      <c r="F504" s="62">
        <v>4.4311185196269727E-5</v>
      </c>
    </row>
    <row r="505" spans="1:6" x14ac:dyDescent="0.2">
      <c r="A505" s="56" t="s">
        <v>348</v>
      </c>
      <c r="B505" s="56" t="s">
        <v>464</v>
      </c>
      <c r="C505" s="60">
        <v>16</v>
      </c>
      <c r="D505" s="61">
        <v>171467.41</v>
      </c>
      <c r="E505" s="61">
        <v>10288.040000000001</v>
      </c>
      <c r="F505" s="62">
        <v>1.372243611441114E-5</v>
      </c>
    </row>
    <row r="506" spans="1:6" x14ac:dyDescent="0.2">
      <c r="A506" s="56" t="s">
        <v>348</v>
      </c>
      <c r="B506" s="56" t="s">
        <v>465</v>
      </c>
      <c r="C506" s="60">
        <v>13</v>
      </c>
      <c r="D506" s="61">
        <v>78520.95</v>
      </c>
      <c r="E506" s="61">
        <v>4711.25</v>
      </c>
      <c r="F506" s="62">
        <v>6.2839789837539008E-6</v>
      </c>
    </row>
    <row r="507" spans="1:6" x14ac:dyDescent="0.2">
      <c r="A507" s="56" t="s">
        <v>348</v>
      </c>
      <c r="B507" s="56" t="s">
        <v>59</v>
      </c>
      <c r="C507" s="60">
        <v>12</v>
      </c>
      <c r="D507" s="61">
        <v>32493.5</v>
      </c>
      <c r="E507" s="61">
        <v>1894.98</v>
      </c>
      <c r="F507" s="62">
        <v>2.527570070498056E-6</v>
      </c>
    </row>
    <row r="508" spans="1:6" x14ac:dyDescent="0.2">
      <c r="A508" s="56" t="s">
        <v>348</v>
      </c>
      <c r="B508" s="56" t="s">
        <v>60</v>
      </c>
      <c r="C508" s="60">
        <v>808</v>
      </c>
      <c r="D508" s="61">
        <v>41784817.469999999</v>
      </c>
      <c r="E508" s="61">
        <v>2500707.4</v>
      </c>
      <c r="F508" s="62">
        <v>3.3355038994147749E-3</v>
      </c>
    </row>
    <row r="509" spans="1:6" x14ac:dyDescent="0.2">
      <c r="A509" s="56" t="s">
        <v>466</v>
      </c>
      <c r="B509" s="56" t="s">
        <v>467</v>
      </c>
      <c r="C509" s="60">
        <v>2804</v>
      </c>
      <c r="D509" s="61">
        <v>245404974.50999999</v>
      </c>
      <c r="E509" s="61">
        <v>14682292.880000001</v>
      </c>
      <c r="F509" s="62">
        <v>1.9583596686917386E-2</v>
      </c>
    </row>
    <row r="510" spans="1:6" x14ac:dyDescent="0.2">
      <c r="A510" s="56" t="s">
        <v>466</v>
      </c>
      <c r="B510" s="56" t="s">
        <v>468</v>
      </c>
      <c r="C510" s="60">
        <v>1669</v>
      </c>
      <c r="D510" s="61">
        <v>292995089.83999997</v>
      </c>
      <c r="E510" s="61">
        <v>17117688</v>
      </c>
      <c r="F510" s="62">
        <v>2.2831985490571787E-2</v>
      </c>
    </row>
    <row r="511" spans="1:6" x14ac:dyDescent="0.2">
      <c r="A511" s="56" t="s">
        <v>466</v>
      </c>
      <c r="B511" s="56" t="s">
        <v>469</v>
      </c>
      <c r="C511" s="60">
        <v>704</v>
      </c>
      <c r="D511" s="61">
        <v>52088343.600000001</v>
      </c>
      <c r="E511" s="61">
        <v>3115631.72</v>
      </c>
      <c r="F511" s="62">
        <v>4.1557048022493005E-3</v>
      </c>
    </row>
    <row r="512" spans="1:6" x14ac:dyDescent="0.2">
      <c r="A512" s="56" t="s">
        <v>466</v>
      </c>
      <c r="B512" s="56" t="s">
        <v>470</v>
      </c>
      <c r="C512" s="60">
        <v>295</v>
      </c>
      <c r="D512" s="61">
        <v>12802663.300000001</v>
      </c>
      <c r="E512" s="61">
        <v>758662.18</v>
      </c>
      <c r="F512" s="62">
        <v>1.0119219304619621E-3</v>
      </c>
    </row>
    <row r="513" spans="1:6" x14ac:dyDescent="0.2">
      <c r="A513" s="56" t="s">
        <v>466</v>
      </c>
      <c r="B513" s="56" t="s">
        <v>471</v>
      </c>
      <c r="C513" s="60">
        <v>195</v>
      </c>
      <c r="D513" s="61">
        <v>10789405.960000001</v>
      </c>
      <c r="E513" s="61">
        <v>647364.37</v>
      </c>
      <c r="F513" s="62">
        <v>8.6347022465610695E-4</v>
      </c>
    </row>
    <row r="514" spans="1:6" x14ac:dyDescent="0.2">
      <c r="A514" s="56" t="s">
        <v>466</v>
      </c>
      <c r="B514" s="56" t="s">
        <v>472</v>
      </c>
      <c r="C514" s="60">
        <v>159</v>
      </c>
      <c r="D514" s="61">
        <v>4436294.74</v>
      </c>
      <c r="E514" s="61">
        <v>266177.7</v>
      </c>
      <c r="F514" s="62">
        <v>3.5503424202577887E-4</v>
      </c>
    </row>
    <row r="515" spans="1:6" x14ac:dyDescent="0.2">
      <c r="A515" s="56" t="s">
        <v>466</v>
      </c>
      <c r="B515" s="56" t="s">
        <v>473</v>
      </c>
      <c r="C515" s="60">
        <v>95</v>
      </c>
      <c r="D515" s="61">
        <v>1546574.27</v>
      </c>
      <c r="E515" s="61">
        <v>92794.48</v>
      </c>
      <c r="F515" s="62">
        <v>1.2377151756505633E-4</v>
      </c>
    </row>
    <row r="516" spans="1:6" x14ac:dyDescent="0.2">
      <c r="A516" s="56" t="s">
        <v>466</v>
      </c>
      <c r="B516" s="56" t="s">
        <v>474</v>
      </c>
      <c r="C516" s="60">
        <v>52</v>
      </c>
      <c r="D516" s="61">
        <v>2263959.42</v>
      </c>
      <c r="E516" s="61">
        <v>135837.54999999999</v>
      </c>
      <c r="F516" s="62">
        <v>1.8118340342894551E-4</v>
      </c>
    </row>
    <row r="517" spans="1:6" x14ac:dyDescent="0.2">
      <c r="A517" s="56" t="s">
        <v>466</v>
      </c>
      <c r="B517" s="56" t="s">
        <v>475</v>
      </c>
      <c r="C517" s="60">
        <v>52</v>
      </c>
      <c r="D517" s="61">
        <v>902350.77</v>
      </c>
      <c r="E517" s="61">
        <v>54141.06</v>
      </c>
      <c r="F517" s="62">
        <v>7.2214652841211764E-5</v>
      </c>
    </row>
    <row r="518" spans="1:6" x14ac:dyDescent="0.2">
      <c r="A518" s="56" t="s">
        <v>466</v>
      </c>
      <c r="B518" s="56" t="s">
        <v>59</v>
      </c>
      <c r="C518" s="60">
        <v>159</v>
      </c>
      <c r="D518" s="61">
        <v>5398433.5999999996</v>
      </c>
      <c r="E518" s="61">
        <v>323845.12</v>
      </c>
      <c r="F518" s="62">
        <v>4.3195243896444892E-4</v>
      </c>
    </row>
    <row r="519" spans="1:6" x14ac:dyDescent="0.2">
      <c r="A519" s="56" t="s">
        <v>466</v>
      </c>
      <c r="B519" s="56" t="s">
        <v>60</v>
      </c>
      <c r="C519" s="60">
        <v>6184</v>
      </c>
      <c r="D519" s="61">
        <v>628628090.00999999</v>
      </c>
      <c r="E519" s="61">
        <v>37194435.079999998</v>
      </c>
      <c r="F519" s="62">
        <v>4.9610835416358467E-2</v>
      </c>
    </row>
    <row r="520" spans="1:6" x14ac:dyDescent="0.2">
      <c r="A520" s="56" t="s">
        <v>476</v>
      </c>
      <c r="B520" s="56" t="s">
        <v>477</v>
      </c>
      <c r="C520" s="60">
        <v>477</v>
      </c>
      <c r="D520" s="61">
        <v>23232618.140000001</v>
      </c>
      <c r="E520" s="61">
        <v>1393957.15</v>
      </c>
      <c r="F520" s="62">
        <v>1.8592936980320472E-3</v>
      </c>
    </row>
    <row r="521" spans="1:6" x14ac:dyDescent="0.2">
      <c r="A521" s="56" t="s">
        <v>476</v>
      </c>
      <c r="B521" s="56" t="s">
        <v>478</v>
      </c>
      <c r="C521" s="60">
        <v>390</v>
      </c>
      <c r="D521" s="61">
        <v>27363407.73</v>
      </c>
      <c r="E521" s="61">
        <v>1638783.23</v>
      </c>
      <c r="F521" s="62">
        <v>2.1858486338547805E-3</v>
      </c>
    </row>
    <row r="522" spans="1:6" x14ac:dyDescent="0.2">
      <c r="A522" s="56" t="s">
        <v>476</v>
      </c>
      <c r="B522" s="56" t="s">
        <v>479</v>
      </c>
      <c r="C522" s="60">
        <v>60</v>
      </c>
      <c r="D522" s="61">
        <v>1144097.5900000001</v>
      </c>
      <c r="E522" s="61">
        <v>68645.87</v>
      </c>
      <c r="F522" s="62">
        <v>9.1561518578190995E-5</v>
      </c>
    </row>
    <row r="523" spans="1:6" x14ac:dyDescent="0.2">
      <c r="A523" s="56" t="s">
        <v>476</v>
      </c>
      <c r="B523" s="56" t="s">
        <v>480</v>
      </c>
      <c r="C523" s="60">
        <v>57</v>
      </c>
      <c r="D523" s="61">
        <v>1387312.09</v>
      </c>
      <c r="E523" s="61">
        <v>83238.740000000005</v>
      </c>
      <c r="F523" s="62">
        <v>1.1102584086901675E-4</v>
      </c>
    </row>
    <row r="524" spans="1:6" x14ac:dyDescent="0.2">
      <c r="A524" s="56" t="s">
        <v>476</v>
      </c>
      <c r="B524" s="56" t="s">
        <v>481</v>
      </c>
      <c r="C524" s="60">
        <v>36</v>
      </c>
      <c r="D524" s="61">
        <v>217962.87</v>
      </c>
      <c r="E524" s="61">
        <v>13077.76</v>
      </c>
      <c r="F524" s="62">
        <v>1.7443431996726435E-5</v>
      </c>
    </row>
    <row r="525" spans="1:6" x14ac:dyDescent="0.2">
      <c r="A525" s="56" t="s">
        <v>476</v>
      </c>
      <c r="B525" s="56" t="s">
        <v>482</v>
      </c>
      <c r="C525" s="60">
        <v>26</v>
      </c>
      <c r="D525" s="61">
        <v>231186.15</v>
      </c>
      <c r="E525" s="61">
        <v>13871.17</v>
      </c>
      <c r="F525" s="62">
        <v>1.8501701408347593E-5</v>
      </c>
    </row>
    <row r="526" spans="1:6" x14ac:dyDescent="0.2">
      <c r="A526" s="56" t="s">
        <v>476</v>
      </c>
      <c r="B526" s="56" t="s">
        <v>303</v>
      </c>
      <c r="C526" s="60">
        <v>25</v>
      </c>
      <c r="D526" s="61">
        <v>889531.36</v>
      </c>
      <c r="E526" s="61">
        <v>53371.87</v>
      </c>
      <c r="F526" s="62">
        <v>7.11886886502829E-5</v>
      </c>
    </row>
    <row r="527" spans="1:6" x14ac:dyDescent="0.2">
      <c r="A527" s="56" t="s">
        <v>476</v>
      </c>
      <c r="B527" s="56" t="s">
        <v>483</v>
      </c>
      <c r="C527" s="60">
        <v>20</v>
      </c>
      <c r="D527" s="61">
        <v>141252.99</v>
      </c>
      <c r="E527" s="61">
        <v>8475.19</v>
      </c>
      <c r="F527" s="62">
        <v>1.1304413020604133E-5</v>
      </c>
    </row>
    <row r="528" spans="1:6" x14ac:dyDescent="0.2">
      <c r="A528" s="56" t="s">
        <v>476</v>
      </c>
      <c r="B528" s="56" t="s">
        <v>59</v>
      </c>
      <c r="C528" s="60">
        <v>25</v>
      </c>
      <c r="D528" s="61">
        <v>82825.22</v>
      </c>
      <c r="E528" s="61">
        <v>4969.5200000000004</v>
      </c>
      <c r="F528" s="62">
        <v>6.6284657446207875E-6</v>
      </c>
    </row>
    <row r="529" spans="1:6" x14ac:dyDescent="0.2">
      <c r="A529" s="56" t="s">
        <v>476</v>
      </c>
      <c r="B529" s="56" t="s">
        <v>60</v>
      </c>
      <c r="C529" s="60">
        <v>1116</v>
      </c>
      <c r="D529" s="61">
        <v>54690194.140000001</v>
      </c>
      <c r="E529" s="61">
        <v>3278390.5</v>
      </c>
      <c r="F529" s="62">
        <v>4.3727963921546178E-3</v>
      </c>
    </row>
    <row r="530" spans="1:6" x14ac:dyDescent="0.2">
      <c r="A530" s="56" t="s">
        <v>484</v>
      </c>
      <c r="B530" s="56" t="s">
        <v>485</v>
      </c>
      <c r="C530" s="60">
        <v>222</v>
      </c>
      <c r="D530" s="61">
        <v>6664178.2800000003</v>
      </c>
      <c r="E530" s="61">
        <v>399690.79</v>
      </c>
      <c r="F530" s="62">
        <v>5.3311722459219819E-4</v>
      </c>
    </row>
    <row r="531" spans="1:6" x14ac:dyDescent="0.2">
      <c r="A531" s="56" t="s">
        <v>484</v>
      </c>
      <c r="B531" s="56" t="s">
        <v>486</v>
      </c>
      <c r="C531" s="60">
        <v>98</v>
      </c>
      <c r="D531" s="61">
        <v>2290868.33</v>
      </c>
      <c r="E531" s="61">
        <v>137452.10999999999</v>
      </c>
      <c r="F531" s="62">
        <v>1.8333694253385604E-4</v>
      </c>
    </row>
    <row r="532" spans="1:6" x14ac:dyDescent="0.2">
      <c r="A532" s="56" t="s">
        <v>484</v>
      </c>
      <c r="B532" s="56" t="s">
        <v>487</v>
      </c>
      <c r="C532" s="60">
        <v>71</v>
      </c>
      <c r="D532" s="61">
        <v>1769265.71</v>
      </c>
      <c r="E532" s="61">
        <v>106155.96</v>
      </c>
      <c r="F532" s="62">
        <v>1.4159338214703523E-4</v>
      </c>
    </row>
    <row r="533" spans="1:6" x14ac:dyDescent="0.2">
      <c r="A533" s="56" t="s">
        <v>484</v>
      </c>
      <c r="B533" s="56" t="s">
        <v>488</v>
      </c>
      <c r="C533" s="60">
        <v>48</v>
      </c>
      <c r="D533" s="61">
        <v>694595.31</v>
      </c>
      <c r="E533" s="61">
        <v>41675.730000000003</v>
      </c>
      <c r="F533" s="62">
        <v>5.5588094763088771E-5</v>
      </c>
    </row>
    <row r="534" spans="1:6" x14ac:dyDescent="0.2">
      <c r="A534" s="56" t="s">
        <v>484</v>
      </c>
      <c r="B534" s="56" t="s">
        <v>489</v>
      </c>
      <c r="C534" s="60">
        <v>27</v>
      </c>
      <c r="D534" s="61">
        <v>490900.22</v>
      </c>
      <c r="E534" s="61">
        <v>29454.02</v>
      </c>
      <c r="F534" s="62">
        <v>3.9286482922168654E-5</v>
      </c>
    </row>
    <row r="535" spans="1:6" x14ac:dyDescent="0.2">
      <c r="A535" s="56" t="s">
        <v>484</v>
      </c>
      <c r="B535" s="56" t="s">
        <v>490</v>
      </c>
      <c r="C535" s="60">
        <v>25</v>
      </c>
      <c r="D535" s="61">
        <v>203046.08</v>
      </c>
      <c r="E535" s="61">
        <v>12182.78</v>
      </c>
      <c r="F535" s="62">
        <v>1.6249686067115384E-5</v>
      </c>
    </row>
    <row r="536" spans="1:6" x14ac:dyDescent="0.2">
      <c r="A536" s="56" t="s">
        <v>484</v>
      </c>
      <c r="B536" s="56" t="s">
        <v>492</v>
      </c>
      <c r="C536" s="60">
        <v>22</v>
      </c>
      <c r="D536" s="61">
        <v>572723.81000000006</v>
      </c>
      <c r="E536" s="61">
        <v>34363.449999999997</v>
      </c>
      <c r="F536" s="62">
        <v>4.5834799174163534E-5</v>
      </c>
    </row>
    <row r="537" spans="1:6" x14ac:dyDescent="0.2">
      <c r="A537" s="56" t="s">
        <v>484</v>
      </c>
      <c r="B537" s="56" t="s">
        <v>494</v>
      </c>
      <c r="C537" s="60">
        <v>20</v>
      </c>
      <c r="D537" s="61">
        <v>371593.52</v>
      </c>
      <c r="E537" s="61">
        <v>22295.599999999999</v>
      </c>
      <c r="F537" s="62">
        <v>2.9738409515560299E-5</v>
      </c>
    </row>
    <row r="538" spans="1:6" x14ac:dyDescent="0.2">
      <c r="A538" s="56" t="s">
        <v>484</v>
      </c>
      <c r="B538" s="56" t="s">
        <v>491</v>
      </c>
      <c r="C538" s="60">
        <v>20</v>
      </c>
      <c r="D538" s="61">
        <v>192552.76</v>
      </c>
      <c r="E538" s="61">
        <v>11553.17</v>
      </c>
      <c r="F538" s="62">
        <v>1.5409897049771515E-5</v>
      </c>
    </row>
    <row r="539" spans="1:6" x14ac:dyDescent="0.2">
      <c r="A539" s="56" t="s">
        <v>484</v>
      </c>
      <c r="B539" s="56" t="s">
        <v>493</v>
      </c>
      <c r="C539" s="60">
        <v>13</v>
      </c>
      <c r="D539" s="61">
        <v>93942.6</v>
      </c>
      <c r="E539" s="61">
        <v>5636.56</v>
      </c>
      <c r="F539" s="62">
        <v>7.5181797995580553E-6</v>
      </c>
    </row>
    <row r="540" spans="1:6" x14ac:dyDescent="0.2">
      <c r="A540" s="56" t="s">
        <v>484</v>
      </c>
      <c r="B540" s="56" t="s">
        <v>59</v>
      </c>
      <c r="C540" s="60">
        <v>25</v>
      </c>
      <c r="D540" s="61">
        <v>355789.33</v>
      </c>
      <c r="E540" s="61">
        <v>21347.37</v>
      </c>
      <c r="F540" s="62">
        <v>2.8473637450447015E-5</v>
      </c>
    </row>
    <row r="541" spans="1:6" x14ac:dyDescent="0.2">
      <c r="A541" s="56" t="s">
        <v>484</v>
      </c>
      <c r="B541" s="56" t="s">
        <v>60</v>
      </c>
      <c r="C541" s="60">
        <v>591</v>
      </c>
      <c r="D541" s="61">
        <v>13699455.949999999</v>
      </c>
      <c r="E541" s="61">
        <v>821807.54</v>
      </c>
      <c r="F541" s="62">
        <v>1.0961467360149628E-3</v>
      </c>
    </row>
    <row r="542" spans="1:6" x14ac:dyDescent="0.2">
      <c r="A542" s="56" t="s">
        <v>495</v>
      </c>
      <c r="B542" s="56" t="s">
        <v>496</v>
      </c>
      <c r="C542" s="60">
        <v>705</v>
      </c>
      <c r="D542" s="61">
        <v>40636160.25</v>
      </c>
      <c r="E542" s="61">
        <v>2425456.39</v>
      </c>
      <c r="F542" s="62">
        <v>3.2351322856506459E-3</v>
      </c>
    </row>
    <row r="543" spans="1:6" x14ac:dyDescent="0.2">
      <c r="A543" s="56" t="s">
        <v>495</v>
      </c>
      <c r="B543" s="56" t="s">
        <v>497</v>
      </c>
      <c r="C543" s="60">
        <v>77</v>
      </c>
      <c r="D543" s="61">
        <v>2747038.68</v>
      </c>
      <c r="E543" s="61">
        <v>164822.32</v>
      </c>
      <c r="F543" s="62">
        <v>2.1984398937300296E-4</v>
      </c>
    </row>
    <row r="544" spans="1:6" x14ac:dyDescent="0.2">
      <c r="A544" s="56" t="s">
        <v>495</v>
      </c>
      <c r="B544" s="56" t="s">
        <v>498</v>
      </c>
      <c r="C544" s="60">
        <v>47</v>
      </c>
      <c r="D544" s="61">
        <v>1503352.47</v>
      </c>
      <c r="E544" s="61">
        <v>90201.15</v>
      </c>
      <c r="F544" s="62">
        <v>1.2031247140576983E-4</v>
      </c>
    </row>
    <row r="545" spans="1:6" x14ac:dyDescent="0.2">
      <c r="A545" s="56" t="s">
        <v>495</v>
      </c>
      <c r="B545" s="56" t="s">
        <v>503</v>
      </c>
      <c r="C545" s="60">
        <v>44</v>
      </c>
      <c r="D545" s="61">
        <v>1566799.39</v>
      </c>
      <c r="E545" s="61">
        <v>94007.96</v>
      </c>
      <c r="F545" s="62">
        <v>1.2539008648353991E-4</v>
      </c>
    </row>
    <row r="546" spans="1:6" x14ac:dyDescent="0.2">
      <c r="A546" s="56" t="s">
        <v>495</v>
      </c>
      <c r="B546" s="56" t="s">
        <v>499</v>
      </c>
      <c r="C546" s="60">
        <v>44</v>
      </c>
      <c r="D546" s="61">
        <v>669406.35</v>
      </c>
      <c r="E546" s="61">
        <v>40164.39</v>
      </c>
      <c r="F546" s="62">
        <v>5.3572232986000597E-5</v>
      </c>
    </row>
    <row r="547" spans="1:6" x14ac:dyDescent="0.2">
      <c r="A547" s="56" t="s">
        <v>495</v>
      </c>
      <c r="B547" s="56" t="s">
        <v>501</v>
      </c>
      <c r="C547" s="60">
        <v>43</v>
      </c>
      <c r="D547" s="61">
        <v>688592.05</v>
      </c>
      <c r="E547" s="61">
        <v>41315.54</v>
      </c>
      <c r="F547" s="62">
        <v>5.5107664645782678E-5</v>
      </c>
    </row>
    <row r="548" spans="1:6" x14ac:dyDescent="0.2">
      <c r="A548" s="56" t="s">
        <v>495</v>
      </c>
      <c r="B548" s="56" t="s">
        <v>500</v>
      </c>
      <c r="C548" s="60">
        <v>41</v>
      </c>
      <c r="D548" s="61">
        <v>924877</v>
      </c>
      <c r="E548" s="61">
        <v>55492.639999999999</v>
      </c>
      <c r="F548" s="62">
        <v>7.4017422873551828E-5</v>
      </c>
    </row>
    <row r="549" spans="1:6" x14ac:dyDescent="0.2">
      <c r="A549" s="56" t="s">
        <v>495</v>
      </c>
      <c r="B549" s="56" t="s">
        <v>502</v>
      </c>
      <c r="C549" s="60">
        <v>39</v>
      </c>
      <c r="D549" s="61">
        <v>917817.87</v>
      </c>
      <c r="E549" s="61">
        <v>55069.06</v>
      </c>
      <c r="F549" s="62">
        <v>7.3452441643954901E-5</v>
      </c>
    </row>
    <row r="550" spans="1:6" x14ac:dyDescent="0.2">
      <c r="A550" s="56" t="s">
        <v>495</v>
      </c>
      <c r="B550" s="56" t="s">
        <v>504</v>
      </c>
      <c r="C550" s="60">
        <v>30</v>
      </c>
      <c r="D550" s="61">
        <v>277187.03000000003</v>
      </c>
      <c r="E550" s="61">
        <v>16631.240000000002</v>
      </c>
      <c r="F550" s="62">
        <v>2.2183149404885589E-5</v>
      </c>
    </row>
    <row r="551" spans="1:6" x14ac:dyDescent="0.2">
      <c r="A551" s="56" t="s">
        <v>495</v>
      </c>
      <c r="B551" s="56" t="s">
        <v>505</v>
      </c>
      <c r="C551" s="60">
        <v>26</v>
      </c>
      <c r="D551" s="61">
        <v>172109.65</v>
      </c>
      <c r="E551" s="61">
        <v>10326.57</v>
      </c>
      <c r="F551" s="62">
        <v>1.3773828358559514E-5</v>
      </c>
    </row>
    <row r="552" spans="1:6" x14ac:dyDescent="0.2">
      <c r="A552" s="56" t="s">
        <v>495</v>
      </c>
      <c r="B552" s="56" t="s">
        <v>507</v>
      </c>
      <c r="C552" s="60">
        <v>23</v>
      </c>
      <c r="D552" s="61">
        <v>181783.01</v>
      </c>
      <c r="E552" s="61">
        <v>10906.98</v>
      </c>
      <c r="F552" s="62">
        <v>1.4547993228171741E-5</v>
      </c>
    </row>
    <row r="553" spans="1:6" x14ac:dyDescent="0.2">
      <c r="A553" s="56" t="s">
        <v>495</v>
      </c>
      <c r="B553" s="56" t="s">
        <v>506</v>
      </c>
      <c r="C553" s="60">
        <v>21</v>
      </c>
      <c r="D553" s="61">
        <v>181829.11</v>
      </c>
      <c r="E553" s="61">
        <v>10909.75</v>
      </c>
      <c r="F553" s="62">
        <v>1.4551687921041998E-5</v>
      </c>
    </row>
    <row r="554" spans="1:6" x14ac:dyDescent="0.2">
      <c r="A554" s="56" t="s">
        <v>495</v>
      </c>
      <c r="B554" s="56" t="s">
        <v>59</v>
      </c>
      <c r="C554" s="60">
        <v>60</v>
      </c>
      <c r="D554" s="61">
        <v>954286.91</v>
      </c>
      <c r="E554" s="61">
        <v>57257.22</v>
      </c>
      <c r="F554" s="62">
        <v>7.637106227607822E-5</v>
      </c>
    </row>
    <row r="555" spans="1:6" x14ac:dyDescent="0.2">
      <c r="A555" s="56" t="s">
        <v>495</v>
      </c>
      <c r="B555" s="56" t="s">
        <v>60</v>
      </c>
      <c r="C555" s="60">
        <v>1200</v>
      </c>
      <c r="D555" s="61">
        <v>51421239.770000003</v>
      </c>
      <c r="E555" s="61">
        <v>3072561.21</v>
      </c>
      <c r="F555" s="62">
        <v>4.0982563162509852E-3</v>
      </c>
    </row>
    <row r="556" spans="1:6" x14ac:dyDescent="0.2">
      <c r="A556" s="56" t="s">
        <v>508</v>
      </c>
      <c r="B556" s="56" t="s">
        <v>484</v>
      </c>
      <c r="C556" s="60">
        <v>644</v>
      </c>
      <c r="D556" s="61">
        <v>36830219.049999997</v>
      </c>
      <c r="E556" s="61">
        <v>2199005.3199999998</v>
      </c>
      <c r="F556" s="62">
        <v>2.9330863817549524E-3</v>
      </c>
    </row>
    <row r="557" spans="1:6" x14ac:dyDescent="0.2">
      <c r="A557" s="56" t="s">
        <v>508</v>
      </c>
      <c r="B557" s="56" t="s">
        <v>509</v>
      </c>
      <c r="C557" s="60">
        <v>592</v>
      </c>
      <c r="D557" s="61">
        <v>44360652.75</v>
      </c>
      <c r="E557" s="61">
        <v>2658256.16</v>
      </c>
      <c r="F557" s="62">
        <v>3.5456462388695881E-3</v>
      </c>
    </row>
    <row r="558" spans="1:6" x14ac:dyDescent="0.2">
      <c r="A558" s="56" t="s">
        <v>508</v>
      </c>
      <c r="B558" s="56" t="s">
        <v>510</v>
      </c>
      <c r="C558" s="60">
        <v>167</v>
      </c>
      <c r="D558" s="61">
        <v>2550452.65</v>
      </c>
      <c r="E558" s="61">
        <v>153021.38</v>
      </c>
      <c r="F558" s="62">
        <v>2.0410361071584388E-4</v>
      </c>
    </row>
    <row r="559" spans="1:6" x14ac:dyDescent="0.2">
      <c r="A559" s="56" t="s">
        <v>508</v>
      </c>
      <c r="B559" s="56" t="s">
        <v>511</v>
      </c>
      <c r="C559" s="60">
        <v>103</v>
      </c>
      <c r="D559" s="61">
        <v>5292612.97</v>
      </c>
      <c r="E559" s="61">
        <v>317556.83</v>
      </c>
      <c r="F559" s="62">
        <v>4.2356496595755057E-4</v>
      </c>
    </row>
    <row r="560" spans="1:6" x14ac:dyDescent="0.2">
      <c r="A560" s="56" t="s">
        <v>508</v>
      </c>
      <c r="B560" s="56" t="s">
        <v>512</v>
      </c>
      <c r="C560" s="60">
        <v>66</v>
      </c>
      <c r="D560" s="61">
        <v>838452.15</v>
      </c>
      <c r="E560" s="61">
        <v>50272.49</v>
      </c>
      <c r="F560" s="62">
        <v>6.7054660784500534E-5</v>
      </c>
    </row>
    <row r="561" spans="1:6" x14ac:dyDescent="0.2">
      <c r="A561" s="56" t="s">
        <v>508</v>
      </c>
      <c r="B561" s="56" t="s">
        <v>513</v>
      </c>
      <c r="C561" s="60">
        <v>52</v>
      </c>
      <c r="D561" s="61">
        <v>2572192.7799999998</v>
      </c>
      <c r="E561" s="61">
        <v>154331.57999999999</v>
      </c>
      <c r="F561" s="62">
        <v>2.0585118710523401E-4</v>
      </c>
    </row>
    <row r="562" spans="1:6" x14ac:dyDescent="0.2">
      <c r="A562" s="56" t="s">
        <v>508</v>
      </c>
      <c r="B562" s="56" t="s">
        <v>59</v>
      </c>
      <c r="C562" s="60">
        <v>116</v>
      </c>
      <c r="D562" s="61">
        <v>2741929.69</v>
      </c>
      <c r="E562" s="61">
        <v>164515.81</v>
      </c>
      <c r="F562" s="62">
        <v>2.1943515893557968E-4</v>
      </c>
    </row>
    <row r="563" spans="1:6" x14ac:dyDescent="0.2">
      <c r="A563" s="56" t="s">
        <v>508</v>
      </c>
      <c r="B563" s="56" t="s">
        <v>60</v>
      </c>
      <c r="C563" s="60">
        <v>1740</v>
      </c>
      <c r="D563" s="61">
        <v>95186512.040000007</v>
      </c>
      <c r="E563" s="61">
        <v>5696959.5599999996</v>
      </c>
      <c r="F563" s="62">
        <v>7.5987421907850071E-3</v>
      </c>
    </row>
    <row r="564" spans="1:6" x14ac:dyDescent="0.2">
      <c r="A564" s="56" t="s">
        <v>514</v>
      </c>
      <c r="B564" s="56" t="s">
        <v>515</v>
      </c>
      <c r="C564" s="60">
        <v>6701</v>
      </c>
      <c r="D564" s="61">
        <v>906483584.63</v>
      </c>
      <c r="E564" s="61">
        <v>54239427.700000003</v>
      </c>
      <c r="F564" s="62">
        <v>7.2345858054155304E-2</v>
      </c>
    </row>
    <row r="565" spans="1:6" x14ac:dyDescent="0.2">
      <c r="A565" s="56" t="s">
        <v>514</v>
      </c>
      <c r="B565" s="56" t="s">
        <v>516</v>
      </c>
      <c r="C565" s="60">
        <v>1552</v>
      </c>
      <c r="D565" s="61">
        <v>120834861.61</v>
      </c>
      <c r="E565" s="61">
        <v>7243626.7300000004</v>
      </c>
      <c r="F565" s="62">
        <v>9.6617242000483928E-3</v>
      </c>
    </row>
    <row r="566" spans="1:6" x14ac:dyDescent="0.2">
      <c r="A566" s="56" t="s">
        <v>514</v>
      </c>
      <c r="B566" s="56" t="s">
        <v>517</v>
      </c>
      <c r="C566" s="60">
        <v>521</v>
      </c>
      <c r="D566" s="61">
        <v>56817945.659999996</v>
      </c>
      <c r="E566" s="61">
        <v>3397927.63</v>
      </c>
      <c r="F566" s="62">
        <v>4.5322379018809655E-3</v>
      </c>
    </row>
    <row r="567" spans="1:6" x14ac:dyDescent="0.2">
      <c r="A567" s="56" t="s">
        <v>514</v>
      </c>
      <c r="B567" s="56" t="s">
        <v>518</v>
      </c>
      <c r="C567" s="60">
        <v>307</v>
      </c>
      <c r="D567" s="61">
        <v>14397803.939999999</v>
      </c>
      <c r="E567" s="61">
        <v>863676.81</v>
      </c>
      <c r="F567" s="62">
        <v>1.1519929791022788E-3</v>
      </c>
    </row>
    <row r="568" spans="1:6" x14ac:dyDescent="0.2">
      <c r="A568" s="56" t="s">
        <v>514</v>
      </c>
      <c r="B568" s="56" t="s">
        <v>519</v>
      </c>
      <c r="C568" s="60">
        <v>162</v>
      </c>
      <c r="D568" s="61">
        <v>6115227.4299999997</v>
      </c>
      <c r="E568" s="61">
        <v>366913.63</v>
      </c>
      <c r="F568" s="62">
        <v>4.8939825731448227E-4</v>
      </c>
    </row>
    <row r="569" spans="1:6" x14ac:dyDescent="0.2">
      <c r="A569" s="56" t="s">
        <v>514</v>
      </c>
      <c r="B569" s="56" t="s">
        <v>521</v>
      </c>
      <c r="C569" s="60">
        <v>139</v>
      </c>
      <c r="D569" s="61">
        <v>4680801.9000000004</v>
      </c>
      <c r="E569" s="61">
        <v>280848.08</v>
      </c>
      <c r="F569" s="62">
        <v>3.7460194902576478E-4</v>
      </c>
    </row>
    <row r="570" spans="1:6" x14ac:dyDescent="0.2">
      <c r="A570" s="56" t="s">
        <v>514</v>
      </c>
      <c r="B570" s="56" t="s">
        <v>520</v>
      </c>
      <c r="C570" s="60">
        <v>129</v>
      </c>
      <c r="D570" s="61">
        <v>4043100</v>
      </c>
      <c r="E570" s="61">
        <v>242585.99</v>
      </c>
      <c r="F570" s="62">
        <v>3.2356704970297348E-4</v>
      </c>
    </row>
    <row r="571" spans="1:6" x14ac:dyDescent="0.2">
      <c r="A571" s="56" t="s">
        <v>514</v>
      </c>
      <c r="B571" s="56" t="s">
        <v>525</v>
      </c>
      <c r="C571" s="60">
        <v>111</v>
      </c>
      <c r="D571" s="61">
        <v>2595055.4500000002</v>
      </c>
      <c r="E571" s="61">
        <v>155703.35</v>
      </c>
      <c r="F571" s="62">
        <v>2.0768088704697859E-4</v>
      </c>
    </row>
    <row r="572" spans="1:6" x14ac:dyDescent="0.2">
      <c r="A572" s="56" t="s">
        <v>514</v>
      </c>
      <c r="B572" s="56" t="s">
        <v>522</v>
      </c>
      <c r="C572" s="60">
        <v>106</v>
      </c>
      <c r="D572" s="61">
        <v>6215997.6500000004</v>
      </c>
      <c r="E572" s="61">
        <v>372959.91</v>
      </c>
      <c r="F572" s="62">
        <v>4.9746293154104455E-4</v>
      </c>
    </row>
    <row r="573" spans="1:6" x14ac:dyDescent="0.2">
      <c r="A573" s="56" t="s">
        <v>514</v>
      </c>
      <c r="B573" s="56" t="s">
        <v>524</v>
      </c>
      <c r="C573" s="60">
        <v>101</v>
      </c>
      <c r="D573" s="61">
        <v>3261440.7</v>
      </c>
      <c r="E573" s="61">
        <v>195686.5</v>
      </c>
      <c r="F573" s="62">
        <v>2.6101137774568484E-4</v>
      </c>
    </row>
    <row r="574" spans="1:6" x14ac:dyDescent="0.2">
      <c r="A574" s="56" t="s">
        <v>514</v>
      </c>
      <c r="B574" s="56" t="s">
        <v>523</v>
      </c>
      <c r="C574" s="60">
        <v>101</v>
      </c>
      <c r="D574" s="61">
        <v>4703916.74</v>
      </c>
      <c r="E574" s="61">
        <v>282235</v>
      </c>
      <c r="F574" s="62">
        <v>3.7645185640324376E-4</v>
      </c>
    </row>
    <row r="575" spans="1:6" x14ac:dyDescent="0.2">
      <c r="A575" s="56" t="s">
        <v>514</v>
      </c>
      <c r="B575" s="56" t="s">
        <v>526</v>
      </c>
      <c r="C575" s="60">
        <v>94</v>
      </c>
      <c r="D575" s="61">
        <v>3318867.95</v>
      </c>
      <c r="E575" s="61">
        <v>199132.09</v>
      </c>
      <c r="F575" s="62">
        <v>2.6560718886728369E-4</v>
      </c>
    </row>
    <row r="576" spans="1:6" x14ac:dyDescent="0.2">
      <c r="A576" s="56" t="s">
        <v>514</v>
      </c>
      <c r="B576" s="56" t="s">
        <v>527</v>
      </c>
      <c r="C576" s="60">
        <v>52</v>
      </c>
      <c r="D576" s="61">
        <v>1576099.33</v>
      </c>
      <c r="E576" s="61">
        <v>94566</v>
      </c>
      <c r="F576" s="62">
        <v>1.2613441370712048E-4</v>
      </c>
    </row>
    <row r="577" spans="1:6" x14ac:dyDescent="0.2">
      <c r="A577" s="56" t="s">
        <v>514</v>
      </c>
      <c r="B577" s="56" t="s">
        <v>528</v>
      </c>
      <c r="C577" s="60">
        <v>44</v>
      </c>
      <c r="D577" s="61">
        <v>1157212.3700000001</v>
      </c>
      <c r="E577" s="61">
        <v>69432.72</v>
      </c>
      <c r="F577" s="62">
        <v>9.2611038103447939E-5</v>
      </c>
    </row>
    <row r="578" spans="1:6" x14ac:dyDescent="0.2">
      <c r="A578" s="56" t="s">
        <v>514</v>
      </c>
      <c r="B578" s="56" t="s">
        <v>529</v>
      </c>
      <c r="C578" s="60">
        <v>44</v>
      </c>
      <c r="D578" s="61">
        <v>1841645.6</v>
      </c>
      <c r="E578" s="61">
        <v>110498.73</v>
      </c>
      <c r="F578" s="62">
        <v>1.4738587361135509E-4</v>
      </c>
    </row>
    <row r="579" spans="1:6" x14ac:dyDescent="0.2">
      <c r="A579" s="56" t="s">
        <v>514</v>
      </c>
      <c r="B579" s="56" t="s">
        <v>59</v>
      </c>
      <c r="C579" s="60">
        <v>91</v>
      </c>
      <c r="D579" s="61">
        <v>12271190.880000001</v>
      </c>
      <c r="E579" s="61">
        <v>736132.33</v>
      </c>
      <c r="F579" s="62">
        <v>9.8187107264139902E-4</v>
      </c>
    </row>
    <row r="580" spans="1:6" x14ac:dyDescent="0.2">
      <c r="A580" s="56" t="s">
        <v>514</v>
      </c>
      <c r="B580" s="56" t="s">
        <v>60</v>
      </c>
      <c r="C580" s="60">
        <v>10255</v>
      </c>
      <c r="D580" s="61">
        <v>1150314751.8399999</v>
      </c>
      <c r="E580" s="61">
        <v>68851353.200000003</v>
      </c>
      <c r="F580" s="62">
        <v>9.183559703089772E-2</v>
      </c>
    </row>
    <row r="581" spans="1:6" x14ac:dyDescent="0.2">
      <c r="A581" s="56" t="s">
        <v>530</v>
      </c>
      <c r="B581" s="56" t="s">
        <v>531</v>
      </c>
      <c r="C581" s="60">
        <v>188</v>
      </c>
      <c r="D581" s="61">
        <v>4067226.29</v>
      </c>
      <c r="E581" s="61">
        <v>243817</v>
      </c>
      <c r="F581" s="62">
        <v>3.2520900055864679E-4</v>
      </c>
    </row>
    <row r="582" spans="1:6" x14ac:dyDescent="0.2">
      <c r="A582" s="56" t="s">
        <v>530</v>
      </c>
      <c r="B582" s="56" t="s">
        <v>532</v>
      </c>
      <c r="C582" s="60">
        <v>138</v>
      </c>
      <c r="D582" s="61">
        <v>3762315.01</v>
      </c>
      <c r="E582" s="61">
        <v>225603.13</v>
      </c>
      <c r="F582" s="62">
        <v>3.0091490105366923E-4</v>
      </c>
    </row>
    <row r="583" spans="1:6" x14ac:dyDescent="0.2">
      <c r="A583" s="56" t="s">
        <v>530</v>
      </c>
      <c r="B583" s="56" t="s">
        <v>533</v>
      </c>
      <c r="C583" s="60">
        <v>61</v>
      </c>
      <c r="D583" s="61">
        <v>1487072.49</v>
      </c>
      <c r="E583" s="61">
        <v>89224.35</v>
      </c>
      <c r="F583" s="62">
        <v>1.1900959198495141E-4</v>
      </c>
    </row>
    <row r="584" spans="1:6" x14ac:dyDescent="0.2">
      <c r="A584" s="56" t="s">
        <v>530</v>
      </c>
      <c r="B584" s="56" t="s">
        <v>534</v>
      </c>
      <c r="C584" s="60">
        <v>14</v>
      </c>
      <c r="D584" s="61">
        <v>107822.27</v>
      </c>
      <c r="E584" s="61">
        <v>6469.34</v>
      </c>
      <c r="F584" s="62">
        <v>8.6289618676059341E-6</v>
      </c>
    </row>
    <row r="585" spans="1:6" x14ac:dyDescent="0.2">
      <c r="A585" s="56" t="s">
        <v>530</v>
      </c>
      <c r="B585" s="56" t="s">
        <v>535</v>
      </c>
      <c r="C585" s="60">
        <v>13</v>
      </c>
      <c r="D585" s="61">
        <v>486617.97</v>
      </c>
      <c r="E585" s="61">
        <v>29197.07</v>
      </c>
      <c r="F585" s="62">
        <v>3.8943756809167733E-5</v>
      </c>
    </row>
    <row r="586" spans="1:6" x14ac:dyDescent="0.2">
      <c r="A586" s="56" t="s">
        <v>530</v>
      </c>
      <c r="B586" s="56" t="s">
        <v>537</v>
      </c>
      <c r="C586" s="60">
        <v>13</v>
      </c>
      <c r="D586" s="61">
        <v>98725.5</v>
      </c>
      <c r="E586" s="61">
        <v>5923.54</v>
      </c>
      <c r="F586" s="62">
        <v>7.9009606515098079E-6</v>
      </c>
    </row>
    <row r="587" spans="1:6" x14ac:dyDescent="0.2">
      <c r="A587" s="56" t="s">
        <v>530</v>
      </c>
      <c r="B587" s="56" t="s">
        <v>536</v>
      </c>
      <c r="C587" s="60">
        <v>11</v>
      </c>
      <c r="D587" s="61">
        <v>156512.14000000001</v>
      </c>
      <c r="E587" s="61">
        <v>9390.74</v>
      </c>
      <c r="F587" s="62">
        <v>1.252559571279323E-5</v>
      </c>
    </row>
    <row r="588" spans="1:6" x14ac:dyDescent="0.2">
      <c r="A588" s="56" t="s">
        <v>530</v>
      </c>
      <c r="B588" s="56" t="s">
        <v>59</v>
      </c>
      <c r="C588" s="60">
        <v>5</v>
      </c>
      <c r="D588" s="61">
        <v>36066.959999999999</v>
      </c>
      <c r="E588" s="61">
        <v>2164.02</v>
      </c>
      <c r="F588" s="62">
        <v>2.8864221173622956E-6</v>
      </c>
    </row>
    <row r="589" spans="1:6" x14ac:dyDescent="0.2">
      <c r="A589" s="56" t="s">
        <v>530</v>
      </c>
      <c r="B589" s="56" t="s">
        <v>60</v>
      </c>
      <c r="C589" s="60">
        <v>443</v>
      </c>
      <c r="D589" s="61">
        <v>10202358.630000001</v>
      </c>
      <c r="E589" s="61">
        <v>611789.18999999994</v>
      </c>
      <c r="F589" s="62">
        <v>8.1601919075570634E-4</v>
      </c>
    </row>
    <row r="590" spans="1:6" x14ac:dyDescent="0.2">
      <c r="A590" s="56" t="s">
        <v>538</v>
      </c>
      <c r="B590" s="56" t="s">
        <v>539</v>
      </c>
      <c r="C590" s="60">
        <v>356</v>
      </c>
      <c r="D590" s="61">
        <v>18037571.75</v>
      </c>
      <c r="E590" s="61">
        <v>1079297.3600000001</v>
      </c>
      <c r="F590" s="62">
        <v>1.4395928739636124E-3</v>
      </c>
    </row>
    <row r="591" spans="1:6" x14ac:dyDescent="0.2">
      <c r="A591" s="56" t="s">
        <v>538</v>
      </c>
      <c r="B591" s="56" t="s">
        <v>540</v>
      </c>
      <c r="C591" s="60">
        <v>33</v>
      </c>
      <c r="D591" s="61">
        <v>113274.39</v>
      </c>
      <c r="E591" s="61">
        <v>6796.47</v>
      </c>
      <c r="F591" s="62">
        <v>9.0652957588143005E-6</v>
      </c>
    </row>
    <row r="592" spans="1:6" x14ac:dyDescent="0.2">
      <c r="A592" s="56" t="s">
        <v>538</v>
      </c>
      <c r="B592" s="56" t="s">
        <v>538</v>
      </c>
      <c r="C592" s="60">
        <v>22</v>
      </c>
      <c r="D592" s="61">
        <v>444332.34</v>
      </c>
      <c r="E592" s="61">
        <v>26659.97</v>
      </c>
      <c r="F592" s="62">
        <v>3.5559711581323321E-5</v>
      </c>
    </row>
    <row r="593" spans="1:6" x14ac:dyDescent="0.2">
      <c r="A593" s="56" t="s">
        <v>538</v>
      </c>
      <c r="B593" s="56" t="s">
        <v>59</v>
      </c>
      <c r="C593" s="60">
        <v>9</v>
      </c>
      <c r="D593" s="61">
        <v>159509.82</v>
      </c>
      <c r="E593" s="61">
        <v>9570.58</v>
      </c>
      <c r="F593" s="62">
        <v>1.2765470646290348E-5</v>
      </c>
    </row>
    <row r="594" spans="1:6" x14ac:dyDescent="0.2">
      <c r="A594" s="56" t="s">
        <v>538</v>
      </c>
      <c r="B594" s="56" t="s">
        <v>60</v>
      </c>
      <c r="C594" s="60">
        <v>420</v>
      </c>
      <c r="D594" s="61">
        <v>18754688.300000001</v>
      </c>
      <c r="E594" s="61">
        <v>1122324.3799999999</v>
      </c>
      <c r="F594" s="62">
        <v>1.49698335195004E-3</v>
      </c>
    </row>
    <row r="595" spans="1:6" x14ac:dyDescent="0.2">
      <c r="A595" s="56" t="s">
        <v>541</v>
      </c>
      <c r="B595" s="56" t="s">
        <v>542</v>
      </c>
      <c r="C595" s="60">
        <v>245</v>
      </c>
      <c r="D595" s="61">
        <v>10585291.74</v>
      </c>
      <c r="E595" s="61">
        <v>635029.67000000004</v>
      </c>
      <c r="F595" s="62">
        <v>8.4701790402550814E-4</v>
      </c>
    </row>
    <row r="596" spans="1:6" x14ac:dyDescent="0.2">
      <c r="A596" s="56" t="s">
        <v>541</v>
      </c>
      <c r="B596" s="56" t="s">
        <v>543</v>
      </c>
      <c r="C596" s="60">
        <v>122</v>
      </c>
      <c r="D596" s="61">
        <v>3006465.7</v>
      </c>
      <c r="E596" s="61">
        <v>180387.95</v>
      </c>
      <c r="F596" s="62">
        <v>2.4060580243511796E-4</v>
      </c>
    </row>
    <row r="597" spans="1:6" x14ac:dyDescent="0.2">
      <c r="A597" s="56" t="s">
        <v>541</v>
      </c>
      <c r="B597" s="56" t="s">
        <v>544</v>
      </c>
      <c r="C597" s="60">
        <v>102</v>
      </c>
      <c r="D597" s="61">
        <v>8129970.7400000002</v>
      </c>
      <c r="E597" s="61">
        <v>477889.82</v>
      </c>
      <c r="F597" s="62">
        <v>6.3742097860014523E-4</v>
      </c>
    </row>
    <row r="598" spans="1:6" x14ac:dyDescent="0.2">
      <c r="A598" s="56" t="s">
        <v>541</v>
      </c>
      <c r="B598" s="56" t="s">
        <v>545</v>
      </c>
      <c r="C598" s="60">
        <v>95</v>
      </c>
      <c r="D598" s="61">
        <v>3686819.73</v>
      </c>
      <c r="E598" s="61">
        <v>221209.2</v>
      </c>
      <c r="F598" s="62">
        <v>2.9505417114630161E-4</v>
      </c>
    </row>
    <row r="599" spans="1:6" x14ac:dyDescent="0.2">
      <c r="A599" s="56" t="s">
        <v>541</v>
      </c>
      <c r="B599" s="56" t="s">
        <v>546</v>
      </c>
      <c r="C599" s="60">
        <v>85</v>
      </c>
      <c r="D599" s="61">
        <v>3141511.5</v>
      </c>
      <c r="E599" s="61">
        <v>188490.73</v>
      </c>
      <c r="F599" s="62">
        <v>2.5141348600741435E-4</v>
      </c>
    </row>
    <row r="600" spans="1:6" x14ac:dyDescent="0.2">
      <c r="A600" s="56" t="s">
        <v>541</v>
      </c>
      <c r="B600" s="56" t="s">
        <v>548</v>
      </c>
      <c r="C600" s="60">
        <v>25</v>
      </c>
      <c r="D600" s="61">
        <v>1195740.8999999999</v>
      </c>
      <c r="E600" s="61">
        <v>71744.44</v>
      </c>
      <c r="F600" s="62">
        <v>9.5694466046419252E-5</v>
      </c>
    </row>
    <row r="601" spans="1:6" x14ac:dyDescent="0.2">
      <c r="A601" s="56" t="s">
        <v>541</v>
      </c>
      <c r="B601" s="56" t="s">
        <v>549</v>
      </c>
      <c r="C601" s="60">
        <v>25</v>
      </c>
      <c r="D601" s="61">
        <v>385551.2</v>
      </c>
      <c r="E601" s="61">
        <v>23133.07</v>
      </c>
      <c r="F601" s="62">
        <v>3.0855447218828941E-5</v>
      </c>
    </row>
    <row r="602" spans="1:6" x14ac:dyDescent="0.2">
      <c r="A602" s="56" t="s">
        <v>541</v>
      </c>
      <c r="B602" s="56" t="s">
        <v>547</v>
      </c>
      <c r="C602" s="60">
        <v>22</v>
      </c>
      <c r="D602" s="61">
        <v>404889.09</v>
      </c>
      <c r="E602" s="61">
        <v>24293.34</v>
      </c>
      <c r="F602" s="62">
        <v>3.2403043354775907E-5</v>
      </c>
    </row>
    <row r="603" spans="1:6" x14ac:dyDescent="0.2">
      <c r="A603" s="56" t="s">
        <v>541</v>
      </c>
      <c r="B603" s="56" t="s">
        <v>59</v>
      </c>
      <c r="C603" s="60">
        <v>3</v>
      </c>
      <c r="D603" s="61">
        <v>31708.75</v>
      </c>
      <c r="E603" s="61">
        <v>1902.52</v>
      </c>
      <c r="F603" s="62">
        <v>2.5376271045203439E-6</v>
      </c>
    </row>
    <row r="604" spans="1:6" x14ac:dyDescent="0.2">
      <c r="A604" s="56" t="s">
        <v>541</v>
      </c>
      <c r="B604" s="56" t="s">
        <v>60</v>
      </c>
      <c r="C604" s="60">
        <v>724</v>
      </c>
      <c r="D604" s="61">
        <v>30567949.350000001</v>
      </c>
      <c r="E604" s="61">
        <v>1824080.74</v>
      </c>
      <c r="F604" s="62">
        <v>2.4330029259390317E-3</v>
      </c>
    </row>
    <row r="605" spans="1:6" x14ac:dyDescent="0.2">
      <c r="A605" s="56" t="s">
        <v>550</v>
      </c>
      <c r="B605" s="56" t="s">
        <v>551</v>
      </c>
      <c r="C605" s="60">
        <v>510</v>
      </c>
      <c r="D605" s="61">
        <v>28561535.460000001</v>
      </c>
      <c r="E605" s="61">
        <v>1710387.66</v>
      </c>
      <c r="F605" s="62">
        <v>2.281356351183234E-3</v>
      </c>
    </row>
    <row r="606" spans="1:6" x14ac:dyDescent="0.2">
      <c r="A606" s="56" t="s">
        <v>550</v>
      </c>
      <c r="B606" s="56" t="s">
        <v>552</v>
      </c>
      <c r="C606" s="60">
        <v>90</v>
      </c>
      <c r="D606" s="61">
        <v>4500659.8499999996</v>
      </c>
      <c r="E606" s="61">
        <v>270039.59000000003</v>
      </c>
      <c r="F606" s="62">
        <v>3.60185324137229E-4</v>
      </c>
    </row>
    <row r="607" spans="1:6" x14ac:dyDescent="0.2">
      <c r="A607" s="56" t="s">
        <v>550</v>
      </c>
      <c r="B607" s="56" t="s">
        <v>553</v>
      </c>
      <c r="C607" s="60">
        <v>20</v>
      </c>
      <c r="D607" s="61">
        <v>363154.02</v>
      </c>
      <c r="E607" s="61">
        <v>21789.24</v>
      </c>
      <c r="F607" s="62">
        <v>2.9063014323580759E-5</v>
      </c>
    </row>
    <row r="608" spans="1:6" x14ac:dyDescent="0.2">
      <c r="A608" s="56" t="s">
        <v>550</v>
      </c>
      <c r="B608" s="56" t="s">
        <v>554</v>
      </c>
      <c r="C608" s="60">
        <v>13</v>
      </c>
      <c r="D608" s="61">
        <v>232752.05</v>
      </c>
      <c r="E608" s="61">
        <v>13965.13</v>
      </c>
      <c r="F608" s="62">
        <v>1.8627027524625333E-5</v>
      </c>
    </row>
    <row r="609" spans="1:6" x14ac:dyDescent="0.2">
      <c r="A609" s="56" t="s">
        <v>550</v>
      </c>
      <c r="B609" s="56" t="s">
        <v>59</v>
      </c>
      <c r="C609" s="60">
        <v>164</v>
      </c>
      <c r="D609" s="61">
        <v>3080796.05</v>
      </c>
      <c r="E609" s="61">
        <v>184845.4</v>
      </c>
      <c r="F609" s="62">
        <v>2.465512568519147E-4</v>
      </c>
    </row>
    <row r="610" spans="1:6" x14ac:dyDescent="0.2">
      <c r="A610" s="56" t="s">
        <v>550</v>
      </c>
      <c r="B610" s="56" t="s">
        <v>60</v>
      </c>
      <c r="C610" s="60">
        <v>797</v>
      </c>
      <c r="D610" s="61">
        <v>36738897.43</v>
      </c>
      <c r="E610" s="61">
        <v>2201027.02</v>
      </c>
      <c r="F610" s="62">
        <v>2.9357829740205839E-3</v>
      </c>
    </row>
    <row r="611" spans="1:6" x14ac:dyDescent="0.2">
      <c r="A611" s="56" t="s">
        <v>555</v>
      </c>
      <c r="B611" s="56" t="s">
        <v>556</v>
      </c>
      <c r="C611" s="60">
        <v>843</v>
      </c>
      <c r="D611" s="61">
        <v>61631504.899999999</v>
      </c>
      <c r="E611" s="61">
        <v>3685493.66</v>
      </c>
      <c r="F611" s="62">
        <v>4.9158004147940026E-3</v>
      </c>
    </row>
    <row r="612" spans="1:6" x14ac:dyDescent="0.2">
      <c r="A612" s="56" t="s">
        <v>555</v>
      </c>
      <c r="B612" s="56" t="s">
        <v>557</v>
      </c>
      <c r="C612" s="60">
        <v>115</v>
      </c>
      <c r="D612" s="61">
        <v>2095659.06</v>
      </c>
      <c r="E612" s="61">
        <v>125739.56</v>
      </c>
      <c r="F612" s="62">
        <v>1.6771446059250997E-4</v>
      </c>
    </row>
    <row r="613" spans="1:6" x14ac:dyDescent="0.2">
      <c r="A613" s="56" t="s">
        <v>555</v>
      </c>
      <c r="B613" s="56" t="s">
        <v>341</v>
      </c>
      <c r="C613" s="60">
        <v>33</v>
      </c>
      <c r="D613" s="61">
        <v>776290.46</v>
      </c>
      <c r="E613" s="61">
        <v>46577.43</v>
      </c>
      <c r="F613" s="62">
        <v>6.2126100554474599E-5</v>
      </c>
    </row>
    <row r="614" spans="1:6" x14ac:dyDescent="0.2">
      <c r="A614" s="56" t="s">
        <v>555</v>
      </c>
      <c r="B614" s="56" t="s">
        <v>558</v>
      </c>
      <c r="C614" s="60">
        <v>17</v>
      </c>
      <c r="D614" s="61">
        <v>419674.34</v>
      </c>
      <c r="E614" s="61">
        <v>25180.47</v>
      </c>
      <c r="F614" s="62">
        <v>3.3586318764880994E-5</v>
      </c>
    </row>
    <row r="615" spans="1:6" x14ac:dyDescent="0.2">
      <c r="A615" s="56" t="s">
        <v>555</v>
      </c>
      <c r="B615" s="56" t="s">
        <v>559</v>
      </c>
      <c r="C615" s="60">
        <v>15</v>
      </c>
      <c r="D615" s="61">
        <v>332464.53000000003</v>
      </c>
      <c r="E615" s="61">
        <v>19947.87</v>
      </c>
      <c r="F615" s="62">
        <v>2.6606950565275651E-5</v>
      </c>
    </row>
    <row r="616" spans="1:6" x14ac:dyDescent="0.2">
      <c r="A616" s="56" t="s">
        <v>555</v>
      </c>
      <c r="B616" s="56" t="s">
        <v>560</v>
      </c>
      <c r="C616" s="60">
        <v>11</v>
      </c>
      <c r="D616" s="61">
        <v>54266.52</v>
      </c>
      <c r="E616" s="61">
        <v>3255.99</v>
      </c>
      <c r="F616" s="62">
        <v>4.3429180644866779E-6</v>
      </c>
    </row>
    <row r="617" spans="1:6" x14ac:dyDescent="0.2">
      <c r="A617" s="56" t="s">
        <v>555</v>
      </c>
      <c r="B617" s="56" t="s">
        <v>872</v>
      </c>
      <c r="C617" s="60">
        <v>10</v>
      </c>
      <c r="D617" s="61">
        <v>9072.4699999999993</v>
      </c>
      <c r="E617" s="61">
        <v>544.35</v>
      </c>
      <c r="F617" s="62">
        <v>7.2606717109184097E-7</v>
      </c>
    </row>
    <row r="618" spans="1:6" x14ac:dyDescent="0.2">
      <c r="A618" s="56" t="s">
        <v>555</v>
      </c>
      <c r="B618" s="56" t="s">
        <v>59</v>
      </c>
      <c r="C618" s="60">
        <v>43</v>
      </c>
      <c r="D618" s="61">
        <v>536849.17000000004</v>
      </c>
      <c r="E618" s="61">
        <v>32210.95</v>
      </c>
      <c r="F618" s="62">
        <v>4.2963742710904261E-5</v>
      </c>
    </row>
    <row r="619" spans="1:6" x14ac:dyDescent="0.2">
      <c r="A619" s="56" t="s">
        <v>555</v>
      </c>
      <c r="B619" s="56" t="s">
        <v>60</v>
      </c>
      <c r="C619" s="60">
        <v>1087</v>
      </c>
      <c r="D619" s="61">
        <v>65855781.450000003</v>
      </c>
      <c r="E619" s="61">
        <v>3938950.28</v>
      </c>
      <c r="F619" s="62">
        <v>5.2538669732176257E-3</v>
      </c>
    </row>
    <row r="620" spans="1:6" x14ac:dyDescent="0.2">
      <c r="A620" s="56" t="s">
        <v>516</v>
      </c>
      <c r="B620" s="56" t="s">
        <v>561</v>
      </c>
      <c r="C620" s="60">
        <v>962</v>
      </c>
      <c r="D620" s="61">
        <v>72785277.640000001</v>
      </c>
      <c r="E620" s="61">
        <v>4349052.05</v>
      </c>
      <c r="F620" s="62">
        <v>5.8008706142641158E-3</v>
      </c>
    </row>
    <row r="621" spans="1:6" x14ac:dyDescent="0.2">
      <c r="A621" s="56" t="s">
        <v>516</v>
      </c>
      <c r="B621" s="56" t="s">
        <v>562</v>
      </c>
      <c r="C621" s="60">
        <v>550</v>
      </c>
      <c r="D621" s="61">
        <v>31416996.809999999</v>
      </c>
      <c r="E621" s="61">
        <v>1881282.21</v>
      </c>
      <c r="F621" s="62">
        <v>2.5092996275192553E-3</v>
      </c>
    </row>
    <row r="622" spans="1:6" x14ac:dyDescent="0.2">
      <c r="A622" s="56" t="s">
        <v>516</v>
      </c>
      <c r="B622" s="56" t="s">
        <v>563</v>
      </c>
      <c r="C622" s="60">
        <v>138</v>
      </c>
      <c r="D622" s="61">
        <v>3448865.49</v>
      </c>
      <c r="E622" s="61">
        <v>206931.92</v>
      </c>
      <c r="F622" s="62">
        <v>2.7601079041609839E-4</v>
      </c>
    </row>
    <row r="623" spans="1:6" x14ac:dyDescent="0.2">
      <c r="A623" s="56" t="s">
        <v>516</v>
      </c>
      <c r="B623" s="56" t="s">
        <v>564</v>
      </c>
      <c r="C623" s="60">
        <v>20</v>
      </c>
      <c r="D623" s="61">
        <v>368027.29</v>
      </c>
      <c r="E623" s="61">
        <v>22081.64</v>
      </c>
      <c r="F623" s="62">
        <v>2.9453024502376115E-5</v>
      </c>
    </row>
    <row r="624" spans="1:6" x14ac:dyDescent="0.2">
      <c r="A624" s="56" t="s">
        <v>516</v>
      </c>
      <c r="B624" s="56" t="s">
        <v>565</v>
      </c>
      <c r="C624" s="60">
        <v>16</v>
      </c>
      <c r="D624" s="61">
        <v>302887.67999999999</v>
      </c>
      <c r="E624" s="61">
        <v>18173.259999999998</v>
      </c>
      <c r="F624" s="62">
        <v>2.4239932906616164E-5</v>
      </c>
    </row>
    <row r="625" spans="1:6" x14ac:dyDescent="0.2">
      <c r="A625" s="56" t="s">
        <v>516</v>
      </c>
      <c r="B625" s="56" t="s">
        <v>59</v>
      </c>
      <c r="C625" s="60">
        <v>120</v>
      </c>
      <c r="D625" s="61">
        <v>3163615.61</v>
      </c>
      <c r="E625" s="61">
        <v>189816.94</v>
      </c>
      <c r="F625" s="62">
        <v>2.5318241692130013E-4</v>
      </c>
    </row>
    <row r="626" spans="1:6" x14ac:dyDescent="0.2">
      <c r="A626" s="56" t="s">
        <v>516</v>
      </c>
      <c r="B626" s="56" t="s">
        <v>60</v>
      </c>
      <c r="C626" s="60">
        <v>1806</v>
      </c>
      <c r="D626" s="61">
        <v>111485670.52</v>
      </c>
      <c r="E626" s="61">
        <v>6667338.0199999996</v>
      </c>
      <c r="F626" s="62">
        <v>8.8930564065297611E-3</v>
      </c>
    </row>
    <row r="627" spans="1:6" x14ac:dyDescent="0.2">
      <c r="A627" s="56" t="s">
        <v>566</v>
      </c>
      <c r="B627" s="56" t="s">
        <v>567</v>
      </c>
      <c r="C627" s="60">
        <v>1279</v>
      </c>
      <c r="D627" s="61">
        <v>98688865.620000005</v>
      </c>
      <c r="E627" s="61">
        <v>5900397.9100000001</v>
      </c>
      <c r="F627" s="62">
        <v>7.8700931731972273E-3</v>
      </c>
    </row>
    <row r="628" spans="1:6" x14ac:dyDescent="0.2">
      <c r="A628" s="56" t="s">
        <v>566</v>
      </c>
      <c r="B628" s="56" t="s">
        <v>568</v>
      </c>
      <c r="C628" s="60">
        <v>98</v>
      </c>
      <c r="D628" s="61">
        <v>2926076.84</v>
      </c>
      <c r="E628" s="61">
        <v>175564.6</v>
      </c>
      <c r="F628" s="62">
        <v>2.3417230176517063E-4</v>
      </c>
    </row>
    <row r="629" spans="1:6" x14ac:dyDescent="0.2">
      <c r="A629" s="56" t="s">
        <v>566</v>
      </c>
      <c r="B629" s="56" t="s">
        <v>569</v>
      </c>
      <c r="C629" s="60">
        <v>51</v>
      </c>
      <c r="D629" s="61">
        <v>460025.54</v>
      </c>
      <c r="E629" s="61">
        <v>27601.5</v>
      </c>
      <c r="F629" s="62">
        <v>3.6815547024692659E-5</v>
      </c>
    </row>
    <row r="630" spans="1:6" x14ac:dyDescent="0.2">
      <c r="A630" s="56" t="s">
        <v>566</v>
      </c>
      <c r="B630" s="56" t="s">
        <v>570</v>
      </c>
      <c r="C630" s="60">
        <v>35</v>
      </c>
      <c r="D630" s="61">
        <v>382348.56</v>
      </c>
      <c r="E630" s="61">
        <v>22940.9</v>
      </c>
      <c r="F630" s="62">
        <v>3.0599126233674687E-5</v>
      </c>
    </row>
    <row r="631" spans="1:6" x14ac:dyDescent="0.2">
      <c r="A631" s="56" t="s">
        <v>566</v>
      </c>
      <c r="B631" s="56" t="s">
        <v>571</v>
      </c>
      <c r="C631" s="60">
        <v>29</v>
      </c>
      <c r="D631" s="61">
        <v>715258.04</v>
      </c>
      <c r="E631" s="61">
        <v>42915.49</v>
      </c>
      <c r="F631" s="62">
        <v>5.7241716579994835E-5</v>
      </c>
    </row>
    <row r="632" spans="1:6" x14ac:dyDescent="0.2">
      <c r="A632" s="56" t="s">
        <v>566</v>
      </c>
      <c r="B632" s="56" t="s">
        <v>572</v>
      </c>
      <c r="C632" s="60">
        <v>21</v>
      </c>
      <c r="D632" s="61">
        <v>297239.55</v>
      </c>
      <c r="E632" s="61">
        <v>17834.400000000001</v>
      </c>
      <c r="F632" s="62">
        <v>2.3787953258235197E-5</v>
      </c>
    </row>
    <row r="633" spans="1:6" x14ac:dyDescent="0.2">
      <c r="A633" s="56" t="s">
        <v>566</v>
      </c>
      <c r="B633" s="56" t="s">
        <v>573</v>
      </c>
      <c r="C633" s="60">
        <v>18</v>
      </c>
      <c r="D633" s="61">
        <v>734844.98</v>
      </c>
      <c r="E633" s="61">
        <v>44090.69</v>
      </c>
      <c r="F633" s="62">
        <v>5.8809226710365249E-5</v>
      </c>
    </row>
    <row r="634" spans="1:6" x14ac:dyDescent="0.2">
      <c r="A634" s="56" t="s">
        <v>566</v>
      </c>
      <c r="B634" s="56" t="s">
        <v>574</v>
      </c>
      <c r="C634" s="60">
        <v>15</v>
      </c>
      <c r="D634" s="61">
        <v>198551.82</v>
      </c>
      <c r="E634" s="61">
        <v>11913.11</v>
      </c>
      <c r="F634" s="62">
        <v>1.5889993711042383E-5</v>
      </c>
    </row>
    <row r="635" spans="1:6" x14ac:dyDescent="0.2">
      <c r="A635" s="56" t="s">
        <v>566</v>
      </c>
      <c r="B635" s="56" t="s">
        <v>873</v>
      </c>
      <c r="C635" s="60">
        <v>12</v>
      </c>
      <c r="D635" s="61">
        <v>72902.41</v>
      </c>
      <c r="E635" s="61">
        <v>4374.1499999999996</v>
      </c>
      <c r="F635" s="62">
        <v>5.8343468658608907E-6</v>
      </c>
    </row>
    <row r="636" spans="1:6" x14ac:dyDescent="0.2">
      <c r="A636" s="56" t="s">
        <v>566</v>
      </c>
      <c r="B636" s="56" t="s">
        <v>59</v>
      </c>
      <c r="C636" s="60">
        <v>76</v>
      </c>
      <c r="D636" s="61">
        <v>1836704.57</v>
      </c>
      <c r="E636" s="61">
        <v>110202.3</v>
      </c>
      <c r="F636" s="62">
        <v>1.4699048812127195E-4</v>
      </c>
    </row>
    <row r="637" spans="1:6" x14ac:dyDescent="0.2">
      <c r="A637" s="56" t="s">
        <v>566</v>
      </c>
      <c r="B637" s="56" t="s">
        <v>60</v>
      </c>
      <c r="C637" s="60">
        <v>1634</v>
      </c>
      <c r="D637" s="61">
        <v>106312817.93000001</v>
      </c>
      <c r="E637" s="61">
        <v>6357835.0499999998</v>
      </c>
      <c r="F637" s="62">
        <v>8.4802338734675364E-3</v>
      </c>
    </row>
    <row r="638" spans="1:6" x14ac:dyDescent="0.2">
      <c r="A638" s="56" t="s">
        <v>575</v>
      </c>
      <c r="B638" s="56" t="s">
        <v>576</v>
      </c>
      <c r="C638" s="60">
        <v>370</v>
      </c>
      <c r="D638" s="61">
        <v>15033138.130000001</v>
      </c>
      <c r="E638" s="61">
        <v>901988.37</v>
      </c>
      <c r="F638" s="62">
        <v>1.2030938627053196E-3</v>
      </c>
    </row>
    <row r="639" spans="1:6" x14ac:dyDescent="0.2">
      <c r="A639" s="56" t="s">
        <v>575</v>
      </c>
      <c r="B639" s="56" t="s">
        <v>577</v>
      </c>
      <c r="C639" s="60">
        <v>99</v>
      </c>
      <c r="D639" s="61">
        <v>2409383.4</v>
      </c>
      <c r="E639" s="61">
        <v>144553.03</v>
      </c>
      <c r="F639" s="62">
        <v>1.9280832105236339E-4</v>
      </c>
    </row>
    <row r="640" spans="1:6" x14ac:dyDescent="0.2">
      <c r="A640" s="56" t="s">
        <v>575</v>
      </c>
      <c r="B640" s="56" t="s">
        <v>578</v>
      </c>
      <c r="C640" s="60">
        <v>44</v>
      </c>
      <c r="D640" s="61">
        <v>3150716.95</v>
      </c>
      <c r="E640" s="61">
        <v>189043.01</v>
      </c>
      <c r="F640" s="62">
        <v>2.5215013040394342E-4</v>
      </c>
    </row>
    <row r="641" spans="1:6" x14ac:dyDescent="0.2">
      <c r="A641" s="56" t="s">
        <v>575</v>
      </c>
      <c r="B641" s="56" t="s">
        <v>579</v>
      </c>
      <c r="C641" s="60">
        <v>41</v>
      </c>
      <c r="D641" s="61">
        <v>2825829.98</v>
      </c>
      <c r="E641" s="61">
        <v>169549.8</v>
      </c>
      <c r="F641" s="62">
        <v>2.2614961632256344E-4</v>
      </c>
    </row>
    <row r="642" spans="1:6" x14ac:dyDescent="0.2">
      <c r="A642" s="56" t="s">
        <v>575</v>
      </c>
      <c r="B642" s="56" t="s">
        <v>581</v>
      </c>
      <c r="C642" s="60">
        <v>21</v>
      </c>
      <c r="D642" s="61">
        <v>244660.07</v>
      </c>
      <c r="E642" s="61">
        <v>14679.59</v>
      </c>
      <c r="F642" s="62">
        <v>1.9579991520323464E-5</v>
      </c>
    </row>
    <row r="643" spans="1:6" x14ac:dyDescent="0.2">
      <c r="A643" s="56" t="s">
        <v>575</v>
      </c>
      <c r="B643" s="56" t="s">
        <v>580</v>
      </c>
      <c r="C643" s="60">
        <v>19</v>
      </c>
      <c r="D643" s="61">
        <v>255537.44</v>
      </c>
      <c r="E643" s="61">
        <v>15332.24</v>
      </c>
      <c r="F643" s="62">
        <v>2.0450511845873366E-5</v>
      </c>
    </row>
    <row r="644" spans="1:6" x14ac:dyDescent="0.2">
      <c r="A644" s="56" t="s">
        <v>575</v>
      </c>
      <c r="B644" s="56" t="s">
        <v>59</v>
      </c>
      <c r="C644" s="60">
        <v>33</v>
      </c>
      <c r="D644" s="61">
        <v>2514229.11</v>
      </c>
      <c r="E644" s="61">
        <v>150853.75</v>
      </c>
      <c r="F644" s="62">
        <v>2.0121237349333298E-4</v>
      </c>
    </row>
    <row r="645" spans="1:6" x14ac:dyDescent="0.2">
      <c r="A645" s="56" t="s">
        <v>575</v>
      </c>
      <c r="B645" s="56" t="s">
        <v>60</v>
      </c>
      <c r="C645" s="60">
        <v>627</v>
      </c>
      <c r="D645" s="61">
        <v>26433495.079999998</v>
      </c>
      <c r="E645" s="61">
        <v>1585999.79</v>
      </c>
      <c r="F645" s="62">
        <v>2.1154448073437198E-3</v>
      </c>
    </row>
    <row r="646" spans="1:6" x14ac:dyDescent="0.2">
      <c r="A646" s="56" t="s">
        <v>582</v>
      </c>
      <c r="B646" s="56" t="s">
        <v>583</v>
      </c>
      <c r="C646" s="60">
        <v>376</v>
      </c>
      <c r="D646" s="61">
        <v>14379968.439999999</v>
      </c>
      <c r="E646" s="61">
        <v>855652.39</v>
      </c>
      <c r="F646" s="62">
        <v>1.1412898139896623E-3</v>
      </c>
    </row>
    <row r="647" spans="1:6" x14ac:dyDescent="0.2">
      <c r="A647" s="56" t="s">
        <v>582</v>
      </c>
      <c r="B647" s="56" t="s">
        <v>584</v>
      </c>
      <c r="C647" s="60">
        <v>206</v>
      </c>
      <c r="D647" s="61">
        <v>5297034.08</v>
      </c>
      <c r="E647" s="61">
        <v>317779.84000000003</v>
      </c>
      <c r="F647" s="62">
        <v>4.238624220792098E-4</v>
      </c>
    </row>
    <row r="648" spans="1:6" x14ac:dyDescent="0.2">
      <c r="A648" s="56" t="s">
        <v>582</v>
      </c>
      <c r="B648" s="56" t="s">
        <v>585</v>
      </c>
      <c r="C648" s="60">
        <v>69</v>
      </c>
      <c r="D648" s="61">
        <v>1491163.86</v>
      </c>
      <c r="E648" s="61">
        <v>89469.82</v>
      </c>
      <c r="F648" s="62">
        <v>1.1933700579681496E-4</v>
      </c>
    </row>
    <row r="649" spans="1:6" x14ac:dyDescent="0.2">
      <c r="A649" s="56" t="s">
        <v>582</v>
      </c>
      <c r="B649" s="56" t="s">
        <v>417</v>
      </c>
      <c r="C649" s="60">
        <v>46</v>
      </c>
      <c r="D649" s="61">
        <v>1951332.66</v>
      </c>
      <c r="E649" s="61">
        <v>117079.96</v>
      </c>
      <c r="F649" s="62">
        <v>1.5616407706208488E-4</v>
      </c>
    </row>
    <row r="650" spans="1:6" x14ac:dyDescent="0.2">
      <c r="A650" s="56" t="s">
        <v>582</v>
      </c>
      <c r="B650" s="56" t="s">
        <v>586</v>
      </c>
      <c r="C650" s="60">
        <v>20</v>
      </c>
      <c r="D650" s="61">
        <v>360379.15</v>
      </c>
      <c r="E650" s="61">
        <v>21622.75</v>
      </c>
      <c r="F650" s="62">
        <v>2.8840945942364479E-5</v>
      </c>
    </row>
    <row r="651" spans="1:6" x14ac:dyDescent="0.2">
      <c r="A651" s="56" t="s">
        <v>582</v>
      </c>
      <c r="B651" s="56" t="s">
        <v>582</v>
      </c>
      <c r="C651" s="60">
        <v>13</v>
      </c>
      <c r="D651" s="61">
        <v>289532</v>
      </c>
      <c r="E651" s="61">
        <v>17371.93</v>
      </c>
      <c r="F651" s="62">
        <v>2.3171099607799184E-5</v>
      </c>
    </row>
    <row r="652" spans="1:6" x14ac:dyDescent="0.2">
      <c r="A652" s="56" t="s">
        <v>582</v>
      </c>
      <c r="B652" s="56" t="s">
        <v>59</v>
      </c>
      <c r="C652" s="60">
        <v>33</v>
      </c>
      <c r="D652" s="61">
        <v>639550.19999999995</v>
      </c>
      <c r="E652" s="61">
        <v>38372.99</v>
      </c>
      <c r="F652" s="62">
        <v>5.1182820420015614E-5</v>
      </c>
    </row>
    <row r="653" spans="1:6" x14ac:dyDescent="0.2">
      <c r="A653" s="56" t="s">
        <v>582</v>
      </c>
      <c r="B653" s="56" t="s">
        <v>60</v>
      </c>
      <c r="C653" s="60">
        <v>763</v>
      </c>
      <c r="D653" s="61">
        <v>24408960.390000001</v>
      </c>
      <c r="E653" s="61">
        <v>1457349.68</v>
      </c>
      <c r="F653" s="62">
        <v>1.9438481848979511E-3</v>
      </c>
    </row>
    <row r="654" spans="1:6" x14ac:dyDescent="0.2">
      <c r="A654" s="56" t="s">
        <v>220</v>
      </c>
      <c r="B654" s="56" t="s">
        <v>587</v>
      </c>
      <c r="C654" s="60">
        <v>248</v>
      </c>
      <c r="D654" s="61">
        <v>10395733.529999999</v>
      </c>
      <c r="E654" s="61">
        <v>620535.6</v>
      </c>
      <c r="F654" s="62">
        <v>8.2768536355980193E-4</v>
      </c>
    </row>
    <row r="655" spans="1:6" x14ac:dyDescent="0.2">
      <c r="A655" s="56" t="s">
        <v>220</v>
      </c>
      <c r="B655" s="56" t="s">
        <v>588</v>
      </c>
      <c r="C655" s="60">
        <v>95</v>
      </c>
      <c r="D655" s="61">
        <v>3085239.63</v>
      </c>
      <c r="E655" s="61">
        <v>185114.36</v>
      </c>
      <c r="F655" s="62">
        <v>2.4691000219284766E-4</v>
      </c>
    </row>
    <row r="656" spans="1:6" x14ac:dyDescent="0.2">
      <c r="A656" s="56" t="s">
        <v>220</v>
      </c>
      <c r="B656" s="56" t="s">
        <v>589</v>
      </c>
      <c r="C656" s="60">
        <v>31</v>
      </c>
      <c r="D656" s="61">
        <v>455711.01</v>
      </c>
      <c r="E656" s="61">
        <v>27342.67</v>
      </c>
      <c r="F656" s="62">
        <v>3.6470313322306869E-5</v>
      </c>
    </row>
    <row r="657" spans="1:6" x14ac:dyDescent="0.2">
      <c r="A657" s="56" t="s">
        <v>220</v>
      </c>
      <c r="B657" s="56" t="s">
        <v>591</v>
      </c>
      <c r="C657" s="60">
        <v>19</v>
      </c>
      <c r="D657" s="61">
        <v>163373.68</v>
      </c>
      <c r="E657" s="61">
        <v>9802.43</v>
      </c>
      <c r="F657" s="62">
        <v>1.3074717773355001E-5</v>
      </c>
    </row>
    <row r="658" spans="1:6" x14ac:dyDescent="0.2">
      <c r="A658" s="56" t="s">
        <v>220</v>
      </c>
      <c r="B658" s="56" t="s">
        <v>590</v>
      </c>
      <c r="C658" s="60">
        <v>18</v>
      </c>
      <c r="D658" s="61">
        <v>214361.83</v>
      </c>
      <c r="E658" s="61">
        <v>12861.7</v>
      </c>
      <c r="F658" s="62">
        <v>1.7155245952846388E-5</v>
      </c>
    </row>
    <row r="659" spans="1:6" x14ac:dyDescent="0.2">
      <c r="A659" s="56" t="s">
        <v>220</v>
      </c>
      <c r="B659" s="56" t="s">
        <v>592</v>
      </c>
      <c r="C659" s="60">
        <v>17</v>
      </c>
      <c r="D659" s="61">
        <v>423965.17</v>
      </c>
      <c r="E659" s="61">
        <v>25437.91</v>
      </c>
      <c r="F659" s="62">
        <v>3.3929698451710944E-5</v>
      </c>
    </row>
    <row r="660" spans="1:6" x14ac:dyDescent="0.2">
      <c r="A660" s="56" t="s">
        <v>220</v>
      </c>
      <c r="B660" s="56" t="s">
        <v>593</v>
      </c>
      <c r="C660" s="60">
        <v>13</v>
      </c>
      <c r="D660" s="61">
        <v>94901.45</v>
      </c>
      <c r="E660" s="61">
        <v>5694.09</v>
      </c>
      <c r="F660" s="62">
        <v>7.5949147023832842E-6</v>
      </c>
    </row>
    <row r="661" spans="1:6" x14ac:dyDescent="0.2">
      <c r="A661" s="56" t="s">
        <v>220</v>
      </c>
      <c r="B661" s="56" t="s">
        <v>594</v>
      </c>
      <c r="C661" s="60">
        <v>10</v>
      </c>
      <c r="D661" s="61">
        <v>71697.649999999994</v>
      </c>
      <c r="E661" s="61">
        <v>4301.8599999999997</v>
      </c>
      <c r="F661" s="62">
        <v>5.7379247187161696E-6</v>
      </c>
    </row>
    <row r="662" spans="1:6" x14ac:dyDescent="0.2">
      <c r="A662" s="56" t="s">
        <v>220</v>
      </c>
      <c r="B662" s="56" t="s">
        <v>59</v>
      </c>
      <c r="C662" s="60">
        <v>15</v>
      </c>
      <c r="D662" s="61">
        <v>207037.27</v>
      </c>
      <c r="E662" s="61">
        <v>12422.24</v>
      </c>
      <c r="F662" s="62">
        <v>1.6569083595892185E-5</v>
      </c>
    </row>
    <row r="663" spans="1:6" x14ac:dyDescent="0.2">
      <c r="A663" s="56" t="s">
        <v>220</v>
      </c>
      <c r="B663" s="56" t="s">
        <v>60</v>
      </c>
      <c r="C663" s="60">
        <v>466</v>
      </c>
      <c r="D663" s="61">
        <v>15112021.220000001</v>
      </c>
      <c r="E663" s="61">
        <v>903512.87</v>
      </c>
      <c r="F663" s="62">
        <v>1.2051272776081019E-3</v>
      </c>
    </row>
    <row r="664" spans="1:6" x14ac:dyDescent="0.2">
      <c r="A664" s="56" t="s">
        <v>451</v>
      </c>
      <c r="B664" s="56" t="s">
        <v>595</v>
      </c>
      <c r="C664" s="60">
        <v>315</v>
      </c>
      <c r="D664" s="61">
        <v>12597035.300000001</v>
      </c>
      <c r="E664" s="61">
        <v>753984.17</v>
      </c>
      <c r="F664" s="62">
        <v>1.0056822877926514E-3</v>
      </c>
    </row>
    <row r="665" spans="1:6" x14ac:dyDescent="0.2">
      <c r="A665" s="56" t="s">
        <v>451</v>
      </c>
      <c r="B665" s="56" t="s">
        <v>596</v>
      </c>
      <c r="C665" s="60">
        <v>30</v>
      </c>
      <c r="D665" s="61">
        <v>1124783.31</v>
      </c>
      <c r="E665" s="61">
        <v>67486.98</v>
      </c>
      <c r="F665" s="62">
        <v>9.0015763119558455E-5</v>
      </c>
    </row>
    <row r="666" spans="1:6" x14ac:dyDescent="0.2">
      <c r="A666" s="56" t="s">
        <v>451</v>
      </c>
      <c r="B666" s="56" t="s">
        <v>597</v>
      </c>
      <c r="C666" s="60">
        <v>21</v>
      </c>
      <c r="D666" s="61">
        <v>1584489.38</v>
      </c>
      <c r="E666" s="61">
        <v>95069.36</v>
      </c>
      <c r="F666" s="62">
        <v>1.2680580742667737E-4</v>
      </c>
    </row>
    <row r="667" spans="1:6" x14ac:dyDescent="0.2">
      <c r="A667" s="56" t="s">
        <v>451</v>
      </c>
      <c r="B667" s="56" t="s">
        <v>598</v>
      </c>
      <c r="C667" s="60">
        <v>14</v>
      </c>
      <c r="D667" s="61">
        <v>187619.14</v>
      </c>
      <c r="E667" s="61">
        <v>11257.15</v>
      </c>
      <c r="F667" s="62">
        <v>1.5015058427586143E-5</v>
      </c>
    </row>
    <row r="668" spans="1:6" x14ac:dyDescent="0.2">
      <c r="A668" s="56" t="s">
        <v>451</v>
      </c>
      <c r="B668" s="56" t="s">
        <v>74</v>
      </c>
      <c r="C668" s="60">
        <v>12</v>
      </c>
      <c r="D668" s="61">
        <v>82880.02</v>
      </c>
      <c r="E668" s="61">
        <v>4972.82</v>
      </c>
      <c r="F668" s="62">
        <v>6.6328673642857138E-6</v>
      </c>
    </row>
    <row r="669" spans="1:6" x14ac:dyDescent="0.2">
      <c r="A669" s="56" t="s">
        <v>451</v>
      </c>
      <c r="B669" s="56" t="s">
        <v>60</v>
      </c>
      <c r="C669" s="60">
        <v>392</v>
      </c>
      <c r="D669" s="61">
        <v>15576807.15</v>
      </c>
      <c r="E669" s="61">
        <v>932770.49</v>
      </c>
      <c r="F669" s="62">
        <v>1.2441517974690003E-3</v>
      </c>
    </row>
    <row r="670" spans="1:6" x14ac:dyDescent="0.2">
      <c r="A670" s="56" t="s">
        <v>599</v>
      </c>
      <c r="B670" s="56" t="s">
        <v>600</v>
      </c>
      <c r="C670" s="60">
        <v>412</v>
      </c>
      <c r="D670" s="61">
        <v>20832310.550000001</v>
      </c>
      <c r="E670" s="61">
        <v>1245933.1499999999</v>
      </c>
      <c r="F670" s="62">
        <v>1.6618557134013892E-3</v>
      </c>
    </row>
    <row r="671" spans="1:6" x14ac:dyDescent="0.2">
      <c r="A671" s="56" t="s">
        <v>599</v>
      </c>
      <c r="B671" s="56" t="s">
        <v>601</v>
      </c>
      <c r="C671" s="60">
        <v>81</v>
      </c>
      <c r="D671" s="61">
        <v>1865052.75</v>
      </c>
      <c r="E671" s="61">
        <v>111752.18</v>
      </c>
      <c r="F671" s="62">
        <v>1.4905775548074989E-4</v>
      </c>
    </row>
    <row r="672" spans="1:6" x14ac:dyDescent="0.2">
      <c r="A672" s="56" t="s">
        <v>599</v>
      </c>
      <c r="B672" s="56" t="s">
        <v>602</v>
      </c>
      <c r="C672" s="60">
        <v>78</v>
      </c>
      <c r="D672" s="61">
        <v>1788738.64</v>
      </c>
      <c r="E672" s="61">
        <v>107324.37</v>
      </c>
      <c r="F672" s="62">
        <v>1.4315183561148902E-4</v>
      </c>
    </row>
    <row r="673" spans="1:6" x14ac:dyDescent="0.2">
      <c r="A673" s="56" t="s">
        <v>599</v>
      </c>
      <c r="B673" s="56" t="s">
        <v>874</v>
      </c>
      <c r="C673" s="60">
        <v>13</v>
      </c>
      <c r="D673" s="61">
        <v>35972.11</v>
      </c>
      <c r="E673" s="61">
        <v>2158.34</v>
      </c>
      <c r="F673" s="62">
        <v>2.8788459962420577E-6</v>
      </c>
    </row>
    <row r="674" spans="1:6" x14ac:dyDescent="0.2">
      <c r="A674" s="56" t="s">
        <v>599</v>
      </c>
      <c r="B674" s="56" t="s">
        <v>59</v>
      </c>
      <c r="C674" s="60">
        <v>6</v>
      </c>
      <c r="D674" s="61">
        <v>322673.07</v>
      </c>
      <c r="E674" s="61">
        <v>19360.38</v>
      </c>
      <c r="F674" s="62">
        <v>2.5823342220745946E-5</v>
      </c>
    </row>
    <row r="675" spans="1:6" x14ac:dyDescent="0.2">
      <c r="A675" s="56" t="s">
        <v>599</v>
      </c>
      <c r="B675" s="56" t="s">
        <v>60</v>
      </c>
      <c r="C675" s="60">
        <v>590</v>
      </c>
      <c r="D675" s="61">
        <v>24844747.120000001</v>
      </c>
      <c r="E675" s="61">
        <v>1486528.42</v>
      </c>
      <c r="F675" s="62">
        <v>1.9827674927106161E-3</v>
      </c>
    </row>
    <row r="676" spans="1:6" x14ac:dyDescent="0.2">
      <c r="A676" s="56" t="s">
        <v>603</v>
      </c>
      <c r="B676" s="56" t="s">
        <v>603</v>
      </c>
      <c r="C676" s="60">
        <v>1295</v>
      </c>
      <c r="D676" s="61">
        <v>106318890.73</v>
      </c>
      <c r="E676" s="61">
        <v>6364607.1200000001</v>
      </c>
      <c r="F676" s="62">
        <v>8.4892666239173124E-3</v>
      </c>
    </row>
    <row r="677" spans="1:6" x14ac:dyDescent="0.2">
      <c r="A677" s="56" t="s">
        <v>603</v>
      </c>
      <c r="B677" s="56" t="s">
        <v>604</v>
      </c>
      <c r="C677" s="60">
        <v>216</v>
      </c>
      <c r="D677" s="61">
        <v>5149144.08</v>
      </c>
      <c r="E677" s="61">
        <v>308948.67</v>
      </c>
      <c r="F677" s="62">
        <v>4.1208319434093266E-4</v>
      </c>
    </row>
    <row r="678" spans="1:6" x14ac:dyDescent="0.2">
      <c r="A678" s="56" t="s">
        <v>603</v>
      </c>
      <c r="B678" s="56" t="s">
        <v>182</v>
      </c>
      <c r="C678" s="60">
        <v>164</v>
      </c>
      <c r="D678" s="61">
        <v>9272297.3000000007</v>
      </c>
      <c r="E678" s="61">
        <v>556293.06000000006</v>
      </c>
      <c r="F678" s="62">
        <v>7.4199711283590294E-4</v>
      </c>
    </row>
    <row r="679" spans="1:6" x14ac:dyDescent="0.2">
      <c r="A679" s="56" t="s">
        <v>603</v>
      </c>
      <c r="B679" s="56" t="s">
        <v>605</v>
      </c>
      <c r="C679" s="60">
        <v>44</v>
      </c>
      <c r="D679" s="61">
        <v>1106364</v>
      </c>
      <c r="E679" s="61">
        <v>66381.86</v>
      </c>
      <c r="F679" s="62">
        <v>8.8541727384981421E-5</v>
      </c>
    </row>
    <row r="680" spans="1:6" x14ac:dyDescent="0.2">
      <c r="A680" s="56" t="s">
        <v>603</v>
      </c>
      <c r="B680" s="56" t="s">
        <v>607</v>
      </c>
      <c r="C680" s="60">
        <v>19</v>
      </c>
      <c r="D680" s="61">
        <v>148527.01</v>
      </c>
      <c r="E680" s="61">
        <v>8911.61</v>
      </c>
      <c r="F680" s="62">
        <v>1.188652055217004E-5</v>
      </c>
    </row>
    <row r="681" spans="1:6" x14ac:dyDescent="0.2">
      <c r="A681" s="56" t="s">
        <v>603</v>
      </c>
      <c r="B681" s="56" t="s">
        <v>606</v>
      </c>
      <c r="C681" s="60">
        <v>16</v>
      </c>
      <c r="D681" s="61">
        <v>157352.38</v>
      </c>
      <c r="E681" s="61">
        <v>9441.14</v>
      </c>
      <c r="F681" s="62">
        <v>1.2592820449493934E-5</v>
      </c>
    </row>
    <row r="682" spans="1:6" x14ac:dyDescent="0.2">
      <c r="A682" s="56" t="s">
        <v>603</v>
      </c>
      <c r="B682" s="56" t="s">
        <v>177</v>
      </c>
      <c r="C682" s="60">
        <v>16</v>
      </c>
      <c r="D682" s="61">
        <v>1015480.17</v>
      </c>
      <c r="E682" s="61">
        <v>60928.82</v>
      </c>
      <c r="F682" s="62">
        <v>8.1268330991758939E-5</v>
      </c>
    </row>
    <row r="683" spans="1:6" x14ac:dyDescent="0.2">
      <c r="A683" s="56" t="s">
        <v>603</v>
      </c>
      <c r="B683" s="56" t="s">
        <v>875</v>
      </c>
      <c r="C683" s="60">
        <v>13</v>
      </c>
      <c r="D683" s="61">
        <v>124570.29</v>
      </c>
      <c r="E683" s="61">
        <v>7474.22</v>
      </c>
      <c r="F683" s="62">
        <v>9.9692950703004677E-6</v>
      </c>
    </row>
    <row r="684" spans="1:6" x14ac:dyDescent="0.2">
      <c r="A684" s="56" t="s">
        <v>603</v>
      </c>
      <c r="B684" s="56" t="s">
        <v>608</v>
      </c>
      <c r="C684" s="60">
        <v>10</v>
      </c>
      <c r="D684" s="61">
        <v>156573.13</v>
      </c>
      <c r="E684" s="61">
        <v>9394.39</v>
      </c>
      <c r="F684" s="62">
        <v>1.2530464170907467E-5</v>
      </c>
    </row>
    <row r="685" spans="1:6" x14ac:dyDescent="0.2">
      <c r="A685" s="56" t="s">
        <v>603</v>
      </c>
      <c r="B685" s="56" t="s">
        <v>609</v>
      </c>
      <c r="C685" s="60">
        <v>10</v>
      </c>
      <c r="D685" s="61">
        <v>64327.49</v>
      </c>
      <c r="E685" s="61">
        <v>3859.66</v>
      </c>
      <c r="F685" s="62">
        <v>5.148107683615936E-6</v>
      </c>
    </row>
    <row r="686" spans="1:6" x14ac:dyDescent="0.2">
      <c r="A686" s="56" t="s">
        <v>603</v>
      </c>
      <c r="B686" s="56" t="s">
        <v>59</v>
      </c>
      <c r="C686" s="60">
        <v>40</v>
      </c>
      <c r="D686" s="61">
        <v>1074985.71</v>
      </c>
      <c r="E686" s="61">
        <v>64353.36</v>
      </c>
      <c r="F686" s="62">
        <v>8.5836065115192124E-5</v>
      </c>
    </row>
    <row r="687" spans="1:6" x14ac:dyDescent="0.2">
      <c r="A687" s="56" t="s">
        <v>603</v>
      </c>
      <c r="B687" s="56" t="s">
        <v>60</v>
      </c>
      <c r="C687" s="60">
        <v>1843</v>
      </c>
      <c r="D687" s="61">
        <v>124588512.29000001</v>
      </c>
      <c r="E687" s="61">
        <v>7460593.9100000001</v>
      </c>
      <c r="F687" s="62">
        <v>9.951120262512568E-3</v>
      </c>
    </row>
    <row r="688" spans="1:6" x14ac:dyDescent="0.2">
      <c r="A688" s="56" t="s">
        <v>610</v>
      </c>
      <c r="B688" s="56" t="s">
        <v>611</v>
      </c>
      <c r="C688" s="60">
        <v>441</v>
      </c>
      <c r="D688" s="61">
        <v>26702867.66</v>
      </c>
      <c r="E688" s="61">
        <v>1595411.45</v>
      </c>
      <c r="F688" s="62">
        <v>2.1279983066575404E-3</v>
      </c>
    </row>
    <row r="689" spans="1:6" x14ac:dyDescent="0.2">
      <c r="A689" s="56" t="s">
        <v>610</v>
      </c>
      <c r="B689" s="56" t="s">
        <v>612</v>
      </c>
      <c r="C689" s="60">
        <v>139</v>
      </c>
      <c r="D689" s="61">
        <v>3707894.25</v>
      </c>
      <c r="E689" s="61">
        <v>222473.64</v>
      </c>
      <c r="F689" s="62">
        <v>2.9674071174300474E-4</v>
      </c>
    </row>
    <row r="690" spans="1:6" x14ac:dyDescent="0.2">
      <c r="A690" s="56" t="s">
        <v>610</v>
      </c>
      <c r="B690" s="56" t="s">
        <v>613</v>
      </c>
      <c r="C690" s="60">
        <v>120</v>
      </c>
      <c r="D690" s="61">
        <v>2760708.37</v>
      </c>
      <c r="E690" s="61">
        <v>165430.26</v>
      </c>
      <c r="F690" s="62">
        <v>2.2065487442121383E-4</v>
      </c>
    </row>
    <row r="691" spans="1:6" x14ac:dyDescent="0.2">
      <c r="A691" s="56" t="s">
        <v>610</v>
      </c>
      <c r="B691" s="56" t="s">
        <v>614</v>
      </c>
      <c r="C691" s="60">
        <v>114</v>
      </c>
      <c r="D691" s="61">
        <v>4668300.88</v>
      </c>
      <c r="E691" s="61">
        <v>280098.02</v>
      </c>
      <c r="F691" s="62">
        <v>3.7360150089065105E-4</v>
      </c>
    </row>
    <row r="692" spans="1:6" x14ac:dyDescent="0.2">
      <c r="A692" s="56" t="s">
        <v>610</v>
      </c>
      <c r="B692" s="56" t="s">
        <v>615</v>
      </c>
      <c r="C692" s="60">
        <v>70</v>
      </c>
      <c r="D692" s="61">
        <v>1510297.06</v>
      </c>
      <c r="E692" s="61">
        <v>90484.37</v>
      </c>
      <c r="F692" s="62">
        <v>1.2069023707895185E-4</v>
      </c>
    </row>
    <row r="693" spans="1:6" x14ac:dyDescent="0.2">
      <c r="A693" s="56" t="s">
        <v>610</v>
      </c>
      <c r="B693" s="56" t="s">
        <v>616</v>
      </c>
      <c r="C693" s="60">
        <v>59</v>
      </c>
      <c r="D693" s="61">
        <v>1669813.39</v>
      </c>
      <c r="E693" s="61">
        <v>100159.88</v>
      </c>
      <c r="F693" s="62">
        <v>1.3359566589234549E-4</v>
      </c>
    </row>
    <row r="694" spans="1:6" x14ac:dyDescent="0.2">
      <c r="A694" s="56" t="s">
        <v>610</v>
      </c>
      <c r="B694" s="56" t="s">
        <v>617</v>
      </c>
      <c r="C694" s="60">
        <v>19</v>
      </c>
      <c r="D694" s="61">
        <v>605644.88</v>
      </c>
      <c r="E694" s="61">
        <v>36338.699999999997</v>
      </c>
      <c r="F694" s="62">
        <v>4.8469435308450588E-5</v>
      </c>
    </row>
    <row r="695" spans="1:6" x14ac:dyDescent="0.2">
      <c r="A695" s="56" t="s">
        <v>610</v>
      </c>
      <c r="B695" s="56" t="s">
        <v>59</v>
      </c>
      <c r="C695" s="60">
        <v>20</v>
      </c>
      <c r="D695" s="61">
        <v>400972.33</v>
      </c>
      <c r="E695" s="61">
        <v>24058.35</v>
      </c>
      <c r="F695" s="62">
        <v>3.2089608019908866E-5</v>
      </c>
    </row>
    <row r="696" spans="1:6" x14ac:dyDescent="0.2">
      <c r="A696" s="56" t="s">
        <v>610</v>
      </c>
      <c r="B696" s="56" t="s">
        <v>60</v>
      </c>
      <c r="C696" s="60">
        <v>982</v>
      </c>
      <c r="D696" s="61">
        <v>42026498.82</v>
      </c>
      <c r="E696" s="61">
        <v>2514454.6800000002</v>
      </c>
      <c r="F696" s="62">
        <v>3.3538403533503085E-3</v>
      </c>
    </row>
    <row r="697" spans="1:6" x14ac:dyDescent="0.2">
      <c r="A697" s="56" t="s">
        <v>204</v>
      </c>
      <c r="B697" s="56" t="s">
        <v>618</v>
      </c>
      <c r="C697" s="60">
        <v>209</v>
      </c>
      <c r="D697" s="61">
        <v>11846791.49</v>
      </c>
      <c r="E697" s="61">
        <v>710807.48</v>
      </c>
      <c r="F697" s="62">
        <v>9.4809217634705674E-4</v>
      </c>
    </row>
    <row r="698" spans="1:6" x14ac:dyDescent="0.2">
      <c r="A698" s="56" t="s">
        <v>204</v>
      </c>
      <c r="B698" s="56" t="s">
        <v>619</v>
      </c>
      <c r="C698" s="60">
        <v>50</v>
      </c>
      <c r="D698" s="61">
        <v>2671808.21</v>
      </c>
      <c r="E698" s="61">
        <v>160308.53</v>
      </c>
      <c r="F698" s="62">
        <v>2.138233873041086E-4</v>
      </c>
    </row>
    <row r="699" spans="1:6" x14ac:dyDescent="0.2">
      <c r="A699" s="56" t="s">
        <v>204</v>
      </c>
      <c r="B699" s="56" t="s">
        <v>620</v>
      </c>
      <c r="C699" s="60">
        <v>33</v>
      </c>
      <c r="D699" s="61">
        <v>300480.09999999998</v>
      </c>
      <c r="E699" s="61">
        <v>16024.83</v>
      </c>
      <c r="F699" s="62">
        <v>2.1374305107610298E-5</v>
      </c>
    </row>
    <row r="700" spans="1:6" x14ac:dyDescent="0.2">
      <c r="A700" s="56" t="s">
        <v>204</v>
      </c>
      <c r="B700" s="56" t="s">
        <v>621</v>
      </c>
      <c r="C700" s="60">
        <v>21</v>
      </c>
      <c r="D700" s="61">
        <v>799785.68</v>
      </c>
      <c r="E700" s="61">
        <v>47987.13</v>
      </c>
      <c r="F700" s="62">
        <v>6.4006392445882998E-5</v>
      </c>
    </row>
    <row r="701" spans="1:6" x14ac:dyDescent="0.2">
      <c r="A701" s="56" t="s">
        <v>204</v>
      </c>
      <c r="B701" s="56" t="s">
        <v>622</v>
      </c>
      <c r="C701" s="60">
        <v>16</v>
      </c>
      <c r="D701" s="61">
        <v>137234.70000000001</v>
      </c>
      <c r="E701" s="61">
        <v>8234.09</v>
      </c>
      <c r="F701" s="62">
        <v>1.0982828020236275E-5</v>
      </c>
    </row>
    <row r="702" spans="1:6" x14ac:dyDescent="0.2">
      <c r="A702" s="56" t="s">
        <v>204</v>
      </c>
      <c r="B702" s="56" t="s">
        <v>59</v>
      </c>
      <c r="C702" s="60">
        <v>13</v>
      </c>
      <c r="D702" s="61">
        <v>782273.39</v>
      </c>
      <c r="E702" s="61">
        <v>46936.41</v>
      </c>
      <c r="F702" s="62">
        <v>6.2604916744570216E-5</v>
      </c>
    </row>
    <row r="703" spans="1:6" x14ac:dyDescent="0.2">
      <c r="A703" s="56" t="s">
        <v>204</v>
      </c>
      <c r="B703" s="56" t="s">
        <v>60</v>
      </c>
      <c r="C703" s="60">
        <v>342</v>
      </c>
      <c r="D703" s="61">
        <v>16538373.57</v>
      </c>
      <c r="E703" s="61">
        <v>990298.46</v>
      </c>
      <c r="F703" s="62">
        <v>1.3208839926312237E-3</v>
      </c>
    </row>
    <row r="704" spans="1:6" x14ac:dyDescent="0.2">
      <c r="A704" s="56" t="s">
        <v>623</v>
      </c>
      <c r="B704" s="56" t="s">
        <v>624</v>
      </c>
      <c r="C704" s="60">
        <v>345</v>
      </c>
      <c r="D704" s="61">
        <v>16284887.050000001</v>
      </c>
      <c r="E704" s="61">
        <v>972477.65</v>
      </c>
      <c r="F704" s="62">
        <v>1.2971141660430632E-3</v>
      </c>
    </row>
    <row r="705" spans="1:6" x14ac:dyDescent="0.2">
      <c r="A705" s="56" t="s">
        <v>623</v>
      </c>
      <c r="B705" s="56" t="s">
        <v>345</v>
      </c>
      <c r="C705" s="60">
        <v>330</v>
      </c>
      <c r="D705" s="61">
        <v>19459477.100000001</v>
      </c>
      <c r="E705" s="61">
        <v>1165163.3400000001</v>
      </c>
      <c r="F705" s="62">
        <v>1.5541229909685329E-3</v>
      </c>
    </row>
    <row r="706" spans="1:6" x14ac:dyDescent="0.2">
      <c r="A706" s="56" t="s">
        <v>623</v>
      </c>
      <c r="B706" s="56" t="s">
        <v>625</v>
      </c>
      <c r="C706" s="60">
        <v>67</v>
      </c>
      <c r="D706" s="61">
        <v>986086.81</v>
      </c>
      <c r="E706" s="61">
        <v>59165.19</v>
      </c>
      <c r="F706" s="62">
        <v>7.8915958722166406E-5</v>
      </c>
    </row>
    <row r="707" spans="1:6" x14ac:dyDescent="0.2">
      <c r="A707" s="56" t="s">
        <v>623</v>
      </c>
      <c r="B707" s="56" t="s">
        <v>626</v>
      </c>
      <c r="C707" s="60">
        <v>21</v>
      </c>
      <c r="D707" s="61">
        <v>123279</v>
      </c>
      <c r="E707" s="61">
        <v>7396.74</v>
      </c>
      <c r="F707" s="62">
        <v>9.865950375864543E-6</v>
      </c>
    </row>
    <row r="708" spans="1:6" x14ac:dyDescent="0.2">
      <c r="A708" s="56" t="s">
        <v>623</v>
      </c>
      <c r="B708" s="56" t="s">
        <v>627</v>
      </c>
      <c r="C708" s="60">
        <v>15</v>
      </c>
      <c r="D708" s="61">
        <v>105148.23</v>
      </c>
      <c r="E708" s="61">
        <v>6308.9</v>
      </c>
      <c r="F708" s="62">
        <v>8.414963122442023E-6</v>
      </c>
    </row>
    <row r="709" spans="1:6" x14ac:dyDescent="0.2">
      <c r="A709" s="56" t="s">
        <v>623</v>
      </c>
      <c r="B709" s="56" t="s">
        <v>876</v>
      </c>
      <c r="C709" s="60">
        <v>10</v>
      </c>
      <c r="D709" s="61">
        <v>502055.43</v>
      </c>
      <c r="E709" s="61">
        <v>30123.33</v>
      </c>
      <c r="F709" s="62">
        <v>4.0179224757905737E-5</v>
      </c>
    </row>
    <row r="710" spans="1:6" x14ac:dyDescent="0.2">
      <c r="A710" s="56" t="s">
        <v>623</v>
      </c>
      <c r="B710" s="56" t="s">
        <v>59</v>
      </c>
      <c r="C710" s="60">
        <v>11</v>
      </c>
      <c r="D710" s="61">
        <v>45076.28</v>
      </c>
      <c r="E710" s="61">
        <v>2704.57</v>
      </c>
      <c r="F710" s="62">
        <v>3.6074207567187662E-6</v>
      </c>
    </row>
    <row r="711" spans="1:6" x14ac:dyDescent="0.2">
      <c r="A711" s="56" t="s">
        <v>623</v>
      </c>
      <c r="B711" s="56" t="s">
        <v>60</v>
      </c>
      <c r="C711" s="60">
        <v>799</v>
      </c>
      <c r="D711" s="61">
        <v>37506009.899999999</v>
      </c>
      <c r="E711" s="61">
        <v>2243339.7200000002</v>
      </c>
      <c r="F711" s="62">
        <v>2.9922206747466937E-3</v>
      </c>
    </row>
    <row r="712" spans="1:6" x14ac:dyDescent="0.2">
      <c r="A712" s="56" t="s">
        <v>628</v>
      </c>
      <c r="B712" s="56" t="s">
        <v>629</v>
      </c>
      <c r="C712" s="60">
        <v>338</v>
      </c>
      <c r="D712" s="61">
        <v>13466702.369999999</v>
      </c>
      <c r="E712" s="61">
        <v>801152.96</v>
      </c>
      <c r="F712" s="62">
        <v>1.0685971585910807E-3</v>
      </c>
    </row>
    <row r="713" spans="1:6" x14ac:dyDescent="0.2">
      <c r="A713" s="56" t="s">
        <v>628</v>
      </c>
      <c r="B713" s="56" t="s">
        <v>498</v>
      </c>
      <c r="C713" s="60">
        <v>71</v>
      </c>
      <c r="D713" s="61">
        <v>4152725.69</v>
      </c>
      <c r="E713" s="61">
        <v>249163.51999999999</v>
      </c>
      <c r="F713" s="62">
        <v>3.3234031800438198E-4</v>
      </c>
    </row>
    <row r="714" spans="1:6" x14ac:dyDescent="0.2">
      <c r="A714" s="56" t="s">
        <v>628</v>
      </c>
      <c r="B714" s="56" t="s">
        <v>630</v>
      </c>
      <c r="C714" s="60">
        <v>62</v>
      </c>
      <c r="D714" s="61">
        <v>1607295.78</v>
      </c>
      <c r="E714" s="61">
        <v>96437.759999999995</v>
      </c>
      <c r="F714" s="62">
        <v>1.2863101238106713E-4</v>
      </c>
    </row>
    <row r="715" spans="1:6" x14ac:dyDescent="0.2">
      <c r="A715" s="56" t="s">
        <v>628</v>
      </c>
      <c r="B715" s="56" t="s">
        <v>631</v>
      </c>
      <c r="C715" s="60">
        <v>55</v>
      </c>
      <c r="D715" s="61">
        <v>523190.78</v>
      </c>
      <c r="E715" s="61">
        <v>31323.15</v>
      </c>
      <c r="F715" s="62">
        <v>4.1779573638624782E-5</v>
      </c>
    </row>
    <row r="716" spans="1:6" x14ac:dyDescent="0.2">
      <c r="A716" s="56" t="s">
        <v>628</v>
      </c>
      <c r="B716" s="56" t="s">
        <v>632</v>
      </c>
      <c r="C716" s="60">
        <v>37</v>
      </c>
      <c r="D716" s="61">
        <v>527027.98</v>
      </c>
      <c r="E716" s="61">
        <v>31621.68</v>
      </c>
      <c r="F716" s="62">
        <v>4.2177760159403779E-5</v>
      </c>
    </row>
    <row r="717" spans="1:6" x14ac:dyDescent="0.2">
      <c r="A717" s="56" t="s">
        <v>628</v>
      </c>
      <c r="B717" s="56" t="s">
        <v>633</v>
      </c>
      <c r="C717" s="60">
        <v>21</v>
      </c>
      <c r="D717" s="61">
        <v>467570.8</v>
      </c>
      <c r="E717" s="61">
        <v>28054.240000000002</v>
      </c>
      <c r="F717" s="62">
        <v>3.7419422566237842E-5</v>
      </c>
    </row>
    <row r="718" spans="1:6" x14ac:dyDescent="0.2">
      <c r="A718" s="56" t="s">
        <v>628</v>
      </c>
      <c r="B718" s="56" t="s">
        <v>59</v>
      </c>
      <c r="C718" s="60">
        <v>7</v>
      </c>
      <c r="D718" s="61">
        <v>29136.65</v>
      </c>
      <c r="E718" s="61">
        <v>1748.19</v>
      </c>
      <c r="F718" s="62">
        <v>2.3317780248572526E-6</v>
      </c>
    </row>
    <row r="719" spans="1:6" x14ac:dyDescent="0.2">
      <c r="A719" s="56" t="s">
        <v>628</v>
      </c>
      <c r="B719" s="56" t="s">
        <v>60</v>
      </c>
      <c r="C719" s="60">
        <v>591</v>
      </c>
      <c r="D719" s="61">
        <v>20773650.050000001</v>
      </c>
      <c r="E719" s="61">
        <v>1239501.51</v>
      </c>
      <c r="F719" s="62">
        <v>1.653277036703895E-3</v>
      </c>
    </row>
    <row r="720" spans="1:6" x14ac:dyDescent="0.2">
      <c r="A720" s="56" t="s">
        <v>188</v>
      </c>
      <c r="B720" s="56" t="s">
        <v>634</v>
      </c>
      <c r="C720" s="60">
        <v>716</v>
      </c>
      <c r="D720" s="61">
        <v>46964913.350000001</v>
      </c>
      <c r="E720" s="61">
        <v>2814324.05</v>
      </c>
      <c r="F720" s="62">
        <v>3.7538133581688851E-3</v>
      </c>
    </row>
    <row r="721" spans="1:6" x14ac:dyDescent="0.2">
      <c r="A721" s="56" t="s">
        <v>188</v>
      </c>
      <c r="B721" s="56" t="s">
        <v>635</v>
      </c>
      <c r="C721" s="60">
        <v>136</v>
      </c>
      <c r="D721" s="61">
        <v>4756826.13</v>
      </c>
      <c r="E721" s="61">
        <v>285409.59000000003</v>
      </c>
      <c r="F721" s="62">
        <v>3.8068620118266225E-4</v>
      </c>
    </row>
    <row r="722" spans="1:6" x14ac:dyDescent="0.2">
      <c r="A722" s="56" t="s">
        <v>188</v>
      </c>
      <c r="B722" s="56" t="s">
        <v>636</v>
      </c>
      <c r="C722" s="60">
        <v>112</v>
      </c>
      <c r="D722" s="61">
        <v>4123171.83</v>
      </c>
      <c r="E722" s="61">
        <v>246338.45</v>
      </c>
      <c r="F722" s="62">
        <v>3.2857217143868634E-4</v>
      </c>
    </row>
    <row r="723" spans="1:6" x14ac:dyDescent="0.2">
      <c r="A723" s="56" t="s">
        <v>188</v>
      </c>
      <c r="B723" s="56" t="s">
        <v>637</v>
      </c>
      <c r="C723" s="60">
        <v>112</v>
      </c>
      <c r="D723" s="61">
        <v>2921810.19</v>
      </c>
      <c r="E723" s="61">
        <v>175308.63</v>
      </c>
      <c r="F723" s="62">
        <v>2.3383088279982776E-4</v>
      </c>
    </row>
    <row r="724" spans="1:6" x14ac:dyDescent="0.2">
      <c r="A724" s="56" t="s">
        <v>188</v>
      </c>
      <c r="B724" s="56" t="s">
        <v>639</v>
      </c>
      <c r="C724" s="60">
        <v>79</v>
      </c>
      <c r="D724" s="61">
        <v>2440669.9500000002</v>
      </c>
      <c r="E724" s="61">
        <v>146440.21</v>
      </c>
      <c r="F724" s="62">
        <v>1.9532548729456252E-4</v>
      </c>
    </row>
    <row r="725" spans="1:6" x14ac:dyDescent="0.2">
      <c r="A725" s="56" t="s">
        <v>188</v>
      </c>
      <c r="B725" s="56" t="s">
        <v>640</v>
      </c>
      <c r="C725" s="60">
        <v>63</v>
      </c>
      <c r="D725" s="61">
        <v>1117361.67</v>
      </c>
      <c r="E725" s="61">
        <v>67041.710000000006</v>
      </c>
      <c r="F725" s="62">
        <v>8.942185124434572E-5</v>
      </c>
    </row>
    <row r="726" spans="1:6" x14ac:dyDescent="0.2">
      <c r="A726" s="56" t="s">
        <v>188</v>
      </c>
      <c r="B726" s="56" t="s">
        <v>638</v>
      </c>
      <c r="C726" s="60">
        <v>63</v>
      </c>
      <c r="D726" s="61">
        <v>1897191.89</v>
      </c>
      <c r="E726" s="61">
        <v>113831.55</v>
      </c>
      <c r="F726" s="62">
        <v>1.5183126938458612E-4</v>
      </c>
    </row>
    <row r="727" spans="1:6" x14ac:dyDescent="0.2">
      <c r="A727" s="56" t="s">
        <v>188</v>
      </c>
      <c r="B727" s="56" t="s">
        <v>641</v>
      </c>
      <c r="C727" s="60">
        <v>23</v>
      </c>
      <c r="D727" s="61">
        <v>275974.49</v>
      </c>
      <c r="E727" s="61">
        <v>16558.490000000002</v>
      </c>
      <c r="F727" s="62">
        <v>2.2086113698636059E-5</v>
      </c>
    </row>
    <row r="728" spans="1:6" x14ac:dyDescent="0.2">
      <c r="A728" s="56" t="s">
        <v>188</v>
      </c>
      <c r="B728" s="56" t="s">
        <v>59</v>
      </c>
      <c r="C728" s="60">
        <v>9</v>
      </c>
      <c r="D728" s="61">
        <v>112514.15</v>
      </c>
      <c r="E728" s="61">
        <v>6750.85</v>
      </c>
      <c r="F728" s="62">
        <v>9.0044467015070361E-6</v>
      </c>
    </row>
    <row r="729" spans="1:6" x14ac:dyDescent="0.2">
      <c r="A729" s="56" t="s">
        <v>188</v>
      </c>
      <c r="B729" s="56" t="s">
        <v>60</v>
      </c>
      <c r="C729" s="60">
        <v>1313</v>
      </c>
      <c r="D729" s="61">
        <v>64610433.649999999</v>
      </c>
      <c r="E729" s="61">
        <v>3872003.53</v>
      </c>
      <c r="F729" s="62">
        <v>5.1645717819136993E-3</v>
      </c>
    </row>
    <row r="730" spans="1:6" x14ac:dyDescent="0.2">
      <c r="A730" s="56" t="s">
        <v>642</v>
      </c>
      <c r="B730" s="56" t="s">
        <v>642</v>
      </c>
      <c r="C730" s="60">
        <v>182</v>
      </c>
      <c r="D730" s="61">
        <v>5216275.46</v>
      </c>
      <c r="E730" s="61">
        <v>311538.93</v>
      </c>
      <c r="F730" s="62">
        <v>4.1553814566010666E-4</v>
      </c>
    </row>
    <row r="731" spans="1:6" x14ac:dyDescent="0.2">
      <c r="A731" s="56" t="s">
        <v>642</v>
      </c>
      <c r="B731" s="56" t="s">
        <v>643</v>
      </c>
      <c r="C731" s="60">
        <v>107</v>
      </c>
      <c r="D731" s="61">
        <v>2595099.38</v>
      </c>
      <c r="E731" s="61">
        <v>155656.76</v>
      </c>
      <c r="F731" s="62">
        <v>2.0761874418025468E-4</v>
      </c>
    </row>
    <row r="732" spans="1:6" x14ac:dyDescent="0.2">
      <c r="A732" s="56" t="s">
        <v>642</v>
      </c>
      <c r="B732" s="56" t="s">
        <v>644</v>
      </c>
      <c r="C732" s="60">
        <v>35</v>
      </c>
      <c r="D732" s="61">
        <v>846388.14</v>
      </c>
      <c r="E732" s="61">
        <v>50783.29</v>
      </c>
      <c r="F732" s="62">
        <v>6.7735978155665611E-5</v>
      </c>
    </row>
    <row r="733" spans="1:6" x14ac:dyDescent="0.2">
      <c r="A733" s="56" t="s">
        <v>642</v>
      </c>
      <c r="B733" s="56" t="s">
        <v>646</v>
      </c>
      <c r="C733" s="60">
        <v>23</v>
      </c>
      <c r="D733" s="61">
        <v>457182.29</v>
      </c>
      <c r="E733" s="61">
        <v>27430.94</v>
      </c>
      <c r="F733" s="62">
        <v>3.6588049979222966E-5</v>
      </c>
    </row>
    <row r="734" spans="1:6" x14ac:dyDescent="0.2">
      <c r="A734" s="56" t="s">
        <v>642</v>
      </c>
      <c r="B734" s="56" t="s">
        <v>424</v>
      </c>
      <c r="C734" s="60">
        <v>18</v>
      </c>
      <c r="D734" s="61">
        <v>1045850</v>
      </c>
      <c r="E734" s="61">
        <v>62751</v>
      </c>
      <c r="F734" s="62">
        <v>8.3698798664800429E-5</v>
      </c>
    </row>
    <row r="735" spans="1:6" x14ac:dyDescent="0.2">
      <c r="A735" s="56" t="s">
        <v>642</v>
      </c>
      <c r="B735" s="56" t="s">
        <v>645</v>
      </c>
      <c r="C735" s="60">
        <v>17</v>
      </c>
      <c r="D735" s="61">
        <v>538830.32999999996</v>
      </c>
      <c r="E735" s="61">
        <v>32329.82</v>
      </c>
      <c r="F735" s="62">
        <v>4.3122294386531501E-5</v>
      </c>
    </row>
    <row r="736" spans="1:6" x14ac:dyDescent="0.2">
      <c r="A736" s="56" t="s">
        <v>642</v>
      </c>
      <c r="B736" s="56" t="s">
        <v>647</v>
      </c>
      <c r="C736" s="60">
        <v>16</v>
      </c>
      <c r="D736" s="61">
        <v>899804.05</v>
      </c>
      <c r="E736" s="61">
        <v>53988.25</v>
      </c>
      <c r="F736" s="62">
        <v>7.2010831174242832E-5</v>
      </c>
    </row>
    <row r="737" spans="1:6" x14ac:dyDescent="0.2">
      <c r="A737" s="56" t="s">
        <v>642</v>
      </c>
      <c r="B737" s="56" t="s">
        <v>59</v>
      </c>
      <c r="C737" s="60">
        <v>14</v>
      </c>
      <c r="D737" s="61">
        <v>529282.44999999995</v>
      </c>
      <c r="E737" s="61">
        <v>31756.94</v>
      </c>
      <c r="F737" s="62">
        <v>4.2358173212700148E-5</v>
      </c>
    </row>
    <row r="738" spans="1:6" x14ac:dyDescent="0.2">
      <c r="A738" s="56" t="s">
        <v>642</v>
      </c>
      <c r="B738" s="56" t="s">
        <v>60</v>
      </c>
      <c r="C738" s="60">
        <v>412</v>
      </c>
      <c r="D738" s="61">
        <v>12128712.1</v>
      </c>
      <c r="E738" s="61">
        <v>726235.94</v>
      </c>
      <c r="F738" s="62">
        <v>9.6867102875176621E-4</v>
      </c>
    </row>
    <row r="739" spans="1:6" x14ac:dyDescent="0.2">
      <c r="A739" s="56" t="s">
        <v>648</v>
      </c>
      <c r="B739" s="56" t="s">
        <v>287</v>
      </c>
      <c r="C739" s="60">
        <v>9758</v>
      </c>
      <c r="D739" s="61">
        <v>1289789693.0999999</v>
      </c>
      <c r="E739" s="61">
        <v>76923125.959999993</v>
      </c>
      <c r="F739" s="62">
        <v>0.10260192239793983</v>
      </c>
    </row>
    <row r="740" spans="1:6" x14ac:dyDescent="0.2">
      <c r="A740" s="56" t="s">
        <v>648</v>
      </c>
      <c r="B740" s="56" t="s">
        <v>251</v>
      </c>
      <c r="C740" s="60">
        <v>3209</v>
      </c>
      <c r="D740" s="61">
        <v>314617353.57999998</v>
      </c>
      <c r="E740" s="61">
        <v>18842282.73</v>
      </c>
      <c r="F740" s="62">
        <v>2.5132291574692295E-2</v>
      </c>
    </row>
    <row r="741" spans="1:6" x14ac:dyDescent="0.2">
      <c r="A741" s="56" t="s">
        <v>648</v>
      </c>
      <c r="B741" s="56" t="s">
        <v>649</v>
      </c>
      <c r="C741" s="60">
        <v>2894</v>
      </c>
      <c r="D741" s="61">
        <v>339375382.33999997</v>
      </c>
      <c r="E741" s="61">
        <v>20270291.07</v>
      </c>
      <c r="F741" s="62">
        <v>2.7037003571972272E-2</v>
      </c>
    </row>
    <row r="742" spans="1:6" x14ac:dyDescent="0.2">
      <c r="A742" s="56" t="s">
        <v>648</v>
      </c>
      <c r="B742" s="56" t="s">
        <v>255</v>
      </c>
      <c r="C742" s="60">
        <v>2073</v>
      </c>
      <c r="D742" s="61">
        <v>301410962.50999999</v>
      </c>
      <c r="E742" s="61">
        <v>18056910.710000001</v>
      </c>
      <c r="F742" s="62">
        <v>2.4084743414839103E-2</v>
      </c>
    </row>
    <row r="743" spans="1:6" x14ac:dyDescent="0.2">
      <c r="A743" s="56" t="s">
        <v>648</v>
      </c>
      <c r="B743" s="56" t="s">
        <v>256</v>
      </c>
      <c r="C743" s="60">
        <v>994</v>
      </c>
      <c r="D743" s="61">
        <v>155203303.09999999</v>
      </c>
      <c r="E743" s="61">
        <v>9276947.2100000009</v>
      </c>
      <c r="F743" s="62">
        <v>1.2373816142432345E-2</v>
      </c>
    </row>
    <row r="744" spans="1:6" x14ac:dyDescent="0.2">
      <c r="A744" s="56" t="s">
        <v>648</v>
      </c>
      <c r="B744" s="56" t="s">
        <v>650</v>
      </c>
      <c r="C744" s="60">
        <v>948</v>
      </c>
      <c r="D744" s="61">
        <v>65448949.5</v>
      </c>
      <c r="E744" s="61">
        <v>3909724.7</v>
      </c>
      <c r="F744" s="62">
        <v>5.214885189082202E-3</v>
      </c>
    </row>
    <row r="745" spans="1:6" x14ac:dyDescent="0.2">
      <c r="A745" s="56" t="s">
        <v>648</v>
      </c>
      <c r="B745" s="56" t="s">
        <v>652</v>
      </c>
      <c r="C745" s="60">
        <v>932</v>
      </c>
      <c r="D745" s="61">
        <v>177222467.63999999</v>
      </c>
      <c r="E745" s="61">
        <v>10573726.17</v>
      </c>
      <c r="F745" s="62">
        <v>1.4103491224674688E-2</v>
      </c>
    </row>
    <row r="746" spans="1:6" x14ac:dyDescent="0.2">
      <c r="A746" s="56" t="s">
        <v>648</v>
      </c>
      <c r="B746" s="56" t="s">
        <v>651</v>
      </c>
      <c r="C746" s="60">
        <v>827</v>
      </c>
      <c r="D746" s="61">
        <v>143268893.59</v>
      </c>
      <c r="E746" s="61">
        <v>8593464.8100000005</v>
      </c>
      <c r="F746" s="62">
        <v>1.1462170817440958E-2</v>
      </c>
    </row>
    <row r="747" spans="1:6" x14ac:dyDescent="0.2">
      <c r="A747" s="56" t="s">
        <v>648</v>
      </c>
      <c r="B747" s="56" t="s">
        <v>653</v>
      </c>
      <c r="C747" s="60">
        <v>433</v>
      </c>
      <c r="D747" s="61">
        <v>24395140.710000001</v>
      </c>
      <c r="E747" s="61">
        <v>1458209.01</v>
      </c>
      <c r="F747" s="62">
        <v>1.9449943799969395E-3</v>
      </c>
    </row>
    <row r="748" spans="1:6" x14ac:dyDescent="0.2">
      <c r="A748" s="56" t="s">
        <v>648</v>
      </c>
      <c r="B748" s="56" t="s">
        <v>654</v>
      </c>
      <c r="C748" s="60">
        <v>246</v>
      </c>
      <c r="D748" s="61">
        <v>13365457.01</v>
      </c>
      <c r="E748" s="61">
        <v>801895.63</v>
      </c>
      <c r="F748" s="62">
        <v>1.0695877497657934E-3</v>
      </c>
    </row>
    <row r="749" spans="1:6" x14ac:dyDescent="0.2">
      <c r="A749" s="56" t="s">
        <v>648</v>
      </c>
      <c r="B749" s="56" t="s">
        <v>655</v>
      </c>
      <c r="C749" s="60">
        <v>206</v>
      </c>
      <c r="D749" s="61">
        <v>9687777.4299999997</v>
      </c>
      <c r="E749" s="61">
        <v>579607.93999999994</v>
      </c>
      <c r="F749" s="62">
        <v>7.7309506262178646E-4</v>
      </c>
    </row>
    <row r="750" spans="1:6" x14ac:dyDescent="0.2">
      <c r="A750" s="56" t="s">
        <v>648</v>
      </c>
      <c r="B750" s="56" t="s">
        <v>656</v>
      </c>
      <c r="C750" s="60">
        <v>188</v>
      </c>
      <c r="D750" s="61">
        <v>27949930.34</v>
      </c>
      <c r="E750" s="61">
        <v>1674814.73</v>
      </c>
      <c r="F750" s="62">
        <v>2.2339083183871506E-3</v>
      </c>
    </row>
    <row r="751" spans="1:6" x14ac:dyDescent="0.2">
      <c r="A751" s="56" t="s">
        <v>648</v>
      </c>
      <c r="B751" s="56" t="s">
        <v>657</v>
      </c>
      <c r="C751" s="60">
        <v>99</v>
      </c>
      <c r="D751" s="61">
        <v>1680305.62</v>
      </c>
      <c r="E751" s="61">
        <v>100818.34</v>
      </c>
      <c r="F751" s="62">
        <v>1.3447393573615392E-4</v>
      </c>
    </row>
    <row r="752" spans="1:6" x14ac:dyDescent="0.2">
      <c r="A752" s="56" t="s">
        <v>648</v>
      </c>
      <c r="B752" s="56" t="s">
        <v>459</v>
      </c>
      <c r="C752" s="60">
        <v>83</v>
      </c>
      <c r="D752" s="61">
        <v>2410441.4500000002</v>
      </c>
      <c r="E752" s="61">
        <v>144626.5</v>
      </c>
      <c r="F752" s="62">
        <v>1.9290631711199436E-4</v>
      </c>
    </row>
    <row r="753" spans="1:6" x14ac:dyDescent="0.2">
      <c r="A753" s="56" t="s">
        <v>648</v>
      </c>
      <c r="B753" s="56" t="s">
        <v>658</v>
      </c>
      <c r="C753" s="60">
        <v>59</v>
      </c>
      <c r="D753" s="61">
        <v>2008291.97</v>
      </c>
      <c r="E753" s="61">
        <v>120497.51</v>
      </c>
      <c r="F753" s="62">
        <v>1.6072248775477325E-4</v>
      </c>
    </row>
    <row r="754" spans="1:6" x14ac:dyDescent="0.2">
      <c r="A754" s="56" t="s">
        <v>648</v>
      </c>
      <c r="B754" s="56" t="s">
        <v>259</v>
      </c>
      <c r="C754" s="60">
        <v>59</v>
      </c>
      <c r="D754" s="61">
        <v>2140842.16</v>
      </c>
      <c r="E754" s="61">
        <v>128450.52</v>
      </c>
      <c r="F754" s="62">
        <v>1.7133040448548902E-4</v>
      </c>
    </row>
    <row r="755" spans="1:6" x14ac:dyDescent="0.2">
      <c r="A755" s="56" t="s">
        <v>648</v>
      </c>
      <c r="B755" s="56" t="s">
        <v>659</v>
      </c>
      <c r="C755" s="60">
        <v>18</v>
      </c>
      <c r="D755" s="61">
        <v>112680.42</v>
      </c>
      <c r="E755" s="61">
        <v>6760.83</v>
      </c>
      <c r="F755" s="62">
        <v>9.0177582664330874E-6</v>
      </c>
    </row>
    <row r="756" spans="1:6" x14ac:dyDescent="0.2">
      <c r="A756" s="56" t="s">
        <v>648</v>
      </c>
      <c r="B756" s="56" t="s">
        <v>660</v>
      </c>
      <c r="C756" s="60">
        <v>15</v>
      </c>
      <c r="D756" s="61">
        <v>1258615.96</v>
      </c>
      <c r="E756" s="61">
        <v>75516.94</v>
      </c>
      <c r="F756" s="62">
        <v>1.0072631761791547E-4</v>
      </c>
    </row>
    <row r="757" spans="1:6" x14ac:dyDescent="0.2">
      <c r="A757" s="56" t="s">
        <v>648</v>
      </c>
      <c r="B757" s="56" t="s">
        <v>661</v>
      </c>
      <c r="C757" s="60">
        <v>12</v>
      </c>
      <c r="D757" s="61">
        <v>32551.74</v>
      </c>
      <c r="E757" s="61">
        <v>1953.11</v>
      </c>
      <c r="F757" s="62">
        <v>2.6051052678078174E-6</v>
      </c>
    </row>
    <row r="758" spans="1:6" x14ac:dyDescent="0.2">
      <c r="A758" s="56" t="s">
        <v>648</v>
      </c>
      <c r="B758" s="56" t="s">
        <v>59</v>
      </c>
      <c r="C758" s="60">
        <v>78</v>
      </c>
      <c r="D758" s="61">
        <v>8129093.7199999997</v>
      </c>
      <c r="E758" s="61">
        <v>487745.64</v>
      </c>
      <c r="F758" s="62">
        <v>6.5056690924438225E-4</v>
      </c>
    </row>
    <row r="759" spans="1:6" x14ac:dyDescent="0.2">
      <c r="A759" s="56" t="s">
        <v>648</v>
      </c>
      <c r="B759" s="56" t="s">
        <v>60</v>
      </c>
      <c r="C759" s="60">
        <v>23131</v>
      </c>
      <c r="D759" s="61">
        <v>2879508133.8899999</v>
      </c>
      <c r="E759" s="61">
        <v>172027370.06999999</v>
      </c>
      <c r="F759" s="62">
        <v>0.22945425909266856</v>
      </c>
    </row>
    <row r="760" spans="1:6" x14ac:dyDescent="0.2">
      <c r="A760" s="56" t="s">
        <v>662</v>
      </c>
      <c r="B760" s="56" t="s">
        <v>663</v>
      </c>
      <c r="C760" s="60">
        <v>2587</v>
      </c>
      <c r="D760" s="61">
        <v>357660545.91000003</v>
      </c>
      <c r="E760" s="61">
        <v>21360938.91</v>
      </c>
      <c r="F760" s="62">
        <v>2.849173599017054E-2</v>
      </c>
    </row>
    <row r="761" spans="1:6" x14ac:dyDescent="0.2">
      <c r="A761" s="56" t="s">
        <v>662</v>
      </c>
      <c r="B761" s="56" t="s">
        <v>664</v>
      </c>
      <c r="C761" s="60">
        <v>157</v>
      </c>
      <c r="D761" s="61">
        <v>10379371.48</v>
      </c>
      <c r="E761" s="61">
        <v>616189.24</v>
      </c>
      <c r="F761" s="62">
        <v>8.2188808366681632E-4</v>
      </c>
    </row>
    <row r="762" spans="1:6" x14ac:dyDescent="0.2">
      <c r="A762" s="56" t="s">
        <v>662</v>
      </c>
      <c r="B762" s="56" t="s">
        <v>665</v>
      </c>
      <c r="C762" s="60">
        <v>122</v>
      </c>
      <c r="D762" s="61">
        <v>3538798.65</v>
      </c>
      <c r="E762" s="61">
        <v>212327.91</v>
      </c>
      <c r="F762" s="62">
        <v>2.8320809214208326E-4</v>
      </c>
    </row>
    <row r="763" spans="1:6" x14ac:dyDescent="0.2">
      <c r="A763" s="56" t="s">
        <v>662</v>
      </c>
      <c r="B763" s="56" t="s">
        <v>666</v>
      </c>
      <c r="C763" s="60">
        <v>105</v>
      </c>
      <c r="D763" s="61">
        <v>5394558.8300000001</v>
      </c>
      <c r="E763" s="61">
        <v>301578.65999999997</v>
      </c>
      <c r="F763" s="62">
        <v>4.0225289708435404E-4</v>
      </c>
    </row>
    <row r="764" spans="1:6" x14ac:dyDescent="0.2">
      <c r="A764" s="56" t="s">
        <v>662</v>
      </c>
      <c r="B764" s="56" t="s">
        <v>667</v>
      </c>
      <c r="C764" s="60">
        <v>80</v>
      </c>
      <c r="D764" s="61">
        <v>1827457.91</v>
      </c>
      <c r="E764" s="61">
        <v>109647.49</v>
      </c>
      <c r="F764" s="62">
        <v>1.4625046914966644E-4</v>
      </c>
    </row>
    <row r="765" spans="1:6" x14ac:dyDescent="0.2">
      <c r="A765" s="56" t="s">
        <v>662</v>
      </c>
      <c r="B765" s="56" t="s">
        <v>669</v>
      </c>
      <c r="C765" s="60">
        <v>73</v>
      </c>
      <c r="D765" s="61">
        <v>1577177.82</v>
      </c>
      <c r="E765" s="61">
        <v>93464.01</v>
      </c>
      <c r="F765" s="62">
        <v>1.246645528421044E-4</v>
      </c>
    </row>
    <row r="766" spans="1:6" x14ac:dyDescent="0.2">
      <c r="A766" s="56" t="s">
        <v>662</v>
      </c>
      <c r="B766" s="56" t="s">
        <v>670</v>
      </c>
      <c r="C766" s="60">
        <v>66</v>
      </c>
      <c r="D766" s="61">
        <v>1706454.48</v>
      </c>
      <c r="E766" s="61">
        <v>102387.32</v>
      </c>
      <c r="F766" s="62">
        <v>1.3656667913672284E-4</v>
      </c>
    </row>
    <row r="767" spans="1:6" x14ac:dyDescent="0.2">
      <c r="A767" s="56" t="s">
        <v>662</v>
      </c>
      <c r="B767" s="56" t="s">
        <v>668</v>
      </c>
      <c r="C767" s="60">
        <v>65</v>
      </c>
      <c r="D767" s="61">
        <v>1831479.3</v>
      </c>
      <c r="E767" s="61">
        <v>109625.53</v>
      </c>
      <c r="F767" s="62">
        <v>1.4622117837153256E-4</v>
      </c>
    </row>
    <row r="768" spans="1:6" x14ac:dyDescent="0.2">
      <c r="A768" s="56" t="s">
        <v>662</v>
      </c>
      <c r="B768" s="56" t="s">
        <v>672</v>
      </c>
      <c r="C768" s="60">
        <v>63</v>
      </c>
      <c r="D768" s="61">
        <v>2473215.39</v>
      </c>
      <c r="E768" s="61">
        <v>148392.92000000001</v>
      </c>
      <c r="F768" s="62">
        <v>1.9793005903271402E-4</v>
      </c>
    </row>
    <row r="769" spans="1:6" x14ac:dyDescent="0.2">
      <c r="A769" s="56" t="s">
        <v>662</v>
      </c>
      <c r="B769" s="56" t="s">
        <v>671</v>
      </c>
      <c r="C769" s="60">
        <v>56</v>
      </c>
      <c r="D769" s="61">
        <v>1124630.1000000001</v>
      </c>
      <c r="E769" s="61">
        <v>67477.84</v>
      </c>
      <c r="F769" s="62">
        <v>9.0003571966910749E-5</v>
      </c>
    </row>
    <row r="770" spans="1:6" x14ac:dyDescent="0.2">
      <c r="A770" s="56" t="s">
        <v>662</v>
      </c>
      <c r="B770" s="56" t="s">
        <v>673</v>
      </c>
      <c r="C770" s="60">
        <v>45</v>
      </c>
      <c r="D770" s="61">
        <v>1163250.68</v>
      </c>
      <c r="E770" s="61">
        <v>69663.960000000006</v>
      </c>
      <c r="F770" s="62">
        <v>9.2919471597786656E-5</v>
      </c>
    </row>
    <row r="771" spans="1:6" x14ac:dyDescent="0.2">
      <c r="A771" s="56" t="s">
        <v>662</v>
      </c>
      <c r="B771" s="56" t="s">
        <v>379</v>
      </c>
      <c r="C771" s="60">
        <v>29</v>
      </c>
      <c r="D771" s="61">
        <v>406409.79</v>
      </c>
      <c r="E771" s="61">
        <v>24384.59</v>
      </c>
      <c r="F771" s="62">
        <v>3.2524754807631846E-5</v>
      </c>
    </row>
    <row r="772" spans="1:6" x14ac:dyDescent="0.2">
      <c r="A772" s="56" t="s">
        <v>662</v>
      </c>
      <c r="B772" s="56" t="s">
        <v>675</v>
      </c>
      <c r="C772" s="60">
        <v>26</v>
      </c>
      <c r="D772" s="61">
        <v>3739117.61</v>
      </c>
      <c r="E772" s="61">
        <v>224056.25</v>
      </c>
      <c r="F772" s="62">
        <v>2.9885163516661395E-4</v>
      </c>
    </row>
    <row r="773" spans="1:6" x14ac:dyDescent="0.2">
      <c r="A773" s="56" t="s">
        <v>662</v>
      </c>
      <c r="B773" s="56" t="s">
        <v>674</v>
      </c>
      <c r="C773" s="60">
        <v>20</v>
      </c>
      <c r="D773" s="61">
        <v>476371.14</v>
      </c>
      <c r="E773" s="61">
        <v>28533.84</v>
      </c>
      <c r="F773" s="62">
        <v>3.8059124624207251E-5</v>
      </c>
    </row>
    <row r="774" spans="1:6" x14ac:dyDescent="0.2">
      <c r="A774" s="56" t="s">
        <v>662</v>
      </c>
      <c r="B774" s="56" t="s">
        <v>59</v>
      </c>
      <c r="C774" s="60">
        <v>57</v>
      </c>
      <c r="D774" s="61">
        <v>673604.5</v>
      </c>
      <c r="E774" s="61">
        <v>40416.26</v>
      </c>
      <c r="F774" s="62">
        <v>5.3908183272365809E-5</v>
      </c>
    </row>
    <row r="775" spans="1:6" x14ac:dyDescent="0.2">
      <c r="A775" s="56" t="s">
        <v>662</v>
      </c>
      <c r="B775" s="56" t="s">
        <v>60</v>
      </c>
      <c r="C775" s="60">
        <v>3551</v>
      </c>
      <c r="D775" s="61">
        <v>393972443.58999997</v>
      </c>
      <c r="E775" s="61">
        <v>23509084.719999999</v>
      </c>
      <c r="F775" s="62">
        <v>3.1356984729693803E-2</v>
      </c>
    </row>
    <row r="776" spans="1:6" x14ac:dyDescent="0.2">
      <c r="A776" s="56" t="s">
        <v>676</v>
      </c>
      <c r="B776" s="56" t="s">
        <v>677</v>
      </c>
      <c r="C776" s="60">
        <v>621</v>
      </c>
      <c r="D776" s="61">
        <v>32407625.190000001</v>
      </c>
      <c r="E776" s="61">
        <v>1933587.37</v>
      </c>
      <c r="F776" s="62">
        <v>2.5790655126202129E-3</v>
      </c>
    </row>
    <row r="777" spans="1:6" x14ac:dyDescent="0.2">
      <c r="A777" s="56" t="s">
        <v>676</v>
      </c>
      <c r="B777" s="56" t="s">
        <v>678</v>
      </c>
      <c r="C777" s="60">
        <v>219</v>
      </c>
      <c r="D777" s="61">
        <v>7622758.5199999996</v>
      </c>
      <c r="E777" s="61">
        <v>457356.99</v>
      </c>
      <c r="F777" s="62">
        <v>6.100337942654163E-4</v>
      </c>
    </row>
    <row r="778" spans="1:6" x14ac:dyDescent="0.2">
      <c r="A778" s="56" t="s">
        <v>676</v>
      </c>
      <c r="B778" s="56" t="s">
        <v>679</v>
      </c>
      <c r="C778" s="60">
        <v>158</v>
      </c>
      <c r="D778" s="61">
        <v>12169954.24</v>
      </c>
      <c r="E778" s="61">
        <v>728570.02</v>
      </c>
      <c r="F778" s="62">
        <v>9.7178428100252784E-4</v>
      </c>
    </row>
    <row r="779" spans="1:6" x14ac:dyDescent="0.2">
      <c r="A779" s="56" t="s">
        <v>676</v>
      </c>
      <c r="B779" s="56" t="s">
        <v>680</v>
      </c>
      <c r="C779" s="60">
        <v>38</v>
      </c>
      <c r="D779" s="61">
        <v>262454.7</v>
      </c>
      <c r="E779" s="61">
        <v>15747.3</v>
      </c>
      <c r="F779" s="62">
        <v>2.1004128893789926E-5</v>
      </c>
    </row>
    <row r="780" spans="1:6" x14ac:dyDescent="0.2">
      <c r="A780" s="56" t="s">
        <v>676</v>
      </c>
      <c r="B780" s="56" t="s">
        <v>681</v>
      </c>
      <c r="C780" s="60">
        <v>24</v>
      </c>
      <c r="D780" s="61">
        <v>183851.7</v>
      </c>
      <c r="E780" s="61">
        <v>11031.11</v>
      </c>
      <c r="F780" s="62">
        <v>1.4713560818780046E-5</v>
      </c>
    </row>
    <row r="781" spans="1:6" x14ac:dyDescent="0.2">
      <c r="A781" s="56" t="s">
        <v>676</v>
      </c>
      <c r="B781" s="56" t="s">
        <v>682</v>
      </c>
      <c r="C781" s="60">
        <v>16</v>
      </c>
      <c r="D781" s="61">
        <v>620982.73</v>
      </c>
      <c r="E781" s="61">
        <v>37258.959999999999</v>
      </c>
      <c r="F781" s="62">
        <v>4.9696900312343266E-5</v>
      </c>
    </row>
    <row r="782" spans="1:6" x14ac:dyDescent="0.2">
      <c r="A782" s="56" t="s">
        <v>676</v>
      </c>
      <c r="B782" s="56" t="s">
        <v>877</v>
      </c>
      <c r="C782" s="60">
        <v>10</v>
      </c>
      <c r="D782" s="61">
        <v>91159.039999999994</v>
      </c>
      <c r="E782" s="61">
        <v>5469.53</v>
      </c>
      <c r="F782" s="62">
        <v>7.2953911533056976E-6</v>
      </c>
    </row>
    <row r="783" spans="1:6" x14ac:dyDescent="0.2">
      <c r="A783" s="56" t="s">
        <v>676</v>
      </c>
      <c r="B783" s="56" t="s">
        <v>683</v>
      </c>
      <c r="C783" s="60">
        <v>10</v>
      </c>
      <c r="D783" s="61">
        <v>32536.880000000001</v>
      </c>
      <c r="E783" s="61">
        <v>1952.21</v>
      </c>
      <c r="F783" s="62">
        <v>2.6039048260810192E-6</v>
      </c>
    </row>
    <row r="784" spans="1:6" x14ac:dyDescent="0.2">
      <c r="A784" s="56" t="s">
        <v>676</v>
      </c>
      <c r="B784" s="56" t="s">
        <v>59</v>
      </c>
      <c r="C784" s="60">
        <v>15</v>
      </c>
      <c r="D784" s="61">
        <v>674789.05</v>
      </c>
      <c r="E784" s="61">
        <v>40487.35</v>
      </c>
      <c r="F784" s="62">
        <v>5.4003004830541462E-5</v>
      </c>
    </row>
    <row r="785" spans="1:6" x14ac:dyDescent="0.2">
      <c r="A785" s="56" t="s">
        <v>676</v>
      </c>
      <c r="B785" s="56" t="s">
        <v>60</v>
      </c>
      <c r="C785" s="60">
        <v>1111</v>
      </c>
      <c r="D785" s="61">
        <v>54066112.049999997</v>
      </c>
      <c r="E785" s="61">
        <v>3231460.84</v>
      </c>
      <c r="F785" s="62">
        <v>4.310200478722998E-3</v>
      </c>
    </row>
    <row r="786" spans="1:6" x14ac:dyDescent="0.2">
      <c r="A786" s="56" t="s">
        <v>684</v>
      </c>
      <c r="B786" s="56" t="s">
        <v>685</v>
      </c>
      <c r="C786" s="60">
        <v>237</v>
      </c>
      <c r="D786" s="61">
        <v>6669799.21</v>
      </c>
      <c r="E786" s="61">
        <v>398892.74</v>
      </c>
      <c r="F786" s="62">
        <v>5.3205276623656333E-4</v>
      </c>
    </row>
    <row r="787" spans="1:6" x14ac:dyDescent="0.2">
      <c r="A787" s="56" t="s">
        <v>684</v>
      </c>
      <c r="B787" s="56" t="s">
        <v>686</v>
      </c>
      <c r="C787" s="60">
        <v>51</v>
      </c>
      <c r="D787" s="61">
        <v>1186536.67</v>
      </c>
      <c r="E787" s="61">
        <v>71146.05</v>
      </c>
      <c r="F787" s="62">
        <v>9.4896319018753872E-5</v>
      </c>
    </row>
    <row r="788" spans="1:6" x14ac:dyDescent="0.2">
      <c r="A788" s="56" t="s">
        <v>684</v>
      </c>
      <c r="B788" s="56" t="s">
        <v>687</v>
      </c>
      <c r="C788" s="60">
        <v>21</v>
      </c>
      <c r="D788" s="61">
        <v>134981.76000000001</v>
      </c>
      <c r="E788" s="61">
        <v>8098.89</v>
      </c>
      <c r="F788" s="62">
        <v>1.0802494996388353E-5</v>
      </c>
    </row>
    <row r="789" spans="1:6" x14ac:dyDescent="0.2">
      <c r="A789" s="56" t="s">
        <v>684</v>
      </c>
      <c r="B789" s="56" t="s">
        <v>688</v>
      </c>
      <c r="C789" s="60">
        <v>21</v>
      </c>
      <c r="D789" s="61">
        <v>369869.24</v>
      </c>
      <c r="E789" s="61">
        <v>22192.16</v>
      </c>
      <c r="F789" s="62">
        <v>2.9600438746426947E-5</v>
      </c>
    </row>
    <row r="790" spans="1:6" x14ac:dyDescent="0.2">
      <c r="A790" s="56" t="s">
        <v>684</v>
      </c>
      <c r="B790" s="56" t="s">
        <v>689</v>
      </c>
      <c r="C790" s="60">
        <v>16</v>
      </c>
      <c r="D790" s="61">
        <v>122379.37</v>
      </c>
      <c r="E790" s="61">
        <v>7342.75</v>
      </c>
      <c r="F790" s="62">
        <v>9.7939372104980524E-6</v>
      </c>
    </row>
    <row r="791" spans="1:6" x14ac:dyDescent="0.2">
      <c r="A791" s="56" t="s">
        <v>684</v>
      </c>
      <c r="B791" s="56" t="s">
        <v>81</v>
      </c>
      <c r="C791" s="60">
        <v>12</v>
      </c>
      <c r="D791" s="61">
        <v>61901.3</v>
      </c>
      <c r="E791" s="61">
        <v>3714.08</v>
      </c>
      <c r="F791" s="62">
        <v>4.9539295651856058E-6</v>
      </c>
    </row>
    <row r="792" spans="1:6" x14ac:dyDescent="0.2">
      <c r="A792" s="56" t="s">
        <v>684</v>
      </c>
      <c r="B792" s="56" t="s">
        <v>690</v>
      </c>
      <c r="C792" s="60">
        <v>10</v>
      </c>
      <c r="D792" s="61">
        <v>71065.570000000007</v>
      </c>
      <c r="E792" s="61">
        <v>4263.93</v>
      </c>
      <c r="F792" s="62">
        <v>5.6873327690523258E-6</v>
      </c>
    </row>
    <row r="793" spans="1:6" x14ac:dyDescent="0.2">
      <c r="A793" s="56" t="s">
        <v>684</v>
      </c>
      <c r="B793" s="56" t="s">
        <v>59</v>
      </c>
      <c r="C793" s="60">
        <v>5</v>
      </c>
      <c r="D793" s="61">
        <v>41173.379999999997</v>
      </c>
      <c r="E793" s="61">
        <v>2470.4</v>
      </c>
      <c r="F793" s="62">
        <v>3.2950791576472565E-6</v>
      </c>
    </row>
    <row r="794" spans="1:6" x14ac:dyDescent="0.2">
      <c r="A794" s="56" t="s">
        <v>684</v>
      </c>
      <c r="B794" s="56" t="s">
        <v>60</v>
      </c>
      <c r="C794" s="60">
        <v>373</v>
      </c>
      <c r="D794" s="61">
        <v>8657706.5</v>
      </c>
      <c r="E794" s="61">
        <v>518121</v>
      </c>
      <c r="F794" s="62">
        <v>6.910822977005157E-4</v>
      </c>
    </row>
    <row r="795" spans="1:6" x14ac:dyDescent="0.2">
      <c r="A795" s="56" t="s">
        <v>691</v>
      </c>
      <c r="B795" s="56" t="s">
        <v>693</v>
      </c>
      <c r="C795" s="60">
        <v>193</v>
      </c>
      <c r="D795" s="61">
        <v>7007399.6799999997</v>
      </c>
      <c r="E795" s="61">
        <v>419896.26</v>
      </c>
      <c r="F795" s="62">
        <v>5.6006776825616629E-4</v>
      </c>
    </row>
    <row r="796" spans="1:6" x14ac:dyDescent="0.2">
      <c r="A796" s="56" t="s">
        <v>691</v>
      </c>
      <c r="B796" s="56" t="s">
        <v>692</v>
      </c>
      <c r="C796" s="60">
        <v>163</v>
      </c>
      <c r="D796" s="61">
        <v>6196116.96</v>
      </c>
      <c r="E796" s="61">
        <v>346949.33</v>
      </c>
      <c r="F796" s="62">
        <v>4.6276939201857187E-4</v>
      </c>
    </row>
    <row r="797" spans="1:6" x14ac:dyDescent="0.2">
      <c r="A797" s="56" t="s">
        <v>691</v>
      </c>
      <c r="B797" s="56" t="s">
        <v>694</v>
      </c>
      <c r="C797" s="60">
        <v>107</v>
      </c>
      <c r="D797" s="61">
        <v>3964115.79</v>
      </c>
      <c r="E797" s="61">
        <v>237847</v>
      </c>
      <c r="F797" s="62">
        <v>3.1724607043755139E-4</v>
      </c>
    </row>
    <row r="798" spans="1:6" x14ac:dyDescent="0.2">
      <c r="A798" s="56" t="s">
        <v>691</v>
      </c>
      <c r="B798" s="56" t="s">
        <v>695</v>
      </c>
      <c r="C798" s="60">
        <v>85</v>
      </c>
      <c r="D798" s="61">
        <v>2843764.61</v>
      </c>
      <c r="E798" s="61">
        <v>170625.89</v>
      </c>
      <c r="F798" s="62">
        <v>2.2758493114233058E-4</v>
      </c>
    </row>
    <row r="799" spans="1:6" x14ac:dyDescent="0.2">
      <c r="A799" s="56" t="s">
        <v>691</v>
      </c>
      <c r="B799" s="56" t="s">
        <v>696</v>
      </c>
      <c r="C799" s="60">
        <v>68</v>
      </c>
      <c r="D799" s="61">
        <v>1710975.37</v>
      </c>
      <c r="E799" s="61">
        <v>102658.52</v>
      </c>
      <c r="F799" s="62">
        <v>1.3692841224373139E-4</v>
      </c>
    </row>
    <row r="800" spans="1:6" x14ac:dyDescent="0.2">
      <c r="A800" s="56" t="s">
        <v>691</v>
      </c>
      <c r="B800" s="56" t="s">
        <v>698</v>
      </c>
      <c r="C800" s="60">
        <v>34</v>
      </c>
      <c r="D800" s="61">
        <v>767529.41</v>
      </c>
      <c r="E800" s="61">
        <v>46051.78</v>
      </c>
      <c r="F800" s="62">
        <v>6.1424975894817336E-5</v>
      </c>
    </row>
    <row r="801" spans="1:6" x14ac:dyDescent="0.2">
      <c r="A801" s="56" t="s">
        <v>691</v>
      </c>
      <c r="B801" s="56" t="s">
        <v>697</v>
      </c>
      <c r="C801" s="60">
        <v>33</v>
      </c>
      <c r="D801" s="61">
        <v>391335.92</v>
      </c>
      <c r="E801" s="61">
        <v>23480.14</v>
      </c>
      <c r="F801" s="62">
        <v>3.1318377563406593E-5</v>
      </c>
    </row>
    <row r="802" spans="1:6" x14ac:dyDescent="0.2">
      <c r="A802" s="56" t="s">
        <v>691</v>
      </c>
      <c r="B802" s="56" t="s">
        <v>153</v>
      </c>
      <c r="C802" s="60">
        <v>16</v>
      </c>
      <c r="D802" s="61">
        <v>191252.46</v>
      </c>
      <c r="E802" s="61">
        <v>11475.14</v>
      </c>
      <c r="F802" s="62">
        <v>1.5305818752058102E-5</v>
      </c>
    </row>
    <row r="803" spans="1:6" x14ac:dyDescent="0.2">
      <c r="A803" s="56" t="s">
        <v>691</v>
      </c>
      <c r="B803" s="56" t="s">
        <v>878</v>
      </c>
      <c r="C803" s="60">
        <v>10</v>
      </c>
      <c r="D803" s="61">
        <v>4116.55</v>
      </c>
      <c r="E803" s="61">
        <v>246.99</v>
      </c>
      <c r="F803" s="62">
        <v>3.2944122455768126E-7</v>
      </c>
    </row>
    <row r="804" spans="1:6" x14ac:dyDescent="0.2">
      <c r="A804" s="56" t="s">
        <v>691</v>
      </c>
      <c r="B804" s="56" t="s">
        <v>59</v>
      </c>
      <c r="C804" s="60">
        <v>6</v>
      </c>
      <c r="D804" s="61">
        <v>178943.48</v>
      </c>
      <c r="E804" s="61">
        <v>10736.61</v>
      </c>
      <c r="F804" s="62">
        <v>1.4320749609288823E-5</v>
      </c>
    </row>
    <row r="805" spans="1:6" x14ac:dyDescent="0.2">
      <c r="A805" s="56" t="s">
        <v>691</v>
      </c>
      <c r="B805" s="56" t="s">
        <v>60</v>
      </c>
      <c r="C805" s="60">
        <v>715</v>
      </c>
      <c r="D805" s="61">
        <v>23255550.23</v>
      </c>
      <c r="E805" s="61">
        <v>1369967.66</v>
      </c>
      <c r="F805" s="62">
        <v>1.82729593714248E-3</v>
      </c>
    </row>
    <row r="806" spans="1:6" x14ac:dyDescent="0.2">
      <c r="A806" s="56" t="s">
        <v>699</v>
      </c>
      <c r="B806" s="56" t="s">
        <v>700</v>
      </c>
      <c r="C806" s="60">
        <v>5013</v>
      </c>
      <c r="D806" s="61">
        <v>601108652.30999994</v>
      </c>
      <c r="E806" s="61">
        <v>35967241.490000002</v>
      </c>
      <c r="F806" s="62">
        <v>4.7973974980474683E-2</v>
      </c>
    </row>
    <row r="807" spans="1:6" x14ac:dyDescent="0.2">
      <c r="A807" s="56" t="s">
        <v>699</v>
      </c>
      <c r="B807" s="56" t="s">
        <v>701</v>
      </c>
      <c r="C807" s="60">
        <v>1717</v>
      </c>
      <c r="D807" s="61">
        <v>133482074.76000001</v>
      </c>
      <c r="E807" s="61">
        <v>7960268</v>
      </c>
      <c r="F807" s="62">
        <v>1.0617597626330315E-2</v>
      </c>
    </row>
    <row r="808" spans="1:6" x14ac:dyDescent="0.2">
      <c r="A808" s="56" t="s">
        <v>699</v>
      </c>
      <c r="B808" s="56" t="s">
        <v>702</v>
      </c>
      <c r="C808" s="60">
        <v>447</v>
      </c>
      <c r="D808" s="61">
        <v>20631068.879999999</v>
      </c>
      <c r="E808" s="61">
        <v>1235484.6100000001</v>
      </c>
      <c r="F808" s="62">
        <v>1.6479191985123661E-3</v>
      </c>
    </row>
    <row r="809" spans="1:6" x14ac:dyDescent="0.2">
      <c r="A809" s="56" t="s">
        <v>699</v>
      </c>
      <c r="B809" s="56" t="s">
        <v>703</v>
      </c>
      <c r="C809" s="60">
        <v>216</v>
      </c>
      <c r="D809" s="61">
        <v>7074532.3899999997</v>
      </c>
      <c r="E809" s="61">
        <v>416846.54</v>
      </c>
      <c r="F809" s="62">
        <v>5.5599997809722035E-4</v>
      </c>
    </row>
    <row r="810" spans="1:6" x14ac:dyDescent="0.2">
      <c r="A810" s="56" t="s">
        <v>699</v>
      </c>
      <c r="B810" s="56" t="s">
        <v>704</v>
      </c>
      <c r="C810" s="60">
        <v>151</v>
      </c>
      <c r="D810" s="61">
        <v>23774879.379999999</v>
      </c>
      <c r="E810" s="61">
        <v>1421285.81</v>
      </c>
      <c r="F810" s="62">
        <v>1.8957453244781406E-3</v>
      </c>
    </row>
    <row r="811" spans="1:6" x14ac:dyDescent="0.2">
      <c r="A811" s="56" t="s">
        <v>699</v>
      </c>
      <c r="B811" s="56" t="s">
        <v>606</v>
      </c>
      <c r="C811" s="60">
        <v>149</v>
      </c>
      <c r="D811" s="61">
        <v>4973901.4800000004</v>
      </c>
      <c r="E811" s="61">
        <v>298434.09000000003</v>
      </c>
      <c r="F811" s="62">
        <v>3.9805859370564505E-4</v>
      </c>
    </row>
    <row r="812" spans="1:6" x14ac:dyDescent="0.2">
      <c r="A812" s="56" t="s">
        <v>699</v>
      </c>
      <c r="B812" s="56" t="s">
        <v>705</v>
      </c>
      <c r="C812" s="60">
        <v>68</v>
      </c>
      <c r="D812" s="61">
        <v>807991.09</v>
      </c>
      <c r="E812" s="61">
        <v>48479.48</v>
      </c>
      <c r="F812" s="62">
        <v>6.4663100761648727E-5</v>
      </c>
    </row>
    <row r="813" spans="1:6" x14ac:dyDescent="0.2">
      <c r="A813" s="56" t="s">
        <v>699</v>
      </c>
      <c r="B813" s="56" t="s">
        <v>706</v>
      </c>
      <c r="C813" s="60">
        <v>60</v>
      </c>
      <c r="D813" s="61">
        <v>2178106.7200000002</v>
      </c>
      <c r="E813" s="61">
        <v>130686.41</v>
      </c>
      <c r="F813" s="62">
        <v>1.7431268854385687E-4</v>
      </c>
    </row>
    <row r="814" spans="1:6" x14ac:dyDescent="0.2">
      <c r="A814" s="56" t="s">
        <v>699</v>
      </c>
      <c r="B814" s="56" t="s">
        <v>707</v>
      </c>
      <c r="C814" s="60">
        <v>28</v>
      </c>
      <c r="D814" s="61">
        <v>613584.39</v>
      </c>
      <c r="E814" s="61">
        <v>36815.07</v>
      </c>
      <c r="F814" s="62">
        <v>4.9104829114444936E-5</v>
      </c>
    </row>
    <row r="815" spans="1:6" x14ac:dyDescent="0.2">
      <c r="A815" s="56" t="s">
        <v>699</v>
      </c>
      <c r="B815" s="56" t="s">
        <v>708</v>
      </c>
      <c r="C815" s="60">
        <v>27</v>
      </c>
      <c r="D815" s="61">
        <v>956497.04</v>
      </c>
      <c r="E815" s="61">
        <v>57389.82</v>
      </c>
      <c r="F815" s="62">
        <v>7.6547927357159838E-5</v>
      </c>
    </row>
    <row r="816" spans="1:6" x14ac:dyDescent="0.2">
      <c r="A816" s="56" t="s">
        <v>699</v>
      </c>
      <c r="B816" s="56" t="s">
        <v>709</v>
      </c>
      <c r="C816" s="60">
        <v>21</v>
      </c>
      <c r="D816" s="61">
        <v>1374321.81</v>
      </c>
      <c r="E816" s="61">
        <v>82459.31</v>
      </c>
      <c r="F816" s="62">
        <v>1.0998621831888519E-4</v>
      </c>
    </row>
    <row r="817" spans="1:6" x14ac:dyDescent="0.2">
      <c r="A817" s="56" t="s">
        <v>699</v>
      </c>
      <c r="B817" s="56" t="s">
        <v>177</v>
      </c>
      <c r="C817" s="60">
        <v>15</v>
      </c>
      <c r="D817" s="61">
        <v>350801.09</v>
      </c>
      <c r="E817" s="61">
        <v>21048.07</v>
      </c>
      <c r="F817" s="62">
        <v>2.8074423885079536E-5</v>
      </c>
    </row>
    <row r="818" spans="1:6" x14ac:dyDescent="0.2">
      <c r="A818" s="56" t="s">
        <v>699</v>
      </c>
      <c r="B818" s="56" t="s">
        <v>710</v>
      </c>
      <c r="C818" s="60">
        <v>14</v>
      </c>
      <c r="D818" s="61">
        <v>75826.720000000001</v>
      </c>
      <c r="E818" s="61">
        <v>4549.63</v>
      </c>
      <c r="F818" s="62">
        <v>6.0684063261037426E-6</v>
      </c>
    </row>
    <row r="819" spans="1:6" x14ac:dyDescent="0.2">
      <c r="A819" s="56" t="s">
        <v>699</v>
      </c>
      <c r="B819" s="56" t="s">
        <v>879</v>
      </c>
      <c r="C819" s="60">
        <v>11</v>
      </c>
      <c r="D819" s="61">
        <v>98027.4</v>
      </c>
      <c r="E819" s="61">
        <v>5881.64</v>
      </c>
      <c r="F819" s="62">
        <v>7.8450734200066418E-6</v>
      </c>
    </row>
    <row r="820" spans="1:6" x14ac:dyDescent="0.2">
      <c r="A820" s="56" t="s">
        <v>699</v>
      </c>
      <c r="B820" s="56" t="s">
        <v>880</v>
      </c>
      <c r="C820" s="60">
        <v>10</v>
      </c>
      <c r="D820" s="61">
        <v>15907.36</v>
      </c>
      <c r="E820" s="61">
        <v>954.45</v>
      </c>
      <c r="F820" s="62">
        <v>1.2730684512696016E-6</v>
      </c>
    </row>
    <row r="821" spans="1:6" x14ac:dyDescent="0.2">
      <c r="A821" s="56" t="s">
        <v>699</v>
      </c>
      <c r="B821" s="56" t="s">
        <v>59</v>
      </c>
      <c r="C821" s="60">
        <v>73</v>
      </c>
      <c r="D821" s="61">
        <v>3872040.03</v>
      </c>
      <c r="E821" s="61">
        <v>232322.41</v>
      </c>
      <c r="F821" s="62">
        <v>3.0987723892704846E-4</v>
      </c>
    </row>
    <row r="822" spans="1:6" x14ac:dyDescent="0.2">
      <c r="A822" s="56" t="s">
        <v>699</v>
      </c>
      <c r="B822" s="56" t="s">
        <v>60</v>
      </c>
      <c r="C822" s="60">
        <v>8020</v>
      </c>
      <c r="D822" s="61">
        <v>801388212.85000002</v>
      </c>
      <c r="E822" s="61">
        <v>47920146.82</v>
      </c>
      <c r="F822" s="62">
        <v>6.391704866336563E-2</v>
      </c>
    </row>
    <row r="823" spans="1:6" x14ac:dyDescent="0.2">
      <c r="A823" s="56" t="s">
        <v>675</v>
      </c>
      <c r="B823" s="56" t="s">
        <v>711</v>
      </c>
      <c r="C823" s="60">
        <v>508</v>
      </c>
      <c r="D823" s="61">
        <v>22260146.109999999</v>
      </c>
      <c r="E823" s="61">
        <v>1332865.6200000001</v>
      </c>
      <c r="F823" s="62">
        <v>1.7778083405143249E-3</v>
      </c>
    </row>
    <row r="824" spans="1:6" x14ac:dyDescent="0.2">
      <c r="A824" s="56" t="s">
        <v>675</v>
      </c>
      <c r="B824" s="56" t="s">
        <v>713</v>
      </c>
      <c r="C824" s="60">
        <v>52</v>
      </c>
      <c r="D824" s="61">
        <v>928160.07</v>
      </c>
      <c r="E824" s="61">
        <v>55680.86</v>
      </c>
      <c r="F824" s="62">
        <v>7.4268475253349574E-5</v>
      </c>
    </row>
    <row r="825" spans="1:6" x14ac:dyDescent="0.2">
      <c r="A825" s="56" t="s">
        <v>675</v>
      </c>
      <c r="B825" s="56" t="s">
        <v>712</v>
      </c>
      <c r="C825" s="60">
        <v>47</v>
      </c>
      <c r="D825" s="61">
        <v>665429.35</v>
      </c>
      <c r="E825" s="61">
        <v>39925.78</v>
      </c>
      <c r="F825" s="62">
        <v>5.3253969207743549E-5</v>
      </c>
    </row>
    <row r="826" spans="1:6" x14ac:dyDescent="0.2">
      <c r="A826" s="56" t="s">
        <v>675</v>
      </c>
      <c r="B826" s="56" t="s">
        <v>714</v>
      </c>
      <c r="C826" s="60">
        <v>39</v>
      </c>
      <c r="D826" s="61">
        <v>1453758.47</v>
      </c>
      <c r="E826" s="61">
        <v>87225.51</v>
      </c>
      <c r="F826" s="62">
        <v>1.1634349093918082E-4</v>
      </c>
    </row>
    <row r="827" spans="1:6" x14ac:dyDescent="0.2">
      <c r="A827" s="56" t="s">
        <v>675</v>
      </c>
      <c r="B827" s="56" t="s">
        <v>675</v>
      </c>
      <c r="C827" s="60">
        <v>35</v>
      </c>
      <c r="D827" s="61">
        <v>229157.13</v>
      </c>
      <c r="E827" s="61">
        <v>13749.43</v>
      </c>
      <c r="F827" s="62">
        <v>1.8339321657436009E-5</v>
      </c>
    </row>
    <row r="828" spans="1:6" x14ac:dyDescent="0.2">
      <c r="A828" s="56" t="s">
        <v>675</v>
      </c>
      <c r="B828" s="56" t="s">
        <v>715</v>
      </c>
      <c r="C828" s="60">
        <v>31</v>
      </c>
      <c r="D828" s="61">
        <v>509493.55</v>
      </c>
      <c r="E828" s="61">
        <v>30569.63</v>
      </c>
      <c r="F828" s="62">
        <v>4.0774510471983605E-5</v>
      </c>
    </row>
    <row r="829" spans="1:6" x14ac:dyDescent="0.2">
      <c r="A829" s="56" t="s">
        <v>675</v>
      </c>
      <c r="B829" s="56" t="s">
        <v>717</v>
      </c>
      <c r="C829" s="60">
        <v>31</v>
      </c>
      <c r="D829" s="61">
        <v>333365.09000000003</v>
      </c>
      <c r="E829" s="61">
        <v>20001.919999999998</v>
      </c>
      <c r="F829" s="62">
        <v>2.6679043760090593E-5</v>
      </c>
    </row>
    <row r="830" spans="1:6" x14ac:dyDescent="0.2">
      <c r="A830" s="56" t="s">
        <v>675</v>
      </c>
      <c r="B830" s="56" t="s">
        <v>716</v>
      </c>
      <c r="C830" s="60">
        <v>26</v>
      </c>
      <c r="D830" s="61">
        <v>351112.89</v>
      </c>
      <c r="E830" s="61">
        <v>21066.76</v>
      </c>
      <c r="F830" s="62">
        <v>2.8099353058272711E-5</v>
      </c>
    </row>
    <row r="831" spans="1:6" x14ac:dyDescent="0.2">
      <c r="A831" s="56" t="s">
        <v>675</v>
      </c>
      <c r="B831" s="56" t="s">
        <v>718</v>
      </c>
      <c r="C831" s="60">
        <v>12</v>
      </c>
      <c r="D831" s="61">
        <v>233124.51</v>
      </c>
      <c r="E831" s="61">
        <v>13987.48</v>
      </c>
      <c r="F831" s="62">
        <v>1.8656838494174158E-5</v>
      </c>
    </row>
    <row r="832" spans="1:6" x14ac:dyDescent="0.2">
      <c r="A832" s="56" t="s">
        <v>675</v>
      </c>
      <c r="B832" s="56" t="s">
        <v>59</v>
      </c>
      <c r="C832" s="60">
        <v>8</v>
      </c>
      <c r="D832" s="61">
        <v>671447.84</v>
      </c>
      <c r="E832" s="61">
        <v>40286.870000000003</v>
      </c>
      <c r="F832" s="62">
        <v>5.3735599766776445E-5</v>
      </c>
    </row>
    <row r="833" spans="1:6" x14ac:dyDescent="0.2">
      <c r="A833" s="56" t="s">
        <v>675</v>
      </c>
      <c r="B833" s="56" t="s">
        <v>60</v>
      </c>
      <c r="C833" s="60">
        <v>789</v>
      </c>
      <c r="D833" s="61">
        <v>27635195.010000002</v>
      </c>
      <c r="E833" s="61">
        <v>1655359.86</v>
      </c>
      <c r="F833" s="62">
        <v>2.2079589431233324E-3</v>
      </c>
    </row>
    <row r="834" spans="1:6" x14ac:dyDescent="0.2">
      <c r="A834" s="56" t="s">
        <v>719</v>
      </c>
      <c r="B834" s="56" t="s">
        <v>720</v>
      </c>
      <c r="C834" s="60">
        <v>848</v>
      </c>
      <c r="D834" s="61">
        <v>62598244.149999999</v>
      </c>
      <c r="E834" s="61">
        <v>3716761.55</v>
      </c>
      <c r="F834" s="62">
        <v>4.9575062813106011E-3</v>
      </c>
    </row>
    <row r="835" spans="1:6" x14ac:dyDescent="0.2">
      <c r="A835" s="56" t="s">
        <v>719</v>
      </c>
      <c r="B835" s="56" t="s">
        <v>721</v>
      </c>
      <c r="C835" s="60">
        <v>642</v>
      </c>
      <c r="D835" s="61">
        <v>54594846.039999999</v>
      </c>
      <c r="E835" s="61">
        <v>3270824.69</v>
      </c>
      <c r="F835" s="62">
        <v>4.3627049321312535E-3</v>
      </c>
    </row>
    <row r="836" spans="1:6" x14ac:dyDescent="0.2">
      <c r="A836" s="56" t="s">
        <v>719</v>
      </c>
      <c r="B836" s="56" t="s">
        <v>722</v>
      </c>
      <c r="C836" s="60">
        <v>383</v>
      </c>
      <c r="D836" s="61">
        <v>17009060.77</v>
      </c>
      <c r="E836" s="61">
        <v>1017529.79</v>
      </c>
      <c r="F836" s="62">
        <v>1.3572057979736843E-3</v>
      </c>
    </row>
    <row r="837" spans="1:6" x14ac:dyDescent="0.2">
      <c r="A837" s="56" t="s">
        <v>719</v>
      </c>
      <c r="B837" s="56" t="s">
        <v>723</v>
      </c>
      <c r="C837" s="60">
        <v>199</v>
      </c>
      <c r="D837" s="61">
        <v>9310870.5500000007</v>
      </c>
      <c r="E837" s="61">
        <v>558641.03</v>
      </c>
      <c r="F837" s="62">
        <v>7.451288919039814E-4</v>
      </c>
    </row>
    <row r="838" spans="1:6" x14ac:dyDescent="0.2">
      <c r="A838" s="56" t="s">
        <v>719</v>
      </c>
      <c r="B838" s="56" t="s">
        <v>724</v>
      </c>
      <c r="C838" s="60">
        <v>179</v>
      </c>
      <c r="D838" s="61">
        <v>5640726.6200000001</v>
      </c>
      <c r="E838" s="61">
        <v>337669.19</v>
      </c>
      <c r="F838" s="62">
        <v>4.5039131725576074E-4</v>
      </c>
    </row>
    <row r="839" spans="1:6" x14ac:dyDescent="0.2">
      <c r="A839" s="56" t="s">
        <v>719</v>
      </c>
      <c r="B839" s="56" t="s">
        <v>725</v>
      </c>
      <c r="C839" s="60">
        <v>98</v>
      </c>
      <c r="D839" s="61">
        <v>2230792.44</v>
      </c>
      <c r="E839" s="61">
        <v>133847.54999999999</v>
      </c>
      <c r="F839" s="62">
        <v>1.7852909338858037E-4</v>
      </c>
    </row>
    <row r="840" spans="1:6" x14ac:dyDescent="0.2">
      <c r="A840" s="56" t="s">
        <v>719</v>
      </c>
      <c r="B840" s="56" t="s">
        <v>726</v>
      </c>
      <c r="C840" s="60">
        <v>62</v>
      </c>
      <c r="D840" s="61">
        <v>1540041.87</v>
      </c>
      <c r="E840" s="61">
        <v>92402.53</v>
      </c>
      <c r="F840" s="62">
        <v>1.2324872519303568E-4</v>
      </c>
    </row>
    <row r="841" spans="1:6" x14ac:dyDescent="0.2">
      <c r="A841" s="56" t="s">
        <v>719</v>
      </c>
      <c r="B841" s="56" t="s">
        <v>727</v>
      </c>
      <c r="C841" s="60">
        <v>55</v>
      </c>
      <c r="D841" s="61">
        <v>2187781.84</v>
      </c>
      <c r="E841" s="61">
        <v>131266.92000000001</v>
      </c>
      <c r="F841" s="62">
        <v>1.7508698679588318E-4</v>
      </c>
    </row>
    <row r="842" spans="1:6" x14ac:dyDescent="0.2">
      <c r="A842" s="56" t="s">
        <v>719</v>
      </c>
      <c r="B842" s="56" t="s">
        <v>728</v>
      </c>
      <c r="C842" s="60">
        <v>52</v>
      </c>
      <c r="D842" s="61">
        <v>1441148.29</v>
      </c>
      <c r="E842" s="61">
        <v>86468.91</v>
      </c>
      <c r="F842" s="62">
        <v>1.1533431959418573E-4</v>
      </c>
    </row>
    <row r="843" spans="1:6" x14ac:dyDescent="0.2">
      <c r="A843" s="56" t="s">
        <v>719</v>
      </c>
      <c r="B843" s="56" t="s">
        <v>611</v>
      </c>
      <c r="C843" s="60">
        <v>47</v>
      </c>
      <c r="D843" s="61">
        <v>278093.48</v>
      </c>
      <c r="E843" s="61">
        <v>16539.2</v>
      </c>
      <c r="F843" s="62">
        <v>2.2060384230958349E-5</v>
      </c>
    </row>
    <row r="844" spans="1:6" x14ac:dyDescent="0.2">
      <c r="A844" s="56" t="s">
        <v>719</v>
      </c>
      <c r="B844" s="56" t="s">
        <v>729</v>
      </c>
      <c r="C844" s="60">
        <v>41</v>
      </c>
      <c r="D844" s="61">
        <v>1153146.5</v>
      </c>
      <c r="E844" s="61">
        <v>69188.78</v>
      </c>
      <c r="F844" s="62">
        <v>9.228566504251997E-5</v>
      </c>
    </row>
    <row r="845" spans="1:6" x14ac:dyDescent="0.2">
      <c r="A845" s="56" t="s">
        <v>719</v>
      </c>
      <c r="B845" s="56" t="s">
        <v>730</v>
      </c>
      <c r="C845" s="60">
        <v>22</v>
      </c>
      <c r="D845" s="61">
        <v>458839.18</v>
      </c>
      <c r="E845" s="61">
        <v>27530.35</v>
      </c>
      <c r="F845" s="62">
        <v>3.6720645437068545E-5</v>
      </c>
    </row>
    <row r="846" spans="1:6" x14ac:dyDescent="0.2">
      <c r="A846" s="56" t="s">
        <v>719</v>
      </c>
      <c r="B846" s="56" t="s">
        <v>59</v>
      </c>
      <c r="C846" s="60">
        <v>12</v>
      </c>
      <c r="D846" s="61">
        <v>336204.89</v>
      </c>
      <c r="E846" s="61">
        <v>20172.29</v>
      </c>
      <c r="F846" s="62">
        <v>2.6906287378973516E-5</v>
      </c>
    </row>
    <row r="847" spans="1:6" x14ac:dyDescent="0.2">
      <c r="A847" s="56" t="s">
        <v>719</v>
      </c>
      <c r="B847" s="56" t="s">
        <v>60</v>
      </c>
      <c r="C847" s="60">
        <v>2640</v>
      </c>
      <c r="D847" s="61">
        <v>158779796.62</v>
      </c>
      <c r="E847" s="61">
        <v>9478842.7799999993</v>
      </c>
      <c r="F847" s="62">
        <v>1.2643109327636485E-2</v>
      </c>
    </row>
    <row r="848" spans="1:6" x14ac:dyDescent="0.2">
      <c r="A848" s="56" t="s">
        <v>731</v>
      </c>
      <c r="B848" s="56" t="s">
        <v>732</v>
      </c>
      <c r="C848" s="60">
        <v>2626</v>
      </c>
      <c r="D848" s="61">
        <v>307500875.08999997</v>
      </c>
      <c r="E848" s="61">
        <v>18395870.920000002</v>
      </c>
      <c r="F848" s="62">
        <v>2.4536856725737233E-2</v>
      </c>
    </row>
    <row r="849" spans="1:6" x14ac:dyDescent="0.2">
      <c r="A849" s="56" t="s">
        <v>731</v>
      </c>
      <c r="B849" s="56" t="s">
        <v>733</v>
      </c>
      <c r="C849" s="60">
        <v>445</v>
      </c>
      <c r="D849" s="61">
        <v>19762176.690000001</v>
      </c>
      <c r="E849" s="61">
        <v>1185641.1200000001</v>
      </c>
      <c r="F849" s="62">
        <v>1.5814367482843061E-3</v>
      </c>
    </row>
    <row r="850" spans="1:6" x14ac:dyDescent="0.2">
      <c r="A850" s="56" t="s">
        <v>731</v>
      </c>
      <c r="B850" s="56" t="s">
        <v>734</v>
      </c>
      <c r="C850" s="60">
        <v>252</v>
      </c>
      <c r="D850" s="61">
        <v>10273975.789999999</v>
      </c>
      <c r="E850" s="61">
        <v>612471.97</v>
      </c>
      <c r="F850" s="62">
        <v>8.169298992026212E-4</v>
      </c>
    </row>
    <row r="851" spans="1:6" x14ac:dyDescent="0.2">
      <c r="A851" s="56" t="s">
        <v>731</v>
      </c>
      <c r="B851" s="56" t="s">
        <v>735</v>
      </c>
      <c r="C851" s="60">
        <v>192</v>
      </c>
      <c r="D851" s="61">
        <v>7022998.7599999998</v>
      </c>
      <c r="E851" s="61">
        <v>411433.87</v>
      </c>
      <c r="F851" s="62">
        <v>5.4878042818456551E-4</v>
      </c>
    </row>
    <row r="852" spans="1:6" x14ac:dyDescent="0.2">
      <c r="A852" s="56" t="s">
        <v>731</v>
      </c>
      <c r="B852" s="56" t="s">
        <v>736</v>
      </c>
      <c r="C852" s="60">
        <v>95</v>
      </c>
      <c r="D852" s="61">
        <v>3173296.58</v>
      </c>
      <c r="E852" s="61">
        <v>190397.83</v>
      </c>
      <c r="F852" s="62">
        <v>2.5395722202649996E-4</v>
      </c>
    </row>
    <row r="853" spans="1:6" x14ac:dyDescent="0.2">
      <c r="A853" s="56" t="s">
        <v>731</v>
      </c>
      <c r="B853" s="56" t="s">
        <v>737</v>
      </c>
      <c r="C853" s="60">
        <v>63</v>
      </c>
      <c r="D853" s="61">
        <v>1037550.84</v>
      </c>
      <c r="E853" s="61">
        <v>62253.03</v>
      </c>
      <c r="F853" s="62">
        <v>8.3034594257362927E-5</v>
      </c>
    </row>
    <row r="854" spans="1:6" x14ac:dyDescent="0.2">
      <c r="A854" s="56" t="s">
        <v>731</v>
      </c>
      <c r="B854" s="56" t="s">
        <v>738</v>
      </c>
      <c r="C854" s="60">
        <v>61</v>
      </c>
      <c r="D854" s="61">
        <v>1357024.39</v>
      </c>
      <c r="E854" s="61">
        <v>81421.47</v>
      </c>
      <c r="F854" s="62">
        <v>1.0860192227250702E-4</v>
      </c>
    </row>
    <row r="855" spans="1:6" x14ac:dyDescent="0.2">
      <c r="A855" s="56" t="s">
        <v>731</v>
      </c>
      <c r="B855" s="56" t="s">
        <v>739</v>
      </c>
      <c r="C855" s="60">
        <v>56</v>
      </c>
      <c r="D855" s="61">
        <v>1591305.37</v>
      </c>
      <c r="E855" s="61">
        <v>95478.32</v>
      </c>
      <c r="F855" s="62">
        <v>1.2735128814733452E-4</v>
      </c>
    </row>
    <row r="856" spans="1:6" x14ac:dyDescent="0.2">
      <c r="A856" s="56" t="s">
        <v>731</v>
      </c>
      <c r="B856" s="56" t="s">
        <v>740</v>
      </c>
      <c r="C856" s="60">
        <v>51</v>
      </c>
      <c r="D856" s="61">
        <v>1896361.5</v>
      </c>
      <c r="E856" s="61">
        <v>113781.68</v>
      </c>
      <c r="F856" s="62">
        <v>1.5176475157468007E-4</v>
      </c>
    </row>
    <row r="857" spans="1:6" x14ac:dyDescent="0.2">
      <c r="A857" s="56" t="s">
        <v>731</v>
      </c>
      <c r="B857" s="56" t="s">
        <v>741</v>
      </c>
      <c r="C857" s="60">
        <v>35</v>
      </c>
      <c r="D857" s="61">
        <v>495250.31</v>
      </c>
      <c r="E857" s="61">
        <v>29715.040000000001</v>
      </c>
      <c r="F857" s="62">
        <v>3.9634637699422978E-5</v>
      </c>
    </row>
    <row r="858" spans="1:6" x14ac:dyDescent="0.2">
      <c r="A858" s="56" t="s">
        <v>731</v>
      </c>
      <c r="B858" s="56" t="s">
        <v>742</v>
      </c>
      <c r="C858" s="60">
        <v>32</v>
      </c>
      <c r="D858" s="61">
        <v>1482247.26</v>
      </c>
      <c r="E858" s="61">
        <v>88934.83</v>
      </c>
      <c r="F858" s="62">
        <v>1.1862342321968181E-4</v>
      </c>
    </row>
    <row r="859" spans="1:6" x14ac:dyDescent="0.2">
      <c r="A859" s="56" t="s">
        <v>731</v>
      </c>
      <c r="B859" s="56" t="s">
        <v>743</v>
      </c>
      <c r="C859" s="60">
        <v>30</v>
      </c>
      <c r="D859" s="61">
        <v>358776.64</v>
      </c>
      <c r="E859" s="61">
        <v>21526.6</v>
      </c>
      <c r="F859" s="62">
        <v>2.8712698751218191E-5</v>
      </c>
    </row>
    <row r="860" spans="1:6" x14ac:dyDescent="0.2">
      <c r="A860" s="56" t="s">
        <v>731</v>
      </c>
      <c r="B860" s="56" t="s">
        <v>744</v>
      </c>
      <c r="C860" s="60">
        <v>22</v>
      </c>
      <c r="D860" s="61">
        <v>337706.58</v>
      </c>
      <c r="E860" s="61">
        <v>20262.39</v>
      </c>
      <c r="F860" s="62">
        <v>2.7026464934067434E-5</v>
      </c>
    </row>
    <row r="861" spans="1:6" x14ac:dyDescent="0.2">
      <c r="A861" s="56" t="s">
        <v>731</v>
      </c>
      <c r="B861" s="56" t="s">
        <v>59</v>
      </c>
      <c r="C861" s="60">
        <v>11</v>
      </c>
      <c r="D861" s="61">
        <v>437982.74</v>
      </c>
      <c r="E861" s="61">
        <v>26278.97</v>
      </c>
      <c r="F861" s="62">
        <v>3.5051524583645369E-5</v>
      </c>
    </row>
    <row r="862" spans="1:6" x14ac:dyDescent="0.2">
      <c r="A862" s="56" t="s">
        <v>731</v>
      </c>
      <c r="B862" s="56" t="s">
        <v>60</v>
      </c>
      <c r="C862" s="60">
        <v>3971</v>
      </c>
      <c r="D862" s="61">
        <v>356727528.54000002</v>
      </c>
      <c r="E862" s="61">
        <v>21335468.02</v>
      </c>
      <c r="F862" s="62">
        <v>2.8457762302198659E-2</v>
      </c>
    </row>
    <row r="863" spans="1:6" x14ac:dyDescent="0.2">
      <c r="A863" s="56" t="s">
        <v>745</v>
      </c>
      <c r="B863" s="56" t="s">
        <v>746</v>
      </c>
      <c r="C863" s="60">
        <v>198</v>
      </c>
      <c r="D863" s="61">
        <v>10551702</v>
      </c>
      <c r="E863" s="61">
        <v>631480.84</v>
      </c>
      <c r="F863" s="62">
        <v>8.4228438889960393E-4</v>
      </c>
    </row>
    <row r="864" spans="1:6" x14ac:dyDescent="0.2">
      <c r="A864" s="56" t="s">
        <v>745</v>
      </c>
      <c r="B864" s="56" t="s">
        <v>745</v>
      </c>
      <c r="C864" s="60">
        <v>169</v>
      </c>
      <c r="D864" s="61">
        <v>5902200.6600000001</v>
      </c>
      <c r="E864" s="61">
        <v>354132.09</v>
      </c>
      <c r="F864" s="62">
        <v>4.7234993070476944E-4</v>
      </c>
    </row>
    <row r="865" spans="1:6" x14ac:dyDescent="0.2">
      <c r="A865" s="56" t="s">
        <v>745</v>
      </c>
      <c r="B865" s="56" t="s">
        <v>747</v>
      </c>
      <c r="C865" s="60">
        <v>122</v>
      </c>
      <c r="D865" s="61">
        <v>2044211.99</v>
      </c>
      <c r="E865" s="61">
        <v>122155.56</v>
      </c>
      <c r="F865" s="62">
        <v>1.6293403487157093E-4</v>
      </c>
    </row>
    <row r="866" spans="1:6" x14ac:dyDescent="0.2">
      <c r="A866" s="56" t="s">
        <v>745</v>
      </c>
      <c r="B866" s="56" t="s">
        <v>748</v>
      </c>
      <c r="C866" s="60">
        <v>103</v>
      </c>
      <c r="D866" s="61">
        <v>2678042.69</v>
      </c>
      <c r="E866" s="61">
        <v>160682.60999999999</v>
      </c>
      <c r="F866" s="62">
        <v>2.1432234423873159E-4</v>
      </c>
    </row>
    <row r="867" spans="1:6" x14ac:dyDescent="0.2">
      <c r="A867" s="56" t="s">
        <v>745</v>
      </c>
      <c r="B867" s="56" t="s">
        <v>749</v>
      </c>
      <c r="C867" s="60">
        <v>65</v>
      </c>
      <c r="D867" s="61">
        <v>1933952.83</v>
      </c>
      <c r="E867" s="61">
        <v>116037.17</v>
      </c>
      <c r="F867" s="62">
        <v>1.547731785862093E-4</v>
      </c>
    </row>
    <row r="868" spans="1:6" x14ac:dyDescent="0.2">
      <c r="A868" s="56" t="s">
        <v>745</v>
      </c>
      <c r="B868" s="56" t="s">
        <v>750</v>
      </c>
      <c r="C868" s="60">
        <v>36</v>
      </c>
      <c r="D868" s="61">
        <v>563147.30000000005</v>
      </c>
      <c r="E868" s="61">
        <v>33788.85</v>
      </c>
      <c r="F868" s="62">
        <v>4.5068383822809862E-5</v>
      </c>
    </row>
    <row r="869" spans="1:6" x14ac:dyDescent="0.2">
      <c r="A869" s="56" t="s">
        <v>745</v>
      </c>
      <c r="B869" s="56" t="s">
        <v>751</v>
      </c>
      <c r="C869" s="60">
        <v>25</v>
      </c>
      <c r="D869" s="61">
        <v>357596.1</v>
      </c>
      <c r="E869" s="61">
        <v>21455.77</v>
      </c>
      <c r="F869" s="62">
        <v>2.8618223987319167E-5</v>
      </c>
    </row>
    <row r="870" spans="1:6" x14ac:dyDescent="0.2">
      <c r="A870" s="56" t="s">
        <v>745</v>
      </c>
      <c r="B870" s="56" t="s">
        <v>753</v>
      </c>
      <c r="C870" s="60">
        <v>22</v>
      </c>
      <c r="D870" s="61">
        <v>211917.27</v>
      </c>
      <c r="E870" s="61">
        <v>12715.03</v>
      </c>
      <c r="F870" s="62">
        <v>1.6959613966102491E-5</v>
      </c>
    </row>
    <row r="871" spans="1:6" x14ac:dyDescent="0.2">
      <c r="A871" s="56" t="s">
        <v>745</v>
      </c>
      <c r="B871" s="56" t="s">
        <v>752</v>
      </c>
      <c r="C871" s="60">
        <v>21</v>
      </c>
      <c r="D871" s="61">
        <v>149664.04</v>
      </c>
      <c r="E871" s="61">
        <v>8979.83</v>
      </c>
      <c r="F871" s="62">
        <v>1.197751403506135E-5</v>
      </c>
    </row>
    <row r="872" spans="1:6" x14ac:dyDescent="0.2">
      <c r="A872" s="56" t="s">
        <v>745</v>
      </c>
      <c r="B872" s="56" t="s">
        <v>754</v>
      </c>
      <c r="C872" s="60">
        <v>16</v>
      </c>
      <c r="D872" s="61">
        <v>375671.44</v>
      </c>
      <c r="E872" s="61">
        <v>22540.3</v>
      </c>
      <c r="F872" s="62">
        <v>3.0064796282835349E-5</v>
      </c>
    </row>
    <row r="873" spans="1:6" x14ac:dyDescent="0.2">
      <c r="A873" s="56" t="s">
        <v>745</v>
      </c>
      <c r="B873" s="56" t="s">
        <v>755</v>
      </c>
      <c r="C873" s="60">
        <v>15</v>
      </c>
      <c r="D873" s="61">
        <v>77612.899999999994</v>
      </c>
      <c r="E873" s="61">
        <v>4656.76</v>
      </c>
      <c r="F873" s="62">
        <v>6.2112989063169676E-6</v>
      </c>
    </row>
    <row r="874" spans="1:6" x14ac:dyDescent="0.2">
      <c r="A874" s="56" t="s">
        <v>745</v>
      </c>
      <c r="B874" s="56" t="s">
        <v>59</v>
      </c>
      <c r="C874" s="60">
        <v>15</v>
      </c>
      <c r="D874" s="61">
        <v>46337.05</v>
      </c>
      <c r="E874" s="61">
        <v>2780.23</v>
      </c>
      <c r="F874" s="62">
        <v>3.7083378912182771E-6</v>
      </c>
    </row>
    <row r="875" spans="1:6" x14ac:dyDescent="0.2">
      <c r="A875" s="56" t="s">
        <v>745</v>
      </c>
      <c r="B875" s="56" t="s">
        <v>60</v>
      </c>
      <c r="C875" s="60">
        <v>807</v>
      </c>
      <c r="D875" s="61">
        <v>24892056.27</v>
      </c>
      <c r="E875" s="61">
        <v>1491405.04</v>
      </c>
      <c r="F875" s="62">
        <v>1.9892720461925487E-3</v>
      </c>
    </row>
    <row r="876" spans="1:6" x14ac:dyDescent="0.2">
      <c r="A876" s="56" t="s">
        <v>756</v>
      </c>
      <c r="B876" s="56" t="s">
        <v>757</v>
      </c>
      <c r="C876" s="60">
        <v>183</v>
      </c>
      <c r="D876" s="61">
        <v>4941746.38</v>
      </c>
      <c r="E876" s="61">
        <v>296377.51</v>
      </c>
      <c r="F876" s="62">
        <v>3.9531547765397961E-4</v>
      </c>
    </row>
    <row r="877" spans="1:6" x14ac:dyDescent="0.2">
      <c r="A877" s="56" t="s">
        <v>756</v>
      </c>
      <c r="B877" s="56" t="s">
        <v>758</v>
      </c>
      <c r="C877" s="60">
        <v>130</v>
      </c>
      <c r="D877" s="61">
        <v>2931924.1</v>
      </c>
      <c r="E877" s="61">
        <v>175793.62</v>
      </c>
      <c r="F877" s="62">
        <v>2.3447777416991654E-4</v>
      </c>
    </row>
    <row r="878" spans="1:6" x14ac:dyDescent="0.2">
      <c r="A878" s="56" t="s">
        <v>756</v>
      </c>
      <c r="B878" s="56" t="s">
        <v>759</v>
      </c>
      <c r="C878" s="60">
        <v>39</v>
      </c>
      <c r="D878" s="61">
        <v>413090.46</v>
      </c>
      <c r="E878" s="61">
        <v>24785.42</v>
      </c>
      <c r="F878" s="62">
        <v>3.3059391538023577E-5</v>
      </c>
    </row>
    <row r="879" spans="1:6" x14ac:dyDescent="0.2">
      <c r="A879" s="56" t="s">
        <v>756</v>
      </c>
      <c r="B879" s="56" t="s">
        <v>760</v>
      </c>
      <c r="C879" s="60">
        <v>18</v>
      </c>
      <c r="D879" s="61">
        <v>224790.68</v>
      </c>
      <c r="E879" s="61">
        <v>13487.44</v>
      </c>
      <c r="F879" s="62">
        <v>1.7989873070765023E-5</v>
      </c>
    </row>
    <row r="880" spans="1:6" x14ac:dyDescent="0.2">
      <c r="A880" s="56" t="s">
        <v>756</v>
      </c>
      <c r="B880" s="56" t="s">
        <v>881</v>
      </c>
      <c r="C880" s="60">
        <v>10</v>
      </c>
      <c r="D880" s="61">
        <v>43656.81</v>
      </c>
      <c r="E880" s="61">
        <v>2619.41</v>
      </c>
      <c r="F880" s="62">
        <v>3.4938322928808284E-6</v>
      </c>
    </row>
    <row r="881" spans="1:6" x14ac:dyDescent="0.2">
      <c r="A881" s="56" t="s">
        <v>756</v>
      </c>
      <c r="B881" s="56" t="s">
        <v>59</v>
      </c>
      <c r="C881" s="60">
        <v>16</v>
      </c>
      <c r="D881" s="61">
        <v>58588.07</v>
      </c>
      <c r="E881" s="61">
        <v>3515.29</v>
      </c>
      <c r="F881" s="62">
        <v>4.6887786642186781E-6</v>
      </c>
    </row>
    <row r="882" spans="1:6" x14ac:dyDescent="0.2">
      <c r="A882" s="56" t="s">
        <v>756</v>
      </c>
      <c r="B882" s="56" t="s">
        <v>60</v>
      </c>
      <c r="C882" s="60">
        <v>396</v>
      </c>
      <c r="D882" s="61">
        <v>8613796.5</v>
      </c>
      <c r="E882" s="61">
        <v>516578.69</v>
      </c>
      <c r="F882" s="62">
        <v>6.8902512738978428E-4</v>
      </c>
    </row>
    <row r="883" spans="1:6" x14ac:dyDescent="0.2">
      <c r="A883" s="56" t="s">
        <v>395</v>
      </c>
      <c r="B883" s="56" t="s">
        <v>761</v>
      </c>
      <c r="C883" s="60">
        <v>512</v>
      </c>
      <c r="D883" s="61">
        <v>35272113.969999999</v>
      </c>
      <c r="E883" s="61">
        <v>2112540.2200000002</v>
      </c>
      <c r="F883" s="62">
        <v>2.8177571440307441E-3</v>
      </c>
    </row>
    <row r="884" spans="1:6" x14ac:dyDescent="0.2">
      <c r="A884" s="56" t="s">
        <v>395</v>
      </c>
      <c r="B884" s="56" t="s">
        <v>762</v>
      </c>
      <c r="C884" s="60">
        <v>87</v>
      </c>
      <c r="D884" s="61">
        <v>1606814.64</v>
      </c>
      <c r="E884" s="61">
        <v>96408.91</v>
      </c>
      <c r="F884" s="62">
        <v>1.2859253155460254E-4</v>
      </c>
    </row>
    <row r="885" spans="1:6" x14ac:dyDescent="0.2">
      <c r="A885" s="56" t="s">
        <v>395</v>
      </c>
      <c r="B885" s="56" t="s">
        <v>763</v>
      </c>
      <c r="C885" s="60">
        <v>24</v>
      </c>
      <c r="D885" s="61">
        <v>1045917.7</v>
      </c>
      <c r="E885" s="61">
        <v>62755.06</v>
      </c>
      <c r="F885" s="62">
        <v>8.3704213990812426E-5</v>
      </c>
    </row>
    <row r="886" spans="1:6" x14ac:dyDescent="0.2">
      <c r="A886" s="56" t="s">
        <v>395</v>
      </c>
      <c r="B886" s="56" t="s">
        <v>764</v>
      </c>
      <c r="C886" s="60">
        <v>16</v>
      </c>
      <c r="D886" s="61">
        <v>294840.96000000002</v>
      </c>
      <c r="E886" s="61">
        <v>17690.47</v>
      </c>
      <c r="F886" s="62">
        <v>2.3595975949637329E-5</v>
      </c>
    </row>
    <row r="887" spans="1:6" x14ac:dyDescent="0.2">
      <c r="A887" s="56" t="s">
        <v>395</v>
      </c>
      <c r="B887" s="56" t="s">
        <v>882</v>
      </c>
      <c r="C887" s="60">
        <v>12</v>
      </c>
      <c r="D887" s="61">
        <v>116382.54</v>
      </c>
      <c r="E887" s="61">
        <v>6982.96</v>
      </c>
      <c r="F887" s="62">
        <v>9.3140406228483173E-6</v>
      </c>
    </row>
    <row r="888" spans="1:6" x14ac:dyDescent="0.2">
      <c r="A888" s="56" t="s">
        <v>395</v>
      </c>
      <c r="B888" s="56" t="s">
        <v>59</v>
      </c>
      <c r="C888" s="60">
        <v>15</v>
      </c>
      <c r="D888" s="61">
        <v>220024.57</v>
      </c>
      <c r="E888" s="61">
        <v>13201.5</v>
      </c>
      <c r="F888" s="62">
        <v>1.7608479395919793E-5</v>
      </c>
    </row>
    <row r="889" spans="1:6" x14ac:dyDescent="0.2">
      <c r="A889" s="56" t="s">
        <v>395</v>
      </c>
      <c r="B889" s="56" t="s">
        <v>60</v>
      </c>
      <c r="C889" s="60">
        <v>666</v>
      </c>
      <c r="D889" s="61">
        <v>38556094.380000003</v>
      </c>
      <c r="E889" s="61">
        <v>2309579.12</v>
      </c>
      <c r="F889" s="62">
        <v>3.0805723855445643E-3</v>
      </c>
    </row>
    <row r="890" spans="1:6" x14ac:dyDescent="0.2">
      <c r="A890" s="56" t="s">
        <v>765</v>
      </c>
      <c r="B890" s="56" t="s">
        <v>766</v>
      </c>
      <c r="C890" s="60">
        <v>233</v>
      </c>
      <c r="D890" s="61">
        <v>5434430.4100000001</v>
      </c>
      <c r="E890" s="61">
        <v>324082.71000000002</v>
      </c>
      <c r="F890" s="62">
        <v>4.3226934224208227E-4</v>
      </c>
    </row>
    <row r="891" spans="1:6" x14ac:dyDescent="0.2">
      <c r="A891" s="56" t="s">
        <v>765</v>
      </c>
      <c r="B891" s="56" t="s">
        <v>769</v>
      </c>
      <c r="C891" s="60">
        <v>54</v>
      </c>
      <c r="D891" s="61">
        <v>789001.01</v>
      </c>
      <c r="E891" s="61">
        <v>47160.1</v>
      </c>
      <c r="F891" s="62">
        <v>6.290327986664523E-5</v>
      </c>
    </row>
    <row r="892" spans="1:6" x14ac:dyDescent="0.2">
      <c r="A892" s="56" t="s">
        <v>765</v>
      </c>
      <c r="B892" s="56" t="s">
        <v>767</v>
      </c>
      <c r="C892" s="60">
        <v>52</v>
      </c>
      <c r="D892" s="61">
        <v>4249641.9400000004</v>
      </c>
      <c r="E892" s="61">
        <v>254780.22</v>
      </c>
      <c r="F892" s="62">
        <v>3.3983200805650201E-4</v>
      </c>
    </row>
    <row r="893" spans="1:6" x14ac:dyDescent="0.2">
      <c r="A893" s="56" t="s">
        <v>765</v>
      </c>
      <c r="B893" s="56" t="s">
        <v>768</v>
      </c>
      <c r="C893" s="60">
        <v>43</v>
      </c>
      <c r="D893" s="61">
        <v>771878.67</v>
      </c>
      <c r="E893" s="61">
        <v>46312.72</v>
      </c>
      <c r="F893" s="62">
        <v>6.1773023966140399E-5</v>
      </c>
    </row>
    <row r="894" spans="1:6" x14ac:dyDescent="0.2">
      <c r="A894" s="56" t="s">
        <v>765</v>
      </c>
      <c r="B894" s="56" t="s">
        <v>770</v>
      </c>
      <c r="C894" s="60">
        <v>31</v>
      </c>
      <c r="D894" s="61">
        <v>665441.04</v>
      </c>
      <c r="E894" s="61">
        <v>39926.47</v>
      </c>
      <c r="F894" s="62">
        <v>5.3254889546400762E-5</v>
      </c>
    </row>
    <row r="895" spans="1:6" x14ac:dyDescent="0.2">
      <c r="A895" s="56" t="s">
        <v>765</v>
      </c>
      <c r="B895" s="56" t="s">
        <v>771</v>
      </c>
      <c r="C895" s="60">
        <v>21</v>
      </c>
      <c r="D895" s="61">
        <v>343887.85</v>
      </c>
      <c r="E895" s="61">
        <v>20633.28</v>
      </c>
      <c r="F895" s="62">
        <v>2.7521166969681014E-5</v>
      </c>
    </row>
    <row r="896" spans="1:6" x14ac:dyDescent="0.2">
      <c r="A896" s="56" t="s">
        <v>765</v>
      </c>
      <c r="B896" s="56" t="s">
        <v>772</v>
      </c>
      <c r="C896" s="60">
        <v>20</v>
      </c>
      <c r="D896" s="61">
        <v>81196.13</v>
      </c>
      <c r="E896" s="61">
        <v>4871.76</v>
      </c>
      <c r="F896" s="62">
        <v>6.498071096607674E-6</v>
      </c>
    </row>
    <row r="897" spans="1:6" x14ac:dyDescent="0.2">
      <c r="A897" s="56" t="s">
        <v>765</v>
      </c>
      <c r="B897" s="56" t="s">
        <v>773</v>
      </c>
      <c r="C897" s="60">
        <v>15</v>
      </c>
      <c r="D897" s="61">
        <v>430966.01</v>
      </c>
      <c r="E897" s="61">
        <v>25857.97</v>
      </c>
      <c r="F897" s="62">
        <v>3.4489984620331938E-5</v>
      </c>
    </row>
    <row r="898" spans="1:6" x14ac:dyDescent="0.2">
      <c r="A898" s="56" t="s">
        <v>765</v>
      </c>
      <c r="B898" s="56" t="s">
        <v>59</v>
      </c>
      <c r="C898" s="60">
        <v>34</v>
      </c>
      <c r="D898" s="61">
        <v>1156712.55</v>
      </c>
      <c r="E898" s="61">
        <v>69402.75</v>
      </c>
      <c r="F898" s="62">
        <v>9.2571063393945562E-5</v>
      </c>
    </row>
    <row r="899" spans="1:6" x14ac:dyDescent="0.2">
      <c r="A899" s="56" t="s">
        <v>765</v>
      </c>
      <c r="B899" s="56" t="s">
        <v>60</v>
      </c>
      <c r="C899" s="60">
        <v>503</v>
      </c>
      <c r="D899" s="61">
        <v>13923155.609999999</v>
      </c>
      <c r="E899" s="61">
        <v>833027.98</v>
      </c>
      <c r="F899" s="62">
        <v>1.1111128297583367E-3</v>
      </c>
    </row>
    <row r="900" spans="1:6" x14ac:dyDescent="0.2">
      <c r="A900" s="56" t="s">
        <v>532</v>
      </c>
      <c r="B900" s="56" t="s">
        <v>774</v>
      </c>
      <c r="C900" s="60">
        <v>1302</v>
      </c>
      <c r="D900" s="61">
        <v>109366487.23999999</v>
      </c>
      <c r="E900" s="61">
        <v>6553890.1699999999</v>
      </c>
      <c r="F900" s="62">
        <v>8.7417369254680338E-3</v>
      </c>
    </row>
    <row r="901" spans="1:6" x14ac:dyDescent="0.2">
      <c r="A901" s="56" t="s">
        <v>532</v>
      </c>
      <c r="B901" s="56" t="s">
        <v>597</v>
      </c>
      <c r="C901" s="60">
        <v>54</v>
      </c>
      <c r="D901" s="61">
        <v>4800304.93</v>
      </c>
      <c r="E901" s="61">
        <v>286490.05</v>
      </c>
      <c r="F901" s="62">
        <v>3.8212734481392498E-4</v>
      </c>
    </row>
    <row r="902" spans="1:6" x14ac:dyDescent="0.2">
      <c r="A902" s="56" t="s">
        <v>532</v>
      </c>
      <c r="B902" s="56" t="s">
        <v>775</v>
      </c>
      <c r="C902" s="60">
        <v>48</v>
      </c>
      <c r="D902" s="61">
        <v>1066997.83</v>
      </c>
      <c r="E902" s="61">
        <v>64019.88</v>
      </c>
      <c r="F902" s="62">
        <v>8.5391261440689121E-5</v>
      </c>
    </row>
    <row r="903" spans="1:6" x14ac:dyDescent="0.2">
      <c r="A903" s="56" t="s">
        <v>532</v>
      </c>
      <c r="B903" s="56" t="s">
        <v>776</v>
      </c>
      <c r="C903" s="60">
        <v>36</v>
      </c>
      <c r="D903" s="61">
        <v>418832.03</v>
      </c>
      <c r="E903" s="61">
        <v>25129.93</v>
      </c>
      <c r="F903" s="62">
        <v>3.3518907292800561E-5</v>
      </c>
    </row>
    <row r="904" spans="1:6" x14ac:dyDescent="0.2">
      <c r="A904" s="56" t="s">
        <v>532</v>
      </c>
      <c r="B904" s="56" t="s">
        <v>777</v>
      </c>
      <c r="C904" s="60">
        <v>26</v>
      </c>
      <c r="D904" s="61">
        <v>249000.22</v>
      </c>
      <c r="E904" s="61">
        <v>14940.01</v>
      </c>
      <c r="F904" s="62">
        <v>1.9927346003093257E-5</v>
      </c>
    </row>
    <row r="905" spans="1:6" x14ac:dyDescent="0.2">
      <c r="A905" s="56" t="s">
        <v>532</v>
      </c>
      <c r="B905" s="56" t="s">
        <v>59</v>
      </c>
      <c r="C905" s="60">
        <v>26</v>
      </c>
      <c r="D905" s="61">
        <v>264434.8</v>
      </c>
      <c r="E905" s="61">
        <v>15831.48</v>
      </c>
      <c r="F905" s="62">
        <v>2.1116410209969795E-5</v>
      </c>
    </row>
    <row r="906" spans="1:6" x14ac:dyDescent="0.2">
      <c r="A906" s="56" t="s">
        <v>532</v>
      </c>
      <c r="B906" s="56" t="s">
        <v>60</v>
      </c>
      <c r="C906" s="60">
        <v>1492</v>
      </c>
      <c r="D906" s="61">
        <v>116166057.05</v>
      </c>
      <c r="E906" s="61">
        <v>6960301.5099999998</v>
      </c>
      <c r="F906" s="62">
        <v>9.2838181818902712E-3</v>
      </c>
    </row>
    <row r="907" spans="1:6" x14ac:dyDescent="0.2">
      <c r="A907" s="56" t="s">
        <v>778</v>
      </c>
      <c r="B907" s="56" t="s">
        <v>779</v>
      </c>
      <c r="C907" s="60">
        <v>1032</v>
      </c>
      <c r="D907" s="61">
        <v>67646826.420000002</v>
      </c>
      <c r="E907" s="61">
        <v>4050938.77</v>
      </c>
      <c r="F907" s="62">
        <v>5.4032399246811092E-3</v>
      </c>
    </row>
    <row r="908" spans="1:6" x14ac:dyDescent="0.2">
      <c r="A908" s="56" t="s">
        <v>778</v>
      </c>
      <c r="B908" s="56" t="s">
        <v>780</v>
      </c>
      <c r="C908" s="60">
        <v>467</v>
      </c>
      <c r="D908" s="61">
        <v>33838261.75</v>
      </c>
      <c r="E908" s="61">
        <v>2030295.76</v>
      </c>
      <c r="F908" s="62">
        <v>2.7080574978285282E-3</v>
      </c>
    </row>
    <row r="909" spans="1:6" x14ac:dyDescent="0.2">
      <c r="A909" s="56" t="s">
        <v>778</v>
      </c>
      <c r="B909" s="56" t="s">
        <v>660</v>
      </c>
      <c r="C909" s="60">
        <v>201</v>
      </c>
      <c r="D909" s="61">
        <v>7478947.4800000004</v>
      </c>
      <c r="E909" s="61">
        <v>448736.83</v>
      </c>
      <c r="F909" s="62">
        <v>5.9853601675910787E-4</v>
      </c>
    </row>
    <row r="910" spans="1:6" x14ac:dyDescent="0.2">
      <c r="A910" s="56" t="s">
        <v>778</v>
      </c>
      <c r="B910" s="56" t="s">
        <v>781</v>
      </c>
      <c r="C910" s="60">
        <v>66</v>
      </c>
      <c r="D910" s="61">
        <v>1495480.1</v>
      </c>
      <c r="E910" s="61">
        <v>89728.8</v>
      </c>
      <c r="F910" s="62">
        <v>1.1968243957282186E-4</v>
      </c>
    </row>
    <row r="911" spans="1:6" x14ac:dyDescent="0.2">
      <c r="A911" s="56" t="s">
        <v>778</v>
      </c>
      <c r="B911" s="56" t="s">
        <v>782</v>
      </c>
      <c r="C911" s="60">
        <v>55</v>
      </c>
      <c r="D911" s="61">
        <v>1213346.52</v>
      </c>
      <c r="E911" s="61">
        <v>72800.820000000007</v>
      </c>
      <c r="F911" s="62">
        <v>9.7103491192369475E-5</v>
      </c>
    </row>
    <row r="912" spans="1:6" x14ac:dyDescent="0.2">
      <c r="A912" s="56" t="s">
        <v>778</v>
      </c>
      <c r="B912" s="56" t="s">
        <v>783</v>
      </c>
      <c r="C912" s="60">
        <v>50</v>
      </c>
      <c r="D912" s="61">
        <v>4027651.21</v>
      </c>
      <c r="E912" s="61">
        <v>241659.09</v>
      </c>
      <c r="F912" s="62">
        <v>3.2233072810678533E-4</v>
      </c>
    </row>
    <row r="913" spans="1:6" x14ac:dyDescent="0.2">
      <c r="A913" s="56" t="s">
        <v>778</v>
      </c>
      <c r="B913" s="56" t="s">
        <v>785</v>
      </c>
      <c r="C913" s="60">
        <v>40</v>
      </c>
      <c r="D913" s="61">
        <v>563759.31000000006</v>
      </c>
      <c r="E913" s="61">
        <v>33825.58</v>
      </c>
      <c r="F913" s="62">
        <v>4.5117375183504647E-5</v>
      </c>
    </row>
    <row r="914" spans="1:6" x14ac:dyDescent="0.2">
      <c r="A914" s="56" t="s">
        <v>778</v>
      </c>
      <c r="B914" s="56" t="s">
        <v>784</v>
      </c>
      <c r="C914" s="60">
        <v>34</v>
      </c>
      <c r="D914" s="61">
        <v>792668.73</v>
      </c>
      <c r="E914" s="61">
        <v>47560.12</v>
      </c>
      <c r="F914" s="62">
        <v>6.3436836199482846E-5</v>
      </c>
    </row>
    <row r="915" spans="1:6" x14ac:dyDescent="0.2">
      <c r="A915" s="56" t="s">
        <v>778</v>
      </c>
      <c r="B915" s="56" t="s">
        <v>287</v>
      </c>
      <c r="C915" s="60">
        <v>18</v>
      </c>
      <c r="D915" s="61">
        <v>4080173.66</v>
      </c>
      <c r="E915" s="61">
        <v>244810.44</v>
      </c>
      <c r="F915" s="62">
        <v>3.2653407481316962E-4</v>
      </c>
    </row>
    <row r="916" spans="1:6" x14ac:dyDescent="0.2">
      <c r="A916" s="56" t="s">
        <v>778</v>
      </c>
      <c r="B916" s="56" t="s">
        <v>787</v>
      </c>
      <c r="C916" s="60">
        <v>18</v>
      </c>
      <c r="D916" s="61">
        <v>558403.93999999994</v>
      </c>
      <c r="E916" s="61">
        <v>33504.239999999998</v>
      </c>
      <c r="F916" s="62">
        <v>4.4688764134072013E-5</v>
      </c>
    </row>
    <row r="917" spans="1:6" x14ac:dyDescent="0.2">
      <c r="A917" s="56" t="s">
        <v>778</v>
      </c>
      <c r="B917" s="56" t="s">
        <v>786</v>
      </c>
      <c r="C917" s="60">
        <v>16</v>
      </c>
      <c r="D917" s="61">
        <v>716942.29</v>
      </c>
      <c r="E917" s="61">
        <v>43016.54</v>
      </c>
      <c r="F917" s="62">
        <v>5.7376499509431472E-5</v>
      </c>
    </row>
    <row r="918" spans="1:6" x14ac:dyDescent="0.2">
      <c r="A918" s="56" t="s">
        <v>778</v>
      </c>
      <c r="B918" s="56" t="s">
        <v>59</v>
      </c>
      <c r="C918" s="60">
        <v>59</v>
      </c>
      <c r="D918" s="61">
        <v>3899917.96</v>
      </c>
      <c r="E918" s="61">
        <v>233995.09</v>
      </c>
      <c r="F918" s="62">
        <v>3.1210829989102734E-4</v>
      </c>
    </row>
    <row r="919" spans="1:6" x14ac:dyDescent="0.2">
      <c r="A919" s="56" t="s">
        <v>778</v>
      </c>
      <c r="B919" s="56" t="s">
        <v>60</v>
      </c>
      <c r="C919" s="60">
        <v>2056</v>
      </c>
      <c r="D919" s="61">
        <v>126312379.37</v>
      </c>
      <c r="E919" s="61">
        <v>7570872.0800000001</v>
      </c>
      <c r="F919" s="62">
        <v>1.0098211947871409E-2</v>
      </c>
    </row>
    <row r="920" spans="1:6" x14ac:dyDescent="0.2">
      <c r="A920" s="56" t="s">
        <v>788</v>
      </c>
      <c r="B920" s="56" t="s">
        <v>788</v>
      </c>
      <c r="C920" s="60">
        <v>597</v>
      </c>
      <c r="D920" s="61">
        <v>32898006.289999999</v>
      </c>
      <c r="E920" s="61">
        <v>1970489.96</v>
      </c>
      <c r="F920" s="62">
        <v>2.6282870780234679E-3</v>
      </c>
    </row>
    <row r="921" spans="1:6" x14ac:dyDescent="0.2">
      <c r="A921" s="56" t="s">
        <v>788</v>
      </c>
      <c r="B921" s="56" t="s">
        <v>789</v>
      </c>
      <c r="C921" s="60">
        <v>397</v>
      </c>
      <c r="D921" s="61">
        <v>24293695.140000001</v>
      </c>
      <c r="E921" s="61">
        <v>1456168.94</v>
      </c>
      <c r="F921" s="62">
        <v>1.9422732853818401E-3</v>
      </c>
    </row>
    <row r="922" spans="1:6" x14ac:dyDescent="0.2">
      <c r="A922" s="56" t="s">
        <v>788</v>
      </c>
      <c r="B922" s="56" t="s">
        <v>790</v>
      </c>
      <c r="C922" s="60">
        <v>154</v>
      </c>
      <c r="D922" s="61">
        <v>9154286.6500000004</v>
      </c>
      <c r="E922" s="61">
        <v>539692.28</v>
      </c>
      <c r="F922" s="62">
        <v>7.1985459171434877E-4</v>
      </c>
    </row>
    <row r="923" spans="1:6" x14ac:dyDescent="0.2">
      <c r="A923" s="56" t="s">
        <v>788</v>
      </c>
      <c r="B923" s="56" t="s">
        <v>791</v>
      </c>
      <c r="C923" s="60">
        <v>142</v>
      </c>
      <c r="D923" s="61">
        <v>3840743.74</v>
      </c>
      <c r="E923" s="61">
        <v>230444.62</v>
      </c>
      <c r="F923" s="62">
        <v>3.0737259729353222E-4</v>
      </c>
    </row>
    <row r="924" spans="1:6" x14ac:dyDescent="0.2">
      <c r="A924" s="56" t="s">
        <v>788</v>
      </c>
      <c r="B924" s="56" t="s">
        <v>792</v>
      </c>
      <c r="C924" s="60">
        <v>78</v>
      </c>
      <c r="D924" s="61">
        <v>2909998.26</v>
      </c>
      <c r="E924" s="61">
        <v>174304.58</v>
      </c>
      <c r="F924" s="62">
        <v>2.3249165667117014E-4</v>
      </c>
    </row>
    <row r="925" spans="1:6" x14ac:dyDescent="0.2">
      <c r="A925" s="56" t="s">
        <v>788</v>
      </c>
      <c r="B925" s="56" t="s">
        <v>793</v>
      </c>
      <c r="C925" s="60">
        <v>54</v>
      </c>
      <c r="D925" s="61">
        <v>924908.49</v>
      </c>
      <c r="E925" s="61">
        <v>55430.720000000001</v>
      </c>
      <c r="F925" s="62">
        <v>7.3934832482748102E-5</v>
      </c>
    </row>
    <row r="926" spans="1:6" x14ac:dyDescent="0.2">
      <c r="A926" s="56" t="s">
        <v>788</v>
      </c>
      <c r="B926" s="56" t="s">
        <v>794</v>
      </c>
      <c r="C926" s="60">
        <v>22</v>
      </c>
      <c r="D926" s="61">
        <v>204631.72</v>
      </c>
      <c r="E926" s="61">
        <v>12277.9</v>
      </c>
      <c r="F926" s="62">
        <v>1.6376559419396552E-5</v>
      </c>
    </row>
    <row r="927" spans="1:6" x14ac:dyDescent="0.2">
      <c r="A927" s="56" t="s">
        <v>788</v>
      </c>
      <c r="B927" s="56" t="s">
        <v>883</v>
      </c>
      <c r="C927" s="60">
        <v>14</v>
      </c>
      <c r="D927" s="61">
        <v>304960.67</v>
      </c>
      <c r="E927" s="61">
        <v>18297.64</v>
      </c>
      <c r="F927" s="62">
        <v>2.4405833953259691E-5</v>
      </c>
    </row>
    <row r="928" spans="1:6" x14ac:dyDescent="0.2">
      <c r="A928" s="56" t="s">
        <v>788</v>
      </c>
      <c r="B928" s="56" t="s">
        <v>59</v>
      </c>
      <c r="C928" s="60">
        <v>32</v>
      </c>
      <c r="D928" s="61">
        <v>917426.19</v>
      </c>
      <c r="E928" s="61">
        <v>55045.58</v>
      </c>
      <c r="F928" s="62">
        <v>7.3421123453126886E-5</v>
      </c>
    </row>
    <row r="929" spans="1:6" x14ac:dyDescent="0.2">
      <c r="A929" s="56" t="s">
        <v>788</v>
      </c>
      <c r="B929" s="56" t="s">
        <v>60</v>
      </c>
      <c r="C929" s="60">
        <v>1490</v>
      </c>
      <c r="D929" s="61">
        <v>75448657.150000006</v>
      </c>
      <c r="E929" s="61">
        <v>4512152.2300000004</v>
      </c>
      <c r="F929" s="62">
        <v>6.0184175717311328E-3</v>
      </c>
    </row>
    <row r="930" spans="1:6" x14ac:dyDescent="0.2">
      <c r="A930" s="56" t="s">
        <v>795</v>
      </c>
      <c r="B930" s="56" t="s">
        <v>796</v>
      </c>
      <c r="C930" s="60">
        <v>194</v>
      </c>
      <c r="D930" s="61">
        <v>4904077.12</v>
      </c>
      <c r="E930" s="61">
        <v>293953.82</v>
      </c>
      <c r="F930" s="62">
        <v>3.9208270142195321E-4</v>
      </c>
    </row>
    <row r="931" spans="1:6" x14ac:dyDescent="0.2">
      <c r="A931" s="56" t="s">
        <v>795</v>
      </c>
      <c r="B931" s="56" t="s">
        <v>797</v>
      </c>
      <c r="C931" s="60">
        <v>83</v>
      </c>
      <c r="D931" s="61">
        <v>3136681.66</v>
      </c>
      <c r="E931" s="61">
        <v>188114.11</v>
      </c>
      <c r="F931" s="62">
        <v>2.5091114115947347E-4</v>
      </c>
    </row>
    <row r="932" spans="1:6" x14ac:dyDescent="0.2">
      <c r="A932" s="56" t="s">
        <v>795</v>
      </c>
      <c r="B932" s="56" t="s">
        <v>799</v>
      </c>
      <c r="C932" s="60">
        <v>48</v>
      </c>
      <c r="D932" s="61">
        <v>1236962.17</v>
      </c>
      <c r="E932" s="61">
        <v>74217.710000000006</v>
      </c>
      <c r="F932" s="62">
        <v>9.8993373279350862E-5</v>
      </c>
    </row>
    <row r="933" spans="1:6" x14ac:dyDescent="0.2">
      <c r="A933" s="56" t="s">
        <v>795</v>
      </c>
      <c r="B933" s="56" t="s">
        <v>798</v>
      </c>
      <c r="C933" s="60">
        <v>40</v>
      </c>
      <c r="D933" s="61">
        <v>460380.15999999997</v>
      </c>
      <c r="E933" s="61">
        <v>27552.99</v>
      </c>
      <c r="F933" s="62">
        <v>3.6750843215618232E-5</v>
      </c>
    </row>
    <row r="934" spans="1:6" x14ac:dyDescent="0.2">
      <c r="A934" s="56" t="s">
        <v>795</v>
      </c>
      <c r="B934" s="56" t="s">
        <v>800</v>
      </c>
      <c r="C934" s="60">
        <v>25</v>
      </c>
      <c r="D934" s="61">
        <v>651159.85</v>
      </c>
      <c r="E934" s="61">
        <v>39069.57</v>
      </c>
      <c r="F934" s="62">
        <v>5.2111935640074691E-5</v>
      </c>
    </row>
    <row r="935" spans="1:6" x14ac:dyDescent="0.2">
      <c r="A935" s="56" t="s">
        <v>795</v>
      </c>
      <c r="B935" s="56" t="s">
        <v>801</v>
      </c>
      <c r="C935" s="60">
        <v>18</v>
      </c>
      <c r="D935" s="61">
        <v>4161604.71</v>
      </c>
      <c r="E935" s="61">
        <v>249696.28</v>
      </c>
      <c r="F935" s="62">
        <v>3.3305092615368097E-4</v>
      </c>
    </row>
    <row r="936" spans="1:6" x14ac:dyDescent="0.2">
      <c r="A936" s="56" t="s">
        <v>795</v>
      </c>
      <c r="B936" s="56" t="s">
        <v>802</v>
      </c>
      <c r="C936" s="60">
        <v>13</v>
      </c>
      <c r="D936" s="61">
        <v>135036.98000000001</v>
      </c>
      <c r="E936" s="61">
        <v>8102.21</v>
      </c>
      <c r="F936" s="62">
        <v>1.0806923292536097E-5</v>
      </c>
    </row>
    <row r="937" spans="1:6" x14ac:dyDescent="0.2">
      <c r="A937" s="56" t="s">
        <v>795</v>
      </c>
      <c r="B937" s="56" t="s">
        <v>59</v>
      </c>
      <c r="C937" s="60">
        <v>8</v>
      </c>
      <c r="D937" s="61">
        <v>80630.22</v>
      </c>
      <c r="E937" s="61">
        <v>4837.83</v>
      </c>
      <c r="F937" s="62">
        <v>6.4528144435073772E-6</v>
      </c>
    </row>
    <row r="938" spans="1:6" x14ac:dyDescent="0.2">
      <c r="A938" s="56" t="s">
        <v>795</v>
      </c>
      <c r="B938" s="56" t="s">
        <v>60</v>
      </c>
      <c r="C938" s="60">
        <v>429</v>
      </c>
      <c r="D938" s="61">
        <v>14766532.869999999</v>
      </c>
      <c r="E938" s="61">
        <v>885544.53</v>
      </c>
      <c r="F938" s="62">
        <v>1.1811606719444364E-3</v>
      </c>
    </row>
    <row r="939" spans="1:6" x14ac:dyDescent="0.2">
      <c r="A939" s="56" t="s">
        <v>803</v>
      </c>
      <c r="B939" s="56" t="s">
        <v>804</v>
      </c>
      <c r="C939" s="60">
        <v>1676</v>
      </c>
      <c r="D939" s="61">
        <v>148969112.88</v>
      </c>
      <c r="E939" s="61">
        <v>8897050.3900000006</v>
      </c>
      <c r="F939" s="62">
        <v>1.186710059287014E-2</v>
      </c>
    </row>
    <row r="940" spans="1:6" x14ac:dyDescent="0.2">
      <c r="A940" s="56" t="s">
        <v>803</v>
      </c>
      <c r="B940" s="56" t="s">
        <v>805</v>
      </c>
      <c r="C940" s="60">
        <v>113</v>
      </c>
      <c r="D940" s="61">
        <v>2424154.83</v>
      </c>
      <c r="E940" s="61">
        <v>145449.28</v>
      </c>
      <c r="F940" s="62">
        <v>1.9400376093863339E-4</v>
      </c>
    </row>
    <row r="941" spans="1:6" x14ac:dyDescent="0.2">
      <c r="A941" s="56" t="s">
        <v>803</v>
      </c>
      <c r="B941" s="56" t="s">
        <v>806</v>
      </c>
      <c r="C941" s="60">
        <v>53</v>
      </c>
      <c r="D941" s="61">
        <v>1190034.7</v>
      </c>
      <c r="E941" s="61">
        <v>71402.11</v>
      </c>
      <c r="F941" s="62">
        <v>9.5237858028269403E-5</v>
      </c>
    </row>
    <row r="942" spans="1:6" x14ac:dyDescent="0.2">
      <c r="A942" s="56" t="s">
        <v>803</v>
      </c>
      <c r="B942" s="56" t="s">
        <v>807</v>
      </c>
      <c r="C942" s="60">
        <v>25</v>
      </c>
      <c r="D942" s="61">
        <v>320734.23</v>
      </c>
      <c r="E942" s="61">
        <v>19244.05</v>
      </c>
      <c r="F942" s="62">
        <v>2.5668178458436561E-5</v>
      </c>
    </row>
    <row r="943" spans="1:6" x14ac:dyDescent="0.2">
      <c r="A943" s="56" t="s">
        <v>803</v>
      </c>
      <c r="B943" s="56" t="s">
        <v>808</v>
      </c>
      <c r="C943" s="60">
        <v>22</v>
      </c>
      <c r="D943" s="61">
        <v>105090.08</v>
      </c>
      <c r="E943" s="61">
        <v>6305.4</v>
      </c>
      <c r="F943" s="62">
        <v>8.4102947379489188E-6</v>
      </c>
    </row>
    <row r="944" spans="1:6" x14ac:dyDescent="0.2">
      <c r="A944" s="56" t="s">
        <v>803</v>
      </c>
      <c r="B944" s="56" t="s">
        <v>809</v>
      </c>
      <c r="C944" s="60">
        <v>19</v>
      </c>
      <c r="D944" s="61">
        <v>522912.07</v>
      </c>
      <c r="E944" s="61">
        <v>31343.21</v>
      </c>
      <c r="F944" s="62">
        <v>4.1806330150890973E-5</v>
      </c>
    </row>
    <row r="945" spans="1:6" x14ac:dyDescent="0.2">
      <c r="A945" s="56" t="s">
        <v>803</v>
      </c>
      <c r="B945" s="56" t="s">
        <v>811</v>
      </c>
      <c r="C945" s="60">
        <v>18</v>
      </c>
      <c r="D945" s="61">
        <v>96281.75</v>
      </c>
      <c r="E945" s="61">
        <v>5776.9</v>
      </c>
      <c r="F945" s="62">
        <v>7.7053686794901368E-6</v>
      </c>
    </row>
    <row r="946" spans="1:6" x14ac:dyDescent="0.2">
      <c r="A946" s="56" t="s">
        <v>803</v>
      </c>
      <c r="B946" s="56" t="s">
        <v>810</v>
      </c>
      <c r="C946" s="60">
        <v>17</v>
      </c>
      <c r="D946" s="61">
        <v>119091.9</v>
      </c>
      <c r="E946" s="61">
        <v>7145.52</v>
      </c>
      <c r="F946" s="62">
        <v>9.53086707519091E-6</v>
      </c>
    </row>
    <row r="947" spans="1:6" x14ac:dyDescent="0.2">
      <c r="A947" s="56" t="s">
        <v>803</v>
      </c>
      <c r="B947" s="56" t="s">
        <v>812</v>
      </c>
      <c r="C947" s="60">
        <v>14</v>
      </c>
      <c r="D947" s="61">
        <v>171211.63</v>
      </c>
      <c r="E947" s="61">
        <v>10272.700000000001</v>
      </c>
      <c r="F947" s="62">
        <v>1.3701975252089933E-5</v>
      </c>
    </row>
    <row r="948" spans="1:6" x14ac:dyDescent="0.2">
      <c r="A948" s="56" t="s">
        <v>803</v>
      </c>
      <c r="B948" s="56" t="s">
        <v>884</v>
      </c>
      <c r="C948" s="60">
        <v>12</v>
      </c>
      <c r="D948" s="61">
        <v>1729543.94</v>
      </c>
      <c r="E948" s="61">
        <v>103772.64</v>
      </c>
      <c r="F948" s="62">
        <v>1.3841445239557641E-4</v>
      </c>
    </row>
    <row r="949" spans="1:6" x14ac:dyDescent="0.2">
      <c r="A949" s="56" t="s">
        <v>803</v>
      </c>
      <c r="B949" s="56" t="s">
        <v>813</v>
      </c>
      <c r="C949" s="60">
        <v>12</v>
      </c>
      <c r="D949" s="61">
        <v>88393.98</v>
      </c>
      <c r="E949" s="61">
        <v>5303.63</v>
      </c>
      <c r="F949" s="62">
        <v>7.0741097283325446E-6</v>
      </c>
    </row>
    <row r="950" spans="1:6" x14ac:dyDescent="0.2">
      <c r="A950" s="56" t="s">
        <v>803</v>
      </c>
      <c r="B950" s="56" t="s">
        <v>59</v>
      </c>
      <c r="C950" s="60">
        <v>40</v>
      </c>
      <c r="D950" s="61">
        <v>294406.14</v>
      </c>
      <c r="E950" s="61">
        <v>17664.36</v>
      </c>
      <c r="F950" s="62">
        <v>2.356114980131877E-5</v>
      </c>
    </row>
    <row r="951" spans="1:6" x14ac:dyDescent="0.2">
      <c r="A951" s="56" t="s">
        <v>803</v>
      </c>
      <c r="B951" s="56" t="s">
        <v>60</v>
      </c>
      <c r="C951" s="60">
        <v>2021</v>
      </c>
      <c r="D951" s="61">
        <v>156030968.13</v>
      </c>
      <c r="E951" s="61">
        <v>9320730.1899999995</v>
      </c>
      <c r="F951" s="62">
        <v>1.2432214938116316E-2</v>
      </c>
    </row>
    <row r="952" spans="1:6" x14ac:dyDescent="0.2">
      <c r="A952" s="56" t="s">
        <v>814</v>
      </c>
      <c r="B952" s="56" t="s">
        <v>383</v>
      </c>
      <c r="C952" s="60">
        <v>255</v>
      </c>
      <c r="D952" s="61">
        <v>13832308.85</v>
      </c>
      <c r="E952" s="61">
        <v>824892.31</v>
      </c>
      <c r="F952" s="62">
        <v>1.1002612767100468E-3</v>
      </c>
    </row>
    <row r="953" spans="1:6" x14ac:dyDescent="0.2">
      <c r="A953" s="56" t="s">
        <v>814</v>
      </c>
      <c r="B953" s="56" t="s">
        <v>815</v>
      </c>
      <c r="C953" s="60">
        <v>214</v>
      </c>
      <c r="D953" s="61">
        <v>11221694.15</v>
      </c>
      <c r="E953" s="61">
        <v>673177.88</v>
      </c>
      <c r="F953" s="62">
        <v>8.979009074551351E-4</v>
      </c>
    </row>
    <row r="954" spans="1:6" x14ac:dyDescent="0.2">
      <c r="A954" s="56" t="s">
        <v>814</v>
      </c>
      <c r="B954" s="56" t="s">
        <v>816</v>
      </c>
      <c r="C954" s="60">
        <v>115</v>
      </c>
      <c r="D954" s="61">
        <v>3812837.4</v>
      </c>
      <c r="E954" s="61">
        <v>228757.24</v>
      </c>
      <c r="F954" s="62">
        <v>3.0512192911468232E-4</v>
      </c>
    </row>
    <row r="955" spans="1:6" x14ac:dyDescent="0.2">
      <c r="A955" s="56" t="s">
        <v>814</v>
      </c>
      <c r="B955" s="56" t="s">
        <v>817</v>
      </c>
      <c r="C955" s="60">
        <v>39</v>
      </c>
      <c r="D955" s="61">
        <v>2376062.7400000002</v>
      </c>
      <c r="E955" s="61">
        <v>142563.76999999999</v>
      </c>
      <c r="F955" s="62">
        <v>1.901549980418625E-4</v>
      </c>
    </row>
    <row r="956" spans="1:6" x14ac:dyDescent="0.2">
      <c r="A956" s="56" t="s">
        <v>814</v>
      </c>
      <c r="B956" s="56" t="s">
        <v>818</v>
      </c>
      <c r="C956" s="60">
        <v>25</v>
      </c>
      <c r="D956" s="61">
        <v>171542.55</v>
      </c>
      <c r="E956" s="61">
        <v>10292.549999999999</v>
      </c>
      <c r="F956" s="62">
        <v>1.3728451661286538E-5</v>
      </c>
    </row>
    <row r="957" spans="1:6" x14ac:dyDescent="0.2">
      <c r="A957" s="56" t="s">
        <v>814</v>
      </c>
      <c r="B957" s="56" t="s">
        <v>885</v>
      </c>
      <c r="C957" s="60">
        <v>14</v>
      </c>
      <c r="D957" s="61">
        <v>329467.94</v>
      </c>
      <c r="E957" s="61">
        <v>19768.080000000002</v>
      </c>
      <c r="F957" s="62">
        <v>2.6367142322985581E-5</v>
      </c>
    </row>
    <row r="958" spans="1:6" x14ac:dyDescent="0.2">
      <c r="A958" s="56" t="s">
        <v>814</v>
      </c>
      <c r="B958" s="56" t="s">
        <v>886</v>
      </c>
      <c r="C958" s="60">
        <v>10</v>
      </c>
      <c r="D958" s="61">
        <v>28266.67</v>
      </c>
      <c r="E958" s="61">
        <v>1696</v>
      </c>
      <c r="F958" s="62">
        <v>2.2621657429443597E-6</v>
      </c>
    </row>
    <row r="959" spans="1:6" x14ac:dyDescent="0.2">
      <c r="A959" s="56" t="s">
        <v>814</v>
      </c>
      <c r="B959" s="56" t="s">
        <v>59</v>
      </c>
      <c r="C959" s="60">
        <v>5</v>
      </c>
      <c r="D959" s="61">
        <v>43499</v>
      </c>
      <c r="E959" s="61">
        <v>2609.94</v>
      </c>
      <c r="F959" s="62">
        <v>3.4812009782666288E-6</v>
      </c>
    </row>
    <row r="960" spans="1:6" x14ac:dyDescent="0.2">
      <c r="A960" s="56" t="s">
        <v>814</v>
      </c>
      <c r="B960" s="56" t="s">
        <v>60</v>
      </c>
      <c r="C960" s="60">
        <v>677</v>
      </c>
      <c r="D960" s="61">
        <v>31815679.300000001</v>
      </c>
      <c r="E960" s="61">
        <v>1903757.77</v>
      </c>
      <c r="F960" s="62">
        <v>2.5392780720272096E-3</v>
      </c>
    </row>
    <row r="961" spans="1:6" x14ac:dyDescent="0.2">
      <c r="A961" s="56" t="s">
        <v>819</v>
      </c>
      <c r="B961" s="56" t="s">
        <v>820</v>
      </c>
      <c r="C961" s="60">
        <v>988</v>
      </c>
      <c r="D961" s="61">
        <v>63589197.899999999</v>
      </c>
      <c r="E961" s="61">
        <v>3790920.05</v>
      </c>
      <c r="F961" s="62">
        <v>5.0564206788625702E-3</v>
      </c>
    </row>
    <row r="962" spans="1:6" x14ac:dyDescent="0.2">
      <c r="A962" s="56" t="s">
        <v>819</v>
      </c>
      <c r="B962" s="56" t="s">
        <v>821</v>
      </c>
      <c r="C962" s="60">
        <v>112</v>
      </c>
      <c r="D962" s="61">
        <v>3129017.78</v>
      </c>
      <c r="E962" s="61">
        <v>187711.11</v>
      </c>
      <c r="F962" s="62">
        <v>2.5037361003069601E-4</v>
      </c>
    </row>
    <row r="963" spans="1:6" x14ac:dyDescent="0.2">
      <c r="A963" s="56" t="s">
        <v>819</v>
      </c>
      <c r="B963" s="56" t="s">
        <v>822</v>
      </c>
      <c r="C963" s="60">
        <v>102</v>
      </c>
      <c r="D963" s="61">
        <v>4059535.87</v>
      </c>
      <c r="E963" s="61">
        <v>243270.89</v>
      </c>
      <c r="F963" s="62">
        <v>3.24480585857067E-4</v>
      </c>
    </row>
    <row r="964" spans="1:6" x14ac:dyDescent="0.2">
      <c r="A964" s="56" t="s">
        <v>819</v>
      </c>
      <c r="B964" s="56" t="s">
        <v>823</v>
      </c>
      <c r="C964" s="60">
        <v>74</v>
      </c>
      <c r="D964" s="61">
        <v>1397091.34</v>
      </c>
      <c r="E964" s="61">
        <v>83809.759999999995</v>
      </c>
      <c r="F964" s="62">
        <v>1.1178748112994604E-4</v>
      </c>
    </row>
    <row r="965" spans="1:6" x14ac:dyDescent="0.2">
      <c r="A965" s="56" t="s">
        <v>819</v>
      </c>
      <c r="B965" s="56" t="s">
        <v>824</v>
      </c>
      <c r="C965" s="60">
        <v>46</v>
      </c>
      <c r="D965" s="61">
        <v>623886.93999999994</v>
      </c>
      <c r="E965" s="61">
        <v>37433.230000000003</v>
      </c>
      <c r="F965" s="62">
        <v>4.9929345845375649E-5</v>
      </c>
    </row>
    <row r="966" spans="1:6" x14ac:dyDescent="0.2">
      <c r="A966" s="56" t="s">
        <v>819</v>
      </c>
      <c r="B966" s="56" t="s">
        <v>825</v>
      </c>
      <c r="C966" s="60">
        <v>39</v>
      </c>
      <c r="D966" s="61">
        <v>5204819.72</v>
      </c>
      <c r="E966" s="61">
        <v>312289.17</v>
      </c>
      <c r="F966" s="62">
        <v>4.165388338835657E-4</v>
      </c>
    </row>
    <row r="967" spans="1:6" x14ac:dyDescent="0.2">
      <c r="A967" s="56" t="s">
        <v>819</v>
      </c>
      <c r="B967" s="56" t="s">
        <v>59</v>
      </c>
      <c r="C967" s="60">
        <v>37</v>
      </c>
      <c r="D967" s="61">
        <v>865760.12</v>
      </c>
      <c r="E967" s="61">
        <v>51945.61</v>
      </c>
      <c r="F967" s="62">
        <v>6.9286308631101402E-5</v>
      </c>
    </row>
    <row r="968" spans="1:6" x14ac:dyDescent="0.2">
      <c r="A968" s="56" t="s">
        <v>819</v>
      </c>
      <c r="B968" s="56" t="s">
        <v>60</v>
      </c>
      <c r="C968" s="60">
        <v>1398</v>
      </c>
      <c r="D968" s="61">
        <v>78869309.670000002</v>
      </c>
      <c r="E968" s="61">
        <v>4707379.82</v>
      </c>
      <c r="F968" s="62">
        <v>6.278816844240323E-3</v>
      </c>
    </row>
    <row r="969" spans="1:6" x14ac:dyDescent="0.2">
      <c r="A969" s="56" t="s">
        <v>826</v>
      </c>
      <c r="B969" s="56" t="s">
        <v>638</v>
      </c>
      <c r="C969" s="60">
        <v>4233</v>
      </c>
      <c r="D969" s="61">
        <v>473919760.42000002</v>
      </c>
      <c r="E969" s="61">
        <v>28359230.57</v>
      </c>
      <c r="F969" s="62">
        <v>3.7826226351246731E-2</v>
      </c>
    </row>
    <row r="970" spans="1:6" x14ac:dyDescent="0.2">
      <c r="A970" s="56" t="s">
        <v>826</v>
      </c>
      <c r="B970" s="56" t="s">
        <v>827</v>
      </c>
      <c r="C970" s="60">
        <v>306</v>
      </c>
      <c r="D970" s="61">
        <v>13972805.289999999</v>
      </c>
      <c r="E970" s="61">
        <v>837173.16</v>
      </c>
      <c r="F970" s="62">
        <v>1.1166417709106589E-3</v>
      </c>
    </row>
    <row r="971" spans="1:6" x14ac:dyDescent="0.2">
      <c r="A971" s="56" t="s">
        <v>826</v>
      </c>
      <c r="B971" s="56" t="s">
        <v>828</v>
      </c>
      <c r="C971" s="60">
        <v>108</v>
      </c>
      <c r="D971" s="61">
        <v>2215825.2599999998</v>
      </c>
      <c r="E971" s="61">
        <v>132949.56</v>
      </c>
      <c r="F971" s="62">
        <v>1.7733133264830528E-4</v>
      </c>
    </row>
    <row r="972" spans="1:6" x14ac:dyDescent="0.2">
      <c r="A972" s="56" t="s">
        <v>826</v>
      </c>
      <c r="B972" s="56" t="s">
        <v>829</v>
      </c>
      <c r="C972" s="60">
        <v>90</v>
      </c>
      <c r="D972" s="61">
        <v>3892767.62</v>
      </c>
      <c r="E972" s="61">
        <v>233566.09</v>
      </c>
      <c r="F972" s="62">
        <v>3.1153608933458677E-4</v>
      </c>
    </row>
    <row r="973" spans="1:6" x14ac:dyDescent="0.2">
      <c r="A973" s="56" t="s">
        <v>826</v>
      </c>
      <c r="B973" s="56" t="s">
        <v>830</v>
      </c>
      <c r="C973" s="60">
        <v>71</v>
      </c>
      <c r="D973" s="61">
        <v>2908041.36</v>
      </c>
      <c r="E973" s="61">
        <v>174482.48</v>
      </c>
      <c r="F973" s="62">
        <v>2.3272894398583397E-4</v>
      </c>
    </row>
    <row r="974" spans="1:6" x14ac:dyDescent="0.2">
      <c r="A974" s="56" t="s">
        <v>826</v>
      </c>
      <c r="B974" s="56" t="s">
        <v>831</v>
      </c>
      <c r="C974" s="60">
        <v>71</v>
      </c>
      <c r="D974" s="61">
        <v>1591131.75</v>
      </c>
      <c r="E974" s="61">
        <v>95406.18</v>
      </c>
      <c r="F974" s="62">
        <v>1.2725506607381092E-4</v>
      </c>
    </row>
    <row r="975" spans="1:6" x14ac:dyDescent="0.2">
      <c r="A975" s="56" t="s">
        <v>826</v>
      </c>
      <c r="B975" s="56" t="s">
        <v>832</v>
      </c>
      <c r="C975" s="60">
        <v>53</v>
      </c>
      <c r="D975" s="61">
        <v>1145710.99</v>
      </c>
      <c r="E975" s="61">
        <v>68742.69</v>
      </c>
      <c r="F975" s="62">
        <v>9.1690659431511686E-5</v>
      </c>
    </row>
    <row r="976" spans="1:6" x14ac:dyDescent="0.2">
      <c r="A976" s="56" t="s">
        <v>826</v>
      </c>
      <c r="B976" s="56" t="s">
        <v>833</v>
      </c>
      <c r="C976" s="60">
        <v>41</v>
      </c>
      <c r="D976" s="61">
        <v>915242.42</v>
      </c>
      <c r="E976" s="61">
        <v>54914.53</v>
      </c>
      <c r="F976" s="62">
        <v>7.3246325799463643E-5</v>
      </c>
    </row>
    <row r="977" spans="1:6" x14ac:dyDescent="0.2">
      <c r="A977" s="56" t="s">
        <v>826</v>
      </c>
      <c r="B977" s="56" t="s">
        <v>834</v>
      </c>
      <c r="C977" s="60">
        <v>28</v>
      </c>
      <c r="D977" s="61">
        <v>351617.01</v>
      </c>
      <c r="E977" s="61">
        <v>21097.02</v>
      </c>
      <c r="F977" s="62">
        <v>2.8139714576775955E-5</v>
      </c>
    </row>
    <row r="978" spans="1:6" x14ac:dyDescent="0.2">
      <c r="A978" s="56" t="s">
        <v>826</v>
      </c>
      <c r="B978" s="56" t="s">
        <v>835</v>
      </c>
      <c r="C978" s="60">
        <v>26</v>
      </c>
      <c r="D978" s="61">
        <v>483160.27</v>
      </c>
      <c r="E978" s="61">
        <v>28989.63</v>
      </c>
      <c r="F978" s="62">
        <v>3.8667068329382138E-5</v>
      </c>
    </row>
    <row r="979" spans="1:6" x14ac:dyDescent="0.2">
      <c r="A979" s="56" t="s">
        <v>826</v>
      </c>
      <c r="B979" s="56" t="s">
        <v>836</v>
      </c>
      <c r="C979" s="60">
        <v>23</v>
      </c>
      <c r="D979" s="61">
        <v>272618.59999999998</v>
      </c>
      <c r="E979" s="61">
        <v>16357.1</v>
      </c>
      <c r="F979" s="62">
        <v>2.1817494854902825E-5</v>
      </c>
    </row>
    <row r="980" spans="1:6" x14ac:dyDescent="0.2">
      <c r="A980" s="56" t="s">
        <v>826</v>
      </c>
      <c r="B980" s="56" t="s">
        <v>837</v>
      </c>
      <c r="C980" s="60">
        <v>18</v>
      </c>
      <c r="D980" s="61">
        <v>123193.01</v>
      </c>
      <c r="E980" s="61">
        <v>7391.58</v>
      </c>
      <c r="F980" s="62">
        <v>9.8590678432975657E-6</v>
      </c>
    </row>
    <row r="981" spans="1:6" x14ac:dyDescent="0.2">
      <c r="A981" s="56" t="s">
        <v>826</v>
      </c>
      <c r="B981" s="56" t="s">
        <v>838</v>
      </c>
      <c r="C981" s="60">
        <v>17</v>
      </c>
      <c r="D981" s="61">
        <v>176282.06</v>
      </c>
      <c r="E981" s="61">
        <v>10576.93</v>
      </c>
      <c r="F981" s="62">
        <v>1.4107764570471986E-5</v>
      </c>
    </row>
    <row r="982" spans="1:6" x14ac:dyDescent="0.2">
      <c r="A982" s="56" t="s">
        <v>826</v>
      </c>
      <c r="B982" s="56" t="s">
        <v>839</v>
      </c>
      <c r="C982" s="60">
        <v>16</v>
      </c>
      <c r="D982" s="61">
        <v>187616.62</v>
      </c>
      <c r="E982" s="61">
        <v>11257</v>
      </c>
      <c r="F982" s="62">
        <v>1.501485835396501E-5</v>
      </c>
    </row>
    <row r="983" spans="1:6" x14ac:dyDescent="0.2">
      <c r="A983" s="56" t="s">
        <v>826</v>
      </c>
      <c r="B983" s="56" t="s">
        <v>59</v>
      </c>
      <c r="C983" s="60">
        <v>23</v>
      </c>
      <c r="D983" s="61">
        <v>842448.67</v>
      </c>
      <c r="E983" s="61">
        <v>50546.92</v>
      </c>
      <c r="F983" s="62">
        <v>6.7420702143484144E-5</v>
      </c>
    </row>
    <row r="984" spans="1:6" x14ac:dyDescent="0.2">
      <c r="A984" s="56" t="s">
        <v>826</v>
      </c>
      <c r="B984" s="56" t="s">
        <v>60</v>
      </c>
      <c r="C984" s="60">
        <v>5124</v>
      </c>
      <c r="D984" s="61">
        <v>502998221.35000002</v>
      </c>
      <c r="E984" s="61">
        <v>30102681.420000002</v>
      </c>
      <c r="F984" s="62">
        <v>4.0151683183426698E-2</v>
      </c>
    </row>
    <row r="985" spans="1:6" x14ac:dyDescent="0.2">
      <c r="A985" s="56" t="s">
        <v>840</v>
      </c>
      <c r="B985" s="56" t="s">
        <v>841</v>
      </c>
      <c r="C985" s="60">
        <v>206</v>
      </c>
      <c r="D985" s="61">
        <v>8336512.6100000003</v>
      </c>
      <c r="E985" s="61">
        <v>488981</v>
      </c>
      <c r="F985" s="62">
        <v>6.5221466223506835E-4</v>
      </c>
    </row>
    <row r="986" spans="1:6" x14ac:dyDescent="0.2">
      <c r="A986" s="56" t="s">
        <v>840</v>
      </c>
      <c r="B986" s="56" t="s">
        <v>842</v>
      </c>
      <c r="C986" s="60">
        <v>66</v>
      </c>
      <c r="D986" s="61">
        <v>1886817.51</v>
      </c>
      <c r="E986" s="61">
        <v>113209.09</v>
      </c>
      <c r="F986" s="62">
        <v>1.5100101720984959E-4</v>
      </c>
    </row>
    <row r="987" spans="1:6" x14ac:dyDescent="0.2">
      <c r="A987" s="56" t="s">
        <v>840</v>
      </c>
      <c r="B987" s="56" t="s">
        <v>843</v>
      </c>
      <c r="C987" s="60">
        <v>35</v>
      </c>
      <c r="D987" s="61">
        <v>387886.32</v>
      </c>
      <c r="E987" s="61">
        <v>23273.200000000001</v>
      </c>
      <c r="F987" s="62">
        <v>3.1042355995691434E-5</v>
      </c>
    </row>
    <row r="988" spans="1:6" x14ac:dyDescent="0.2">
      <c r="A988" s="56" t="s">
        <v>840</v>
      </c>
      <c r="B988" s="56" t="s">
        <v>844</v>
      </c>
      <c r="C988" s="60">
        <v>25</v>
      </c>
      <c r="D988" s="61">
        <v>2561370.14</v>
      </c>
      <c r="E988" s="61">
        <v>153682.23000000001</v>
      </c>
      <c r="F988" s="62">
        <v>2.0498506839934907E-4</v>
      </c>
    </row>
    <row r="989" spans="1:6" x14ac:dyDescent="0.2">
      <c r="A989" s="56" t="s">
        <v>840</v>
      </c>
      <c r="B989" s="56" t="s">
        <v>845</v>
      </c>
      <c r="C989" s="60">
        <v>21</v>
      </c>
      <c r="D989" s="61">
        <v>277065.81</v>
      </c>
      <c r="E989" s="61">
        <v>16623.95</v>
      </c>
      <c r="F989" s="62">
        <v>2.2173425826898522E-5</v>
      </c>
    </row>
    <row r="990" spans="1:6" x14ac:dyDescent="0.2">
      <c r="A990" s="56" t="s">
        <v>840</v>
      </c>
      <c r="B990" s="56" t="s">
        <v>846</v>
      </c>
      <c r="C990" s="60">
        <v>16</v>
      </c>
      <c r="D990" s="61">
        <v>108015.35</v>
      </c>
      <c r="E990" s="61">
        <v>6480.92</v>
      </c>
      <c r="F990" s="62">
        <v>8.6444075511574056E-6</v>
      </c>
    </row>
    <row r="991" spans="1:6" x14ac:dyDescent="0.2">
      <c r="A991" s="56" t="s">
        <v>840</v>
      </c>
      <c r="B991" s="56" t="s">
        <v>887</v>
      </c>
      <c r="C991" s="60">
        <v>10</v>
      </c>
      <c r="D991" s="61">
        <v>63529.17</v>
      </c>
      <c r="E991" s="61">
        <v>3811.74</v>
      </c>
      <c r="F991" s="62">
        <v>5.0841908307846307E-6</v>
      </c>
    </row>
    <row r="992" spans="1:6" x14ac:dyDescent="0.2">
      <c r="A992" s="56" t="s">
        <v>840</v>
      </c>
      <c r="B992" s="56" t="s">
        <v>59</v>
      </c>
      <c r="C992" s="60">
        <v>8</v>
      </c>
      <c r="D992" s="61">
        <v>70365.179999999993</v>
      </c>
      <c r="E992" s="61">
        <v>4221.92</v>
      </c>
      <c r="F992" s="62">
        <v>5.6312988168936627E-6</v>
      </c>
    </row>
    <row r="993" spans="1:6" x14ac:dyDescent="0.2">
      <c r="A993" s="56" t="s">
        <v>840</v>
      </c>
      <c r="B993" s="56" t="s">
        <v>60</v>
      </c>
      <c r="C993" s="60">
        <v>387</v>
      </c>
      <c r="D993" s="61">
        <v>13691562.09</v>
      </c>
      <c r="E993" s="61">
        <v>810284.04</v>
      </c>
      <c r="F993" s="62">
        <v>1.0807764135274513E-3</v>
      </c>
    </row>
    <row r="994" spans="1:6" x14ac:dyDescent="0.2">
      <c r="A994" s="56" t="s">
        <v>847</v>
      </c>
      <c r="B994" s="56" t="s">
        <v>848</v>
      </c>
      <c r="C994" s="60">
        <v>276</v>
      </c>
      <c r="D994" s="61">
        <v>8384343.46</v>
      </c>
      <c r="E994" s="61">
        <v>500827.67</v>
      </c>
      <c r="F994" s="62">
        <v>6.6801603667019022E-4</v>
      </c>
    </row>
    <row r="995" spans="1:6" x14ac:dyDescent="0.2">
      <c r="A995" s="56" t="s">
        <v>847</v>
      </c>
      <c r="B995" s="56" t="s">
        <v>849</v>
      </c>
      <c r="C995" s="60">
        <v>221</v>
      </c>
      <c r="D995" s="61">
        <v>5905475.7599999998</v>
      </c>
      <c r="E995" s="61">
        <v>354328.54</v>
      </c>
      <c r="F995" s="62">
        <v>4.7261196045724662E-4</v>
      </c>
    </row>
    <row r="996" spans="1:6" x14ac:dyDescent="0.2">
      <c r="A996" s="56" t="s">
        <v>847</v>
      </c>
      <c r="B996" s="56" t="s">
        <v>850</v>
      </c>
      <c r="C996" s="60">
        <v>194</v>
      </c>
      <c r="D996" s="61">
        <v>8590476.3499999996</v>
      </c>
      <c r="E996" s="61">
        <v>513856.68</v>
      </c>
      <c r="F996" s="62">
        <v>6.8539444474004848E-4</v>
      </c>
    </row>
    <row r="997" spans="1:6" x14ac:dyDescent="0.2">
      <c r="A997" s="56" t="s">
        <v>847</v>
      </c>
      <c r="B997" s="56" t="s">
        <v>851</v>
      </c>
      <c r="C997" s="60">
        <v>41</v>
      </c>
      <c r="D997" s="61">
        <v>1164109.08</v>
      </c>
      <c r="E997" s="61">
        <v>69846.55</v>
      </c>
      <c r="F997" s="62">
        <v>9.3163014547671216E-5</v>
      </c>
    </row>
    <row r="998" spans="1:6" x14ac:dyDescent="0.2">
      <c r="A998" s="56" t="s">
        <v>847</v>
      </c>
      <c r="B998" s="56" t="s">
        <v>852</v>
      </c>
      <c r="C998" s="60">
        <v>41</v>
      </c>
      <c r="D998" s="61">
        <v>2167013.2999999998</v>
      </c>
      <c r="E998" s="61">
        <v>130020.8</v>
      </c>
      <c r="F998" s="62">
        <v>1.7342488185744106E-4</v>
      </c>
    </row>
    <row r="999" spans="1:6" x14ac:dyDescent="0.2">
      <c r="A999" s="56" t="s">
        <v>847</v>
      </c>
      <c r="B999" s="56" t="s">
        <v>853</v>
      </c>
      <c r="C999" s="60">
        <v>22</v>
      </c>
      <c r="D999" s="61">
        <v>610893.54</v>
      </c>
      <c r="E999" s="61">
        <v>36653.589999999997</v>
      </c>
      <c r="F999" s="62">
        <v>4.88894431921745E-5</v>
      </c>
    </row>
    <row r="1000" spans="1:6" x14ac:dyDescent="0.2">
      <c r="A1000" s="56" t="s">
        <v>847</v>
      </c>
      <c r="B1000" s="56" t="s">
        <v>888</v>
      </c>
      <c r="C1000" s="60">
        <v>12</v>
      </c>
      <c r="D1000" s="61">
        <v>31438.79</v>
      </c>
      <c r="E1000" s="61">
        <v>1886.33</v>
      </c>
      <c r="F1000" s="62">
        <v>2.5160324916793835E-6</v>
      </c>
    </row>
    <row r="1001" spans="1:6" x14ac:dyDescent="0.2">
      <c r="A1001" s="56" t="s">
        <v>847</v>
      </c>
      <c r="B1001" s="56" t="s">
        <v>59</v>
      </c>
      <c r="C1001" s="60">
        <v>3</v>
      </c>
      <c r="D1001" s="61">
        <v>14069.45</v>
      </c>
      <c r="E1001" s="61">
        <v>844.16</v>
      </c>
      <c r="F1001" s="62">
        <v>1.1259609867711738E-6</v>
      </c>
    </row>
    <row r="1002" spans="1:6" x14ac:dyDescent="0.2">
      <c r="A1002" s="56" t="s">
        <v>847</v>
      </c>
      <c r="B1002" s="56" t="s">
        <v>60</v>
      </c>
      <c r="C1002" s="60">
        <v>810</v>
      </c>
      <c r="D1002" s="61">
        <v>26867819.73</v>
      </c>
      <c r="E1002" s="61">
        <v>1608264.32</v>
      </c>
      <c r="F1002" s="62">
        <v>2.1451417749432226E-3</v>
      </c>
    </row>
    <row r="1003" spans="1:6" x14ac:dyDescent="0.2">
      <c r="A1003" s="56" t="s">
        <v>21</v>
      </c>
      <c r="B1003" s="56" t="s">
        <v>21</v>
      </c>
      <c r="C1003" s="60">
        <v>161200</v>
      </c>
      <c r="D1003" s="61">
        <v>12547786909.35</v>
      </c>
      <c r="E1003" s="61">
        <v>749724022.34000003</v>
      </c>
      <c r="F1003" s="62"/>
    </row>
  </sheetData>
  <autoFilter ref="A7:F913" xr:uid="{BB229922-5035-4B77-B331-D9ED06111ED2}"/>
  <mergeCells count="5">
    <mergeCell ref="A1:F1"/>
    <mergeCell ref="A2:F2"/>
    <mergeCell ref="A3:F3"/>
    <mergeCell ref="A4:F4"/>
    <mergeCell ref="A5:F5"/>
  </mergeCells>
  <conditionalFormatting sqref="B8:E959">
    <cfRule type="expression" dxfId="5" priority="6" stopIfTrue="1">
      <formula>$B8="Other"</formula>
    </cfRule>
  </conditionalFormatting>
  <conditionalFormatting sqref="C11:E959">
    <cfRule type="expression" dxfId="4" priority="5" stopIfTrue="1">
      <formula>$B11="Other"</formula>
    </cfRule>
  </conditionalFormatting>
  <conditionalFormatting sqref="F11:F959">
    <cfRule type="expression" dxfId="3" priority="4" stopIfTrue="1">
      <formula>$B11="Other"</formula>
    </cfRule>
  </conditionalFormatting>
  <conditionalFormatting sqref="B960:E1003">
    <cfRule type="expression" dxfId="2" priority="3" stopIfTrue="1">
      <formula>$B960="Other"</formula>
    </cfRule>
  </conditionalFormatting>
  <conditionalFormatting sqref="C960:E1003">
    <cfRule type="expression" dxfId="1" priority="2" stopIfTrue="1">
      <formula>$B960="Other"</formula>
    </cfRule>
  </conditionalFormatting>
  <conditionalFormatting sqref="F960:F1003">
    <cfRule type="expression" dxfId="0" priority="1" stopIfTrue="1">
      <formula>$B960="Other"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B7C-A5CA-4941-B653-97AC46B9F5ED}">
  <dimension ref="A1:F1294"/>
  <sheetViews>
    <sheetView workbookViewId="0">
      <pane xSplit="2" ySplit="6" topLeftCell="C1287" activePane="bottomRight" state="frozen"/>
      <selection pane="topRight" activeCell="C1" sqref="C1"/>
      <selection pane="bottomLeft" activeCell="A2" sqref="A2"/>
      <selection pane="bottomRight" activeCell="F1294" sqref="F1294"/>
    </sheetView>
  </sheetViews>
  <sheetFormatPr defaultRowHeight="12.75" x14ac:dyDescent="0.2"/>
  <cols>
    <col min="1" max="1" width="9.6640625" style="56" bestFit="1" customWidth="1"/>
    <col min="2" max="2" width="18.21875" style="56" bestFit="1" customWidth="1"/>
    <col min="3" max="3" width="8.109375" style="56" bestFit="1" customWidth="1"/>
    <col min="4" max="4" width="11.5546875" style="56" bestFit="1" customWidth="1"/>
    <col min="5" max="5" width="9.44140625" style="56" bestFit="1" customWidth="1"/>
    <col min="6" max="6" width="8" style="72" bestFit="1" customWidth="1"/>
    <col min="7" max="16384" width="8.88671875" style="56"/>
  </cols>
  <sheetData>
    <row r="1" spans="1:6" ht="15" x14ac:dyDescent="0.25">
      <c r="A1" s="79" t="s">
        <v>854</v>
      </c>
      <c r="B1" s="79"/>
      <c r="C1" s="79"/>
      <c r="D1" s="79"/>
      <c r="E1" s="79"/>
      <c r="F1" s="79"/>
    </row>
    <row r="2" spans="1:6" ht="15" x14ac:dyDescent="0.25">
      <c r="A2" s="80" t="s">
        <v>855</v>
      </c>
      <c r="B2" s="80"/>
      <c r="C2" s="80"/>
      <c r="D2" s="80"/>
      <c r="E2" s="80"/>
      <c r="F2" s="80"/>
    </row>
    <row r="3" spans="1:6" ht="15" x14ac:dyDescent="0.25">
      <c r="A3" s="80" t="s">
        <v>49</v>
      </c>
      <c r="B3" s="81"/>
      <c r="C3" s="81"/>
      <c r="D3" s="81"/>
      <c r="E3" s="81"/>
      <c r="F3" s="81"/>
    </row>
    <row r="4" spans="1:6" ht="15" x14ac:dyDescent="0.25">
      <c r="A4" s="64"/>
      <c r="B4" s="65"/>
      <c r="C4" s="65"/>
      <c r="D4" s="65"/>
      <c r="E4" s="65"/>
      <c r="F4" s="65"/>
    </row>
    <row r="5" spans="1:6" ht="75" customHeight="1" x14ac:dyDescent="0.2">
      <c r="A5" s="82" t="s">
        <v>50</v>
      </c>
      <c r="B5" s="82"/>
      <c r="C5" s="82"/>
      <c r="D5" s="82"/>
      <c r="E5" s="82"/>
      <c r="F5" s="82"/>
    </row>
    <row r="6" spans="1:6" ht="25.5" x14ac:dyDescent="0.2">
      <c r="A6" s="66" t="s">
        <v>51</v>
      </c>
      <c r="B6" s="66" t="s">
        <v>0</v>
      </c>
      <c r="C6" s="67" t="s">
        <v>13</v>
      </c>
      <c r="D6" s="67" t="s">
        <v>27</v>
      </c>
      <c r="E6" s="67" t="s">
        <v>11</v>
      </c>
      <c r="F6" s="68" t="s">
        <v>53</v>
      </c>
    </row>
    <row r="7" spans="1:6" x14ac:dyDescent="0.2">
      <c r="A7" s="56" t="s">
        <v>54</v>
      </c>
      <c r="B7" s="56" t="s">
        <v>5</v>
      </c>
      <c r="C7" s="69" t="s">
        <v>856</v>
      </c>
      <c r="D7" s="70" t="s">
        <v>856</v>
      </c>
      <c r="E7" s="70" t="s">
        <v>856</v>
      </c>
      <c r="F7" s="71" t="s">
        <v>856</v>
      </c>
    </row>
    <row r="8" spans="1:6" x14ac:dyDescent="0.2">
      <c r="A8" s="56" t="s">
        <v>54</v>
      </c>
      <c r="B8" s="56" t="s">
        <v>1</v>
      </c>
      <c r="C8" s="69">
        <v>6</v>
      </c>
      <c r="D8" s="70">
        <v>452651</v>
      </c>
      <c r="E8" s="70">
        <v>27159</v>
      </c>
      <c r="F8" s="71">
        <v>3.6225329858778353E-5</v>
      </c>
    </row>
    <row r="9" spans="1:6" x14ac:dyDescent="0.2">
      <c r="A9" s="56" t="s">
        <v>54</v>
      </c>
      <c r="B9" s="56" t="s">
        <v>857</v>
      </c>
      <c r="C9" s="69">
        <v>34</v>
      </c>
      <c r="D9" s="70">
        <v>1909171</v>
      </c>
      <c r="E9" s="70">
        <v>114550</v>
      </c>
      <c r="F9" s="71">
        <v>1.5278955540789648E-4</v>
      </c>
    </row>
    <row r="10" spans="1:6" x14ac:dyDescent="0.2">
      <c r="A10" s="56" t="s">
        <v>54</v>
      </c>
      <c r="B10" s="56" t="s">
        <v>3</v>
      </c>
      <c r="C10" s="69">
        <v>16</v>
      </c>
      <c r="D10" s="70">
        <v>1733524</v>
      </c>
      <c r="E10" s="70">
        <v>104011</v>
      </c>
      <c r="F10" s="71">
        <v>1.387323827807134E-4</v>
      </c>
    </row>
    <row r="11" spans="1:6" x14ac:dyDescent="0.2">
      <c r="A11" s="56" t="s">
        <v>54</v>
      </c>
      <c r="B11" s="56" t="s">
        <v>2</v>
      </c>
      <c r="C11" s="69" t="s">
        <v>856</v>
      </c>
      <c r="D11" s="70" t="s">
        <v>856</v>
      </c>
      <c r="E11" s="70" t="s">
        <v>856</v>
      </c>
      <c r="F11" s="71" t="s">
        <v>856</v>
      </c>
    </row>
    <row r="12" spans="1:6" x14ac:dyDescent="0.2">
      <c r="A12" s="56" t="s">
        <v>54</v>
      </c>
      <c r="B12" s="56" t="s">
        <v>6</v>
      </c>
      <c r="C12" s="69" t="s">
        <v>856</v>
      </c>
      <c r="D12" s="70" t="s">
        <v>856</v>
      </c>
      <c r="E12" s="70" t="s">
        <v>856</v>
      </c>
      <c r="F12" s="71" t="s">
        <v>856</v>
      </c>
    </row>
    <row r="13" spans="1:6" x14ac:dyDescent="0.2">
      <c r="A13" s="56" t="s">
        <v>54</v>
      </c>
      <c r="B13" s="56" t="s">
        <v>10</v>
      </c>
      <c r="C13" s="69">
        <v>101</v>
      </c>
      <c r="D13" s="70">
        <v>4325136</v>
      </c>
      <c r="E13" s="70">
        <v>259508</v>
      </c>
      <c r="F13" s="71">
        <v>3.4613803531027848E-4</v>
      </c>
    </row>
    <row r="14" spans="1:6" x14ac:dyDescent="0.2">
      <c r="A14" s="56" t="s">
        <v>54</v>
      </c>
      <c r="B14" s="56" t="s">
        <v>4</v>
      </c>
      <c r="C14" s="69">
        <v>15</v>
      </c>
      <c r="D14" s="70">
        <v>562149</v>
      </c>
      <c r="E14" s="70">
        <v>33729</v>
      </c>
      <c r="F14" s="71">
        <v>4.4988554468380101E-5</v>
      </c>
    </row>
    <row r="15" spans="1:6" x14ac:dyDescent="0.2">
      <c r="A15" s="56" t="s">
        <v>54</v>
      </c>
      <c r="B15" s="56" t="s">
        <v>858</v>
      </c>
      <c r="C15" s="69">
        <v>144</v>
      </c>
      <c r="D15" s="70">
        <v>1928853</v>
      </c>
      <c r="E15" s="70">
        <v>112527</v>
      </c>
      <c r="F15" s="71">
        <v>1.5009122916965839E-4</v>
      </c>
    </row>
    <row r="16" spans="1:6" x14ac:dyDescent="0.2">
      <c r="A16" s="56" t="s">
        <v>54</v>
      </c>
      <c r="B16" s="56" t="s">
        <v>8</v>
      </c>
      <c r="C16" s="69">
        <v>71</v>
      </c>
      <c r="D16" s="70">
        <v>1070220</v>
      </c>
      <c r="E16" s="70">
        <v>64213</v>
      </c>
      <c r="F16" s="71">
        <v>8.5648849597619E-5</v>
      </c>
    </row>
    <row r="17" spans="1:6" x14ac:dyDescent="0.2">
      <c r="A17" s="56" t="s">
        <v>54</v>
      </c>
      <c r="B17" s="56" t="s">
        <v>859</v>
      </c>
      <c r="C17" s="69">
        <v>29</v>
      </c>
      <c r="D17" s="70">
        <v>1584253</v>
      </c>
      <c r="E17" s="70">
        <v>95055</v>
      </c>
      <c r="F17" s="71">
        <v>1.2678665376951201E-4</v>
      </c>
    </row>
    <row r="18" spans="1:6" x14ac:dyDescent="0.2">
      <c r="A18" s="56" t="s">
        <v>54</v>
      </c>
      <c r="B18" s="56" t="s">
        <v>25</v>
      </c>
      <c r="C18" s="69">
        <v>39</v>
      </c>
      <c r="D18" s="70">
        <v>5555088</v>
      </c>
      <c r="E18" s="70">
        <v>333305</v>
      </c>
      <c r="F18" s="71">
        <v>4.445702554799558E-4</v>
      </c>
    </row>
    <row r="19" spans="1:6" x14ac:dyDescent="0.2">
      <c r="A19" s="56" t="s">
        <v>54</v>
      </c>
      <c r="B19" s="56" t="s">
        <v>60</v>
      </c>
      <c r="C19" s="69">
        <v>462</v>
      </c>
      <c r="D19" s="70">
        <v>19629016</v>
      </c>
      <c r="E19" s="70">
        <v>1174537</v>
      </c>
      <c r="F19" s="71">
        <v>1.566625805675465E-3</v>
      </c>
    </row>
    <row r="20" spans="1:6" x14ac:dyDescent="0.2">
      <c r="A20" s="56" t="s">
        <v>61</v>
      </c>
      <c r="B20" s="56" t="s">
        <v>5</v>
      </c>
      <c r="C20" s="69" t="s">
        <v>856</v>
      </c>
      <c r="D20" s="70" t="s">
        <v>856</v>
      </c>
      <c r="E20" s="70" t="s">
        <v>856</v>
      </c>
      <c r="F20" s="71" t="s">
        <v>856</v>
      </c>
    </row>
    <row r="21" spans="1:6" x14ac:dyDescent="0.2">
      <c r="A21" s="56" t="s">
        <v>61</v>
      </c>
      <c r="B21" s="56" t="s">
        <v>1</v>
      </c>
      <c r="C21" s="69">
        <v>15</v>
      </c>
      <c r="D21" s="70">
        <v>1031955</v>
      </c>
      <c r="E21" s="70">
        <v>61917</v>
      </c>
      <c r="F21" s="71">
        <v>8.2586389368753614E-5</v>
      </c>
    </row>
    <row r="22" spans="1:6" x14ac:dyDescent="0.2">
      <c r="A22" s="56" t="s">
        <v>61</v>
      </c>
      <c r="B22" s="56" t="s">
        <v>857</v>
      </c>
      <c r="C22" s="69">
        <v>25</v>
      </c>
      <c r="D22" s="70">
        <v>778894</v>
      </c>
      <c r="E22" s="70">
        <v>46734</v>
      </c>
      <c r="F22" s="71">
        <v>6.2334937428482187E-5</v>
      </c>
    </row>
    <row r="23" spans="1:6" x14ac:dyDescent="0.2">
      <c r="A23" s="56" t="s">
        <v>61</v>
      </c>
      <c r="B23" s="56" t="s">
        <v>3</v>
      </c>
      <c r="C23" s="69">
        <v>6</v>
      </c>
      <c r="D23" s="70">
        <v>442073</v>
      </c>
      <c r="E23" s="70">
        <v>26524</v>
      </c>
      <c r="F23" s="71">
        <v>3.5378351528931004E-5</v>
      </c>
    </row>
    <row r="24" spans="1:6" x14ac:dyDescent="0.2">
      <c r="A24" s="56" t="s">
        <v>61</v>
      </c>
      <c r="B24" s="56" t="s">
        <v>2</v>
      </c>
      <c r="C24" s="69" t="s">
        <v>856</v>
      </c>
      <c r="D24" s="70" t="s">
        <v>856</v>
      </c>
      <c r="E24" s="70" t="s">
        <v>856</v>
      </c>
      <c r="F24" s="71" t="s">
        <v>856</v>
      </c>
    </row>
    <row r="25" spans="1:6" x14ac:dyDescent="0.2">
      <c r="A25" s="56" t="s">
        <v>61</v>
      </c>
      <c r="B25" s="56" t="s">
        <v>6</v>
      </c>
      <c r="C25" s="69" t="s">
        <v>856</v>
      </c>
      <c r="D25" s="70" t="s">
        <v>856</v>
      </c>
      <c r="E25" s="70" t="s">
        <v>856</v>
      </c>
      <c r="F25" s="71" t="s">
        <v>856</v>
      </c>
    </row>
    <row r="26" spans="1:6" x14ac:dyDescent="0.2">
      <c r="A26" s="56" t="s">
        <v>61</v>
      </c>
      <c r="B26" s="56" t="s">
        <v>10</v>
      </c>
      <c r="C26" s="69">
        <v>42</v>
      </c>
      <c r="D26" s="70">
        <v>1321569</v>
      </c>
      <c r="E26" s="70">
        <v>79294</v>
      </c>
      <c r="F26" s="71">
        <v>1.0576425147545825E-4</v>
      </c>
    </row>
    <row r="27" spans="1:6" x14ac:dyDescent="0.2">
      <c r="A27" s="56" t="s">
        <v>61</v>
      </c>
      <c r="B27" s="56" t="s">
        <v>4</v>
      </c>
      <c r="C27" s="69" t="s">
        <v>856</v>
      </c>
      <c r="D27" s="70" t="s">
        <v>856</v>
      </c>
      <c r="E27" s="70" t="s">
        <v>856</v>
      </c>
      <c r="F27" s="71" t="s">
        <v>856</v>
      </c>
    </row>
    <row r="28" spans="1:6" x14ac:dyDescent="0.2">
      <c r="A28" s="56" t="s">
        <v>61</v>
      </c>
      <c r="B28" s="56" t="s">
        <v>858</v>
      </c>
      <c r="C28" s="69">
        <v>107</v>
      </c>
      <c r="D28" s="70">
        <v>2186408</v>
      </c>
      <c r="E28" s="70">
        <v>127790</v>
      </c>
      <c r="F28" s="71">
        <v>1.7044938704124916E-4</v>
      </c>
    </row>
    <row r="29" spans="1:6" x14ac:dyDescent="0.2">
      <c r="A29" s="56" t="s">
        <v>61</v>
      </c>
      <c r="B29" s="56" t="s">
        <v>8</v>
      </c>
      <c r="C29" s="69">
        <v>20</v>
      </c>
      <c r="D29" s="70">
        <v>236945</v>
      </c>
      <c r="E29" s="70">
        <v>14217</v>
      </c>
      <c r="F29" s="71">
        <v>1.896297781959026E-5</v>
      </c>
    </row>
    <row r="30" spans="1:6" x14ac:dyDescent="0.2">
      <c r="A30" s="56" t="s">
        <v>61</v>
      </c>
      <c r="B30" s="56" t="s">
        <v>859</v>
      </c>
      <c r="C30" s="69">
        <v>20</v>
      </c>
      <c r="D30" s="70">
        <v>1838950</v>
      </c>
      <c r="E30" s="70">
        <v>110337</v>
      </c>
      <c r="F30" s="71">
        <v>1.4717015429979114E-4</v>
      </c>
    </row>
    <row r="31" spans="1:6" x14ac:dyDescent="0.2">
      <c r="A31" s="56" t="s">
        <v>61</v>
      </c>
      <c r="B31" s="56" t="s">
        <v>25</v>
      </c>
      <c r="C31" s="69">
        <v>16</v>
      </c>
      <c r="D31" s="70">
        <v>738880</v>
      </c>
      <c r="E31" s="70">
        <v>44333</v>
      </c>
      <c r="F31" s="71">
        <v>5.9132425664760142E-5</v>
      </c>
    </row>
    <row r="32" spans="1:6" x14ac:dyDescent="0.2">
      <c r="A32" s="56" t="s">
        <v>61</v>
      </c>
      <c r="B32" s="56" t="s">
        <v>60</v>
      </c>
      <c r="C32" s="69">
        <v>261</v>
      </c>
      <c r="D32" s="70">
        <v>8881515</v>
      </c>
      <c r="E32" s="70">
        <v>529496</v>
      </c>
      <c r="F32" s="71">
        <v>7.0625454762339196E-4</v>
      </c>
    </row>
    <row r="33" spans="1:6" x14ac:dyDescent="0.2">
      <c r="A33" s="56" t="s">
        <v>64</v>
      </c>
      <c r="B33" s="56" t="s">
        <v>5</v>
      </c>
      <c r="C33" s="69" t="s">
        <v>856</v>
      </c>
      <c r="D33" s="70" t="s">
        <v>856</v>
      </c>
      <c r="E33" s="70" t="s">
        <v>856</v>
      </c>
      <c r="F33" s="71" t="s">
        <v>856</v>
      </c>
    </row>
    <row r="34" spans="1:6" x14ac:dyDescent="0.2">
      <c r="A34" s="56" t="s">
        <v>64</v>
      </c>
      <c r="B34" s="56" t="s">
        <v>1</v>
      </c>
      <c r="C34" s="69">
        <v>36</v>
      </c>
      <c r="D34" s="70">
        <v>4786750</v>
      </c>
      <c r="E34" s="70">
        <v>287205</v>
      </c>
      <c r="F34" s="71">
        <v>3.8308096255717947E-4</v>
      </c>
    </row>
    <row r="35" spans="1:6" x14ac:dyDescent="0.2">
      <c r="A35" s="56" t="s">
        <v>64</v>
      </c>
      <c r="B35" s="56" t="s">
        <v>857</v>
      </c>
      <c r="C35" s="69">
        <v>109</v>
      </c>
      <c r="D35" s="70">
        <v>2749489</v>
      </c>
      <c r="E35" s="70">
        <v>164965</v>
      </c>
      <c r="F35" s="71">
        <v>2.2003429950121032E-4</v>
      </c>
    </row>
    <row r="36" spans="1:6" x14ac:dyDescent="0.2">
      <c r="A36" s="56" t="s">
        <v>64</v>
      </c>
      <c r="B36" s="56" t="s">
        <v>3</v>
      </c>
      <c r="C36" s="69">
        <v>45</v>
      </c>
      <c r="D36" s="70">
        <v>5285570</v>
      </c>
      <c r="E36" s="70">
        <v>317134</v>
      </c>
      <c r="F36" s="71">
        <v>4.2300098528789037E-4</v>
      </c>
    </row>
    <row r="37" spans="1:6" x14ac:dyDescent="0.2">
      <c r="A37" s="56" t="s">
        <v>64</v>
      </c>
      <c r="B37" s="56" t="s">
        <v>2</v>
      </c>
      <c r="C37" s="69" t="s">
        <v>856</v>
      </c>
      <c r="D37" s="70" t="s">
        <v>856</v>
      </c>
      <c r="E37" s="70" t="s">
        <v>856</v>
      </c>
      <c r="F37" s="71" t="s">
        <v>856</v>
      </c>
    </row>
    <row r="38" spans="1:6" x14ac:dyDescent="0.2">
      <c r="A38" s="56" t="s">
        <v>64</v>
      </c>
      <c r="B38" s="56" t="s">
        <v>6</v>
      </c>
      <c r="C38" s="69">
        <v>25</v>
      </c>
      <c r="D38" s="70">
        <v>1830738</v>
      </c>
      <c r="E38" s="70">
        <v>109844</v>
      </c>
      <c r="F38" s="71">
        <v>1.4651257899803562E-4</v>
      </c>
    </row>
    <row r="39" spans="1:6" x14ac:dyDescent="0.2">
      <c r="A39" s="56" t="s">
        <v>64</v>
      </c>
      <c r="B39" s="56" t="s">
        <v>10</v>
      </c>
      <c r="C39" s="69">
        <v>161</v>
      </c>
      <c r="D39" s="70">
        <v>2992382</v>
      </c>
      <c r="E39" s="70">
        <v>179543</v>
      </c>
      <c r="F39" s="71">
        <v>2.3947878783587916E-4</v>
      </c>
    </row>
    <row r="40" spans="1:6" x14ac:dyDescent="0.2">
      <c r="A40" s="56" t="s">
        <v>64</v>
      </c>
      <c r="B40" s="56" t="s">
        <v>4</v>
      </c>
      <c r="C40" s="69">
        <v>26</v>
      </c>
      <c r="D40" s="70">
        <v>3154358</v>
      </c>
      <c r="E40" s="70">
        <v>189262</v>
      </c>
      <c r="F40" s="71">
        <v>2.524422246670389E-4</v>
      </c>
    </row>
    <row r="41" spans="1:6" x14ac:dyDescent="0.2">
      <c r="A41" s="56" t="s">
        <v>64</v>
      </c>
      <c r="B41" s="56" t="s">
        <v>858</v>
      </c>
      <c r="C41" s="69">
        <v>346</v>
      </c>
      <c r="D41" s="70">
        <v>5537874</v>
      </c>
      <c r="E41" s="70">
        <v>329618</v>
      </c>
      <c r="F41" s="71">
        <v>4.3965244587027517E-4</v>
      </c>
    </row>
    <row r="42" spans="1:6" x14ac:dyDescent="0.2">
      <c r="A42" s="56" t="s">
        <v>64</v>
      </c>
      <c r="B42" s="56" t="s">
        <v>8</v>
      </c>
      <c r="C42" s="69">
        <v>109</v>
      </c>
      <c r="D42" s="70">
        <v>3354663</v>
      </c>
      <c r="E42" s="70">
        <v>201280</v>
      </c>
      <c r="F42" s="71">
        <v>2.6847212319948844E-4</v>
      </c>
    </row>
    <row r="43" spans="1:6" x14ac:dyDescent="0.2">
      <c r="A43" s="56" t="s">
        <v>64</v>
      </c>
      <c r="B43" s="56" t="s">
        <v>859</v>
      </c>
      <c r="C43" s="69">
        <v>45</v>
      </c>
      <c r="D43" s="70">
        <v>1378132</v>
      </c>
      <c r="E43" s="70">
        <v>82688</v>
      </c>
      <c r="F43" s="71">
        <v>1.1029125061168175E-4</v>
      </c>
    </row>
    <row r="44" spans="1:6" x14ac:dyDescent="0.2">
      <c r="A44" s="56" t="s">
        <v>64</v>
      </c>
      <c r="B44" s="56" t="s">
        <v>25</v>
      </c>
      <c r="C44" s="69">
        <v>24</v>
      </c>
      <c r="D44" s="70">
        <v>1323838</v>
      </c>
      <c r="E44" s="70">
        <v>79430</v>
      </c>
      <c r="F44" s="71">
        <v>1.0594565155870116E-4</v>
      </c>
    </row>
    <row r="45" spans="1:6" x14ac:dyDescent="0.2">
      <c r="A45" s="56" t="s">
        <v>64</v>
      </c>
      <c r="B45" s="56" t="s">
        <v>60</v>
      </c>
      <c r="C45" s="69">
        <v>952</v>
      </c>
      <c r="D45" s="70">
        <v>33078063</v>
      </c>
      <c r="E45" s="70">
        <v>1981994</v>
      </c>
      <c r="F45" s="71">
        <v>2.6436314454920855E-3</v>
      </c>
    </row>
    <row r="46" spans="1:6" x14ac:dyDescent="0.2">
      <c r="A46" s="56" t="s">
        <v>72</v>
      </c>
      <c r="B46" s="56" t="s">
        <v>5</v>
      </c>
      <c r="C46" s="69">
        <v>11</v>
      </c>
      <c r="D46" s="70">
        <v>189927</v>
      </c>
      <c r="E46" s="70">
        <v>11396</v>
      </c>
      <c r="F46" s="71">
        <v>1.5200259916441626E-5</v>
      </c>
    </row>
    <row r="47" spans="1:6" x14ac:dyDescent="0.2">
      <c r="A47" s="56" t="s">
        <v>72</v>
      </c>
      <c r="B47" s="56" t="s">
        <v>1</v>
      </c>
      <c r="C47" s="69">
        <v>15</v>
      </c>
      <c r="D47" s="70">
        <v>3255827</v>
      </c>
      <c r="E47" s="70">
        <v>195350</v>
      </c>
      <c r="F47" s="71">
        <v>2.6056254604044153E-4</v>
      </c>
    </row>
    <row r="48" spans="1:6" x14ac:dyDescent="0.2">
      <c r="A48" s="56" t="s">
        <v>72</v>
      </c>
      <c r="B48" s="56" t="s">
        <v>857</v>
      </c>
      <c r="C48" s="69">
        <v>49</v>
      </c>
      <c r="D48" s="70">
        <v>2599459</v>
      </c>
      <c r="E48" s="70">
        <v>155893</v>
      </c>
      <c r="F48" s="71">
        <v>2.0793384688959588E-4</v>
      </c>
    </row>
    <row r="49" spans="1:6" x14ac:dyDescent="0.2">
      <c r="A49" s="56" t="s">
        <v>72</v>
      </c>
      <c r="B49" s="56" t="s">
        <v>3</v>
      </c>
      <c r="C49" s="69">
        <v>49</v>
      </c>
      <c r="D49" s="70">
        <v>3632041</v>
      </c>
      <c r="E49" s="70">
        <v>217797</v>
      </c>
      <c r="F49" s="71">
        <v>2.9050289654451006E-4</v>
      </c>
    </row>
    <row r="50" spans="1:6" x14ac:dyDescent="0.2">
      <c r="A50" s="56" t="s">
        <v>72</v>
      </c>
      <c r="B50" s="56" t="s">
        <v>2</v>
      </c>
      <c r="C50" s="69">
        <v>9</v>
      </c>
      <c r="D50" s="70">
        <v>7894957</v>
      </c>
      <c r="E50" s="70">
        <v>473697</v>
      </c>
      <c r="F50" s="71">
        <v>6.3182849435228586E-4</v>
      </c>
    </row>
    <row r="51" spans="1:6" x14ac:dyDescent="0.2">
      <c r="A51" s="56" t="s">
        <v>72</v>
      </c>
      <c r="B51" s="56" t="s">
        <v>6</v>
      </c>
      <c r="C51" s="69">
        <v>28</v>
      </c>
      <c r="D51" s="70">
        <v>957004</v>
      </c>
      <c r="E51" s="70">
        <v>57420</v>
      </c>
      <c r="F51" s="71">
        <v>7.6588182204464562E-5</v>
      </c>
    </row>
    <row r="52" spans="1:6" x14ac:dyDescent="0.2">
      <c r="A52" s="56" t="s">
        <v>72</v>
      </c>
      <c r="B52" s="56" t="s">
        <v>10</v>
      </c>
      <c r="C52" s="69">
        <v>111</v>
      </c>
      <c r="D52" s="70">
        <v>3945464</v>
      </c>
      <c r="E52" s="70">
        <v>236728</v>
      </c>
      <c r="F52" s="71">
        <v>3.157535213670931E-4</v>
      </c>
    </row>
    <row r="53" spans="1:6" x14ac:dyDescent="0.2">
      <c r="A53" s="56" t="s">
        <v>72</v>
      </c>
      <c r="B53" s="56" t="s">
        <v>4</v>
      </c>
      <c r="C53" s="69">
        <v>25</v>
      </c>
      <c r="D53" s="70">
        <v>846365</v>
      </c>
      <c r="E53" s="70">
        <v>50319</v>
      </c>
      <c r="F53" s="71">
        <v>6.7116696975730628E-5</v>
      </c>
    </row>
    <row r="54" spans="1:6" x14ac:dyDescent="0.2">
      <c r="A54" s="56" t="s">
        <v>72</v>
      </c>
      <c r="B54" s="56" t="s">
        <v>858</v>
      </c>
      <c r="C54" s="69">
        <v>255</v>
      </c>
      <c r="D54" s="70">
        <v>5718746</v>
      </c>
      <c r="E54" s="70">
        <v>321596</v>
      </c>
      <c r="F54" s="71">
        <v>4.2895250860722721E-4</v>
      </c>
    </row>
    <row r="55" spans="1:6" x14ac:dyDescent="0.2">
      <c r="A55" s="56" t="s">
        <v>72</v>
      </c>
      <c r="B55" s="56" t="s">
        <v>8</v>
      </c>
      <c r="C55" s="69">
        <v>90</v>
      </c>
      <c r="D55" s="70">
        <v>1924892</v>
      </c>
      <c r="E55" s="70">
        <v>115449</v>
      </c>
      <c r="F55" s="71">
        <v>1.539886633110977E-4</v>
      </c>
    </row>
    <row r="56" spans="1:6" x14ac:dyDescent="0.2">
      <c r="A56" s="56" t="s">
        <v>72</v>
      </c>
      <c r="B56" s="56" t="s">
        <v>859</v>
      </c>
      <c r="C56" s="69">
        <v>57</v>
      </c>
      <c r="D56" s="70">
        <v>4174597</v>
      </c>
      <c r="E56" s="70">
        <v>250476</v>
      </c>
      <c r="F56" s="71">
        <v>3.3409093566432368E-4</v>
      </c>
    </row>
    <row r="57" spans="1:6" x14ac:dyDescent="0.2">
      <c r="A57" s="56" t="s">
        <v>72</v>
      </c>
      <c r="B57" s="56" t="s">
        <v>25</v>
      </c>
      <c r="C57" s="69">
        <v>35</v>
      </c>
      <c r="D57" s="70">
        <v>11082627</v>
      </c>
      <c r="E57" s="70">
        <v>664958</v>
      </c>
      <c r="F57" s="71">
        <v>8.8693703347816693E-4</v>
      </c>
    </row>
    <row r="58" spans="1:6" x14ac:dyDescent="0.2">
      <c r="A58" s="56" t="s">
        <v>72</v>
      </c>
      <c r="B58" s="56" t="s">
        <v>60</v>
      </c>
      <c r="C58" s="69">
        <v>734</v>
      </c>
      <c r="D58" s="70">
        <v>46221906</v>
      </c>
      <c r="E58" s="70">
        <v>2751078</v>
      </c>
      <c r="F58" s="71">
        <v>3.6694542515272374E-3</v>
      </c>
    </row>
    <row r="59" spans="1:6" x14ac:dyDescent="0.2">
      <c r="A59" s="56" t="s">
        <v>78</v>
      </c>
      <c r="B59" s="56" t="s">
        <v>5</v>
      </c>
      <c r="C59" s="69" t="s">
        <v>856</v>
      </c>
      <c r="D59" s="70" t="s">
        <v>856</v>
      </c>
      <c r="E59" s="70" t="s">
        <v>856</v>
      </c>
      <c r="F59" s="71" t="s">
        <v>856</v>
      </c>
    </row>
    <row r="60" spans="1:6" x14ac:dyDescent="0.2">
      <c r="A60" s="56" t="s">
        <v>78</v>
      </c>
      <c r="B60" s="56" t="s">
        <v>1</v>
      </c>
      <c r="C60" s="69" t="s">
        <v>856</v>
      </c>
      <c r="D60" s="70" t="s">
        <v>856</v>
      </c>
      <c r="E60" s="70" t="s">
        <v>856</v>
      </c>
      <c r="F60" s="71" t="s">
        <v>856</v>
      </c>
    </row>
    <row r="61" spans="1:6" x14ac:dyDescent="0.2">
      <c r="A61" s="56" t="s">
        <v>78</v>
      </c>
      <c r="B61" s="56" t="s">
        <v>857</v>
      </c>
      <c r="C61" s="69">
        <v>25</v>
      </c>
      <c r="D61" s="70">
        <v>563942</v>
      </c>
      <c r="E61" s="70">
        <v>33836</v>
      </c>
      <c r="F61" s="71">
        <v>4.5131273651519731E-5</v>
      </c>
    </row>
    <row r="62" spans="1:6" x14ac:dyDescent="0.2">
      <c r="A62" s="56" t="s">
        <v>78</v>
      </c>
      <c r="B62" s="56" t="s">
        <v>3</v>
      </c>
      <c r="C62" s="69">
        <v>10</v>
      </c>
      <c r="D62" s="70">
        <v>885327</v>
      </c>
      <c r="E62" s="70">
        <v>53120</v>
      </c>
      <c r="F62" s="71">
        <v>7.0852738396049415E-5</v>
      </c>
    </row>
    <row r="63" spans="1:6" x14ac:dyDescent="0.2">
      <c r="A63" s="56" t="s">
        <v>78</v>
      </c>
      <c r="B63" s="56" t="s">
        <v>2</v>
      </c>
      <c r="C63" s="69" t="s">
        <v>856</v>
      </c>
      <c r="D63" s="70" t="s">
        <v>856</v>
      </c>
      <c r="E63" s="70" t="s">
        <v>856</v>
      </c>
      <c r="F63" s="71" t="s">
        <v>856</v>
      </c>
    </row>
    <row r="64" spans="1:6" x14ac:dyDescent="0.2">
      <c r="A64" s="56" t="s">
        <v>78</v>
      </c>
      <c r="B64" s="56" t="s">
        <v>6</v>
      </c>
      <c r="C64" s="69">
        <v>7</v>
      </c>
      <c r="D64" s="70">
        <v>721236</v>
      </c>
      <c r="E64" s="70">
        <v>43274</v>
      </c>
      <c r="F64" s="71">
        <v>5.771990589892023E-5</v>
      </c>
    </row>
    <row r="65" spans="1:6" x14ac:dyDescent="0.2">
      <c r="A65" s="56" t="s">
        <v>78</v>
      </c>
      <c r="B65" s="56" t="s">
        <v>10</v>
      </c>
      <c r="C65" s="69">
        <v>65</v>
      </c>
      <c r="D65" s="70">
        <v>1381691</v>
      </c>
      <c r="E65" s="70">
        <v>82901</v>
      </c>
      <c r="F65" s="71">
        <v>1.1057535515381953E-4</v>
      </c>
    </row>
    <row r="66" spans="1:6" x14ac:dyDescent="0.2">
      <c r="A66" s="56" t="s">
        <v>78</v>
      </c>
      <c r="B66" s="56" t="s">
        <v>4</v>
      </c>
      <c r="C66" s="69">
        <v>16</v>
      </c>
      <c r="D66" s="70">
        <v>821231</v>
      </c>
      <c r="E66" s="70">
        <v>49274</v>
      </c>
      <c r="F66" s="71">
        <v>6.5722850747871597E-5</v>
      </c>
    </row>
    <row r="67" spans="1:6" x14ac:dyDescent="0.2">
      <c r="A67" s="56" t="s">
        <v>78</v>
      </c>
      <c r="B67" s="56" t="s">
        <v>858</v>
      </c>
      <c r="C67" s="69">
        <v>127</v>
      </c>
      <c r="D67" s="70">
        <v>2259232</v>
      </c>
      <c r="E67" s="70">
        <v>133559</v>
      </c>
      <c r="F67" s="71">
        <v>1.7814421851351591E-4</v>
      </c>
    </row>
    <row r="68" spans="1:6" x14ac:dyDescent="0.2">
      <c r="A68" s="56" t="s">
        <v>78</v>
      </c>
      <c r="B68" s="56" t="s">
        <v>8</v>
      </c>
      <c r="C68" s="69">
        <v>55</v>
      </c>
      <c r="D68" s="70">
        <v>380923</v>
      </c>
      <c r="E68" s="70">
        <v>22676</v>
      </c>
      <c r="F68" s="71">
        <v>3.0245796232470191E-5</v>
      </c>
    </row>
    <row r="69" spans="1:6" x14ac:dyDescent="0.2">
      <c r="A69" s="56" t="s">
        <v>78</v>
      </c>
      <c r="B69" s="56" t="s">
        <v>859</v>
      </c>
      <c r="C69" s="69">
        <v>37</v>
      </c>
      <c r="D69" s="70">
        <v>1058907</v>
      </c>
      <c r="E69" s="70">
        <v>63534</v>
      </c>
      <c r="F69" s="71">
        <v>8.4743183005546005E-5</v>
      </c>
    </row>
    <row r="70" spans="1:6" x14ac:dyDescent="0.2">
      <c r="A70" s="56" t="s">
        <v>78</v>
      </c>
      <c r="B70" s="56" t="s">
        <v>25</v>
      </c>
      <c r="C70" s="69">
        <v>22</v>
      </c>
      <c r="D70" s="70">
        <v>1625047</v>
      </c>
      <c r="E70" s="70">
        <v>97503</v>
      </c>
      <c r="F70" s="71">
        <v>1.3005185526788416E-4</v>
      </c>
    </row>
    <row r="71" spans="1:6" x14ac:dyDescent="0.2">
      <c r="A71" s="56" t="s">
        <v>78</v>
      </c>
      <c r="B71" s="56" t="s">
        <v>60</v>
      </c>
      <c r="C71" s="69">
        <v>373</v>
      </c>
      <c r="D71" s="70">
        <v>10382082</v>
      </c>
      <c r="E71" s="70">
        <v>620751</v>
      </c>
      <c r="F71" s="71">
        <v>8.2797266965523486E-4</v>
      </c>
    </row>
    <row r="72" spans="1:6" x14ac:dyDescent="0.2">
      <c r="A72" s="56" t="s">
        <v>81</v>
      </c>
      <c r="B72" s="56" t="s">
        <v>5</v>
      </c>
      <c r="C72" s="69">
        <v>28</v>
      </c>
      <c r="D72" s="70">
        <v>662886</v>
      </c>
      <c r="E72" s="70">
        <v>39773</v>
      </c>
      <c r="F72" s="71">
        <v>5.3050187579557107E-5</v>
      </c>
    </row>
    <row r="73" spans="1:6" x14ac:dyDescent="0.2">
      <c r="A73" s="56" t="s">
        <v>81</v>
      </c>
      <c r="B73" s="56" t="s">
        <v>1</v>
      </c>
      <c r="C73" s="69">
        <v>18</v>
      </c>
      <c r="D73" s="70">
        <v>3604888</v>
      </c>
      <c r="E73" s="70">
        <v>216293</v>
      </c>
      <c r="F73" s="71">
        <v>2.8849682503570627E-4</v>
      </c>
    </row>
    <row r="74" spans="1:6" x14ac:dyDescent="0.2">
      <c r="A74" s="56" t="s">
        <v>81</v>
      </c>
      <c r="B74" s="56" t="s">
        <v>857</v>
      </c>
      <c r="C74" s="69">
        <v>85</v>
      </c>
      <c r="D74" s="70">
        <v>2516323</v>
      </c>
      <c r="E74" s="70">
        <v>150979</v>
      </c>
      <c r="F74" s="71">
        <v>2.0137943505830469E-4</v>
      </c>
    </row>
    <row r="75" spans="1:6" x14ac:dyDescent="0.2">
      <c r="A75" s="56" t="s">
        <v>81</v>
      </c>
      <c r="B75" s="56" t="s">
        <v>3</v>
      </c>
      <c r="C75" s="69">
        <v>50</v>
      </c>
      <c r="D75" s="70">
        <v>4987356</v>
      </c>
      <c r="E75" s="70">
        <v>299241</v>
      </c>
      <c r="F75" s="71">
        <v>3.9913486992417593E-4</v>
      </c>
    </row>
    <row r="76" spans="1:6" x14ac:dyDescent="0.2">
      <c r="A76" s="56" t="s">
        <v>81</v>
      </c>
      <c r="B76" s="56" t="s">
        <v>2</v>
      </c>
      <c r="C76" s="69">
        <v>6</v>
      </c>
      <c r="D76" s="70">
        <v>26233</v>
      </c>
      <c r="E76" s="70">
        <v>1574</v>
      </c>
      <c r="F76" s="71">
        <v>2.0994391987082414E-6</v>
      </c>
    </row>
    <row r="77" spans="1:6" x14ac:dyDescent="0.2">
      <c r="A77" s="56" t="s">
        <v>81</v>
      </c>
      <c r="B77" s="56" t="s">
        <v>6</v>
      </c>
      <c r="C77" s="69">
        <v>33</v>
      </c>
      <c r="D77" s="70">
        <v>1867773</v>
      </c>
      <c r="E77" s="70">
        <v>112066</v>
      </c>
      <c r="F77" s="71">
        <v>1.494763362404306E-4</v>
      </c>
    </row>
    <row r="78" spans="1:6" x14ac:dyDescent="0.2">
      <c r="A78" s="56" t="s">
        <v>81</v>
      </c>
      <c r="B78" s="56" t="s">
        <v>10</v>
      </c>
      <c r="C78" s="69">
        <v>237</v>
      </c>
      <c r="D78" s="70">
        <v>8450298</v>
      </c>
      <c r="E78" s="70">
        <v>507018</v>
      </c>
      <c r="F78" s="71">
        <v>6.7627284857093726E-4</v>
      </c>
    </row>
    <row r="79" spans="1:6" x14ac:dyDescent="0.2">
      <c r="A79" s="56" t="s">
        <v>81</v>
      </c>
      <c r="B79" s="56" t="s">
        <v>4</v>
      </c>
      <c r="C79" s="69">
        <v>39</v>
      </c>
      <c r="D79" s="70">
        <v>2565126</v>
      </c>
      <c r="E79" s="70">
        <v>153908</v>
      </c>
      <c r="F79" s="71">
        <v>2.0528620596873444E-4</v>
      </c>
    </row>
    <row r="80" spans="1:6" x14ac:dyDescent="0.2">
      <c r="A80" s="56" t="s">
        <v>81</v>
      </c>
      <c r="B80" s="56" t="s">
        <v>858</v>
      </c>
      <c r="C80" s="69">
        <v>395</v>
      </c>
      <c r="D80" s="70">
        <v>5089813</v>
      </c>
      <c r="E80" s="70">
        <v>303606</v>
      </c>
      <c r="F80" s="71">
        <v>4.0495701230178801E-4</v>
      </c>
    </row>
    <row r="81" spans="1:6" x14ac:dyDescent="0.2">
      <c r="A81" s="56" t="s">
        <v>81</v>
      </c>
      <c r="B81" s="56" t="s">
        <v>8</v>
      </c>
      <c r="C81" s="69">
        <v>134</v>
      </c>
      <c r="D81" s="70">
        <v>3431242</v>
      </c>
      <c r="E81" s="70">
        <v>205875</v>
      </c>
      <c r="F81" s="71">
        <v>2.746010451296437E-4</v>
      </c>
    </row>
    <row r="82" spans="1:6" x14ac:dyDescent="0.2">
      <c r="A82" s="56" t="s">
        <v>81</v>
      </c>
      <c r="B82" s="56" t="s">
        <v>859</v>
      </c>
      <c r="C82" s="69">
        <v>123</v>
      </c>
      <c r="D82" s="70">
        <v>4736206</v>
      </c>
      <c r="E82" s="70">
        <v>284172</v>
      </c>
      <c r="F82" s="71">
        <v>3.7903547393603457E-4</v>
      </c>
    </row>
    <row r="83" spans="1:6" x14ac:dyDescent="0.2">
      <c r="A83" s="56" t="s">
        <v>81</v>
      </c>
      <c r="B83" s="56" t="s">
        <v>25</v>
      </c>
      <c r="C83" s="69">
        <v>57</v>
      </c>
      <c r="D83" s="70">
        <v>4842387</v>
      </c>
      <c r="E83" s="70">
        <v>290543</v>
      </c>
      <c r="F83" s="71">
        <v>3.8753326754147944E-4</v>
      </c>
    </row>
    <row r="84" spans="1:6" x14ac:dyDescent="0.2">
      <c r="A84" s="56" t="s">
        <v>81</v>
      </c>
      <c r="B84" s="56" t="s">
        <v>60</v>
      </c>
      <c r="C84" s="69">
        <v>1205</v>
      </c>
      <c r="D84" s="70">
        <v>42780532</v>
      </c>
      <c r="E84" s="70">
        <v>2565050</v>
      </c>
      <c r="F84" s="71">
        <v>3.4213256141337831E-3</v>
      </c>
    </row>
    <row r="85" spans="1:6" x14ac:dyDescent="0.2">
      <c r="A85" s="56" t="s">
        <v>95</v>
      </c>
      <c r="B85" s="56" t="s">
        <v>5</v>
      </c>
      <c r="C85" s="69">
        <v>170</v>
      </c>
      <c r="D85" s="70">
        <v>11004248</v>
      </c>
      <c r="E85" s="70">
        <v>660255</v>
      </c>
      <c r="F85" s="71">
        <v>8.8066405854073061E-4</v>
      </c>
    </row>
    <row r="86" spans="1:6" x14ac:dyDescent="0.2">
      <c r="A86" s="56" t="s">
        <v>95</v>
      </c>
      <c r="B86" s="56" t="s">
        <v>1</v>
      </c>
      <c r="C86" s="69">
        <v>83</v>
      </c>
      <c r="D86" s="70">
        <v>74115498</v>
      </c>
      <c r="E86" s="70">
        <v>4446930</v>
      </c>
      <c r="F86" s="71">
        <v>5.9314225895245494E-3</v>
      </c>
    </row>
    <row r="87" spans="1:6" x14ac:dyDescent="0.2">
      <c r="A87" s="56" t="s">
        <v>95</v>
      </c>
      <c r="B87" s="56" t="s">
        <v>857</v>
      </c>
      <c r="C87" s="69">
        <v>762</v>
      </c>
      <c r="D87" s="70">
        <v>57514269</v>
      </c>
      <c r="E87" s="70">
        <v>3448580</v>
      </c>
      <c r="F87" s="71">
        <v>4.5997992578661164E-3</v>
      </c>
    </row>
    <row r="88" spans="1:6" x14ac:dyDescent="0.2">
      <c r="A88" s="56" t="s">
        <v>95</v>
      </c>
      <c r="B88" s="56" t="s">
        <v>3</v>
      </c>
      <c r="C88" s="69">
        <v>339</v>
      </c>
      <c r="D88" s="70">
        <v>57603578</v>
      </c>
      <c r="E88" s="70">
        <v>3456215</v>
      </c>
      <c r="F88" s="71">
        <v>4.6099830051864075E-3</v>
      </c>
    </row>
    <row r="89" spans="1:6" x14ac:dyDescent="0.2">
      <c r="A89" s="56" t="s">
        <v>95</v>
      </c>
      <c r="B89" s="56" t="s">
        <v>2</v>
      </c>
      <c r="C89" s="69">
        <v>82</v>
      </c>
      <c r="D89" s="70">
        <v>58258927</v>
      </c>
      <c r="E89" s="70">
        <v>3495536</v>
      </c>
      <c r="F89" s="71">
        <v>4.6624303042540095E-3</v>
      </c>
    </row>
    <row r="90" spans="1:6" x14ac:dyDescent="0.2">
      <c r="A90" s="56" t="s">
        <v>95</v>
      </c>
      <c r="B90" s="56" t="s">
        <v>6</v>
      </c>
      <c r="C90" s="69">
        <v>167</v>
      </c>
      <c r="D90" s="70">
        <v>21869794</v>
      </c>
      <c r="E90" s="70">
        <v>1312188</v>
      </c>
      <c r="F90" s="71">
        <v>1.7502280325759657E-3</v>
      </c>
    </row>
    <row r="91" spans="1:6" x14ac:dyDescent="0.2">
      <c r="A91" s="56" t="s">
        <v>95</v>
      </c>
      <c r="B91" s="56" t="s">
        <v>10</v>
      </c>
      <c r="C91" s="69">
        <v>771</v>
      </c>
      <c r="D91" s="70">
        <v>43419882</v>
      </c>
      <c r="E91" s="70">
        <v>2605193</v>
      </c>
      <c r="F91" s="71">
        <v>3.4748693166456925E-3</v>
      </c>
    </row>
    <row r="92" spans="1:6" x14ac:dyDescent="0.2">
      <c r="A92" s="56" t="s">
        <v>95</v>
      </c>
      <c r="B92" s="56" t="s">
        <v>4</v>
      </c>
      <c r="C92" s="69">
        <v>201</v>
      </c>
      <c r="D92" s="70">
        <v>29255543</v>
      </c>
      <c r="E92" s="70">
        <v>1755333</v>
      </c>
      <c r="F92" s="71">
        <v>2.3413055317573913E-3</v>
      </c>
    </row>
    <row r="93" spans="1:6" x14ac:dyDescent="0.2">
      <c r="A93" s="56" t="s">
        <v>95</v>
      </c>
      <c r="B93" s="56" t="s">
        <v>858</v>
      </c>
      <c r="C93" s="69">
        <v>1994</v>
      </c>
      <c r="D93" s="70">
        <v>70972821</v>
      </c>
      <c r="E93" s="70">
        <v>4185756</v>
      </c>
      <c r="F93" s="71">
        <v>5.5830624031945452E-3</v>
      </c>
    </row>
    <row r="94" spans="1:6" x14ac:dyDescent="0.2">
      <c r="A94" s="56" t="s">
        <v>95</v>
      </c>
      <c r="B94" s="56" t="s">
        <v>8</v>
      </c>
      <c r="C94" s="69">
        <v>857</v>
      </c>
      <c r="D94" s="70">
        <v>64404983</v>
      </c>
      <c r="E94" s="70">
        <v>3864299</v>
      </c>
      <c r="F94" s="71">
        <v>5.1542952961429848E-3</v>
      </c>
    </row>
    <row r="95" spans="1:6" x14ac:dyDescent="0.2">
      <c r="A95" s="56" t="s">
        <v>95</v>
      </c>
      <c r="B95" s="56" t="s">
        <v>859</v>
      </c>
      <c r="C95" s="69">
        <v>214</v>
      </c>
      <c r="D95" s="70">
        <v>47874439</v>
      </c>
      <c r="E95" s="70">
        <v>2872466</v>
      </c>
      <c r="F95" s="71">
        <v>3.8313644964146553E-3</v>
      </c>
    </row>
    <row r="96" spans="1:6" x14ac:dyDescent="0.2">
      <c r="A96" s="56" t="s">
        <v>95</v>
      </c>
      <c r="B96" s="56" t="s">
        <v>25</v>
      </c>
      <c r="C96" s="69">
        <v>267</v>
      </c>
      <c r="D96" s="70">
        <v>47475092</v>
      </c>
      <c r="E96" s="70">
        <v>2848506</v>
      </c>
      <c r="F96" s="71">
        <v>3.7994060699845095E-3</v>
      </c>
    </row>
    <row r="97" spans="1:6" x14ac:dyDescent="0.2">
      <c r="A97" s="56" t="s">
        <v>95</v>
      </c>
      <c r="B97" s="56" t="s">
        <v>60</v>
      </c>
      <c r="C97" s="69">
        <v>5907</v>
      </c>
      <c r="D97" s="70">
        <v>583769074</v>
      </c>
      <c r="E97" s="70">
        <v>34951255</v>
      </c>
      <c r="F97" s="71">
        <v>4.6618827694439272E-2</v>
      </c>
    </row>
    <row r="98" spans="1:6" x14ac:dyDescent="0.2">
      <c r="A98" s="56" t="s">
        <v>106</v>
      </c>
      <c r="B98" s="56" t="s">
        <v>5</v>
      </c>
      <c r="C98" s="69">
        <v>21</v>
      </c>
      <c r="D98" s="70">
        <v>429924</v>
      </c>
      <c r="E98" s="70">
        <v>25795</v>
      </c>
      <c r="F98" s="71">
        <v>3.4405993729783411E-5</v>
      </c>
    </row>
    <row r="99" spans="1:6" x14ac:dyDescent="0.2">
      <c r="A99" s="56" t="s">
        <v>106</v>
      </c>
      <c r="B99" s="56" t="s">
        <v>1</v>
      </c>
      <c r="C99" s="69">
        <v>21</v>
      </c>
      <c r="D99" s="70">
        <v>2461745</v>
      </c>
      <c r="E99" s="70">
        <v>147705</v>
      </c>
      <c r="F99" s="71">
        <v>1.9701249481906023E-4</v>
      </c>
    </row>
    <row r="100" spans="1:6" x14ac:dyDescent="0.2">
      <c r="A100" s="56" t="s">
        <v>106</v>
      </c>
      <c r="B100" s="56" t="s">
        <v>857</v>
      </c>
      <c r="C100" s="69">
        <v>89</v>
      </c>
      <c r="D100" s="70">
        <v>4276214</v>
      </c>
      <c r="E100" s="70">
        <v>256573</v>
      </c>
      <c r="F100" s="71">
        <v>3.4222326145499975E-4</v>
      </c>
    </row>
    <row r="101" spans="1:6" x14ac:dyDescent="0.2">
      <c r="A101" s="56" t="s">
        <v>106</v>
      </c>
      <c r="B101" s="56" t="s">
        <v>3</v>
      </c>
      <c r="C101" s="69">
        <v>38</v>
      </c>
      <c r="D101" s="70">
        <v>4334981</v>
      </c>
      <c r="E101" s="70">
        <v>260099</v>
      </c>
      <c r="F101" s="71">
        <v>3.4692632537790019E-4</v>
      </c>
    </row>
    <row r="102" spans="1:6" x14ac:dyDescent="0.2">
      <c r="A102" s="56" t="s">
        <v>106</v>
      </c>
      <c r="B102" s="56" t="s">
        <v>2</v>
      </c>
      <c r="C102" s="69">
        <v>13</v>
      </c>
      <c r="D102" s="70">
        <v>8191712</v>
      </c>
      <c r="E102" s="70">
        <v>491503</v>
      </c>
      <c r="F102" s="71">
        <v>6.5557856701569045E-4</v>
      </c>
    </row>
    <row r="103" spans="1:6" x14ac:dyDescent="0.2">
      <c r="A103" s="56" t="s">
        <v>106</v>
      </c>
      <c r="B103" s="56" t="s">
        <v>6</v>
      </c>
      <c r="C103" s="69">
        <v>15</v>
      </c>
      <c r="D103" s="70">
        <v>7078098</v>
      </c>
      <c r="E103" s="70">
        <v>424686</v>
      </c>
      <c r="F103" s="71">
        <v>5.6645643935362663E-4</v>
      </c>
    </row>
    <row r="104" spans="1:6" x14ac:dyDescent="0.2">
      <c r="A104" s="56" t="s">
        <v>106</v>
      </c>
      <c r="B104" s="56" t="s">
        <v>10</v>
      </c>
      <c r="C104" s="69">
        <v>249</v>
      </c>
      <c r="D104" s="70">
        <v>21487472</v>
      </c>
      <c r="E104" s="70">
        <v>1289248</v>
      </c>
      <c r="F104" s="71">
        <v>1.7196301067701415E-3</v>
      </c>
    </row>
    <row r="105" spans="1:6" x14ac:dyDescent="0.2">
      <c r="A105" s="56" t="s">
        <v>106</v>
      </c>
      <c r="B105" s="56" t="s">
        <v>4</v>
      </c>
      <c r="C105" s="69">
        <v>30</v>
      </c>
      <c r="D105" s="70">
        <v>6244506</v>
      </c>
      <c r="E105" s="70">
        <v>374670</v>
      </c>
      <c r="F105" s="71">
        <v>4.9974389109276802E-4</v>
      </c>
    </row>
    <row r="106" spans="1:6" x14ac:dyDescent="0.2">
      <c r="A106" s="56" t="s">
        <v>106</v>
      </c>
      <c r="B106" s="56" t="s">
        <v>858</v>
      </c>
      <c r="C106" s="69">
        <v>364</v>
      </c>
      <c r="D106" s="70">
        <v>6159994</v>
      </c>
      <c r="E106" s="70">
        <v>365228</v>
      </c>
      <c r="F106" s="71">
        <v>4.8714992354880154E-4</v>
      </c>
    </row>
    <row r="107" spans="1:6" x14ac:dyDescent="0.2">
      <c r="A107" s="56" t="s">
        <v>106</v>
      </c>
      <c r="B107" s="56" t="s">
        <v>8</v>
      </c>
      <c r="C107" s="69">
        <v>170</v>
      </c>
      <c r="D107" s="70">
        <v>2888723</v>
      </c>
      <c r="E107" s="70">
        <v>173323</v>
      </c>
      <c r="F107" s="71">
        <v>2.3118240167579958E-4</v>
      </c>
    </row>
    <row r="108" spans="1:6" x14ac:dyDescent="0.2">
      <c r="A108" s="56" t="s">
        <v>106</v>
      </c>
      <c r="B108" s="56" t="s">
        <v>859</v>
      </c>
      <c r="C108" s="69">
        <v>71</v>
      </c>
      <c r="D108" s="70">
        <v>10234929</v>
      </c>
      <c r="E108" s="70">
        <v>613986</v>
      </c>
      <c r="F108" s="71">
        <v>8.1894934933804213E-4</v>
      </c>
    </row>
    <row r="109" spans="1:6" x14ac:dyDescent="0.2">
      <c r="A109" s="56" t="s">
        <v>106</v>
      </c>
      <c r="B109" s="56" t="s">
        <v>25</v>
      </c>
      <c r="C109" s="69">
        <v>45</v>
      </c>
      <c r="D109" s="70">
        <v>5782432</v>
      </c>
      <c r="E109" s="70">
        <v>346946</v>
      </c>
      <c r="F109" s="71">
        <v>4.6276495059404673E-4</v>
      </c>
    </row>
    <row r="110" spans="1:6" x14ac:dyDescent="0.2">
      <c r="A110" s="56" t="s">
        <v>106</v>
      </c>
      <c r="B110" s="56" t="s">
        <v>60</v>
      </c>
      <c r="C110" s="69">
        <v>1126</v>
      </c>
      <c r="D110" s="70">
        <v>79570729</v>
      </c>
      <c r="E110" s="70">
        <v>4769763</v>
      </c>
      <c r="F110" s="71">
        <v>6.3620250385948022E-3</v>
      </c>
    </row>
    <row r="111" spans="1:6" x14ac:dyDescent="0.2">
      <c r="A111" s="56" t="s">
        <v>110</v>
      </c>
      <c r="B111" s="56" t="s">
        <v>5</v>
      </c>
      <c r="C111" s="69">
        <v>13</v>
      </c>
      <c r="D111" s="70">
        <v>681707</v>
      </c>
      <c r="E111" s="70">
        <v>40902</v>
      </c>
      <c r="F111" s="71">
        <v>5.4556075035301456E-5</v>
      </c>
    </row>
    <row r="112" spans="1:6" x14ac:dyDescent="0.2">
      <c r="A112" s="56" t="s">
        <v>110</v>
      </c>
      <c r="B112" s="56" t="s">
        <v>1</v>
      </c>
      <c r="C112" s="69">
        <v>33</v>
      </c>
      <c r="D112" s="70">
        <v>5673212</v>
      </c>
      <c r="E112" s="70">
        <v>340393</v>
      </c>
      <c r="F112" s="71">
        <v>4.5402440099485036E-4</v>
      </c>
    </row>
    <row r="113" spans="1:6" x14ac:dyDescent="0.2">
      <c r="A113" s="56" t="s">
        <v>110</v>
      </c>
      <c r="B113" s="56" t="s">
        <v>857</v>
      </c>
      <c r="C113" s="69">
        <v>124</v>
      </c>
      <c r="D113" s="70">
        <v>4832324</v>
      </c>
      <c r="E113" s="70">
        <v>289939</v>
      </c>
      <c r="F113" s="71">
        <v>3.8672763776001831E-4</v>
      </c>
    </row>
    <row r="114" spans="1:6" x14ac:dyDescent="0.2">
      <c r="A114" s="56" t="s">
        <v>110</v>
      </c>
      <c r="B114" s="56" t="s">
        <v>3</v>
      </c>
      <c r="C114" s="69">
        <v>53</v>
      </c>
      <c r="D114" s="70">
        <v>6437758</v>
      </c>
      <c r="E114" s="70">
        <v>386265</v>
      </c>
      <c r="F114" s="71">
        <v>5.1520958201336652E-4</v>
      </c>
    </row>
    <row r="115" spans="1:6" x14ac:dyDescent="0.2">
      <c r="A115" s="56" t="s">
        <v>110</v>
      </c>
      <c r="B115" s="56" t="s">
        <v>2</v>
      </c>
      <c r="C115" s="69">
        <v>6</v>
      </c>
      <c r="D115" s="70">
        <v>10606747</v>
      </c>
      <c r="E115" s="70">
        <v>636405</v>
      </c>
      <c r="F115" s="71">
        <v>8.4885235276614896E-4</v>
      </c>
    </row>
    <row r="116" spans="1:6" x14ac:dyDescent="0.2">
      <c r="A116" s="56" t="s">
        <v>110</v>
      </c>
      <c r="B116" s="56" t="s">
        <v>6</v>
      </c>
      <c r="C116" s="69">
        <v>35</v>
      </c>
      <c r="D116" s="70">
        <v>3658342</v>
      </c>
      <c r="E116" s="70">
        <v>219501</v>
      </c>
      <c r="F116" s="71">
        <v>2.9277573288161228E-4</v>
      </c>
    </row>
    <row r="117" spans="1:6" x14ac:dyDescent="0.2">
      <c r="A117" s="56" t="s">
        <v>110</v>
      </c>
      <c r="B117" s="56" t="s">
        <v>10</v>
      </c>
      <c r="C117" s="69">
        <v>202</v>
      </c>
      <c r="D117" s="70">
        <v>7269053</v>
      </c>
      <c r="E117" s="70">
        <v>436143</v>
      </c>
      <c r="F117" s="71">
        <v>5.8173806254269926E-4</v>
      </c>
    </row>
    <row r="118" spans="1:6" x14ac:dyDescent="0.2">
      <c r="A118" s="56" t="s">
        <v>110</v>
      </c>
      <c r="B118" s="56" t="s">
        <v>4</v>
      </c>
      <c r="C118" s="69">
        <v>30</v>
      </c>
      <c r="D118" s="70">
        <v>3502298</v>
      </c>
      <c r="E118" s="70">
        <v>210138</v>
      </c>
      <c r="F118" s="71">
        <v>2.8028713744482364E-4</v>
      </c>
    </row>
    <row r="119" spans="1:6" x14ac:dyDescent="0.2">
      <c r="A119" s="56" t="s">
        <v>110</v>
      </c>
      <c r="B119" s="56" t="s">
        <v>858</v>
      </c>
      <c r="C119" s="69">
        <v>436</v>
      </c>
      <c r="D119" s="70">
        <v>8539615</v>
      </c>
      <c r="E119" s="70">
        <v>501528</v>
      </c>
      <c r="F119" s="71">
        <v>6.6895015403414674E-4</v>
      </c>
    </row>
    <row r="120" spans="1:6" x14ac:dyDescent="0.2">
      <c r="A120" s="56" t="s">
        <v>110</v>
      </c>
      <c r="B120" s="56" t="s">
        <v>8</v>
      </c>
      <c r="C120" s="69">
        <v>167</v>
      </c>
      <c r="D120" s="70">
        <v>4650592</v>
      </c>
      <c r="E120" s="70">
        <v>279035</v>
      </c>
      <c r="F120" s="71">
        <v>3.7218361932119068E-4</v>
      </c>
    </row>
    <row r="121" spans="1:6" x14ac:dyDescent="0.2">
      <c r="A121" s="56" t="s">
        <v>110</v>
      </c>
      <c r="B121" s="56" t="s">
        <v>859</v>
      </c>
      <c r="C121" s="69">
        <v>69</v>
      </c>
      <c r="D121" s="70">
        <v>4427384</v>
      </c>
      <c r="E121" s="70">
        <v>265643</v>
      </c>
      <c r="F121" s="71">
        <v>3.5432104641833125E-4</v>
      </c>
    </row>
    <row r="122" spans="1:6" x14ac:dyDescent="0.2">
      <c r="A122" s="56" t="s">
        <v>110</v>
      </c>
      <c r="B122" s="56" t="s">
        <v>25</v>
      </c>
      <c r="C122" s="69">
        <v>67</v>
      </c>
      <c r="D122" s="70">
        <v>3448891</v>
      </c>
      <c r="E122" s="70">
        <v>206933</v>
      </c>
      <c r="F122" s="71">
        <v>2.7601223107134214E-4</v>
      </c>
    </row>
    <row r="123" spans="1:6" x14ac:dyDescent="0.2">
      <c r="A123" s="56" t="s">
        <v>110</v>
      </c>
      <c r="B123" s="56" t="s">
        <v>60</v>
      </c>
      <c r="C123" s="69">
        <v>1235</v>
      </c>
      <c r="D123" s="70">
        <v>63727923</v>
      </c>
      <c r="E123" s="70">
        <v>3812827</v>
      </c>
      <c r="F123" s="71">
        <v>5.0856406999321147E-3</v>
      </c>
    </row>
    <row r="124" spans="1:6" x14ac:dyDescent="0.2">
      <c r="A124" s="56" t="s">
        <v>117</v>
      </c>
      <c r="B124" s="56" t="s">
        <v>5</v>
      </c>
      <c r="C124" s="69">
        <v>18</v>
      </c>
      <c r="D124" s="70">
        <v>105451</v>
      </c>
      <c r="E124" s="70">
        <v>6327</v>
      </c>
      <c r="F124" s="71">
        <v>8.4391053432192145E-6</v>
      </c>
    </row>
    <row r="125" spans="1:6" x14ac:dyDescent="0.2">
      <c r="A125" s="56" t="s">
        <v>117</v>
      </c>
      <c r="B125" s="56" t="s">
        <v>1</v>
      </c>
      <c r="C125" s="69">
        <v>24</v>
      </c>
      <c r="D125" s="70">
        <v>6899156</v>
      </c>
      <c r="E125" s="70">
        <v>413949</v>
      </c>
      <c r="F125" s="71">
        <v>5.5213516954642815E-4</v>
      </c>
    </row>
    <row r="126" spans="1:6" x14ac:dyDescent="0.2">
      <c r="A126" s="56" t="s">
        <v>117</v>
      </c>
      <c r="B126" s="56" t="s">
        <v>857</v>
      </c>
      <c r="C126" s="69">
        <v>84</v>
      </c>
      <c r="D126" s="70">
        <v>2989181</v>
      </c>
      <c r="E126" s="70">
        <v>179351</v>
      </c>
      <c r="F126" s="71">
        <v>2.3922269360071271E-4</v>
      </c>
    </row>
    <row r="127" spans="1:6" x14ac:dyDescent="0.2">
      <c r="A127" s="56" t="s">
        <v>117</v>
      </c>
      <c r="B127" s="56" t="s">
        <v>3</v>
      </c>
      <c r="C127" s="69">
        <v>52</v>
      </c>
      <c r="D127" s="70">
        <v>6737765</v>
      </c>
      <c r="E127" s="70">
        <v>404266</v>
      </c>
      <c r="F127" s="71">
        <v>5.3921975038436214E-4</v>
      </c>
    </row>
    <row r="128" spans="1:6" x14ac:dyDescent="0.2">
      <c r="A128" s="56" t="s">
        <v>117</v>
      </c>
      <c r="B128" s="56" t="s">
        <v>2</v>
      </c>
      <c r="C128" s="69">
        <v>9</v>
      </c>
      <c r="D128" s="70">
        <v>7350482</v>
      </c>
      <c r="E128" s="70">
        <v>441029</v>
      </c>
      <c r="F128" s="71">
        <v>5.8825512729802866E-4</v>
      </c>
    </row>
    <row r="129" spans="1:6" x14ac:dyDescent="0.2">
      <c r="A129" s="56" t="s">
        <v>117</v>
      </c>
      <c r="B129" s="56" t="s">
        <v>6</v>
      </c>
      <c r="C129" s="69">
        <v>28</v>
      </c>
      <c r="D129" s="70">
        <v>1784707</v>
      </c>
      <c r="E129" s="70">
        <v>107082</v>
      </c>
      <c r="F129" s="71">
        <v>1.4282855671923501E-4</v>
      </c>
    </row>
    <row r="130" spans="1:6" x14ac:dyDescent="0.2">
      <c r="A130" s="56" t="s">
        <v>117</v>
      </c>
      <c r="B130" s="56" t="s">
        <v>10</v>
      </c>
      <c r="C130" s="69">
        <v>189</v>
      </c>
      <c r="D130" s="70">
        <v>6075678</v>
      </c>
      <c r="E130" s="70">
        <v>364541</v>
      </c>
      <c r="F130" s="71">
        <v>4.862335863635966E-4</v>
      </c>
    </row>
    <row r="131" spans="1:6" x14ac:dyDescent="0.2">
      <c r="A131" s="56" t="s">
        <v>117</v>
      </c>
      <c r="B131" s="56" t="s">
        <v>4</v>
      </c>
      <c r="C131" s="69">
        <v>49</v>
      </c>
      <c r="D131" s="70">
        <v>3904127</v>
      </c>
      <c r="E131" s="70">
        <v>234248</v>
      </c>
      <c r="F131" s="71">
        <v>3.1244563749619321E-4</v>
      </c>
    </row>
    <row r="132" spans="1:6" x14ac:dyDescent="0.2">
      <c r="A132" s="56" t="s">
        <v>117</v>
      </c>
      <c r="B132" s="56" t="s">
        <v>858</v>
      </c>
      <c r="C132" s="69">
        <v>407</v>
      </c>
      <c r="D132" s="70">
        <v>9272345</v>
      </c>
      <c r="E132" s="70">
        <v>531060</v>
      </c>
      <c r="F132" s="71">
        <v>7.0834064858068537E-4</v>
      </c>
    </row>
    <row r="133" spans="1:6" x14ac:dyDescent="0.2">
      <c r="A133" s="56" t="s">
        <v>117</v>
      </c>
      <c r="B133" s="56" t="s">
        <v>8</v>
      </c>
      <c r="C133" s="69">
        <v>164</v>
      </c>
      <c r="D133" s="70">
        <v>5198327</v>
      </c>
      <c r="E133" s="70">
        <v>311868</v>
      </c>
      <c r="F133" s="71">
        <v>4.1597706735879404E-4</v>
      </c>
    </row>
    <row r="134" spans="1:6" x14ac:dyDescent="0.2">
      <c r="A134" s="56" t="s">
        <v>117</v>
      </c>
      <c r="B134" s="56" t="s">
        <v>859</v>
      </c>
      <c r="C134" s="69">
        <v>66</v>
      </c>
      <c r="D134" s="70">
        <v>5167404</v>
      </c>
      <c r="E134" s="70">
        <v>310044</v>
      </c>
      <c r="F134" s="71">
        <v>4.1354417212471282E-4</v>
      </c>
    </row>
    <row r="135" spans="1:6" x14ac:dyDescent="0.2">
      <c r="A135" s="56" t="s">
        <v>117</v>
      </c>
      <c r="B135" s="56" t="s">
        <v>25</v>
      </c>
      <c r="C135" s="69">
        <v>41</v>
      </c>
      <c r="D135" s="70">
        <v>4385293</v>
      </c>
      <c r="E135" s="70">
        <v>263118</v>
      </c>
      <c r="F135" s="71">
        <v>3.5095314046106421E-4</v>
      </c>
    </row>
    <row r="136" spans="1:6" x14ac:dyDescent="0.2">
      <c r="A136" s="56" t="s">
        <v>117</v>
      </c>
      <c r="B136" s="56" t="s">
        <v>60</v>
      </c>
      <c r="C136" s="69">
        <v>1131</v>
      </c>
      <c r="D136" s="70">
        <v>59869914</v>
      </c>
      <c r="E136" s="70">
        <v>3566882</v>
      </c>
      <c r="F136" s="71">
        <v>4.7575933214528904E-3</v>
      </c>
    </row>
    <row r="137" spans="1:6" x14ac:dyDescent="0.2">
      <c r="A137" s="56" t="s">
        <v>128</v>
      </c>
      <c r="B137" s="56" t="s">
        <v>5</v>
      </c>
      <c r="C137" s="69">
        <v>31</v>
      </c>
      <c r="D137" s="70">
        <v>1560759</v>
      </c>
      <c r="E137" s="70">
        <v>93646</v>
      </c>
      <c r="F137" s="71">
        <v>1.2490729555414992E-4</v>
      </c>
    </row>
    <row r="138" spans="1:6" x14ac:dyDescent="0.2">
      <c r="A138" s="56" t="s">
        <v>128</v>
      </c>
      <c r="B138" s="56" t="s">
        <v>1</v>
      </c>
      <c r="C138" s="69">
        <v>21</v>
      </c>
      <c r="D138" s="70">
        <v>1037751</v>
      </c>
      <c r="E138" s="70">
        <v>62265</v>
      </c>
      <c r="F138" s="71">
        <v>8.3050560169992788E-5</v>
      </c>
    </row>
    <row r="139" spans="1:6" x14ac:dyDescent="0.2">
      <c r="A139" s="56" t="s">
        <v>128</v>
      </c>
      <c r="B139" s="56" t="s">
        <v>857</v>
      </c>
      <c r="C139" s="69">
        <v>143</v>
      </c>
      <c r="D139" s="70">
        <v>9187236</v>
      </c>
      <c r="E139" s="70">
        <v>551234</v>
      </c>
      <c r="F139" s="71">
        <v>7.3524921681114282E-4</v>
      </c>
    </row>
    <row r="140" spans="1:6" x14ac:dyDescent="0.2">
      <c r="A140" s="56" t="s">
        <v>128</v>
      </c>
      <c r="B140" s="56" t="s">
        <v>3</v>
      </c>
      <c r="C140" s="69">
        <v>82</v>
      </c>
      <c r="D140" s="70">
        <v>7226764</v>
      </c>
      <c r="E140" s="70">
        <v>433606</v>
      </c>
      <c r="F140" s="71">
        <v>5.7835415069573432E-4</v>
      </c>
    </row>
    <row r="141" spans="1:6" x14ac:dyDescent="0.2">
      <c r="A141" s="56" t="s">
        <v>128</v>
      </c>
      <c r="B141" s="56" t="s">
        <v>2</v>
      </c>
      <c r="C141" s="69">
        <v>6</v>
      </c>
      <c r="D141" s="70">
        <v>10360347</v>
      </c>
      <c r="E141" s="70">
        <v>621621</v>
      </c>
      <c r="F141" s="71">
        <v>8.2913309665833272E-4</v>
      </c>
    </row>
    <row r="142" spans="1:6" x14ac:dyDescent="0.2">
      <c r="A142" s="56" t="s">
        <v>128</v>
      </c>
      <c r="B142" s="56" t="s">
        <v>6</v>
      </c>
      <c r="C142" s="69">
        <v>34</v>
      </c>
      <c r="D142" s="70">
        <v>2491091</v>
      </c>
      <c r="E142" s="70">
        <v>149465</v>
      </c>
      <c r="F142" s="71">
        <v>1.9936002530808596E-4</v>
      </c>
    </row>
    <row r="143" spans="1:6" x14ac:dyDescent="0.2">
      <c r="A143" s="56" t="s">
        <v>128</v>
      </c>
      <c r="B143" s="56" t="s">
        <v>10</v>
      </c>
      <c r="C143" s="69">
        <v>200</v>
      </c>
      <c r="D143" s="70">
        <v>3729784</v>
      </c>
      <c r="E143" s="70">
        <v>223787</v>
      </c>
      <c r="F143" s="71">
        <v>2.9849250315204653E-4</v>
      </c>
    </row>
    <row r="144" spans="1:6" x14ac:dyDescent="0.2">
      <c r="A144" s="56" t="s">
        <v>128</v>
      </c>
      <c r="B144" s="56" t="s">
        <v>4</v>
      </c>
      <c r="C144" s="69">
        <v>21</v>
      </c>
      <c r="D144" s="70">
        <v>3899186</v>
      </c>
      <c r="E144" s="70">
        <v>233951</v>
      </c>
      <c r="F144" s="71">
        <v>3.1204949172617015E-4</v>
      </c>
    </row>
    <row r="145" spans="1:6" x14ac:dyDescent="0.2">
      <c r="A145" s="56" t="s">
        <v>128</v>
      </c>
      <c r="B145" s="56" t="s">
        <v>858</v>
      </c>
      <c r="C145" s="69">
        <v>320</v>
      </c>
      <c r="D145" s="70">
        <v>5917125</v>
      </c>
      <c r="E145" s="70">
        <v>349780</v>
      </c>
      <c r="F145" s="71">
        <v>4.6654500821103473E-4</v>
      </c>
    </row>
    <row r="146" spans="1:6" x14ac:dyDescent="0.2">
      <c r="A146" s="56" t="s">
        <v>128</v>
      </c>
      <c r="B146" s="56" t="s">
        <v>8</v>
      </c>
      <c r="C146" s="69">
        <v>108</v>
      </c>
      <c r="D146" s="70">
        <v>3509496</v>
      </c>
      <c r="E146" s="70">
        <v>210510</v>
      </c>
      <c r="F146" s="71">
        <v>2.8078332002545866E-4</v>
      </c>
    </row>
    <row r="147" spans="1:6" x14ac:dyDescent="0.2">
      <c r="A147" s="56" t="s">
        <v>128</v>
      </c>
      <c r="B147" s="56" t="s">
        <v>859</v>
      </c>
      <c r="C147" s="69">
        <v>76</v>
      </c>
      <c r="D147" s="70">
        <v>5227610</v>
      </c>
      <c r="E147" s="70">
        <v>303390</v>
      </c>
      <c r="F147" s="71">
        <v>4.0466890628722578E-4</v>
      </c>
    </row>
    <row r="148" spans="1:6" x14ac:dyDescent="0.2">
      <c r="A148" s="56" t="s">
        <v>128</v>
      </c>
      <c r="B148" s="56" t="s">
        <v>25</v>
      </c>
      <c r="C148" s="69">
        <v>46</v>
      </c>
      <c r="D148" s="70">
        <v>5348455</v>
      </c>
      <c r="E148" s="70">
        <v>320907</v>
      </c>
      <c r="F148" s="71">
        <v>4.2803350377373928E-4</v>
      </c>
    </row>
    <row r="149" spans="1:6" x14ac:dyDescent="0.2">
      <c r="A149" s="56" t="s">
        <v>128</v>
      </c>
      <c r="B149" s="56" t="s">
        <v>60</v>
      </c>
      <c r="C149" s="69">
        <v>1088</v>
      </c>
      <c r="D149" s="70">
        <v>59495602</v>
      </c>
      <c r="E149" s="70">
        <v>3554163</v>
      </c>
      <c r="F149" s="71">
        <v>4.7406284121972548E-3</v>
      </c>
    </row>
    <row r="150" spans="1:6" x14ac:dyDescent="0.2">
      <c r="A150" s="56" t="s">
        <v>137</v>
      </c>
      <c r="B150" s="56" t="s">
        <v>5</v>
      </c>
      <c r="C150" s="69" t="s">
        <v>856</v>
      </c>
      <c r="D150" s="70" t="s">
        <v>856</v>
      </c>
      <c r="E150" s="70" t="s">
        <v>856</v>
      </c>
      <c r="F150" s="71" t="s">
        <v>856</v>
      </c>
    </row>
    <row r="151" spans="1:6" x14ac:dyDescent="0.2">
      <c r="A151" s="56" t="s">
        <v>137</v>
      </c>
      <c r="B151" s="56" t="s">
        <v>1</v>
      </c>
      <c r="C151" s="69">
        <v>24</v>
      </c>
      <c r="D151" s="70">
        <v>3533619</v>
      </c>
      <c r="E151" s="70">
        <v>212017</v>
      </c>
      <c r="F151" s="71">
        <v>2.8279339300668691E-4</v>
      </c>
    </row>
    <row r="152" spans="1:6" x14ac:dyDescent="0.2">
      <c r="A152" s="56" t="s">
        <v>137</v>
      </c>
      <c r="B152" s="56" t="s">
        <v>857</v>
      </c>
      <c r="C152" s="69">
        <v>44</v>
      </c>
      <c r="D152" s="70">
        <v>776541</v>
      </c>
      <c r="E152" s="70">
        <v>46592</v>
      </c>
      <c r="F152" s="71">
        <v>6.2145534400390336E-5</v>
      </c>
    </row>
    <row r="153" spans="1:6" x14ac:dyDescent="0.2">
      <c r="A153" s="56" t="s">
        <v>137</v>
      </c>
      <c r="B153" s="56" t="s">
        <v>3</v>
      </c>
      <c r="C153" s="69">
        <v>30</v>
      </c>
      <c r="D153" s="70">
        <v>2122172</v>
      </c>
      <c r="E153" s="70">
        <v>127330</v>
      </c>
      <c r="F153" s="71">
        <v>1.698358279361629E-4</v>
      </c>
    </row>
    <row r="154" spans="1:6" x14ac:dyDescent="0.2">
      <c r="A154" s="56" t="s">
        <v>137</v>
      </c>
      <c r="B154" s="56" t="s">
        <v>2</v>
      </c>
      <c r="C154" s="69" t="s">
        <v>856</v>
      </c>
      <c r="D154" s="70" t="s">
        <v>856</v>
      </c>
      <c r="E154" s="70" t="s">
        <v>856</v>
      </c>
      <c r="F154" s="71" t="s">
        <v>856</v>
      </c>
    </row>
    <row r="155" spans="1:6" x14ac:dyDescent="0.2">
      <c r="A155" s="56" t="s">
        <v>137</v>
      </c>
      <c r="B155" s="56" t="s">
        <v>6</v>
      </c>
      <c r="C155" s="69">
        <v>14</v>
      </c>
      <c r="D155" s="70">
        <v>811351</v>
      </c>
      <c r="E155" s="70">
        <v>48681</v>
      </c>
      <c r="F155" s="71">
        <v>6.4931893031966903E-5</v>
      </c>
    </row>
    <row r="156" spans="1:6" x14ac:dyDescent="0.2">
      <c r="A156" s="56" t="s">
        <v>137</v>
      </c>
      <c r="B156" s="56" t="s">
        <v>10</v>
      </c>
      <c r="C156" s="69">
        <v>141</v>
      </c>
      <c r="D156" s="70">
        <v>2548905</v>
      </c>
      <c r="E156" s="70">
        <v>152934</v>
      </c>
      <c r="F156" s="71">
        <v>2.0398706125492134E-4</v>
      </c>
    </row>
    <row r="157" spans="1:6" x14ac:dyDescent="0.2">
      <c r="A157" s="56" t="s">
        <v>137</v>
      </c>
      <c r="B157" s="56" t="s">
        <v>4</v>
      </c>
      <c r="C157" s="69">
        <v>9</v>
      </c>
      <c r="D157" s="70">
        <v>381443</v>
      </c>
      <c r="E157" s="70">
        <v>22887</v>
      </c>
      <c r="F157" s="71">
        <v>3.0527233126324981E-5</v>
      </c>
    </row>
    <row r="158" spans="1:6" x14ac:dyDescent="0.2">
      <c r="A158" s="56" t="s">
        <v>137</v>
      </c>
      <c r="B158" s="56" t="s">
        <v>858</v>
      </c>
      <c r="C158" s="69">
        <v>199</v>
      </c>
      <c r="D158" s="70">
        <v>2506220</v>
      </c>
      <c r="E158" s="70">
        <v>149478</v>
      </c>
      <c r="F158" s="71">
        <v>1.9937736502192535E-4</v>
      </c>
    </row>
    <row r="159" spans="1:6" x14ac:dyDescent="0.2">
      <c r="A159" s="56" t="s">
        <v>137</v>
      </c>
      <c r="B159" s="56" t="s">
        <v>8</v>
      </c>
      <c r="C159" s="69">
        <v>72</v>
      </c>
      <c r="D159" s="70">
        <v>742582</v>
      </c>
      <c r="E159" s="70">
        <v>44432</v>
      </c>
      <c r="F159" s="71">
        <v>5.9264474254767843E-5</v>
      </c>
    </row>
    <row r="160" spans="1:6" x14ac:dyDescent="0.2">
      <c r="A160" s="56" t="s">
        <v>137</v>
      </c>
      <c r="B160" s="56" t="s">
        <v>859</v>
      </c>
      <c r="C160" s="69">
        <v>71</v>
      </c>
      <c r="D160" s="70">
        <v>1884398</v>
      </c>
      <c r="E160" s="70">
        <v>113064</v>
      </c>
      <c r="F160" s="71">
        <v>1.5080749273363952E-4</v>
      </c>
    </row>
    <row r="161" spans="1:6" x14ac:dyDescent="0.2">
      <c r="A161" s="56" t="s">
        <v>137</v>
      </c>
      <c r="B161" s="56" t="s">
        <v>25</v>
      </c>
      <c r="C161" s="69">
        <v>39</v>
      </c>
      <c r="D161" s="70">
        <v>2565515</v>
      </c>
      <c r="E161" s="70">
        <v>153931</v>
      </c>
      <c r="F161" s="71">
        <v>2.0531688392398876E-4</v>
      </c>
    </row>
    <row r="162" spans="1:6" x14ac:dyDescent="0.2">
      <c r="A162" s="56" t="s">
        <v>137</v>
      </c>
      <c r="B162" s="56" t="s">
        <v>60</v>
      </c>
      <c r="C162" s="69">
        <v>667</v>
      </c>
      <c r="D162" s="70">
        <v>18296853</v>
      </c>
      <c r="E162" s="70">
        <v>1096793</v>
      </c>
      <c r="F162" s="71">
        <v>1.4629289816193191E-3</v>
      </c>
    </row>
    <row r="163" spans="1:6" x14ac:dyDescent="0.2">
      <c r="A163" s="56" t="s">
        <v>147</v>
      </c>
      <c r="B163" s="56" t="s">
        <v>5</v>
      </c>
      <c r="C163" s="69" t="s">
        <v>856</v>
      </c>
      <c r="D163" s="70" t="s">
        <v>856</v>
      </c>
      <c r="E163" s="70" t="s">
        <v>856</v>
      </c>
      <c r="F163" s="71" t="s">
        <v>856</v>
      </c>
    </row>
    <row r="164" spans="1:6" x14ac:dyDescent="0.2">
      <c r="A164" s="56" t="s">
        <v>147</v>
      </c>
      <c r="B164" s="56" t="s">
        <v>1</v>
      </c>
      <c r="C164" s="69">
        <v>19</v>
      </c>
      <c r="D164" s="70">
        <v>1377311</v>
      </c>
      <c r="E164" s="70">
        <v>82639</v>
      </c>
      <c r="F164" s="71">
        <v>1.1022589322874864E-4</v>
      </c>
    </row>
    <row r="165" spans="1:6" x14ac:dyDescent="0.2">
      <c r="A165" s="56" t="s">
        <v>147</v>
      </c>
      <c r="B165" s="56" t="s">
        <v>857</v>
      </c>
      <c r="C165" s="69">
        <v>41</v>
      </c>
      <c r="D165" s="70">
        <v>1075701</v>
      </c>
      <c r="E165" s="70">
        <v>64542</v>
      </c>
      <c r="F165" s="71">
        <v>8.608767774016983E-5</v>
      </c>
    </row>
    <row r="166" spans="1:6" x14ac:dyDescent="0.2">
      <c r="A166" s="56" t="s">
        <v>147</v>
      </c>
      <c r="B166" s="56" t="s">
        <v>3</v>
      </c>
      <c r="C166" s="69">
        <v>27</v>
      </c>
      <c r="D166" s="70">
        <v>1928815</v>
      </c>
      <c r="E166" s="70">
        <v>115729</v>
      </c>
      <c r="F166" s="71">
        <v>1.5436213407071542E-4</v>
      </c>
    </row>
    <row r="167" spans="1:6" x14ac:dyDescent="0.2">
      <c r="A167" s="56" t="s">
        <v>147</v>
      </c>
      <c r="B167" s="56" t="s">
        <v>2</v>
      </c>
      <c r="C167" s="69" t="s">
        <v>856</v>
      </c>
      <c r="D167" s="70" t="s">
        <v>856</v>
      </c>
      <c r="E167" s="70" t="s">
        <v>856</v>
      </c>
      <c r="F167" s="71" t="s">
        <v>856</v>
      </c>
    </row>
    <row r="168" spans="1:6" x14ac:dyDescent="0.2">
      <c r="A168" s="56" t="s">
        <v>147</v>
      </c>
      <c r="B168" s="56" t="s">
        <v>6</v>
      </c>
      <c r="C168" s="69">
        <v>14</v>
      </c>
      <c r="D168" s="70">
        <v>702263</v>
      </c>
      <c r="E168" s="70">
        <v>42136</v>
      </c>
      <c r="F168" s="71">
        <v>5.6202014025902457E-5</v>
      </c>
    </row>
    <row r="169" spans="1:6" x14ac:dyDescent="0.2">
      <c r="A169" s="56" t="s">
        <v>147</v>
      </c>
      <c r="B169" s="56" t="s">
        <v>10</v>
      </c>
      <c r="C169" s="69">
        <v>131</v>
      </c>
      <c r="D169" s="70">
        <v>2718572</v>
      </c>
      <c r="E169" s="70">
        <v>163114</v>
      </c>
      <c r="F169" s="71">
        <v>2.1756539101530883E-4</v>
      </c>
    </row>
    <row r="170" spans="1:6" x14ac:dyDescent="0.2">
      <c r="A170" s="56" t="s">
        <v>147</v>
      </c>
      <c r="B170" s="56" t="s">
        <v>4</v>
      </c>
      <c r="C170" s="69">
        <v>33</v>
      </c>
      <c r="D170" s="70">
        <v>2405234</v>
      </c>
      <c r="E170" s="70">
        <v>144314</v>
      </c>
      <c r="F170" s="71">
        <v>1.9248949715526122E-4</v>
      </c>
    </row>
    <row r="171" spans="1:6" x14ac:dyDescent="0.2">
      <c r="A171" s="56" t="s">
        <v>147</v>
      </c>
      <c r="B171" s="56" t="s">
        <v>858</v>
      </c>
      <c r="C171" s="69">
        <v>183</v>
      </c>
      <c r="D171" s="70">
        <v>2189493</v>
      </c>
      <c r="E171" s="70">
        <v>130933</v>
      </c>
      <c r="F171" s="71">
        <v>1.7464159631795819E-4</v>
      </c>
    </row>
    <row r="172" spans="1:6" x14ac:dyDescent="0.2">
      <c r="A172" s="56" t="s">
        <v>147</v>
      </c>
      <c r="B172" s="56" t="s">
        <v>8</v>
      </c>
      <c r="C172" s="69">
        <v>56</v>
      </c>
      <c r="D172" s="70">
        <v>2056697</v>
      </c>
      <c r="E172" s="70">
        <v>123402</v>
      </c>
      <c r="F172" s="71">
        <v>1.6459656670838273E-4</v>
      </c>
    </row>
    <row r="173" spans="1:6" x14ac:dyDescent="0.2">
      <c r="A173" s="56" t="s">
        <v>147</v>
      </c>
      <c r="B173" s="56" t="s">
        <v>859</v>
      </c>
      <c r="C173" s="69">
        <v>42</v>
      </c>
      <c r="D173" s="70">
        <v>1094446</v>
      </c>
      <c r="E173" s="70">
        <v>65667</v>
      </c>
      <c r="F173" s="71">
        <v>8.7588229899348218E-5</v>
      </c>
    </row>
    <row r="174" spans="1:6" x14ac:dyDescent="0.2">
      <c r="A174" s="56" t="s">
        <v>147</v>
      </c>
      <c r="B174" s="56" t="s">
        <v>25</v>
      </c>
      <c r="C174" s="69">
        <v>35</v>
      </c>
      <c r="D174" s="70">
        <v>3201138</v>
      </c>
      <c r="E174" s="70">
        <v>192068</v>
      </c>
      <c r="F174" s="71">
        <v>2.5618493520806514E-4</v>
      </c>
    </row>
    <row r="175" spans="1:6" x14ac:dyDescent="0.2">
      <c r="A175" s="56" t="s">
        <v>147</v>
      </c>
      <c r="B175" s="56" t="s">
        <v>60</v>
      </c>
      <c r="C175" s="69">
        <v>594</v>
      </c>
      <c r="D175" s="70">
        <v>18930214</v>
      </c>
      <c r="E175" s="70">
        <v>1135376</v>
      </c>
      <c r="F175" s="71">
        <v>1.514391918470501E-3</v>
      </c>
    </row>
    <row r="176" spans="1:6" x14ac:dyDescent="0.2">
      <c r="A176" s="56" t="s">
        <v>155</v>
      </c>
      <c r="B176" s="56" t="s">
        <v>5</v>
      </c>
      <c r="C176" s="69">
        <v>50</v>
      </c>
      <c r="D176" s="70">
        <v>1634563</v>
      </c>
      <c r="E176" s="70">
        <v>98074</v>
      </c>
      <c r="F176" s="71">
        <v>1.3081346885267603E-4</v>
      </c>
    </row>
    <row r="177" spans="1:6" x14ac:dyDescent="0.2">
      <c r="A177" s="56" t="s">
        <v>155</v>
      </c>
      <c r="B177" s="56" t="s">
        <v>1</v>
      </c>
      <c r="C177" s="69">
        <v>39</v>
      </c>
      <c r="D177" s="70">
        <v>10431488</v>
      </c>
      <c r="E177" s="70">
        <v>625889</v>
      </c>
      <c r="F177" s="71">
        <v>8.3482585809422022E-4</v>
      </c>
    </row>
    <row r="178" spans="1:6" x14ac:dyDescent="0.2">
      <c r="A178" s="56" t="s">
        <v>155</v>
      </c>
      <c r="B178" s="56" t="s">
        <v>857</v>
      </c>
      <c r="C178" s="69">
        <v>145</v>
      </c>
      <c r="D178" s="70">
        <v>6018116</v>
      </c>
      <c r="E178" s="70">
        <v>361087</v>
      </c>
      <c r="F178" s="71">
        <v>4.816265577788836E-4</v>
      </c>
    </row>
    <row r="179" spans="1:6" x14ac:dyDescent="0.2">
      <c r="A179" s="56" t="s">
        <v>155</v>
      </c>
      <c r="B179" s="56" t="s">
        <v>3</v>
      </c>
      <c r="C179" s="69">
        <v>77</v>
      </c>
      <c r="D179" s="70">
        <v>7930774</v>
      </c>
      <c r="E179" s="70">
        <v>475846</v>
      </c>
      <c r="F179" s="71">
        <v>6.346948824323519E-4</v>
      </c>
    </row>
    <row r="180" spans="1:6" x14ac:dyDescent="0.2">
      <c r="A180" s="56" t="s">
        <v>155</v>
      </c>
      <c r="B180" s="56" t="s">
        <v>2</v>
      </c>
      <c r="C180" s="69">
        <v>10</v>
      </c>
      <c r="D180" s="70">
        <v>10136297</v>
      </c>
      <c r="E180" s="70">
        <v>608178</v>
      </c>
      <c r="F180" s="71">
        <v>8.1120249872425722E-4</v>
      </c>
    </row>
    <row r="181" spans="1:6" x14ac:dyDescent="0.2">
      <c r="A181" s="56" t="s">
        <v>155</v>
      </c>
      <c r="B181" s="56" t="s">
        <v>6</v>
      </c>
      <c r="C181" s="69">
        <v>44</v>
      </c>
      <c r="D181" s="70">
        <v>8142909</v>
      </c>
      <c r="E181" s="70">
        <v>488575</v>
      </c>
      <c r="F181" s="71">
        <v>6.5167312992940216E-4</v>
      </c>
    </row>
    <row r="182" spans="1:6" x14ac:dyDescent="0.2">
      <c r="A182" s="56" t="s">
        <v>155</v>
      </c>
      <c r="B182" s="56" t="s">
        <v>10</v>
      </c>
      <c r="C182" s="69">
        <v>293</v>
      </c>
      <c r="D182" s="70">
        <v>8982001</v>
      </c>
      <c r="E182" s="70">
        <v>538920</v>
      </c>
      <c r="F182" s="71">
        <v>7.1882450633281158E-4</v>
      </c>
    </row>
    <row r="183" spans="1:6" x14ac:dyDescent="0.2">
      <c r="A183" s="56" t="s">
        <v>155</v>
      </c>
      <c r="B183" s="56" t="s">
        <v>4</v>
      </c>
      <c r="C183" s="69">
        <v>60</v>
      </c>
      <c r="D183" s="70">
        <v>4211712</v>
      </c>
      <c r="E183" s="70">
        <v>252703</v>
      </c>
      <c r="F183" s="71">
        <v>3.3706136202742615E-4</v>
      </c>
    </row>
    <row r="184" spans="1:6" x14ac:dyDescent="0.2">
      <c r="A184" s="56" t="s">
        <v>155</v>
      </c>
      <c r="B184" s="56" t="s">
        <v>858</v>
      </c>
      <c r="C184" s="69">
        <v>589</v>
      </c>
      <c r="D184" s="70">
        <v>8357440</v>
      </c>
      <c r="E184" s="70">
        <v>495067</v>
      </c>
      <c r="F184" s="71">
        <v>6.6033231625596761E-4</v>
      </c>
    </row>
    <row r="185" spans="1:6" x14ac:dyDescent="0.2">
      <c r="A185" s="56" t="s">
        <v>155</v>
      </c>
      <c r="B185" s="56" t="s">
        <v>8</v>
      </c>
      <c r="C185" s="69">
        <v>232</v>
      </c>
      <c r="D185" s="70">
        <v>9163581</v>
      </c>
      <c r="E185" s="70">
        <v>549815</v>
      </c>
      <c r="F185" s="71">
        <v>7.3335652035436583E-4</v>
      </c>
    </row>
    <row r="186" spans="1:6" x14ac:dyDescent="0.2">
      <c r="A186" s="56" t="s">
        <v>155</v>
      </c>
      <c r="B186" s="56" t="s">
        <v>859</v>
      </c>
      <c r="C186" s="69">
        <v>99</v>
      </c>
      <c r="D186" s="70">
        <v>6633089</v>
      </c>
      <c r="E186" s="70">
        <v>397985</v>
      </c>
      <c r="F186" s="71">
        <v>5.3084200095165153E-4</v>
      </c>
    </row>
    <row r="187" spans="1:6" x14ac:dyDescent="0.2">
      <c r="A187" s="56" t="s">
        <v>155</v>
      </c>
      <c r="B187" s="56" t="s">
        <v>25</v>
      </c>
      <c r="C187" s="69">
        <v>88</v>
      </c>
      <c r="D187" s="70">
        <v>12718173</v>
      </c>
      <c r="E187" s="70">
        <v>763090</v>
      </c>
      <c r="F187" s="71">
        <v>1.0178278641310495E-3</v>
      </c>
    </row>
    <row r="188" spans="1:6" x14ac:dyDescent="0.2">
      <c r="A188" s="56" t="s">
        <v>155</v>
      </c>
      <c r="B188" s="56" t="s">
        <v>60</v>
      </c>
      <c r="C188" s="69">
        <v>1726</v>
      </c>
      <c r="D188" s="70">
        <v>94360144</v>
      </c>
      <c r="E188" s="70">
        <v>5655229</v>
      </c>
      <c r="F188" s="71">
        <v>7.543080965865063E-3</v>
      </c>
    </row>
    <row r="189" spans="1:6" x14ac:dyDescent="0.2">
      <c r="A189" s="56" t="s">
        <v>165</v>
      </c>
      <c r="B189" s="56" t="s">
        <v>5</v>
      </c>
      <c r="C189" s="69">
        <v>18</v>
      </c>
      <c r="D189" s="70">
        <v>424085</v>
      </c>
      <c r="E189" s="70">
        <v>25445</v>
      </c>
      <c r="F189" s="71">
        <v>3.3939155280261246E-5</v>
      </c>
    </row>
    <row r="190" spans="1:6" x14ac:dyDescent="0.2">
      <c r="A190" s="56" t="s">
        <v>165</v>
      </c>
      <c r="B190" s="56" t="s">
        <v>1</v>
      </c>
      <c r="C190" s="69">
        <v>15</v>
      </c>
      <c r="D190" s="70">
        <v>1231954</v>
      </c>
      <c r="E190" s="70">
        <v>73917</v>
      </c>
      <c r="F190" s="71">
        <v>9.8592279066656347E-5</v>
      </c>
    </row>
    <row r="191" spans="1:6" x14ac:dyDescent="0.2">
      <c r="A191" s="56" t="s">
        <v>165</v>
      </c>
      <c r="B191" s="56" t="s">
        <v>857</v>
      </c>
      <c r="C191" s="69">
        <v>99</v>
      </c>
      <c r="D191" s="70">
        <v>3242897</v>
      </c>
      <c r="E191" s="70">
        <v>194574</v>
      </c>
      <c r="F191" s="71">
        <v>2.595274985066438E-4</v>
      </c>
    </row>
    <row r="192" spans="1:6" x14ac:dyDescent="0.2">
      <c r="A192" s="56" t="s">
        <v>165</v>
      </c>
      <c r="B192" s="56" t="s">
        <v>3</v>
      </c>
      <c r="C192" s="69">
        <v>21</v>
      </c>
      <c r="D192" s="70">
        <v>2402025</v>
      </c>
      <c r="E192" s="70">
        <v>144122</v>
      </c>
      <c r="F192" s="71">
        <v>1.9223340292009476E-4</v>
      </c>
    </row>
    <row r="193" spans="1:6" x14ac:dyDescent="0.2">
      <c r="A193" s="56" t="s">
        <v>165</v>
      </c>
      <c r="B193" s="56" t="s">
        <v>2</v>
      </c>
      <c r="C193" s="69">
        <v>6</v>
      </c>
      <c r="D193" s="70">
        <v>9366862</v>
      </c>
      <c r="E193" s="70">
        <v>562012</v>
      </c>
      <c r="F193" s="71">
        <v>7.4962517340814241E-4</v>
      </c>
    </row>
    <row r="194" spans="1:6" x14ac:dyDescent="0.2">
      <c r="A194" s="56" t="s">
        <v>165</v>
      </c>
      <c r="B194" s="56" t="s">
        <v>6</v>
      </c>
      <c r="C194" s="69">
        <v>17</v>
      </c>
      <c r="D194" s="70">
        <v>1223625</v>
      </c>
      <c r="E194" s="70">
        <v>73417</v>
      </c>
      <c r="F194" s="71">
        <v>9.7925366995910395E-5</v>
      </c>
    </row>
    <row r="195" spans="1:6" x14ac:dyDescent="0.2">
      <c r="A195" s="56" t="s">
        <v>165</v>
      </c>
      <c r="B195" s="56" t="s">
        <v>10</v>
      </c>
      <c r="C195" s="69">
        <v>163</v>
      </c>
      <c r="D195" s="70">
        <v>5152899</v>
      </c>
      <c r="E195" s="70">
        <v>309174</v>
      </c>
      <c r="F195" s="71">
        <v>4.1238374512161491E-4</v>
      </c>
    </row>
    <row r="196" spans="1:6" x14ac:dyDescent="0.2">
      <c r="A196" s="56" t="s">
        <v>165</v>
      </c>
      <c r="B196" s="56" t="s">
        <v>4</v>
      </c>
      <c r="C196" s="69">
        <v>39</v>
      </c>
      <c r="D196" s="70">
        <v>3654124</v>
      </c>
      <c r="E196" s="70">
        <v>219247</v>
      </c>
      <c r="F196" s="71">
        <v>2.9243694154967333E-4</v>
      </c>
    </row>
    <row r="197" spans="1:6" x14ac:dyDescent="0.2">
      <c r="A197" s="56" t="s">
        <v>165</v>
      </c>
      <c r="B197" s="56" t="s">
        <v>858</v>
      </c>
      <c r="C197" s="69">
        <v>330</v>
      </c>
      <c r="D197" s="70">
        <v>7323834</v>
      </c>
      <c r="E197" s="70">
        <v>423438</v>
      </c>
      <c r="F197" s="71">
        <v>5.6479182682504466E-4</v>
      </c>
    </row>
    <row r="198" spans="1:6" x14ac:dyDescent="0.2">
      <c r="A198" s="56" t="s">
        <v>165</v>
      </c>
      <c r="B198" s="56" t="s">
        <v>8</v>
      </c>
      <c r="C198" s="69">
        <v>101</v>
      </c>
      <c r="D198" s="70">
        <v>4251371</v>
      </c>
      <c r="E198" s="70">
        <v>255082</v>
      </c>
      <c r="F198" s="71">
        <v>3.4023452966003536E-4</v>
      </c>
    </row>
    <row r="199" spans="1:6" x14ac:dyDescent="0.2">
      <c r="A199" s="56" t="s">
        <v>165</v>
      </c>
      <c r="B199" s="56" t="s">
        <v>859</v>
      </c>
      <c r="C199" s="69">
        <v>83</v>
      </c>
      <c r="D199" s="70">
        <v>3547427</v>
      </c>
      <c r="E199" s="70">
        <v>212846</v>
      </c>
      <c r="F199" s="71">
        <v>2.8389913321998371E-4</v>
      </c>
    </row>
    <row r="200" spans="1:6" x14ac:dyDescent="0.2">
      <c r="A200" s="56" t="s">
        <v>165</v>
      </c>
      <c r="B200" s="56" t="s">
        <v>25</v>
      </c>
      <c r="C200" s="69">
        <v>68</v>
      </c>
      <c r="D200" s="70">
        <v>6578551</v>
      </c>
      <c r="E200" s="70">
        <v>394713</v>
      </c>
      <c r="F200" s="71">
        <v>5.2647772836069003E-4</v>
      </c>
    </row>
    <row r="201" spans="1:6" x14ac:dyDescent="0.2">
      <c r="A201" s="56" t="s">
        <v>165</v>
      </c>
      <c r="B201" s="56" t="s">
        <v>60</v>
      </c>
      <c r="C201" s="69">
        <v>960</v>
      </c>
      <c r="D201" s="70">
        <v>48399653</v>
      </c>
      <c r="E201" s="70">
        <v>2887987</v>
      </c>
      <c r="F201" s="71">
        <v>3.8520667809147512E-3</v>
      </c>
    </row>
    <row r="202" spans="1:6" x14ac:dyDescent="0.2">
      <c r="A202" s="56" t="s">
        <v>174</v>
      </c>
      <c r="B202" s="56" t="s">
        <v>5</v>
      </c>
      <c r="C202" s="69">
        <v>10</v>
      </c>
      <c r="D202" s="70">
        <v>137527</v>
      </c>
      <c r="E202" s="70">
        <v>8252</v>
      </c>
      <c r="F202" s="71">
        <v>1.1006716815591111E-5</v>
      </c>
    </row>
    <row r="203" spans="1:6" x14ac:dyDescent="0.2">
      <c r="A203" s="56" t="s">
        <v>174</v>
      </c>
      <c r="B203" s="56" t="s">
        <v>1</v>
      </c>
      <c r="C203" s="69">
        <v>19</v>
      </c>
      <c r="D203" s="70">
        <v>1852480</v>
      </c>
      <c r="E203" s="70">
        <v>111149</v>
      </c>
      <c r="F203" s="71">
        <v>1.4825321950268254E-4</v>
      </c>
    </row>
    <row r="204" spans="1:6" x14ac:dyDescent="0.2">
      <c r="A204" s="56" t="s">
        <v>174</v>
      </c>
      <c r="B204" s="56" t="s">
        <v>857</v>
      </c>
      <c r="C204" s="69">
        <v>86</v>
      </c>
      <c r="D204" s="70">
        <v>2187256</v>
      </c>
      <c r="E204" s="70">
        <v>131235</v>
      </c>
      <c r="F204" s="71">
        <v>1.7504441120868872E-4</v>
      </c>
    </row>
    <row r="205" spans="1:6" x14ac:dyDescent="0.2">
      <c r="A205" s="56" t="s">
        <v>174</v>
      </c>
      <c r="B205" s="56" t="s">
        <v>3</v>
      </c>
      <c r="C205" s="69">
        <v>56</v>
      </c>
      <c r="D205" s="70">
        <v>6182432</v>
      </c>
      <c r="E205" s="70">
        <v>370946</v>
      </c>
      <c r="F205" s="71">
        <v>4.9477672998985214E-4</v>
      </c>
    </row>
    <row r="206" spans="1:6" x14ac:dyDescent="0.2">
      <c r="A206" s="56" t="s">
        <v>174</v>
      </c>
      <c r="B206" s="56" t="s">
        <v>2</v>
      </c>
      <c r="C206" s="69">
        <v>6</v>
      </c>
      <c r="D206" s="70">
        <v>2617035</v>
      </c>
      <c r="E206" s="70">
        <v>157022</v>
      </c>
      <c r="F206" s="71">
        <v>2.0943973434534022E-4</v>
      </c>
    </row>
    <row r="207" spans="1:6" x14ac:dyDescent="0.2">
      <c r="A207" s="56" t="s">
        <v>174</v>
      </c>
      <c r="B207" s="56" t="s">
        <v>6</v>
      </c>
      <c r="C207" s="69">
        <v>14</v>
      </c>
      <c r="D207" s="70">
        <v>1443224</v>
      </c>
      <c r="E207" s="70">
        <v>86593</v>
      </c>
      <c r="F207" s="71">
        <v>1.1549983388420759E-4</v>
      </c>
    </row>
    <row r="208" spans="1:6" x14ac:dyDescent="0.2">
      <c r="A208" s="56" t="s">
        <v>174</v>
      </c>
      <c r="B208" s="56" t="s">
        <v>10</v>
      </c>
      <c r="C208" s="69">
        <v>230</v>
      </c>
      <c r="D208" s="70">
        <v>5624719</v>
      </c>
      <c r="E208" s="70">
        <v>337483</v>
      </c>
      <c r="F208" s="71">
        <v>4.5014297274310894E-4</v>
      </c>
    </row>
    <row r="209" spans="1:6" x14ac:dyDescent="0.2">
      <c r="A209" s="56" t="s">
        <v>174</v>
      </c>
      <c r="B209" s="56" t="s">
        <v>4</v>
      </c>
      <c r="C209" s="69">
        <v>35</v>
      </c>
      <c r="D209" s="70">
        <v>1791166</v>
      </c>
      <c r="E209" s="70">
        <v>107470</v>
      </c>
      <c r="F209" s="71">
        <v>1.4334608048613388E-4</v>
      </c>
    </row>
    <row r="210" spans="1:6" x14ac:dyDescent="0.2">
      <c r="A210" s="56" t="s">
        <v>174</v>
      </c>
      <c r="B210" s="56" t="s">
        <v>858</v>
      </c>
      <c r="C210" s="69">
        <v>284</v>
      </c>
      <c r="D210" s="70">
        <v>4063002</v>
      </c>
      <c r="E210" s="70">
        <v>243780</v>
      </c>
      <c r="F210" s="71">
        <v>3.2515964921289394E-4</v>
      </c>
    </row>
    <row r="211" spans="1:6" x14ac:dyDescent="0.2">
      <c r="A211" s="56" t="s">
        <v>174</v>
      </c>
      <c r="B211" s="56" t="s">
        <v>8</v>
      </c>
      <c r="C211" s="69">
        <v>86</v>
      </c>
      <c r="D211" s="70">
        <v>1338794</v>
      </c>
      <c r="E211" s="70">
        <v>80328</v>
      </c>
      <c r="F211" s="71">
        <v>1.0714342563776088E-4</v>
      </c>
    </row>
    <row r="212" spans="1:6" x14ac:dyDescent="0.2">
      <c r="A212" s="56" t="s">
        <v>174</v>
      </c>
      <c r="B212" s="56" t="s">
        <v>859</v>
      </c>
      <c r="C212" s="69">
        <v>77</v>
      </c>
      <c r="D212" s="70">
        <v>1856133</v>
      </c>
      <c r="E212" s="70">
        <v>111368</v>
      </c>
      <c r="F212" s="71">
        <v>1.4854532698966926E-4</v>
      </c>
    </row>
    <row r="213" spans="1:6" x14ac:dyDescent="0.2">
      <c r="A213" s="56" t="s">
        <v>174</v>
      </c>
      <c r="B213" s="56" t="s">
        <v>25</v>
      </c>
      <c r="C213" s="69">
        <v>63</v>
      </c>
      <c r="D213" s="70">
        <v>4613961</v>
      </c>
      <c r="E213" s="70">
        <v>276838</v>
      </c>
      <c r="F213" s="71">
        <v>3.6925320768233302E-4</v>
      </c>
    </row>
    <row r="214" spans="1:6" x14ac:dyDescent="0.2">
      <c r="A214" s="56" t="s">
        <v>174</v>
      </c>
      <c r="B214" s="56" t="s">
        <v>60</v>
      </c>
      <c r="C214" s="69">
        <v>966</v>
      </c>
      <c r="D214" s="70">
        <v>33707728</v>
      </c>
      <c r="E214" s="70">
        <v>2022464</v>
      </c>
      <c r="F214" s="71">
        <v>2.6976113084982625E-3</v>
      </c>
    </row>
    <row r="215" spans="1:6" x14ac:dyDescent="0.2">
      <c r="A215" s="56" t="s">
        <v>183</v>
      </c>
      <c r="B215" s="56" t="s">
        <v>5</v>
      </c>
      <c r="C215" s="69">
        <v>59</v>
      </c>
      <c r="D215" s="70">
        <v>6003546</v>
      </c>
      <c r="E215" s="70">
        <v>360213</v>
      </c>
      <c r="F215" s="71">
        <v>4.804607954792197E-4</v>
      </c>
    </row>
    <row r="216" spans="1:6" x14ac:dyDescent="0.2">
      <c r="A216" s="56" t="s">
        <v>183</v>
      </c>
      <c r="B216" s="56" t="s">
        <v>1</v>
      </c>
      <c r="C216" s="69">
        <v>55</v>
      </c>
      <c r="D216" s="70">
        <v>32055310</v>
      </c>
      <c r="E216" s="70">
        <v>1923319</v>
      </c>
      <c r="F216" s="71">
        <v>2.5653693139900484E-3</v>
      </c>
    </row>
    <row r="217" spans="1:6" x14ac:dyDescent="0.2">
      <c r="A217" s="56" t="s">
        <v>183</v>
      </c>
      <c r="B217" s="56" t="s">
        <v>857</v>
      </c>
      <c r="C217" s="69">
        <v>289</v>
      </c>
      <c r="D217" s="70">
        <v>22751641</v>
      </c>
      <c r="E217" s="70">
        <v>1351949</v>
      </c>
      <c r="F217" s="71">
        <v>1.8032622142658248E-3</v>
      </c>
    </row>
    <row r="218" spans="1:6" x14ac:dyDescent="0.2">
      <c r="A218" s="56" t="s">
        <v>183</v>
      </c>
      <c r="B218" s="56" t="s">
        <v>3</v>
      </c>
      <c r="C218" s="69">
        <v>142</v>
      </c>
      <c r="D218" s="70">
        <v>19532484</v>
      </c>
      <c r="E218" s="70">
        <v>1171804</v>
      </c>
      <c r="F218" s="71">
        <v>1.5629804642967675E-3</v>
      </c>
    </row>
    <row r="219" spans="1:6" x14ac:dyDescent="0.2">
      <c r="A219" s="56" t="s">
        <v>183</v>
      </c>
      <c r="B219" s="56" t="s">
        <v>2</v>
      </c>
      <c r="C219" s="69">
        <v>30</v>
      </c>
      <c r="D219" s="70">
        <v>28865773</v>
      </c>
      <c r="E219" s="70">
        <v>1731946</v>
      </c>
      <c r="F219" s="71">
        <v>2.3101113865603203E-3</v>
      </c>
    </row>
    <row r="220" spans="1:6" x14ac:dyDescent="0.2">
      <c r="A220" s="56" t="s">
        <v>183</v>
      </c>
      <c r="B220" s="56" t="s">
        <v>6</v>
      </c>
      <c r="C220" s="69">
        <v>68</v>
      </c>
      <c r="D220" s="70">
        <v>7323861</v>
      </c>
      <c r="E220" s="70">
        <v>439432</v>
      </c>
      <c r="F220" s="71">
        <v>5.8612501014406609E-4</v>
      </c>
    </row>
    <row r="221" spans="1:6" x14ac:dyDescent="0.2">
      <c r="A221" s="56" t="s">
        <v>183</v>
      </c>
      <c r="B221" s="56" t="s">
        <v>10</v>
      </c>
      <c r="C221" s="69">
        <v>431</v>
      </c>
      <c r="D221" s="70">
        <v>17169976</v>
      </c>
      <c r="E221" s="70">
        <v>1030199</v>
      </c>
      <c r="F221" s="71">
        <v>1.3741042967408078E-3</v>
      </c>
    </row>
    <row r="222" spans="1:6" x14ac:dyDescent="0.2">
      <c r="A222" s="56" t="s">
        <v>183</v>
      </c>
      <c r="B222" s="56" t="s">
        <v>4</v>
      </c>
      <c r="C222" s="69">
        <v>85</v>
      </c>
      <c r="D222" s="70">
        <v>12890715</v>
      </c>
      <c r="E222" s="70">
        <v>773443</v>
      </c>
      <c r="F222" s="71">
        <v>1.0316369454679152E-3</v>
      </c>
    </row>
    <row r="223" spans="1:6" x14ac:dyDescent="0.2">
      <c r="A223" s="56" t="s">
        <v>183</v>
      </c>
      <c r="B223" s="56" t="s">
        <v>858</v>
      </c>
      <c r="C223" s="69">
        <v>967</v>
      </c>
      <c r="D223" s="70">
        <v>24486127</v>
      </c>
      <c r="E223" s="70">
        <v>1429412</v>
      </c>
      <c r="F223" s="71">
        <v>1.9065842337382115E-3</v>
      </c>
    </row>
    <row r="224" spans="1:6" x14ac:dyDescent="0.2">
      <c r="A224" s="56" t="s">
        <v>183</v>
      </c>
      <c r="B224" s="56" t="s">
        <v>8</v>
      </c>
      <c r="C224" s="69">
        <v>363</v>
      </c>
      <c r="D224" s="70">
        <v>18695853</v>
      </c>
      <c r="E224" s="70">
        <v>1121751</v>
      </c>
      <c r="F224" s="71">
        <v>1.4962185645426738E-3</v>
      </c>
    </row>
    <row r="225" spans="1:6" x14ac:dyDescent="0.2">
      <c r="A225" s="56" t="s">
        <v>183</v>
      </c>
      <c r="B225" s="56" t="s">
        <v>859</v>
      </c>
      <c r="C225" s="69">
        <v>144</v>
      </c>
      <c r="D225" s="70">
        <v>8144014</v>
      </c>
      <c r="E225" s="70">
        <v>488641</v>
      </c>
      <c r="F225" s="71">
        <v>6.5176116232274069E-4</v>
      </c>
    </row>
    <row r="226" spans="1:6" x14ac:dyDescent="0.2">
      <c r="A226" s="56" t="s">
        <v>183</v>
      </c>
      <c r="B226" s="56" t="s">
        <v>25</v>
      </c>
      <c r="C226" s="69">
        <v>171</v>
      </c>
      <c r="D226" s="70">
        <v>14770610</v>
      </c>
      <c r="E226" s="70">
        <v>886237</v>
      </c>
      <c r="F226" s="71">
        <v>1.1820843056833518E-3</v>
      </c>
    </row>
    <row r="227" spans="1:6" x14ac:dyDescent="0.2">
      <c r="A227" s="56" t="s">
        <v>183</v>
      </c>
      <c r="B227" s="56" t="s">
        <v>60</v>
      </c>
      <c r="C227" s="69">
        <v>2804</v>
      </c>
      <c r="D227" s="70">
        <v>212689910</v>
      </c>
      <c r="E227" s="70">
        <v>12708344</v>
      </c>
      <c r="F227" s="71">
        <v>1.6950696025583665E-2</v>
      </c>
    </row>
    <row r="228" spans="1:6" x14ac:dyDescent="0.2">
      <c r="A228" s="56" t="s">
        <v>191</v>
      </c>
      <c r="B228" s="56" t="s">
        <v>5</v>
      </c>
      <c r="C228" s="69" t="s">
        <v>856</v>
      </c>
      <c r="D228" s="70" t="s">
        <v>856</v>
      </c>
      <c r="E228" s="70" t="s">
        <v>856</v>
      </c>
      <c r="F228" s="71" t="s">
        <v>856</v>
      </c>
    </row>
    <row r="229" spans="1:6" x14ac:dyDescent="0.2">
      <c r="A229" s="56" t="s">
        <v>191</v>
      </c>
      <c r="B229" s="56" t="s">
        <v>1</v>
      </c>
      <c r="C229" s="69">
        <v>22</v>
      </c>
      <c r="D229" s="70">
        <v>12983813</v>
      </c>
      <c r="E229" s="70">
        <v>779029</v>
      </c>
      <c r="F229" s="71">
        <v>1.0390876871222889E-3</v>
      </c>
    </row>
    <row r="230" spans="1:6" x14ac:dyDescent="0.2">
      <c r="A230" s="56" t="s">
        <v>191</v>
      </c>
      <c r="B230" s="56" t="s">
        <v>857</v>
      </c>
      <c r="C230" s="69">
        <v>53</v>
      </c>
      <c r="D230" s="70">
        <v>1778410</v>
      </c>
      <c r="E230" s="70">
        <v>106705</v>
      </c>
      <c r="F230" s="71">
        <v>1.4232570501789257E-4</v>
      </c>
    </row>
    <row r="231" spans="1:6" x14ac:dyDescent="0.2">
      <c r="A231" s="56" t="s">
        <v>191</v>
      </c>
      <c r="B231" s="56" t="s">
        <v>3</v>
      </c>
      <c r="C231" s="69">
        <v>31</v>
      </c>
      <c r="D231" s="70">
        <v>2517148</v>
      </c>
      <c r="E231" s="70">
        <v>151029</v>
      </c>
      <c r="F231" s="71">
        <v>2.0144612626537929E-4</v>
      </c>
    </row>
    <row r="232" spans="1:6" x14ac:dyDescent="0.2">
      <c r="A232" s="56" t="s">
        <v>191</v>
      </c>
      <c r="B232" s="56" t="s">
        <v>2</v>
      </c>
      <c r="C232" s="69" t="s">
        <v>856</v>
      </c>
      <c r="D232" s="70" t="s">
        <v>856</v>
      </c>
      <c r="E232" s="70" t="s">
        <v>856</v>
      </c>
      <c r="F232" s="71" t="s">
        <v>856</v>
      </c>
    </row>
    <row r="233" spans="1:6" x14ac:dyDescent="0.2">
      <c r="A233" s="56" t="s">
        <v>191</v>
      </c>
      <c r="B233" s="56" t="s">
        <v>6</v>
      </c>
      <c r="C233" s="69">
        <v>14</v>
      </c>
      <c r="D233" s="70">
        <v>1592150</v>
      </c>
      <c r="E233" s="70">
        <v>95529</v>
      </c>
      <c r="F233" s="71">
        <v>1.2741888641257915E-4</v>
      </c>
    </row>
    <row r="234" spans="1:6" x14ac:dyDescent="0.2">
      <c r="A234" s="56" t="s">
        <v>191</v>
      </c>
      <c r="B234" s="56" t="s">
        <v>10</v>
      </c>
      <c r="C234" s="69">
        <v>141</v>
      </c>
      <c r="D234" s="70">
        <v>5021810</v>
      </c>
      <c r="E234" s="70">
        <v>301309</v>
      </c>
      <c r="F234" s="71">
        <v>4.0189321824878114E-4</v>
      </c>
    </row>
    <row r="235" spans="1:6" x14ac:dyDescent="0.2">
      <c r="A235" s="56" t="s">
        <v>191</v>
      </c>
      <c r="B235" s="56" t="s">
        <v>4</v>
      </c>
      <c r="C235" s="69">
        <v>22</v>
      </c>
      <c r="D235" s="70">
        <v>1622841</v>
      </c>
      <c r="E235" s="70">
        <v>97370</v>
      </c>
      <c r="F235" s="71">
        <v>1.2987445665706574E-4</v>
      </c>
    </row>
    <row r="236" spans="1:6" x14ac:dyDescent="0.2">
      <c r="A236" s="56" t="s">
        <v>191</v>
      </c>
      <c r="B236" s="56" t="s">
        <v>858</v>
      </c>
      <c r="C236" s="69">
        <v>269</v>
      </c>
      <c r="D236" s="70">
        <v>4625452</v>
      </c>
      <c r="E236" s="70">
        <v>273389</v>
      </c>
      <c r="F236" s="71">
        <v>3.6465284821832748E-4</v>
      </c>
    </row>
    <row r="237" spans="1:6" x14ac:dyDescent="0.2">
      <c r="A237" s="56" t="s">
        <v>191</v>
      </c>
      <c r="B237" s="56" t="s">
        <v>8</v>
      </c>
      <c r="C237" s="69">
        <v>104</v>
      </c>
      <c r="D237" s="70">
        <v>1445202</v>
      </c>
      <c r="E237" s="70">
        <v>86712</v>
      </c>
      <c r="F237" s="71">
        <v>1.1565855895704513E-4</v>
      </c>
    </row>
    <row r="238" spans="1:6" x14ac:dyDescent="0.2">
      <c r="A238" s="56" t="s">
        <v>191</v>
      </c>
      <c r="B238" s="56" t="s">
        <v>859</v>
      </c>
      <c r="C238" s="69">
        <v>60</v>
      </c>
      <c r="D238" s="70">
        <v>2560029</v>
      </c>
      <c r="E238" s="70">
        <v>153602</v>
      </c>
      <c r="F238" s="71">
        <v>2.0487805578143793E-4</v>
      </c>
    </row>
    <row r="239" spans="1:6" x14ac:dyDescent="0.2">
      <c r="A239" s="56" t="s">
        <v>191</v>
      </c>
      <c r="B239" s="56" t="s">
        <v>25</v>
      </c>
      <c r="C239" s="69">
        <v>30</v>
      </c>
      <c r="D239" s="70">
        <v>4229007</v>
      </c>
      <c r="E239" s="70">
        <v>253740</v>
      </c>
      <c r="F239" s="71">
        <v>3.3844453766215322E-4</v>
      </c>
    </row>
    <row r="240" spans="1:6" x14ac:dyDescent="0.2">
      <c r="A240" s="56" t="s">
        <v>191</v>
      </c>
      <c r="B240" s="56" t="s">
        <v>60</v>
      </c>
      <c r="C240" s="69">
        <v>755</v>
      </c>
      <c r="D240" s="70">
        <v>38404582</v>
      </c>
      <c r="E240" s="70">
        <v>2300136</v>
      </c>
      <c r="F240" s="71">
        <v>3.0679769255145995E-3</v>
      </c>
    </row>
    <row r="241" spans="1:6" x14ac:dyDescent="0.2">
      <c r="A241" s="56" t="s">
        <v>196</v>
      </c>
      <c r="B241" s="56" t="s">
        <v>5</v>
      </c>
      <c r="C241" s="69" t="s">
        <v>856</v>
      </c>
      <c r="D241" s="70" t="s">
        <v>856</v>
      </c>
      <c r="E241" s="70" t="s">
        <v>856</v>
      </c>
      <c r="F241" s="71" t="s">
        <v>856</v>
      </c>
    </row>
    <row r="242" spans="1:6" x14ac:dyDescent="0.2">
      <c r="A242" s="56" t="s">
        <v>196</v>
      </c>
      <c r="B242" s="56" t="s">
        <v>1</v>
      </c>
      <c r="C242" s="69">
        <v>20</v>
      </c>
      <c r="D242" s="70">
        <v>4803129</v>
      </c>
      <c r="E242" s="70">
        <v>288188</v>
      </c>
      <c r="F242" s="71">
        <v>3.8439211168826601E-4</v>
      </c>
    </row>
    <row r="243" spans="1:6" x14ac:dyDescent="0.2">
      <c r="A243" s="56" t="s">
        <v>196</v>
      </c>
      <c r="B243" s="56" t="s">
        <v>857</v>
      </c>
      <c r="C243" s="69">
        <v>46</v>
      </c>
      <c r="D243" s="70">
        <v>1299635</v>
      </c>
      <c r="E243" s="70">
        <v>77978</v>
      </c>
      <c r="F243" s="71">
        <v>1.0400893890525492E-4</v>
      </c>
    </row>
    <row r="244" spans="1:6" x14ac:dyDescent="0.2">
      <c r="A244" s="56" t="s">
        <v>196</v>
      </c>
      <c r="B244" s="56" t="s">
        <v>3</v>
      </c>
      <c r="C244" s="69">
        <v>21</v>
      </c>
      <c r="D244" s="70">
        <v>3162551</v>
      </c>
      <c r="E244" s="70">
        <v>189753</v>
      </c>
      <c r="F244" s="71">
        <v>2.5309713232051141E-4</v>
      </c>
    </row>
    <row r="245" spans="1:6" x14ac:dyDescent="0.2">
      <c r="A245" s="56" t="s">
        <v>196</v>
      </c>
      <c r="B245" s="56" t="s">
        <v>2</v>
      </c>
      <c r="C245" s="69" t="s">
        <v>856</v>
      </c>
      <c r="D245" s="70" t="s">
        <v>856</v>
      </c>
      <c r="E245" s="70" t="s">
        <v>856</v>
      </c>
      <c r="F245" s="71" t="s">
        <v>856</v>
      </c>
    </row>
    <row r="246" spans="1:6" x14ac:dyDescent="0.2">
      <c r="A246" s="56" t="s">
        <v>196</v>
      </c>
      <c r="B246" s="56" t="s">
        <v>6</v>
      </c>
      <c r="C246" s="69">
        <v>16</v>
      </c>
      <c r="D246" s="70">
        <v>2025041</v>
      </c>
      <c r="E246" s="70">
        <v>121502</v>
      </c>
      <c r="F246" s="71">
        <v>1.6206230083954813E-4</v>
      </c>
    </row>
    <row r="247" spans="1:6" x14ac:dyDescent="0.2">
      <c r="A247" s="56" t="s">
        <v>196</v>
      </c>
      <c r="B247" s="56" t="s">
        <v>10</v>
      </c>
      <c r="C247" s="69">
        <v>178</v>
      </c>
      <c r="D247" s="70">
        <v>7381474</v>
      </c>
      <c r="E247" s="70">
        <v>442888</v>
      </c>
      <c r="F247" s="71">
        <v>5.9073470637706208E-4</v>
      </c>
    </row>
    <row r="248" spans="1:6" x14ac:dyDescent="0.2">
      <c r="A248" s="56" t="s">
        <v>196</v>
      </c>
      <c r="B248" s="56" t="s">
        <v>4</v>
      </c>
      <c r="C248" s="69">
        <v>25</v>
      </c>
      <c r="D248" s="70">
        <v>1621629</v>
      </c>
      <c r="E248" s="70">
        <v>97298</v>
      </c>
      <c r="F248" s="71">
        <v>1.2977842131887832E-4</v>
      </c>
    </row>
    <row r="249" spans="1:6" x14ac:dyDescent="0.2">
      <c r="A249" s="56" t="s">
        <v>196</v>
      </c>
      <c r="B249" s="56" t="s">
        <v>858</v>
      </c>
      <c r="C249" s="69">
        <v>174</v>
      </c>
      <c r="D249" s="70">
        <v>2795539</v>
      </c>
      <c r="E249" s="70">
        <v>167627</v>
      </c>
      <c r="F249" s="71">
        <v>2.2358493936586174E-4</v>
      </c>
    </row>
    <row r="250" spans="1:6" x14ac:dyDescent="0.2">
      <c r="A250" s="56" t="s">
        <v>196</v>
      </c>
      <c r="B250" s="56" t="s">
        <v>8</v>
      </c>
      <c r="C250" s="69">
        <v>99</v>
      </c>
      <c r="D250" s="70">
        <v>2009501</v>
      </c>
      <c r="E250" s="70">
        <v>120570</v>
      </c>
      <c r="F250" s="71">
        <v>1.608191767396777E-4</v>
      </c>
    </row>
    <row r="251" spans="1:6" x14ac:dyDescent="0.2">
      <c r="A251" s="56" t="s">
        <v>196</v>
      </c>
      <c r="B251" s="56" t="s">
        <v>859</v>
      </c>
      <c r="C251" s="69">
        <v>54</v>
      </c>
      <c r="D251" s="70">
        <v>1254702</v>
      </c>
      <c r="E251" s="70">
        <v>75282</v>
      </c>
      <c r="F251" s="71">
        <v>1.0041294901979278E-4</v>
      </c>
    </row>
    <row r="252" spans="1:6" x14ac:dyDescent="0.2">
      <c r="A252" s="56" t="s">
        <v>196</v>
      </c>
      <c r="B252" s="56" t="s">
        <v>25</v>
      </c>
      <c r="C252" s="69">
        <v>69</v>
      </c>
      <c r="D252" s="70">
        <v>4243568</v>
      </c>
      <c r="E252" s="70">
        <v>254530</v>
      </c>
      <c r="F252" s="71">
        <v>3.3949825873393183E-4</v>
      </c>
    </row>
    <row r="253" spans="1:6" x14ac:dyDescent="0.2">
      <c r="A253" s="56" t="s">
        <v>196</v>
      </c>
      <c r="B253" s="56" t="s">
        <v>60</v>
      </c>
      <c r="C253" s="69">
        <v>704</v>
      </c>
      <c r="D253" s="70">
        <v>30596918</v>
      </c>
      <c r="E253" s="70">
        <v>1835626</v>
      </c>
      <c r="F253" s="71">
        <v>2.4484022735502E-3</v>
      </c>
    </row>
    <row r="254" spans="1:6" x14ac:dyDescent="0.2">
      <c r="A254" s="56" t="s">
        <v>203</v>
      </c>
      <c r="B254" s="56" t="s">
        <v>5</v>
      </c>
      <c r="C254" s="69">
        <v>5</v>
      </c>
      <c r="D254" s="70">
        <v>172572</v>
      </c>
      <c r="E254" s="70">
        <v>10354</v>
      </c>
      <c r="F254" s="71">
        <v>1.3810415161007072E-5</v>
      </c>
    </row>
    <row r="255" spans="1:6" x14ac:dyDescent="0.2">
      <c r="A255" s="56" t="s">
        <v>203</v>
      </c>
      <c r="B255" s="56" t="s">
        <v>1</v>
      </c>
      <c r="C255" s="69">
        <v>13</v>
      </c>
      <c r="D255" s="70">
        <v>2261807</v>
      </c>
      <c r="E255" s="70">
        <v>135708</v>
      </c>
      <c r="F255" s="71">
        <v>1.8101060659358198E-4</v>
      </c>
    </row>
    <row r="256" spans="1:6" x14ac:dyDescent="0.2">
      <c r="A256" s="56" t="s">
        <v>203</v>
      </c>
      <c r="B256" s="56" t="s">
        <v>857</v>
      </c>
      <c r="C256" s="69">
        <v>42</v>
      </c>
      <c r="D256" s="70">
        <v>3098186</v>
      </c>
      <c r="E256" s="70">
        <v>185891</v>
      </c>
      <c r="F256" s="71">
        <v>2.4794590348606972E-4</v>
      </c>
    </row>
    <row r="257" spans="1:6" x14ac:dyDescent="0.2">
      <c r="A257" s="56" t="s">
        <v>203</v>
      </c>
      <c r="B257" s="56" t="s">
        <v>3</v>
      </c>
      <c r="C257" s="69">
        <v>27</v>
      </c>
      <c r="D257" s="70">
        <v>2802457</v>
      </c>
      <c r="E257" s="70">
        <v>168147</v>
      </c>
      <c r="F257" s="71">
        <v>2.2427852791943753E-4</v>
      </c>
    </row>
    <row r="258" spans="1:6" x14ac:dyDescent="0.2">
      <c r="A258" s="56" t="s">
        <v>203</v>
      </c>
      <c r="B258" s="56" t="s">
        <v>2</v>
      </c>
      <c r="C258" s="69">
        <v>6</v>
      </c>
      <c r="D258" s="70">
        <v>6057544</v>
      </c>
      <c r="E258" s="70">
        <v>363453</v>
      </c>
      <c r="F258" s="71">
        <v>4.847823856976534E-4</v>
      </c>
    </row>
    <row r="259" spans="1:6" x14ac:dyDescent="0.2">
      <c r="A259" s="56" t="s">
        <v>203</v>
      </c>
      <c r="B259" s="56" t="s">
        <v>6</v>
      </c>
      <c r="C259" s="69">
        <v>8</v>
      </c>
      <c r="D259" s="70">
        <v>315985</v>
      </c>
      <c r="E259" s="70">
        <v>18959</v>
      </c>
      <c r="F259" s="71">
        <v>2.5287971898544822E-5</v>
      </c>
    </row>
    <row r="260" spans="1:6" x14ac:dyDescent="0.2">
      <c r="A260" s="56" t="s">
        <v>203</v>
      </c>
      <c r="B260" s="56" t="s">
        <v>10</v>
      </c>
      <c r="C260" s="69">
        <v>78</v>
      </c>
      <c r="D260" s="70">
        <v>3793239</v>
      </c>
      <c r="E260" s="70">
        <v>227179</v>
      </c>
      <c r="F260" s="71">
        <v>3.0301683463998703E-4</v>
      </c>
    </row>
    <row r="261" spans="1:6" x14ac:dyDescent="0.2">
      <c r="A261" s="56" t="s">
        <v>203</v>
      </c>
      <c r="B261" s="56" t="s">
        <v>4</v>
      </c>
      <c r="C261" s="69">
        <v>20</v>
      </c>
      <c r="D261" s="70">
        <v>1053094</v>
      </c>
      <c r="E261" s="70">
        <v>63186</v>
      </c>
      <c r="F261" s="71">
        <v>8.4279012204306831E-5</v>
      </c>
    </row>
    <row r="262" spans="1:6" x14ac:dyDescent="0.2">
      <c r="A262" s="56" t="s">
        <v>203</v>
      </c>
      <c r="B262" s="56" t="s">
        <v>858</v>
      </c>
      <c r="C262" s="69">
        <v>154</v>
      </c>
      <c r="D262" s="70">
        <v>3620208</v>
      </c>
      <c r="E262" s="70">
        <v>205592</v>
      </c>
      <c r="F262" s="71">
        <v>2.7422357289760152E-4</v>
      </c>
    </row>
    <row r="263" spans="1:6" x14ac:dyDescent="0.2">
      <c r="A263" s="56" t="s">
        <v>203</v>
      </c>
      <c r="B263" s="56" t="s">
        <v>8</v>
      </c>
      <c r="C263" s="69">
        <v>52</v>
      </c>
      <c r="D263" s="70">
        <v>764358</v>
      </c>
      <c r="E263" s="70">
        <v>45861</v>
      </c>
      <c r="F263" s="71">
        <v>6.1170508952959759E-5</v>
      </c>
    </row>
    <row r="264" spans="1:6" x14ac:dyDescent="0.2">
      <c r="A264" s="56" t="s">
        <v>203</v>
      </c>
      <c r="B264" s="56" t="s">
        <v>859</v>
      </c>
      <c r="C264" s="69">
        <v>17</v>
      </c>
      <c r="D264" s="70">
        <v>981912</v>
      </c>
      <c r="E264" s="70">
        <v>58915</v>
      </c>
      <c r="F264" s="71">
        <v>7.858224929599494E-5</v>
      </c>
    </row>
    <row r="265" spans="1:6" x14ac:dyDescent="0.2">
      <c r="A265" s="56" t="s">
        <v>203</v>
      </c>
      <c r="B265" s="56" t="s">
        <v>25</v>
      </c>
      <c r="C265" s="69">
        <v>31</v>
      </c>
      <c r="D265" s="70">
        <v>2650774</v>
      </c>
      <c r="E265" s="70">
        <v>159046</v>
      </c>
      <c r="F265" s="71">
        <v>2.121393944077198E-4</v>
      </c>
    </row>
    <row r="266" spans="1:6" x14ac:dyDescent="0.2">
      <c r="A266" s="56" t="s">
        <v>203</v>
      </c>
      <c r="B266" s="56" t="s">
        <v>60</v>
      </c>
      <c r="C266" s="69">
        <v>453</v>
      </c>
      <c r="D266" s="70">
        <v>27572135</v>
      </c>
      <c r="E266" s="70">
        <v>1642292</v>
      </c>
      <c r="F266" s="71">
        <v>2.1905287169790059E-3</v>
      </c>
    </row>
    <row r="267" spans="1:6" x14ac:dyDescent="0.2">
      <c r="A267" s="56" t="s">
        <v>207</v>
      </c>
      <c r="B267" s="56" t="s">
        <v>5</v>
      </c>
      <c r="C267" s="69">
        <v>42</v>
      </c>
      <c r="D267" s="70">
        <v>1986761</v>
      </c>
      <c r="E267" s="70">
        <v>119206</v>
      </c>
      <c r="F267" s="71">
        <v>1.5899984061068273E-4</v>
      </c>
    </row>
    <row r="268" spans="1:6" x14ac:dyDescent="0.2">
      <c r="A268" s="56" t="s">
        <v>207</v>
      </c>
      <c r="B268" s="56" t="s">
        <v>1</v>
      </c>
      <c r="C268" s="69">
        <v>16</v>
      </c>
      <c r="D268" s="70">
        <v>23032639</v>
      </c>
      <c r="E268" s="70">
        <v>1381958</v>
      </c>
      <c r="F268" s="71">
        <v>1.8432889429278552E-3</v>
      </c>
    </row>
    <row r="269" spans="1:6" x14ac:dyDescent="0.2">
      <c r="A269" s="56" t="s">
        <v>207</v>
      </c>
      <c r="B269" s="56" t="s">
        <v>857</v>
      </c>
      <c r="C269" s="69">
        <v>103</v>
      </c>
      <c r="D269" s="70">
        <v>5953871</v>
      </c>
      <c r="E269" s="70">
        <v>357232</v>
      </c>
      <c r="F269" s="71">
        <v>4.7648466571343235E-4</v>
      </c>
    </row>
    <row r="270" spans="1:6" x14ac:dyDescent="0.2">
      <c r="A270" s="56" t="s">
        <v>207</v>
      </c>
      <c r="B270" s="56" t="s">
        <v>3</v>
      </c>
      <c r="C270" s="69">
        <v>58</v>
      </c>
      <c r="D270" s="70">
        <v>6367527</v>
      </c>
      <c r="E270" s="70">
        <v>382052</v>
      </c>
      <c r="F270" s="71">
        <v>5.0959018090526113E-4</v>
      </c>
    </row>
    <row r="271" spans="1:6" x14ac:dyDescent="0.2">
      <c r="A271" s="56" t="s">
        <v>207</v>
      </c>
      <c r="B271" s="56" t="s">
        <v>2</v>
      </c>
      <c r="C271" s="69">
        <v>12</v>
      </c>
      <c r="D271" s="70">
        <v>11091327</v>
      </c>
      <c r="E271" s="70">
        <v>665480</v>
      </c>
      <c r="F271" s="71">
        <v>8.8763328968002571E-4</v>
      </c>
    </row>
    <row r="272" spans="1:6" x14ac:dyDescent="0.2">
      <c r="A272" s="56" t="s">
        <v>207</v>
      </c>
      <c r="B272" s="56" t="s">
        <v>6</v>
      </c>
      <c r="C272" s="69">
        <v>48</v>
      </c>
      <c r="D272" s="70">
        <v>4304887</v>
      </c>
      <c r="E272" s="70">
        <v>258293</v>
      </c>
      <c r="F272" s="71">
        <v>3.4451743897836583E-4</v>
      </c>
    </row>
    <row r="273" spans="1:6" x14ac:dyDescent="0.2">
      <c r="A273" s="56" t="s">
        <v>207</v>
      </c>
      <c r="B273" s="56" t="s">
        <v>10</v>
      </c>
      <c r="C273" s="69">
        <v>192</v>
      </c>
      <c r="D273" s="70">
        <v>9265628</v>
      </c>
      <c r="E273" s="70">
        <v>555938</v>
      </c>
      <c r="F273" s="71">
        <v>7.4152352557272066E-4</v>
      </c>
    </row>
    <row r="274" spans="1:6" x14ac:dyDescent="0.2">
      <c r="A274" s="56" t="s">
        <v>207</v>
      </c>
      <c r="B274" s="56" t="s">
        <v>4</v>
      </c>
      <c r="C274" s="69">
        <v>68</v>
      </c>
      <c r="D274" s="70">
        <v>3664296</v>
      </c>
      <c r="E274" s="70">
        <v>219858</v>
      </c>
      <c r="F274" s="71">
        <v>2.932519081001249E-4</v>
      </c>
    </row>
    <row r="275" spans="1:6" x14ac:dyDescent="0.2">
      <c r="A275" s="56" t="s">
        <v>207</v>
      </c>
      <c r="B275" s="56" t="s">
        <v>858</v>
      </c>
      <c r="C275" s="69">
        <v>361</v>
      </c>
      <c r="D275" s="70">
        <v>13818147</v>
      </c>
      <c r="E275" s="70">
        <v>815239</v>
      </c>
      <c r="F275" s="71">
        <v>1.0873854592857103E-3</v>
      </c>
    </row>
    <row r="276" spans="1:6" x14ac:dyDescent="0.2">
      <c r="A276" s="56" t="s">
        <v>207</v>
      </c>
      <c r="B276" s="56" t="s">
        <v>8</v>
      </c>
      <c r="C276" s="69">
        <v>169</v>
      </c>
      <c r="D276" s="70">
        <v>8170176</v>
      </c>
      <c r="E276" s="70">
        <v>490211</v>
      </c>
      <c r="F276" s="71">
        <v>6.5385526622488291E-4</v>
      </c>
    </row>
    <row r="277" spans="1:6" x14ac:dyDescent="0.2">
      <c r="A277" s="56" t="s">
        <v>207</v>
      </c>
      <c r="B277" s="56" t="s">
        <v>859</v>
      </c>
      <c r="C277" s="69">
        <v>71</v>
      </c>
      <c r="D277" s="70">
        <v>6235973</v>
      </c>
      <c r="E277" s="70">
        <v>374158</v>
      </c>
      <c r="F277" s="71">
        <v>4.9906097313232413E-4</v>
      </c>
    </row>
    <row r="278" spans="1:6" x14ac:dyDescent="0.2">
      <c r="A278" s="56" t="s">
        <v>207</v>
      </c>
      <c r="B278" s="56" t="s">
        <v>25</v>
      </c>
      <c r="C278" s="69">
        <v>64</v>
      </c>
      <c r="D278" s="70">
        <v>9322902</v>
      </c>
      <c r="E278" s="70">
        <v>559374</v>
      </c>
      <c r="F278" s="71">
        <v>7.4610654532288685E-4</v>
      </c>
    </row>
    <row r="279" spans="1:6" x14ac:dyDescent="0.2">
      <c r="A279" s="56" t="s">
        <v>207</v>
      </c>
      <c r="B279" s="56" t="s">
        <v>60</v>
      </c>
      <c r="C279" s="69">
        <v>1204</v>
      </c>
      <c r="D279" s="70">
        <v>103214135</v>
      </c>
      <c r="E279" s="70">
        <v>6178998</v>
      </c>
      <c r="F279" s="71">
        <v>8.2416967026301309E-3</v>
      </c>
    </row>
    <row r="280" spans="1:6" x14ac:dyDescent="0.2">
      <c r="A280" s="56" t="s">
        <v>216</v>
      </c>
      <c r="B280" s="56" t="s">
        <v>5</v>
      </c>
      <c r="C280" s="69">
        <v>9</v>
      </c>
      <c r="D280" s="70">
        <v>183016</v>
      </c>
      <c r="E280" s="70">
        <v>10981</v>
      </c>
      <c r="F280" s="71">
        <v>1.4646722897722491E-5</v>
      </c>
    </row>
    <row r="281" spans="1:6" x14ac:dyDescent="0.2">
      <c r="A281" s="56" t="s">
        <v>216</v>
      </c>
      <c r="B281" s="56" t="s">
        <v>1</v>
      </c>
      <c r="C281" s="69">
        <v>29</v>
      </c>
      <c r="D281" s="70">
        <v>9319393</v>
      </c>
      <c r="E281" s="70">
        <v>559164</v>
      </c>
      <c r="F281" s="71">
        <v>7.4582644225317353E-4</v>
      </c>
    </row>
    <row r="282" spans="1:6" x14ac:dyDescent="0.2">
      <c r="A282" s="56" t="s">
        <v>216</v>
      </c>
      <c r="B282" s="56" t="s">
        <v>857</v>
      </c>
      <c r="C282" s="69">
        <v>116</v>
      </c>
      <c r="D282" s="70">
        <v>2598728</v>
      </c>
      <c r="E282" s="70">
        <v>155762</v>
      </c>
      <c r="F282" s="71">
        <v>2.0775911592706042E-4</v>
      </c>
    </row>
    <row r="283" spans="1:6" x14ac:dyDescent="0.2">
      <c r="A283" s="56" t="s">
        <v>216</v>
      </c>
      <c r="B283" s="56" t="s">
        <v>3</v>
      </c>
      <c r="C283" s="69">
        <v>69</v>
      </c>
      <c r="D283" s="70">
        <v>3451899</v>
      </c>
      <c r="E283" s="70">
        <v>207114</v>
      </c>
      <c r="F283" s="71">
        <v>2.7625365324095217E-4</v>
      </c>
    </row>
    <row r="284" spans="1:6" x14ac:dyDescent="0.2">
      <c r="A284" s="56" t="s">
        <v>216</v>
      </c>
      <c r="B284" s="56" t="s">
        <v>2</v>
      </c>
      <c r="C284" s="69">
        <v>15</v>
      </c>
      <c r="D284" s="70">
        <v>146838</v>
      </c>
      <c r="E284" s="70">
        <v>8810</v>
      </c>
      <c r="F284" s="71">
        <v>1.1750990686543588E-5</v>
      </c>
    </row>
    <row r="285" spans="1:6" x14ac:dyDescent="0.2">
      <c r="A285" s="56" t="s">
        <v>216</v>
      </c>
      <c r="B285" s="56" t="s">
        <v>6</v>
      </c>
      <c r="C285" s="69">
        <v>21</v>
      </c>
      <c r="D285" s="70">
        <v>1334161</v>
      </c>
      <c r="E285" s="70">
        <v>80050</v>
      </c>
      <c r="F285" s="71">
        <v>1.0677262252642613E-4</v>
      </c>
    </row>
    <row r="286" spans="1:6" x14ac:dyDescent="0.2">
      <c r="A286" s="56" t="s">
        <v>216</v>
      </c>
      <c r="B286" s="56" t="s">
        <v>10</v>
      </c>
      <c r="C286" s="69">
        <v>258</v>
      </c>
      <c r="D286" s="70">
        <v>10979210</v>
      </c>
      <c r="E286" s="70">
        <v>658753</v>
      </c>
      <c r="F286" s="71">
        <v>8.7866065468020975E-4</v>
      </c>
    </row>
    <row r="287" spans="1:6" x14ac:dyDescent="0.2">
      <c r="A287" s="56" t="s">
        <v>216</v>
      </c>
      <c r="B287" s="56" t="s">
        <v>4</v>
      </c>
      <c r="C287" s="69">
        <v>29</v>
      </c>
      <c r="D287" s="70">
        <v>2843837</v>
      </c>
      <c r="E287" s="70">
        <v>170630</v>
      </c>
      <c r="F287" s="71">
        <v>2.2759041326276191E-4</v>
      </c>
    </row>
    <row r="288" spans="1:6" x14ac:dyDescent="0.2">
      <c r="A288" s="56" t="s">
        <v>216</v>
      </c>
      <c r="B288" s="56" t="s">
        <v>858</v>
      </c>
      <c r="C288" s="69">
        <v>416</v>
      </c>
      <c r="D288" s="70">
        <v>5524907</v>
      </c>
      <c r="E288" s="70">
        <v>323896</v>
      </c>
      <c r="F288" s="71">
        <v>4.3202030413265854E-4</v>
      </c>
    </row>
    <row r="289" spans="1:6" x14ac:dyDescent="0.2">
      <c r="A289" s="56" t="s">
        <v>216</v>
      </c>
      <c r="B289" s="56" t="s">
        <v>8</v>
      </c>
      <c r="C289" s="69">
        <v>233</v>
      </c>
      <c r="D289" s="70">
        <v>14328512</v>
      </c>
      <c r="E289" s="70">
        <v>859663</v>
      </c>
      <c r="F289" s="71">
        <v>1.1466392629473463E-3</v>
      </c>
    </row>
    <row r="290" spans="1:6" x14ac:dyDescent="0.2">
      <c r="A290" s="56" t="s">
        <v>216</v>
      </c>
      <c r="B290" s="56" t="s">
        <v>859</v>
      </c>
      <c r="C290" s="69">
        <v>66</v>
      </c>
      <c r="D290" s="70">
        <v>2576956</v>
      </c>
      <c r="E290" s="70">
        <v>154617</v>
      </c>
      <c r="F290" s="71">
        <v>2.0623188728505221E-4</v>
      </c>
    </row>
    <row r="291" spans="1:6" x14ac:dyDescent="0.2">
      <c r="A291" s="56" t="s">
        <v>216</v>
      </c>
      <c r="B291" s="56" t="s">
        <v>25</v>
      </c>
      <c r="C291" s="69">
        <v>68</v>
      </c>
      <c r="D291" s="70">
        <v>4497914</v>
      </c>
      <c r="E291" s="70">
        <v>269875</v>
      </c>
      <c r="F291" s="71">
        <v>3.5996579018512497E-4</v>
      </c>
    </row>
    <row r="292" spans="1:6" x14ac:dyDescent="0.2">
      <c r="A292" s="56" t="s">
        <v>216</v>
      </c>
      <c r="B292" s="56" t="s">
        <v>60</v>
      </c>
      <c r="C292" s="69">
        <v>1329</v>
      </c>
      <c r="D292" s="70">
        <v>57785371</v>
      </c>
      <c r="E292" s="70">
        <v>3459315</v>
      </c>
      <c r="F292" s="71">
        <v>4.6141178600250321E-3</v>
      </c>
    </row>
    <row r="293" spans="1:6" x14ac:dyDescent="0.2">
      <c r="A293" s="56" t="s">
        <v>227</v>
      </c>
      <c r="B293" s="56" t="s">
        <v>5</v>
      </c>
      <c r="C293" s="69">
        <v>43</v>
      </c>
      <c r="D293" s="70">
        <v>1753732</v>
      </c>
      <c r="E293" s="70">
        <v>105224</v>
      </c>
      <c r="F293" s="71">
        <v>1.4035031146434308E-4</v>
      </c>
    </row>
    <row r="294" spans="1:6" x14ac:dyDescent="0.2">
      <c r="A294" s="56" t="s">
        <v>227</v>
      </c>
      <c r="B294" s="56" t="s">
        <v>1</v>
      </c>
      <c r="C294" s="69">
        <v>29</v>
      </c>
      <c r="D294" s="70">
        <v>15320765</v>
      </c>
      <c r="E294" s="70">
        <v>919246</v>
      </c>
      <c r="F294" s="71">
        <v>1.2261125067698578E-3</v>
      </c>
    </row>
    <row r="295" spans="1:6" x14ac:dyDescent="0.2">
      <c r="A295" s="56" t="s">
        <v>227</v>
      </c>
      <c r="B295" s="56" t="s">
        <v>857</v>
      </c>
      <c r="C295" s="69">
        <v>332</v>
      </c>
      <c r="D295" s="70">
        <v>16795038</v>
      </c>
      <c r="E295" s="70">
        <v>1007702</v>
      </c>
      <c r="F295" s="71">
        <v>1.3440972550296647E-3</v>
      </c>
    </row>
    <row r="296" spans="1:6" x14ac:dyDescent="0.2">
      <c r="A296" s="56" t="s">
        <v>227</v>
      </c>
      <c r="B296" s="56" t="s">
        <v>3</v>
      </c>
      <c r="C296" s="69">
        <v>96</v>
      </c>
      <c r="D296" s="70">
        <v>14876655</v>
      </c>
      <c r="E296" s="70">
        <v>892599</v>
      </c>
      <c r="F296" s="71">
        <v>1.1905700948715234E-3</v>
      </c>
    </row>
    <row r="297" spans="1:6" x14ac:dyDescent="0.2">
      <c r="A297" s="56" t="s">
        <v>227</v>
      </c>
      <c r="B297" s="56" t="s">
        <v>2</v>
      </c>
      <c r="C297" s="69">
        <v>22</v>
      </c>
      <c r="D297" s="70">
        <v>15341213</v>
      </c>
      <c r="E297" s="70">
        <v>920473</v>
      </c>
      <c r="F297" s="71">
        <v>1.2277491089914684E-3</v>
      </c>
    </row>
    <row r="298" spans="1:6" x14ac:dyDescent="0.2">
      <c r="A298" s="56" t="s">
        <v>227</v>
      </c>
      <c r="B298" s="56" t="s">
        <v>6</v>
      </c>
      <c r="C298" s="69">
        <v>65</v>
      </c>
      <c r="D298" s="70">
        <v>5231464</v>
      </c>
      <c r="E298" s="70">
        <v>313888</v>
      </c>
      <c r="F298" s="71">
        <v>4.186713921246077E-4</v>
      </c>
    </row>
    <row r="299" spans="1:6" x14ac:dyDescent="0.2">
      <c r="A299" s="56" t="s">
        <v>227</v>
      </c>
      <c r="B299" s="56" t="s">
        <v>10</v>
      </c>
      <c r="C299" s="69">
        <v>367</v>
      </c>
      <c r="D299" s="70">
        <v>8598462</v>
      </c>
      <c r="E299" s="70">
        <v>515847</v>
      </c>
      <c r="F299" s="71">
        <v>6.8804918191616913E-4</v>
      </c>
    </row>
    <row r="300" spans="1:6" x14ac:dyDescent="0.2">
      <c r="A300" s="56" t="s">
        <v>227</v>
      </c>
      <c r="B300" s="56" t="s">
        <v>4</v>
      </c>
      <c r="C300" s="69">
        <v>70</v>
      </c>
      <c r="D300" s="70">
        <v>5881170</v>
      </c>
      <c r="E300" s="70">
        <v>352870</v>
      </c>
      <c r="F300" s="71">
        <v>4.7066652480824472E-4</v>
      </c>
    </row>
    <row r="301" spans="1:6" x14ac:dyDescent="0.2">
      <c r="A301" s="56" t="s">
        <v>227</v>
      </c>
      <c r="B301" s="56" t="s">
        <v>858</v>
      </c>
      <c r="C301" s="69">
        <v>747</v>
      </c>
      <c r="D301" s="70">
        <v>14446284</v>
      </c>
      <c r="E301" s="70">
        <v>853093</v>
      </c>
      <c r="F301" s="71">
        <v>1.1378760383377446E-3</v>
      </c>
    </row>
    <row r="302" spans="1:6" x14ac:dyDescent="0.2">
      <c r="A302" s="56" t="s">
        <v>227</v>
      </c>
      <c r="B302" s="56" t="s">
        <v>8</v>
      </c>
      <c r="C302" s="69">
        <v>256</v>
      </c>
      <c r="D302" s="70">
        <v>9501177</v>
      </c>
      <c r="E302" s="70">
        <v>570071</v>
      </c>
      <c r="F302" s="71">
        <v>7.6037446216442562E-4</v>
      </c>
    </row>
    <row r="303" spans="1:6" x14ac:dyDescent="0.2">
      <c r="A303" s="56" t="s">
        <v>227</v>
      </c>
      <c r="B303" s="56" t="s">
        <v>859</v>
      </c>
      <c r="C303" s="69">
        <v>123</v>
      </c>
      <c r="D303" s="70">
        <v>7216765</v>
      </c>
      <c r="E303" s="70">
        <v>433006</v>
      </c>
      <c r="F303" s="71">
        <v>5.7755385621083917E-4</v>
      </c>
    </row>
    <row r="304" spans="1:6" x14ac:dyDescent="0.2">
      <c r="A304" s="56" t="s">
        <v>227</v>
      </c>
      <c r="B304" s="56" t="s">
        <v>25</v>
      </c>
      <c r="C304" s="69">
        <v>85</v>
      </c>
      <c r="D304" s="70">
        <v>7807407</v>
      </c>
      <c r="E304" s="70">
        <v>468444</v>
      </c>
      <c r="F304" s="71">
        <v>6.2482191613702888E-4</v>
      </c>
    </row>
    <row r="305" spans="1:6" x14ac:dyDescent="0.2">
      <c r="A305" s="56" t="s">
        <v>227</v>
      </c>
      <c r="B305" s="56" t="s">
        <v>60</v>
      </c>
      <c r="C305" s="69">
        <v>2235</v>
      </c>
      <c r="D305" s="70">
        <v>122770135</v>
      </c>
      <c r="E305" s="70">
        <v>7352463</v>
      </c>
      <c r="F305" s="71">
        <v>9.8068926488259177E-3</v>
      </c>
    </row>
    <row r="306" spans="1:6" x14ac:dyDescent="0.2">
      <c r="A306" s="56" t="s">
        <v>240</v>
      </c>
      <c r="B306" s="56" t="s">
        <v>5</v>
      </c>
      <c r="C306" s="69">
        <v>18</v>
      </c>
      <c r="D306" s="70">
        <v>336508</v>
      </c>
      <c r="E306" s="70">
        <v>20191</v>
      </c>
      <c r="F306" s="71">
        <v>2.6931243240862836E-5</v>
      </c>
    </row>
    <row r="307" spans="1:6" x14ac:dyDescent="0.2">
      <c r="A307" s="56" t="s">
        <v>240</v>
      </c>
      <c r="B307" s="56" t="s">
        <v>1</v>
      </c>
      <c r="C307" s="69">
        <v>16</v>
      </c>
      <c r="D307" s="70">
        <v>1025291</v>
      </c>
      <c r="E307" s="70">
        <v>61517</v>
      </c>
      <c r="F307" s="71">
        <v>8.2052859712156858E-5</v>
      </c>
    </row>
    <row r="308" spans="1:6" x14ac:dyDescent="0.2">
      <c r="A308" s="56" t="s">
        <v>240</v>
      </c>
      <c r="B308" s="56" t="s">
        <v>857</v>
      </c>
      <c r="C308" s="69">
        <v>102</v>
      </c>
      <c r="D308" s="70">
        <v>3298718</v>
      </c>
      <c r="E308" s="70">
        <v>197923</v>
      </c>
      <c r="F308" s="71">
        <v>2.6399447555650019E-4</v>
      </c>
    </row>
    <row r="309" spans="1:6" x14ac:dyDescent="0.2">
      <c r="A309" s="56" t="s">
        <v>240</v>
      </c>
      <c r="B309" s="56" t="s">
        <v>3</v>
      </c>
      <c r="C309" s="69">
        <v>41</v>
      </c>
      <c r="D309" s="70">
        <v>5386023</v>
      </c>
      <c r="E309" s="70">
        <v>323161</v>
      </c>
      <c r="F309" s="71">
        <v>4.3103994338866203E-4</v>
      </c>
    </row>
    <row r="310" spans="1:6" x14ac:dyDescent="0.2">
      <c r="A310" s="56" t="s">
        <v>240</v>
      </c>
      <c r="B310" s="56" t="s">
        <v>2</v>
      </c>
      <c r="C310" s="69">
        <v>6</v>
      </c>
      <c r="D310" s="70">
        <v>6924762</v>
      </c>
      <c r="E310" s="70">
        <v>415486</v>
      </c>
      <c r="F310" s="71">
        <v>5.541852572519011E-4</v>
      </c>
    </row>
    <row r="311" spans="1:6" x14ac:dyDescent="0.2">
      <c r="A311" s="56" t="s">
        <v>240</v>
      </c>
      <c r="B311" s="56" t="s">
        <v>6</v>
      </c>
      <c r="C311" s="69">
        <v>27</v>
      </c>
      <c r="D311" s="70">
        <v>818055</v>
      </c>
      <c r="E311" s="70">
        <v>49083</v>
      </c>
      <c r="F311" s="71">
        <v>6.5468090336846636E-5</v>
      </c>
    </row>
    <row r="312" spans="1:6" x14ac:dyDescent="0.2">
      <c r="A312" s="56" t="s">
        <v>240</v>
      </c>
      <c r="B312" s="56" t="s">
        <v>10</v>
      </c>
      <c r="C312" s="69">
        <v>148</v>
      </c>
      <c r="D312" s="70">
        <v>3306948</v>
      </c>
      <c r="E312" s="70">
        <v>198417</v>
      </c>
      <c r="F312" s="71">
        <v>2.6465338468239716E-4</v>
      </c>
    </row>
    <row r="313" spans="1:6" x14ac:dyDescent="0.2">
      <c r="A313" s="56" t="s">
        <v>240</v>
      </c>
      <c r="B313" s="56" t="s">
        <v>4</v>
      </c>
      <c r="C313" s="69">
        <v>16</v>
      </c>
      <c r="D313" s="70">
        <v>1173533</v>
      </c>
      <c r="E313" s="70">
        <v>70412</v>
      </c>
      <c r="F313" s="71">
        <v>9.3917225450727249E-5</v>
      </c>
    </row>
    <row r="314" spans="1:6" x14ac:dyDescent="0.2">
      <c r="A314" s="56" t="s">
        <v>240</v>
      </c>
      <c r="B314" s="56" t="s">
        <v>858</v>
      </c>
      <c r="C314" s="69">
        <v>336</v>
      </c>
      <c r="D314" s="70">
        <v>6157843</v>
      </c>
      <c r="E314" s="70">
        <v>357007</v>
      </c>
      <c r="F314" s="71">
        <v>4.7618455528159668E-4</v>
      </c>
    </row>
    <row r="315" spans="1:6" x14ac:dyDescent="0.2">
      <c r="A315" s="56" t="s">
        <v>240</v>
      </c>
      <c r="B315" s="56" t="s">
        <v>8</v>
      </c>
      <c r="C315" s="69">
        <v>72</v>
      </c>
      <c r="D315" s="70">
        <v>1109466</v>
      </c>
      <c r="E315" s="70">
        <v>66447</v>
      </c>
      <c r="F315" s="71">
        <v>8.8628612729711891E-5</v>
      </c>
    </row>
    <row r="316" spans="1:6" x14ac:dyDescent="0.2">
      <c r="A316" s="56" t="s">
        <v>240</v>
      </c>
      <c r="B316" s="56" t="s">
        <v>859</v>
      </c>
      <c r="C316" s="69">
        <v>73</v>
      </c>
      <c r="D316" s="70">
        <v>2933092</v>
      </c>
      <c r="E316" s="70">
        <v>175986</v>
      </c>
      <c r="F316" s="71">
        <v>2.347343753645925E-4</v>
      </c>
    </row>
    <row r="317" spans="1:6" x14ac:dyDescent="0.2">
      <c r="A317" s="56" t="s">
        <v>240</v>
      </c>
      <c r="B317" s="56" t="s">
        <v>25</v>
      </c>
      <c r="C317" s="69">
        <v>36</v>
      </c>
      <c r="D317" s="70">
        <v>4558581</v>
      </c>
      <c r="E317" s="70">
        <v>273515</v>
      </c>
      <c r="F317" s="71">
        <v>3.6482091006015546E-4</v>
      </c>
    </row>
    <row r="318" spans="1:6" x14ac:dyDescent="0.2">
      <c r="A318" s="56" t="s">
        <v>240</v>
      </c>
      <c r="B318" s="56" t="s">
        <v>60</v>
      </c>
      <c r="C318" s="69">
        <v>891</v>
      </c>
      <c r="D318" s="70">
        <v>37028820</v>
      </c>
      <c r="E318" s="70">
        <v>2209144</v>
      </c>
      <c r="F318" s="71">
        <v>2.9466095992319689E-3</v>
      </c>
    </row>
    <row r="319" spans="1:6" x14ac:dyDescent="0.2">
      <c r="A319" s="56" t="s">
        <v>250</v>
      </c>
      <c r="B319" s="56" t="s">
        <v>5</v>
      </c>
      <c r="C319" s="69">
        <v>185</v>
      </c>
      <c r="D319" s="70">
        <v>41719113</v>
      </c>
      <c r="E319" s="70">
        <v>2503147</v>
      </c>
      <c r="F319" s="71">
        <v>3.3387578983030105E-3</v>
      </c>
    </row>
    <row r="320" spans="1:6" x14ac:dyDescent="0.2">
      <c r="A320" s="56" t="s">
        <v>250</v>
      </c>
      <c r="B320" s="56" t="s">
        <v>1</v>
      </c>
      <c r="C320" s="69">
        <v>55</v>
      </c>
      <c r="D320" s="70">
        <v>68855895</v>
      </c>
      <c r="E320" s="70">
        <v>4131354</v>
      </c>
      <c r="F320" s="71">
        <v>5.5104997022491029E-3</v>
      </c>
    </row>
    <row r="321" spans="1:6" x14ac:dyDescent="0.2">
      <c r="A321" s="56" t="s">
        <v>250</v>
      </c>
      <c r="B321" s="56" t="s">
        <v>857</v>
      </c>
      <c r="C321" s="69">
        <v>384</v>
      </c>
      <c r="D321" s="70">
        <v>39533119</v>
      </c>
      <c r="E321" s="70">
        <v>2371987</v>
      </c>
      <c r="F321" s="71">
        <v>3.1638135239049335E-3</v>
      </c>
    </row>
    <row r="322" spans="1:6" x14ac:dyDescent="0.2">
      <c r="A322" s="56" t="s">
        <v>250</v>
      </c>
      <c r="B322" s="56" t="s">
        <v>3</v>
      </c>
      <c r="C322" s="69">
        <v>145</v>
      </c>
      <c r="D322" s="70">
        <v>34902152</v>
      </c>
      <c r="E322" s="70">
        <v>2094129</v>
      </c>
      <c r="F322" s="71">
        <v>2.7931998155982787E-3</v>
      </c>
    </row>
    <row r="323" spans="1:6" x14ac:dyDescent="0.2">
      <c r="A323" s="56" t="s">
        <v>250</v>
      </c>
      <c r="B323" s="56" t="s">
        <v>2</v>
      </c>
      <c r="C323" s="69">
        <v>42</v>
      </c>
      <c r="D323" s="70">
        <v>56407461</v>
      </c>
      <c r="E323" s="70">
        <v>3384448</v>
      </c>
      <c r="F323" s="71">
        <v>4.5142584480239584E-3</v>
      </c>
    </row>
    <row r="324" spans="1:6" x14ac:dyDescent="0.2">
      <c r="A324" s="56" t="s">
        <v>250</v>
      </c>
      <c r="B324" s="56" t="s">
        <v>6</v>
      </c>
      <c r="C324" s="69">
        <v>89</v>
      </c>
      <c r="D324" s="70">
        <v>18266324</v>
      </c>
      <c r="E324" s="70">
        <v>1095979</v>
      </c>
      <c r="F324" s="71">
        <v>1.4618432487681448E-3</v>
      </c>
    </row>
    <row r="325" spans="1:6" x14ac:dyDescent="0.2">
      <c r="A325" s="56" t="s">
        <v>250</v>
      </c>
      <c r="B325" s="56" t="s">
        <v>10</v>
      </c>
      <c r="C325" s="69">
        <v>554</v>
      </c>
      <c r="D325" s="70">
        <v>25636452</v>
      </c>
      <c r="E325" s="70">
        <v>1538187</v>
      </c>
      <c r="F325" s="71">
        <v>2.0516709547289923E-3</v>
      </c>
    </row>
    <row r="326" spans="1:6" x14ac:dyDescent="0.2">
      <c r="A326" s="56" t="s">
        <v>250</v>
      </c>
      <c r="B326" s="56" t="s">
        <v>4</v>
      </c>
      <c r="C326" s="69">
        <v>72</v>
      </c>
      <c r="D326" s="70">
        <v>12416715</v>
      </c>
      <c r="E326" s="70">
        <v>745003</v>
      </c>
      <c r="F326" s="71">
        <v>9.9370298688388576E-4</v>
      </c>
    </row>
    <row r="327" spans="1:6" x14ac:dyDescent="0.2">
      <c r="A327" s="56" t="s">
        <v>250</v>
      </c>
      <c r="B327" s="56" t="s">
        <v>858</v>
      </c>
      <c r="C327" s="69">
        <v>1432</v>
      </c>
      <c r="D327" s="70">
        <v>57945685</v>
      </c>
      <c r="E327" s="70">
        <v>3334166</v>
      </c>
      <c r="F327" s="71">
        <v>4.4471911025414628E-3</v>
      </c>
    </row>
    <row r="328" spans="1:6" x14ac:dyDescent="0.2">
      <c r="A328" s="56" t="s">
        <v>250</v>
      </c>
      <c r="B328" s="56" t="s">
        <v>8</v>
      </c>
      <c r="C328" s="69">
        <v>499</v>
      </c>
      <c r="D328" s="70">
        <v>58250137</v>
      </c>
      <c r="E328" s="70">
        <v>3494666</v>
      </c>
      <c r="F328" s="71">
        <v>4.6612698772509117E-3</v>
      </c>
    </row>
    <row r="329" spans="1:6" x14ac:dyDescent="0.2">
      <c r="A329" s="56" t="s">
        <v>250</v>
      </c>
      <c r="B329" s="56" t="s">
        <v>859</v>
      </c>
      <c r="C329" s="69">
        <v>138</v>
      </c>
      <c r="D329" s="70">
        <v>17020802</v>
      </c>
      <c r="E329" s="70">
        <v>1021248</v>
      </c>
      <c r="F329" s="71">
        <v>1.3621652368503139E-3</v>
      </c>
    </row>
    <row r="330" spans="1:6" x14ac:dyDescent="0.2">
      <c r="A330" s="56" t="s">
        <v>250</v>
      </c>
      <c r="B330" s="56" t="s">
        <v>25</v>
      </c>
      <c r="C330" s="69">
        <v>112</v>
      </c>
      <c r="D330" s="70">
        <v>24506408</v>
      </c>
      <c r="E330" s="70">
        <v>1470384</v>
      </c>
      <c r="F330" s="71">
        <v>1.9612336764634176E-3</v>
      </c>
    </row>
    <row r="331" spans="1:6" x14ac:dyDescent="0.2">
      <c r="A331" s="56" t="s">
        <v>250</v>
      </c>
      <c r="B331" s="56" t="s">
        <v>60</v>
      </c>
      <c r="C331" s="69">
        <v>3707</v>
      </c>
      <c r="D331" s="70">
        <v>455460262</v>
      </c>
      <c r="E331" s="70">
        <v>27184699</v>
      </c>
      <c r="F331" s="71">
        <v>3.6259607805390552E-2</v>
      </c>
    </row>
    <row r="332" spans="1:6" x14ac:dyDescent="0.2">
      <c r="A332" s="56" t="s">
        <v>267</v>
      </c>
      <c r="B332" s="56" t="s">
        <v>5</v>
      </c>
      <c r="C332" s="69">
        <v>7</v>
      </c>
      <c r="D332" s="70">
        <v>457309</v>
      </c>
      <c r="E332" s="70">
        <v>27439</v>
      </c>
      <c r="F332" s="71">
        <v>3.6598800618396088E-5</v>
      </c>
    </row>
    <row r="333" spans="1:6" x14ac:dyDescent="0.2">
      <c r="A333" s="56" t="s">
        <v>267</v>
      </c>
      <c r="B333" s="56" t="s">
        <v>1</v>
      </c>
      <c r="C333" s="69">
        <v>19</v>
      </c>
      <c r="D333" s="70">
        <v>6243908</v>
      </c>
      <c r="E333" s="70">
        <v>374635</v>
      </c>
      <c r="F333" s="71">
        <v>4.9969720724781582E-4</v>
      </c>
    </row>
    <row r="334" spans="1:6" x14ac:dyDescent="0.2">
      <c r="A334" s="56" t="s">
        <v>267</v>
      </c>
      <c r="B334" s="56" t="s">
        <v>857</v>
      </c>
      <c r="C334" s="69" t="s">
        <v>856</v>
      </c>
      <c r="D334" s="70" t="s">
        <v>856</v>
      </c>
      <c r="E334" s="70" t="s">
        <v>856</v>
      </c>
      <c r="F334" s="71" t="s">
        <v>856</v>
      </c>
    </row>
    <row r="335" spans="1:6" x14ac:dyDescent="0.2">
      <c r="A335" s="56" t="s">
        <v>267</v>
      </c>
      <c r="B335" s="56" t="s">
        <v>3</v>
      </c>
      <c r="C335" s="69">
        <v>35</v>
      </c>
      <c r="D335" s="70">
        <v>1670888</v>
      </c>
      <c r="E335" s="70">
        <v>100253</v>
      </c>
      <c r="F335" s="71">
        <v>1.3371987165698688E-4</v>
      </c>
    </row>
    <row r="336" spans="1:6" x14ac:dyDescent="0.2">
      <c r="A336" s="56" t="s">
        <v>267</v>
      </c>
      <c r="B336" s="56" t="s">
        <v>2</v>
      </c>
      <c r="C336" s="69" t="s">
        <v>856</v>
      </c>
      <c r="D336" s="70" t="s">
        <v>856</v>
      </c>
      <c r="E336" s="70" t="s">
        <v>856</v>
      </c>
      <c r="F336" s="71" t="s">
        <v>856</v>
      </c>
    </row>
    <row r="337" spans="1:6" x14ac:dyDescent="0.2">
      <c r="A337" s="56" t="s">
        <v>267</v>
      </c>
      <c r="B337" s="56" t="s">
        <v>6</v>
      </c>
      <c r="C337" s="69">
        <v>17</v>
      </c>
      <c r="D337" s="70">
        <v>790213</v>
      </c>
      <c r="E337" s="70">
        <v>47413</v>
      </c>
      <c r="F337" s="71">
        <v>6.3240604020555182E-5</v>
      </c>
    </row>
    <row r="338" spans="1:6" x14ac:dyDescent="0.2">
      <c r="A338" s="56" t="s">
        <v>267</v>
      </c>
      <c r="B338" s="56" t="s">
        <v>10</v>
      </c>
      <c r="C338" s="69">
        <v>126</v>
      </c>
      <c r="D338" s="70">
        <v>6375668</v>
      </c>
      <c r="E338" s="70">
        <v>382540</v>
      </c>
      <c r="F338" s="71">
        <v>5.1024108708630923E-4</v>
      </c>
    </row>
    <row r="339" spans="1:6" x14ac:dyDescent="0.2">
      <c r="A339" s="56" t="s">
        <v>267</v>
      </c>
      <c r="B339" s="56" t="s">
        <v>4</v>
      </c>
      <c r="C339" s="69">
        <v>28</v>
      </c>
      <c r="D339" s="70">
        <v>991426</v>
      </c>
      <c r="E339" s="70">
        <v>59486</v>
      </c>
      <c r="F339" s="71">
        <v>7.9343862880786818E-5</v>
      </c>
    </row>
    <row r="340" spans="1:6" x14ac:dyDescent="0.2">
      <c r="A340" s="56" t="s">
        <v>267</v>
      </c>
      <c r="B340" s="56" t="s">
        <v>858</v>
      </c>
      <c r="C340" s="69">
        <v>152</v>
      </c>
      <c r="D340" s="70">
        <v>1740677</v>
      </c>
      <c r="E340" s="70">
        <v>102918</v>
      </c>
      <c r="F340" s="71">
        <v>1.3727451299406276E-4</v>
      </c>
    </row>
    <row r="341" spans="1:6" x14ac:dyDescent="0.2">
      <c r="A341" s="56" t="s">
        <v>267</v>
      </c>
      <c r="B341" s="56" t="s">
        <v>8</v>
      </c>
      <c r="C341" s="69">
        <v>100</v>
      </c>
      <c r="D341" s="70">
        <v>2561051</v>
      </c>
      <c r="E341" s="70">
        <v>153637</v>
      </c>
      <c r="F341" s="71">
        <v>2.0492473962639015E-4</v>
      </c>
    </row>
    <row r="342" spans="1:6" x14ac:dyDescent="0.2">
      <c r="A342" s="56" t="s">
        <v>267</v>
      </c>
      <c r="B342" s="56" t="s">
        <v>859</v>
      </c>
      <c r="C342" s="69">
        <v>29</v>
      </c>
      <c r="D342" s="70">
        <v>1679282</v>
      </c>
      <c r="E342" s="70">
        <v>100757</v>
      </c>
      <c r="F342" s="71">
        <v>1.343921190242988E-4</v>
      </c>
    </row>
    <row r="343" spans="1:6" x14ac:dyDescent="0.2">
      <c r="A343" s="56" t="s">
        <v>267</v>
      </c>
      <c r="B343" s="56" t="s">
        <v>25</v>
      </c>
      <c r="C343" s="69">
        <v>26</v>
      </c>
      <c r="D343" s="70">
        <v>8458672</v>
      </c>
      <c r="E343" s="70">
        <v>507520</v>
      </c>
      <c r="F343" s="71">
        <v>6.7694242828996614E-4</v>
      </c>
    </row>
    <row r="344" spans="1:6" x14ac:dyDescent="0.2">
      <c r="A344" s="56" t="s">
        <v>267</v>
      </c>
      <c r="B344" s="56" t="s">
        <v>60</v>
      </c>
      <c r="C344" s="69">
        <v>563</v>
      </c>
      <c r="D344" s="70">
        <v>31225872</v>
      </c>
      <c r="E344" s="70">
        <v>1872004</v>
      </c>
      <c r="F344" s="71">
        <v>2.496924128169392E-3</v>
      </c>
    </row>
    <row r="345" spans="1:6" x14ac:dyDescent="0.2">
      <c r="A345" s="56" t="s">
        <v>271</v>
      </c>
      <c r="B345" s="56" t="s">
        <v>5</v>
      </c>
      <c r="C345" s="69">
        <v>6</v>
      </c>
      <c r="D345" s="70">
        <v>1528287</v>
      </c>
      <c r="E345" s="70">
        <v>91697</v>
      </c>
      <c r="F345" s="71">
        <v>1.2230767230238222E-4</v>
      </c>
    </row>
    <row r="346" spans="1:6" x14ac:dyDescent="0.2">
      <c r="A346" s="56" t="s">
        <v>271</v>
      </c>
      <c r="B346" s="56" t="s">
        <v>1</v>
      </c>
      <c r="C346" s="69">
        <v>15</v>
      </c>
      <c r="D346" s="70">
        <v>1489032</v>
      </c>
      <c r="E346" s="70">
        <v>89342</v>
      </c>
      <c r="F346" s="71">
        <v>1.1916651644916881E-4</v>
      </c>
    </row>
    <row r="347" spans="1:6" x14ac:dyDescent="0.2">
      <c r="A347" s="56" t="s">
        <v>271</v>
      </c>
      <c r="B347" s="56" t="s">
        <v>857</v>
      </c>
      <c r="C347" s="69">
        <v>23</v>
      </c>
      <c r="D347" s="70">
        <v>637646</v>
      </c>
      <c r="E347" s="70">
        <v>38259</v>
      </c>
      <c r="F347" s="71">
        <v>5.1030777829338378E-5</v>
      </c>
    </row>
    <row r="348" spans="1:6" x14ac:dyDescent="0.2">
      <c r="A348" s="56" t="s">
        <v>271</v>
      </c>
      <c r="B348" s="56" t="s">
        <v>3</v>
      </c>
      <c r="C348" s="69">
        <v>21</v>
      </c>
      <c r="D348" s="70">
        <v>1029206</v>
      </c>
      <c r="E348" s="70">
        <v>61752</v>
      </c>
      <c r="F348" s="71">
        <v>8.2366308385407451E-5</v>
      </c>
    </row>
    <row r="349" spans="1:6" x14ac:dyDescent="0.2">
      <c r="A349" s="56" t="s">
        <v>271</v>
      </c>
      <c r="B349" s="56" t="s">
        <v>2</v>
      </c>
      <c r="C349" s="69" t="s">
        <v>856</v>
      </c>
      <c r="D349" s="70" t="s">
        <v>856</v>
      </c>
      <c r="E349" s="70" t="s">
        <v>856</v>
      </c>
      <c r="F349" s="71" t="s">
        <v>856</v>
      </c>
    </row>
    <row r="350" spans="1:6" x14ac:dyDescent="0.2">
      <c r="A350" s="56" t="s">
        <v>271</v>
      </c>
      <c r="B350" s="56" t="s">
        <v>6</v>
      </c>
      <c r="C350" s="69">
        <v>19</v>
      </c>
      <c r="D350" s="70">
        <v>1418852</v>
      </c>
      <c r="E350" s="70">
        <v>85131</v>
      </c>
      <c r="F350" s="71">
        <v>1.1354978298934645E-4</v>
      </c>
    </row>
    <row r="351" spans="1:6" x14ac:dyDescent="0.2">
      <c r="A351" s="56" t="s">
        <v>271</v>
      </c>
      <c r="B351" s="56" t="s">
        <v>10</v>
      </c>
      <c r="C351" s="69">
        <v>92</v>
      </c>
      <c r="D351" s="70">
        <v>4725540</v>
      </c>
      <c r="E351" s="70">
        <v>283532</v>
      </c>
      <c r="F351" s="71">
        <v>3.7818182648547972E-4</v>
      </c>
    </row>
    <row r="352" spans="1:6" x14ac:dyDescent="0.2">
      <c r="A352" s="56" t="s">
        <v>271</v>
      </c>
      <c r="B352" s="56" t="s">
        <v>4</v>
      </c>
      <c r="C352" s="69" t="s">
        <v>856</v>
      </c>
      <c r="D352" s="70" t="s">
        <v>856</v>
      </c>
      <c r="E352" s="70" t="s">
        <v>856</v>
      </c>
      <c r="F352" s="71" t="s">
        <v>856</v>
      </c>
    </row>
    <row r="353" spans="1:6" x14ac:dyDescent="0.2">
      <c r="A353" s="56" t="s">
        <v>271</v>
      </c>
      <c r="B353" s="56" t="s">
        <v>858</v>
      </c>
      <c r="C353" s="69">
        <v>117</v>
      </c>
      <c r="D353" s="70">
        <v>1678994</v>
      </c>
      <c r="E353" s="70">
        <v>96309</v>
      </c>
      <c r="F353" s="71">
        <v>1.2845926924294284E-4</v>
      </c>
    </row>
    <row r="354" spans="1:6" x14ac:dyDescent="0.2">
      <c r="A354" s="56" t="s">
        <v>271</v>
      </c>
      <c r="B354" s="56" t="s">
        <v>8</v>
      </c>
      <c r="C354" s="69">
        <v>58</v>
      </c>
      <c r="D354" s="70">
        <v>1204109</v>
      </c>
      <c r="E354" s="70">
        <v>72139</v>
      </c>
      <c r="F354" s="71">
        <v>9.6220739743083761E-5</v>
      </c>
    </row>
    <row r="355" spans="1:6" x14ac:dyDescent="0.2">
      <c r="A355" s="56" t="s">
        <v>271</v>
      </c>
      <c r="B355" s="56" t="s">
        <v>859</v>
      </c>
      <c r="C355" s="69">
        <v>44</v>
      </c>
      <c r="D355" s="70">
        <v>1132188</v>
      </c>
      <c r="E355" s="70">
        <v>67931</v>
      </c>
      <c r="F355" s="71">
        <v>9.0608007755685861E-5</v>
      </c>
    </row>
    <row r="356" spans="1:6" x14ac:dyDescent="0.2">
      <c r="A356" s="56" t="s">
        <v>271</v>
      </c>
      <c r="B356" s="56" t="s">
        <v>25</v>
      </c>
      <c r="C356" s="69">
        <v>12</v>
      </c>
      <c r="D356" s="70">
        <v>1281484</v>
      </c>
      <c r="E356" s="70">
        <v>76889</v>
      </c>
      <c r="F356" s="71">
        <v>1.0255640441517026E-4</v>
      </c>
    </row>
    <row r="357" spans="1:6" x14ac:dyDescent="0.2">
      <c r="A357" s="56" t="s">
        <v>271</v>
      </c>
      <c r="B357" s="56" t="s">
        <v>60</v>
      </c>
      <c r="C357" s="69">
        <v>422</v>
      </c>
      <c r="D357" s="70">
        <v>16348105</v>
      </c>
      <c r="E357" s="70">
        <v>976348</v>
      </c>
      <c r="F357" s="71">
        <v>1.3022765328973278E-3</v>
      </c>
    </row>
    <row r="358" spans="1:6" x14ac:dyDescent="0.2">
      <c r="A358" s="56" t="s">
        <v>276</v>
      </c>
      <c r="B358" s="56" t="s">
        <v>5</v>
      </c>
      <c r="C358" s="69">
        <v>11</v>
      </c>
      <c r="D358" s="70">
        <v>393528</v>
      </c>
      <c r="E358" s="70">
        <v>23612</v>
      </c>
      <c r="F358" s="71">
        <v>3.1494255628906606E-5</v>
      </c>
    </row>
    <row r="359" spans="1:6" x14ac:dyDescent="0.2">
      <c r="A359" s="56" t="s">
        <v>276</v>
      </c>
      <c r="B359" s="56" t="s">
        <v>1</v>
      </c>
      <c r="C359" s="69">
        <v>25</v>
      </c>
      <c r="D359" s="70">
        <v>4867783</v>
      </c>
      <c r="E359" s="70">
        <v>292067</v>
      </c>
      <c r="F359" s="71">
        <v>3.8956601553311309E-4</v>
      </c>
    </row>
    <row r="360" spans="1:6" x14ac:dyDescent="0.2">
      <c r="A360" s="56" t="s">
        <v>276</v>
      </c>
      <c r="B360" s="56" t="s">
        <v>857</v>
      </c>
      <c r="C360" s="69">
        <v>100</v>
      </c>
      <c r="D360" s="70">
        <v>3985537</v>
      </c>
      <c r="E360" s="70">
        <v>239132</v>
      </c>
      <c r="F360" s="71">
        <v>3.1896003460323962E-4</v>
      </c>
    </row>
    <row r="361" spans="1:6" x14ac:dyDescent="0.2">
      <c r="A361" s="56" t="s">
        <v>276</v>
      </c>
      <c r="B361" s="56" t="s">
        <v>3</v>
      </c>
      <c r="C361" s="69">
        <v>49</v>
      </c>
      <c r="D361" s="70">
        <v>3887283</v>
      </c>
      <c r="E361" s="70">
        <v>233237</v>
      </c>
      <c r="F361" s="71">
        <v>3.1109714128914491E-4</v>
      </c>
    </row>
    <row r="362" spans="1:6" x14ac:dyDescent="0.2">
      <c r="A362" s="56" t="s">
        <v>276</v>
      </c>
      <c r="B362" s="56" t="s">
        <v>2</v>
      </c>
      <c r="C362" s="69">
        <v>9</v>
      </c>
      <c r="D362" s="70">
        <v>5519753</v>
      </c>
      <c r="E362" s="70">
        <v>331185</v>
      </c>
      <c r="F362" s="71">
        <v>4.4174254829999299E-4</v>
      </c>
    </row>
    <row r="363" spans="1:6" x14ac:dyDescent="0.2">
      <c r="A363" s="56" t="s">
        <v>276</v>
      </c>
      <c r="B363" s="56" t="s">
        <v>6</v>
      </c>
      <c r="C363" s="69">
        <v>19</v>
      </c>
      <c r="D363" s="70">
        <v>1259383</v>
      </c>
      <c r="E363" s="70">
        <v>75563</v>
      </c>
      <c r="F363" s="71">
        <v>1.0078775360355201E-4</v>
      </c>
    </row>
    <row r="364" spans="1:6" x14ac:dyDescent="0.2">
      <c r="A364" s="56" t="s">
        <v>276</v>
      </c>
      <c r="B364" s="56" t="s">
        <v>10</v>
      </c>
      <c r="C364" s="69">
        <v>208</v>
      </c>
      <c r="D364" s="70">
        <v>5946337</v>
      </c>
      <c r="E364" s="70">
        <v>356780</v>
      </c>
      <c r="F364" s="71">
        <v>4.7588177720147803E-4</v>
      </c>
    </row>
    <row r="365" spans="1:6" x14ac:dyDescent="0.2">
      <c r="A365" s="56" t="s">
        <v>276</v>
      </c>
      <c r="B365" s="56" t="s">
        <v>4</v>
      </c>
      <c r="C365" s="69">
        <v>28</v>
      </c>
      <c r="D365" s="70">
        <v>1477746</v>
      </c>
      <c r="E365" s="70">
        <v>88665</v>
      </c>
      <c r="F365" s="71">
        <v>1.182635175053788E-4</v>
      </c>
    </row>
    <row r="366" spans="1:6" x14ac:dyDescent="0.2">
      <c r="A366" s="56" t="s">
        <v>276</v>
      </c>
      <c r="B366" s="56" t="s">
        <v>858</v>
      </c>
      <c r="C366" s="69">
        <v>409</v>
      </c>
      <c r="D366" s="70">
        <v>6602155</v>
      </c>
      <c r="E366" s="70">
        <v>389762</v>
      </c>
      <c r="F366" s="71">
        <v>5.1987396503616363E-4</v>
      </c>
    </row>
    <row r="367" spans="1:6" x14ac:dyDescent="0.2">
      <c r="A367" s="56" t="s">
        <v>276</v>
      </c>
      <c r="B367" s="56" t="s">
        <v>8</v>
      </c>
      <c r="C367" s="69">
        <v>96</v>
      </c>
      <c r="D367" s="70">
        <v>4549021</v>
      </c>
      <c r="E367" s="70">
        <v>272941</v>
      </c>
      <c r="F367" s="71">
        <v>3.6405529500293908E-4</v>
      </c>
    </row>
    <row r="368" spans="1:6" x14ac:dyDescent="0.2">
      <c r="A368" s="56" t="s">
        <v>276</v>
      </c>
      <c r="B368" s="56" t="s">
        <v>859</v>
      </c>
      <c r="C368" s="69">
        <v>58</v>
      </c>
      <c r="D368" s="70">
        <v>656372</v>
      </c>
      <c r="E368" s="70">
        <v>39382</v>
      </c>
      <c r="F368" s="71">
        <v>5.2528662340233775E-5</v>
      </c>
    </row>
    <row r="369" spans="1:6" x14ac:dyDescent="0.2">
      <c r="A369" s="56" t="s">
        <v>276</v>
      </c>
      <c r="B369" s="56" t="s">
        <v>25</v>
      </c>
      <c r="C369" s="69">
        <v>83</v>
      </c>
      <c r="D369" s="70">
        <v>7658660</v>
      </c>
      <c r="E369" s="70">
        <v>459520</v>
      </c>
      <c r="F369" s="71">
        <v>6.1291886949835521E-4</v>
      </c>
    </row>
    <row r="370" spans="1:6" x14ac:dyDescent="0.2">
      <c r="A370" s="56" t="s">
        <v>276</v>
      </c>
      <c r="B370" s="56" t="s">
        <v>60</v>
      </c>
      <c r="C370" s="69">
        <v>1095</v>
      </c>
      <c r="D370" s="70">
        <v>46803558</v>
      </c>
      <c r="E370" s="70">
        <v>2801846</v>
      </c>
      <c r="F370" s="71">
        <v>3.7371698355424979E-3</v>
      </c>
    </row>
    <row r="371" spans="1:6" x14ac:dyDescent="0.2">
      <c r="A371" s="56" t="s">
        <v>287</v>
      </c>
      <c r="B371" s="56" t="s">
        <v>5</v>
      </c>
      <c r="C371" s="69">
        <v>44</v>
      </c>
      <c r="D371" s="70">
        <v>3357479</v>
      </c>
      <c r="E371" s="70">
        <v>201449</v>
      </c>
      <c r="F371" s="71">
        <v>2.6869753947940058E-4</v>
      </c>
    </row>
    <row r="372" spans="1:6" x14ac:dyDescent="0.2">
      <c r="A372" s="56" t="s">
        <v>287</v>
      </c>
      <c r="B372" s="56" t="s">
        <v>1</v>
      </c>
      <c r="C372" s="69">
        <v>44</v>
      </c>
      <c r="D372" s="70">
        <v>27114771</v>
      </c>
      <c r="E372" s="70">
        <v>1626886</v>
      </c>
      <c r="F372" s="71">
        <v>2.1699798222551817E-3</v>
      </c>
    </row>
    <row r="373" spans="1:6" x14ac:dyDescent="0.2">
      <c r="A373" s="56" t="s">
        <v>287</v>
      </c>
      <c r="B373" s="56" t="s">
        <v>857</v>
      </c>
      <c r="C373" s="69">
        <v>257</v>
      </c>
      <c r="D373" s="70">
        <v>17297608</v>
      </c>
      <c r="E373" s="70">
        <v>1037856</v>
      </c>
      <c r="F373" s="71">
        <v>1.3843173881922114E-3</v>
      </c>
    </row>
    <row r="374" spans="1:6" x14ac:dyDescent="0.2">
      <c r="A374" s="56" t="s">
        <v>287</v>
      </c>
      <c r="B374" s="56" t="s">
        <v>3</v>
      </c>
      <c r="C374" s="69">
        <v>64</v>
      </c>
      <c r="D374" s="70">
        <v>9210452</v>
      </c>
      <c r="E374" s="70">
        <v>552627</v>
      </c>
      <c r="F374" s="71">
        <v>7.3710723384024098E-4</v>
      </c>
    </row>
    <row r="375" spans="1:6" x14ac:dyDescent="0.2">
      <c r="A375" s="56" t="s">
        <v>287</v>
      </c>
      <c r="B375" s="56" t="s">
        <v>2</v>
      </c>
      <c r="C375" s="69">
        <v>24</v>
      </c>
      <c r="D375" s="70">
        <v>21310837</v>
      </c>
      <c r="E375" s="70">
        <v>1278650</v>
      </c>
      <c r="F375" s="71">
        <v>1.7054942385186106E-3</v>
      </c>
    </row>
    <row r="376" spans="1:6" x14ac:dyDescent="0.2">
      <c r="A376" s="56" t="s">
        <v>287</v>
      </c>
      <c r="B376" s="56" t="s">
        <v>6</v>
      </c>
      <c r="C376" s="69">
        <v>56</v>
      </c>
      <c r="D376" s="70">
        <v>3233308</v>
      </c>
      <c r="E376" s="70">
        <v>193998</v>
      </c>
      <c r="F376" s="71">
        <v>2.5875921580114449E-4</v>
      </c>
    </row>
    <row r="377" spans="1:6" x14ac:dyDescent="0.2">
      <c r="A377" s="56" t="s">
        <v>287</v>
      </c>
      <c r="B377" s="56" t="s">
        <v>10</v>
      </c>
      <c r="C377" s="69">
        <v>338</v>
      </c>
      <c r="D377" s="70">
        <v>12287299</v>
      </c>
      <c r="E377" s="70">
        <v>737238</v>
      </c>
      <c r="F377" s="71">
        <v>9.8334584242520105E-4</v>
      </c>
    </row>
    <row r="378" spans="1:6" x14ac:dyDescent="0.2">
      <c r="A378" s="56" t="s">
        <v>287</v>
      </c>
      <c r="B378" s="56" t="s">
        <v>4</v>
      </c>
      <c r="C378" s="69">
        <v>41</v>
      </c>
      <c r="D378" s="70">
        <v>6759088</v>
      </c>
      <c r="E378" s="70">
        <v>405545</v>
      </c>
      <c r="F378" s="71">
        <v>5.4092571146133021E-4</v>
      </c>
    </row>
    <row r="379" spans="1:6" x14ac:dyDescent="0.2">
      <c r="A379" s="56" t="s">
        <v>287</v>
      </c>
      <c r="B379" s="56" t="s">
        <v>858</v>
      </c>
      <c r="C379" s="69">
        <v>808</v>
      </c>
      <c r="D379" s="70">
        <v>30566625</v>
      </c>
      <c r="E379" s="70">
        <v>1716380</v>
      </c>
      <c r="F379" s="71">
        <v>2.2893490799738574E-3</v>
      </c>
    </row>
    <row r="380" spans="1:6" x14ac:dyDescent="0.2">
      <c r="A380" s="56" t="s">
        <v>287</v>
      </c>
      <c r="B380" s="56" t="s">
        <v>8</v>
      </c>
      <c r="C380" s="69">
        <v>249</v>
      </c>
      <c r="D380" s="70">
        <v>11458495</v>
      </c>
      <c r="E380" s="70">
        <v>687510</v>
      </c>
      <c r="F380" s="71">
        <v>9.1701743551709223E-4</v>
      </c>
    </row>
    <row r="381" spans="1:6" x14ac:dyDescent="0.2">
      <c r="A381" s="56" t="s">
        <v>287</v>
      </c>
      <c r="B381" s="56" t="s">
        <v>859</v>
      </c>
      <c r="C381" s="69">
        <v>75</v>
      </c>
      <c r="D381" s="70">
        <v>4673178</v>
      </c>
      <c r="E381" s="70">
        <v>280391</v>
      </c>
      <c r="F381" s="71">
        <v>3.7399228485705371E-4</v>
      </c>
    </row>
    <row r="382" spans="1:6" x14ac:dyDescent="0.2">
      <c r="A382" s="56" t="s">
        <v>287</v>
      </c>
      <c r="B382" s="56" t="s">
        <v>25</v>
      </c>
      <c r="C382" s="69">
        <v>117</v>
      </c>
      <c r="D382" s="70">
        <v>10954544</v>
      </c>
      <c r="E382" s="70">
        <v>657273</v>
      </c>
      <c r="F382" s="71">
        <v>8.7668659495080173E-4</v>
      </c>
    </row>
    <row r="383" spans="1:6" x14ac:dyDescent="0.2">
      <c r="A383" s="56" t="s">
        <v>287</v>
      </c>
      <c r="B383" s="56" t="s">
        <v>60</v>
      </c>
      <c r="C383" s="69">
        <v>2117</v>
      </c>
      <c r="D383" s="70">
        <v>158223685</v>
      </c>
      <c r="E383" s="70">
        <v>9375804</v>
      </c>
      <c r="F383" s="71">
        <v>1.2505673721096268E-2</v>
      </c>
    </row>
    <row r="384" spans="1:6" x14ac:dyDescent="0.2">
      <c r="A384" s="56" t="s">
        <v>293</v>
      </c>
      <c r="B384" s="56" t="s">
        <v>5</v>
      </c>
      <c r="C384" s="69">
        <v>30</v>
      </c>
      <c r="D384" s="70">
        <v>3119601</v>
      </c>
      <c r="E384" s="70">
        <v>187176</v>
      </c>
      <c r="F384" s="71">
        <v>2.4965986750788676E-4</v>
      </c>
    </row>
    <row r="385" spans="1:6" x14ac:dyDescent="0.2">
      <c r="A385" s="56" t="s">
        <v>293</v>
      </c>
      <c r="B385" s="56" t="s">
        <v>1</v>
      </c>
      <c r="C385" s="69">
        <v>26</v>
      </c>
      <c r="D385" s="70">
        <v>2992571</v>
      </c>
      <c r="E385" s="70">
        <v>179554</v>
      </c>
      <c r="F385" s="71">
        <v>2.3949345990143558E-4</v>
      </c>
    </row>
    <row r="386" spans="1:6" x14ac:dyDescent="0.2">
      <c r="A386" s="56" t="s">
        <v>293</v>
      </c>
      <c r="B386" s="56" t="s">
        <v>857</v>
      </c>
      <c r="C386" s="69">
        <v>222</v>
      </c>
      <c r="D386" s="70">
        <v>23240875</v>
      </c>
      <c r="E386" s="70">
        <v>1394453</v>
      </c>
      <c r="F386" s="71">
        <v>1.8599550755757964E-3</v>
      </c>
    </row>
    <row r="387" spans="1:6" x14ac:dyDescent="0.2">
      <c r="A387" s="56" t="s">
        <v>293</v>
      </c>
      <c r="B387" s="56" t="s">
        <v>3</v>
      </c>
      <c r="C387" s="69">
        <v>76</v>
      </c>
      <c r="D387" s="70">
        <v>11498710</v>
      </c>
      <c r="E387" s="70">
        <v>689923</v>
      </c>
      <c r="F387" s="71">
        <v>9.2023595317051207E-4</v>
      </c>
    </row>
    <row r="388" spans="1:6" x14ac:dyDescent="0.2">
      <c r="A388" s="56" t="s">
        <v>293</v>
      </c>
      <c r="B388" s="56" t="s">
        <v>2</v>
      </c>
      <c r="C388" s="69">
        <v>12</v>
      </c>
      <c r="D388" s="70">
        <v>12713618</v>
      </c>
      <c r="E388" s="70">
        <v>762517</v>
      </c>
      <c r="F388" s="71">
        <v>1.0170635828979746E-3</v>
      </c>
    </row>
    <row r="389" spans="1:6" x14ac:dyDescent="0.2">
      <c r="A389" s="56" t="s">
        <v>293</v>
      </c>
      <c r="B389" s="56" t="s">
        <v>6</v>
      </c>
      <c r="C389" s="69">
        <v>33</v>
      </c>
      <c r="D389" s="70">
        <v>3796310</v>
      </c>
      <c r="E389" s="70">
        <v>227779</v>
      </c>
      <c r="F389" s="71">
        <v>3.0381712912488218E-4</v>
      </c>
    </row>
    <row r="390" spans="1:6" x14ac:dyDescent="0.2">
      <c r="A390" s="56" t="s">
        <v>293</v>
      </c>
      <c r="B390" s="56" t="s">
        <v>10</v>
      </c>
      <c r="C390" s="69">
        <v>270</v>
      </c>
      <c r="D390" s="70">
        <v>9849942</v>
      </c>
      <c r="E390" s="70">
        <v>590984</v>
      </c>
      <c r="F390" s="71">
        <v>7.8826872643544561E-4</v>
      </c>
    </row>
    <row r="391" spans="1:6" x14ac:dyDescent="0.2">
      <c r="A391" s="56" t="s">
        <v>293</v>
      </c>
      <c r="B391" s="56" t="s">
        <v>4</v>
      </c>
      <c r="C391" s="69">
        <v>45</v>
      </c>
      <c r="D391" s="70">
        <v>21336550</v>
      </c>
      <c r="E391" s="70">
        <v>1280193</v>
      </c>
      <c r="F391" s="71">
        <v>1.7075523291689325E-3</v>
      </c>
    </row>
    <row r="392" spans="1:6" x14ac:dyDescent="0.2">
      <c r="A392" s="56" t="s">
        <v>293</v>
      </c>
      <c r="B392" s="56" t="s">
        <v>858</v>
      </c>
      <c r="C392" s="69">
        <v>793</v>
      </c>
      <c r="D392" s="70">
        <v>27636463</v>
      </c>
      <c r="E392" s="70">
        <v>1537913</v>
      </c>
      <c r="F392" s="71">
        <v>2.0513054869142236E-3</v>
      </c>
    </row>
    <row r="393" spans="1:6" x14ac:dyDescent="0.2">
      <c r="A393" s="56" t="s">
        <v>293</v>
      </c>
      <c r="B393" s="56" t="s">
        <v>8</v>
      </c>
      <c r="C393" s="69">
        <v>190</v>
      </c>
      <c r="D393" s="70">
        <v>9461514</v>
      </c>
      <c r="E393" s="70">
        <v>567680</v>
      </c>
      <c r="F393" s="71">
        <v>7.5718528864211852E-4</v>
      </c>
    </row>
    <row r="394" spans="1:6" x14ac:dyDescent="0.2">
      <c r="A394" s="56" t="s">
        <v>293</v>
      </c>
      <c r="B394" s="56" t="s">
        <v>859</v>
      </c>
      <c r="C394" s="69">
        <v>110</v>
      </c>
      <c r="D394" s="70">
        <v>7047678</v>
      </c>
      <c r="E394" s="70">
        <v>422861</v>
      </c>
      <c r="F394" s="71">
        <v>5.6402221029540388E-4</v>
      </c>
    </row>
    <row r="395" spans="1:6" x14ac:dyDescent="0.2">
      <c r="A395" s="56" t="s">
        <v>293</v>
      </c>
      <c r="B395" s="56" t="s">
        <v>25</v>
      </c>
      <c r="C395" s="69">
        <v>59</v>
      </c>
      <c r="D395" s="70">
        <v>9934448</v>
      </c>
      <c r="E395" s="70">
        <v>596067</v>
      </c>
      <c r="F395" s="71">
        <v>7.9504855454664886E-4</v>
      </c>
    </row>
    <row r="396" spans="1:6" x14ac:dyDescent="0.2">
      <c r="A396" s="56" t="s">
        <v>293</v>
      </c>
      <c r="B396" s="56" t="s">
        <v>60</v>
      </c>
      <c r="C396" s="69">
        <v>1866</v>
      </c>
      <c r="D396" s="70">
        <v>142628281</v>
      </c>
      <c r="E396" s="70">
        <v>8437097</v>
      </c>
      <c r="F396" s="71">
        <v>1.1253603662708837E-2</v>
      </c>
    </row>
    <row r="397" spans="1:6" x14ac:dyDescent="0.2">
      <c r="A397" s="56" t="s">
        <v>301</v>
      </c>
      <c r="B397" s="56" t="s">
        <v>5</v>
      </c>
      <c r="C397" s="69">
        <v>140</v>
      </c>
      <c r="D397" s="70">
        <v>13094764</v>
      </c>
      <c r="E397" s="70">
        <v>785686</v>
      </c>
      <c r="F397" s="71">
        <v>1.0479669544322004E-3</v>
      </c>
    </row>
    <row r="398" spans="1:6" x14ac:dyDescent="0.2">
      <c r="A398" s="56" t="s">
        <v>301</v>
      </c>
      <c r="B398" s="56" t="s">
        <v>1</v>
      </c>
      <c r="C398" s="69">
        <v>77</v>
      </c>
      <c r="D398" s="70">
        <v>45692582</v>
      </c>
      <c r="E398" s="70">
        <v>2741555</v>
      </c>
      <c r="F398" s="71">
        <v>3.6567522442278099E-3</v>
      </c>
    </row>
    <row r="399" spans="1:6" x14ac:dyDescent="0.2">
      <c r="A399" s="56" t="s">
        <v>301</v>
      </c>
      <c r="B399" s="56" t="s">
        <v>857</v>
      </c>
      <c r="C399" s="69">
        <v>649</v>
      </c>
      <c r="D399" s="70">
        <v>46033108</v>
      </c>
      <c r="E399" s="70">
        <v>2761170</v>
      </c>
      <c r="F399" s="71">
        <v>3.6829152047631736E-3</v>
      </c>
    </row>
    <row r="400" spans="1:6" x14ac:dyDescent="0.2">
      <c r="A400" s="56" t="s">
        <v>301</v>
      </c>
      <c r="B400" s="56" t="s">
        <v>3</v>
      </c>
      <c r="C400" s="69">
        <v>214</v>
      </c>
      <c r="D400" s="70">
        <v>40884671</v>
      </c>
      <c r="E400" s="70">
        <v>2453080</v>
      </c>
      <c r="F400" s="71">
        <v>3.2719773250109358E-3</v>
      </c>
    </row>
    <row r="401" spans="1:6" x14ac:dyDescent="0.2">
      <c r="A401" s="56" t="s">
        <v>301</v>
      </c>
      <c r="B401" s="56" t="s">
        <v>2</v>
      </c>
      <c r="C401" s="69">
        <v>41</v>
      </c>
      <c r="D401" s="70">
        <v>26840893</v>
      </c>
      <c r="E401" s="70">
        <v>1610454</v>
      </c>
      <c r="F401" s="71">
        <v>2.148062423962187E-3</v>
      </c>
    </row>
    <row r="402" spans="1:6" x14ac:dyDescent="0.2">
      <c r="A402" s="56" t="s">
        <v>301</v>
      </c>
      <c r="B402" s="56" t="s">
        <v>6</v>
      </c>
      <c r="C402" s="69">
        <v>172</v>
      </c>
      <c r="D402" s="70">
        <v>17360893</v>
      </c>
      <c r="E402" s="70">
        <v>1041654</v>
      </c>
      <c r="F402" s="71">
        <v>1.3893832522815976E-3</v>
      </c>
    </row>
    <row r="403" spans="1:6" x14ac:dyDescent="0.2">
      <c r="A403" s="56" t="s">
        <v>301</v>
      </c>
      <c r="B403" s="56" t="s">
        <v>10</v>
      </c>
      <c r="C403" s="69">
        <v>778</v>
      </c>
      <c r="D403" s="70">
        <v>37942509</v>
      </c>
      <c r="E403" s="70">
        <v>2276551</v>
      </c>
      <c r="F403" s="71">
        <v>3.0365186831375133E-3</v>
      </c>
    </row>
    <row r="404" spans="1:6" x14ac:dyDescent="0.2">
      <c r="A404" s="56" t="s">
        <v>301</v>
      </c>
      <c r="B404" s="56" t="s">
        <v>4</v>
      </c>
      <c r="C404" s="69">
        <v>144</v>
      </c>
      <c r="D404" s="70">
        <v>21252979</v>
      </c>
      <c r="E404" s="70">
        <v>1275179</v>
      </c>
      <c r="F404" s="71">
        <v>1.7008645349234921E-3</v>
      </c>
    </row>
    <row r="405" spans="1:6" x14ac:dyDescent="0.2">
      <c r="A405" s="56" t="s">
        <v>301</v>
      </c>
      <c r="B405" s="56" t="s">
        <v>858</v>
      </c>
      <c r="C405" s="69">
        <v>1942</v>
      </c>
      <c r="D405" s="70">
        <v>59817413</v>
      </c>
      <c r="E405" s="70">
        <v>3505445</v>
      </c>
      <c r="F405" s="71">
        <v>4.6756471676720531E-3</v>
      </c>
    </row>
    <row r="406" spans="1:6" x14ac:dyDescent="0.2">
      <c r="A406" s="56" t="s">
        <v>301</v>
      </c>
      <c r="B406" s="56" t="s">
        <v>8</v>
      </c>
      <c r="C406" s="69">
        <v>760</v>
      </c>
      <c r="D406" s="70">
        <v>43757350</v>
      </c>
      <c r="E406" s="70">
        <v>2624793</v>
      </c>
      <c r="F406" s="71">
        <v>3.5010122698189336E-3</v>
      </c>
    </row>
    <row r="407" spans="1:6" x14ac:dyDescent="0.2">
      <c r="A407" s="56" t="s">
        <v>301</v>
      </c>
      <c r="B407" s="56" t="s">
        <v>859</v>
      </c>
      <c r="C407" s="69">
        <v>193</v>
      </c>
      <c r="D407" s="70">
        <v>12622635</v>
      </c>
      <c r="E407" s="70">
        <v>757358</v>
      </c>
      <c r="F407" s="71">
        <v>1.010182384152018E-3</v>
      </c>
    </row>
    <row r="408" spans="1:6" x14ac:dyDescent="0.2">
      <c r="A408" s="56" t="s">
        <v>301</v>
      </c>
      <c r="B408" s="56" t="s">
        <v>25</v>
      </c>
      <c r="C408" s="69">
        <v>247</v>
      </c>
      <c r="D408" s="70">
        <v>44278775</v>
      </c>
      <c r="E408" s="70">
        <v>2656726</v>
      </c>
      <c r="F408" s="71">
        <v>3.5436052761291942E-3</v>
      </c>
    </row>
    <row r="409" spans="1:6" x14ac:dyDescent="0.2">
      <c r="A409" s="56" t="s">
        <v>301</v>
      </c>
      <c r="B409" s="56" t="s">
        <v>60</v>
      </c>
      <c r="C409" s="69">
        <v>5357</v>
      </c>
      <c r="D409" s="70">
        <v>409578570</v>
      </c>
      <c r="E409" s="70">
        <v>24489650</v>
      </c>
      <c r="F409" s="71">
        <v>3.2664886386686964E-2</v>
      </c>
    </row>
    <row r="410" spans="1:6" x14ac:dyDescent="0.2">
      <c r="A410" s="56" t="s">
        <v>313</v>
      </c>
      <c r="B410" s="56" t="s">
        <v>5</v>
      </c>
      <c r="C410" s="69" t="s">
        <v>856</v>
      </c>
      <c r="D410" s="70" t="s">
        <v>856</v>
      </c>
      <c r="E410" s="70" t="s">
        <v>856</v>
      </c>
      <c r="F410" s="71" t="s">
        <v>856</v>
      </c>
    </row>
    <row r="411" spans="1:6" x14ac:dyDescent="0.2">
      <c r="A411" s="56" t="s">
        <v>313</v>
      </c>
      <c r="B411" s="56" t="s">
        <v>1</v>
      </c>
      <c r="C411" s="69">
        <v>26</v>
      </c>
      <c r="D411" s="70">
        <v>2704353</v>
      </c>
      <c r="E411" s="70">
        <v>162261</v>
      </c>
      <c r="F411" s="71">
        <v>2.1642763902261626E-4</v>
      </c>
    </row>
    <row r="412" spans="1:6" x14ac:dyDescent="0.2">
      <c r="A412" s="56" t="s">
        <v>313</v>
      </c>
      <c r="B412" s="56" t="s">
        <v>857</v>
      </c>
      <c r="C412" s="69">
        <v>50</v>
      </c>
      <c r="D412" s="70">
        <v>1619033</v>
      </c>
      <c r="E412" s="70">
        <v>97142</v>
      </c>
      <c r="F412" s="71">
        <v>1.2957034475280559E-4</v>
      </c>
    </row>
    <row r="413" spans="1:6" x14ac:dyDescent="0.2">
      <c r="A413" s="56" t="s">
        <v>313</v>
      </c>
      <c r="B413" s="56" t="s">
        <v>3</v>
      </c>
      <c r="C413" s="69">
        <v>24</v>
      </c>
      <c r="D413" s="70">
        <v>3402581</v>
      </c>
      <c r="E413" s="70">
        <v>204155</v>
      </c>
      <c r="F413" s="71">
        <v>2.7230686760627767E-4</v>
      </c>
    </row>
    <row r="414" spans="1:6" x14ac:dyDescent="0.2">
      <c r="A414" s="56" t="s">
        <v>313</v>
      </c>
      <c r="B414" s="56" t="s">
        <v>2</v>
      </c>
      <c r="C414" s="69" t="s">
        <v>856</v>
      </c>
      <c r="D414" s="70" t="s">
        <v>856</v>
      </c>
      <c r="E414" s="70" t="s">
        <v>856</v>
      </c>
      <c r="F414" s="71" t="s">
        <v>856</v>
      </c>
    </row>
    <row r="415" spans="1:6" x14ac:dyDescent="0.2">
      <c r="A415" s="56" t="s">
        <v>313</v>
      </c>
      <c r="B415" s="56" t="s">
        <v>6</v>
      </c>
      <c r="C415" s="69">
        <v>24</v>
      </c>
      <c r="D415" s="70">
        <v>788217</v>
      </c>
      <c r="E415" s="70">
        <v>47293</v>
      </c>
      <c r="F415" s="71">
        <v>6.3080545123576147E-5</v>
      </c>
    </row>
    <row r="416" spans="1:6" x14ac:dyDescent="0.2">
      <c r="A416" s="56" t="s">
        <v>313</v>
      </c>
      <c r="B416" s="56" t="s">
        <v>10</v>
      </c>
      <c r="C416" s="69">
        <v>138</v>
      </c>
      <c r="D416" s="70">
        <v>3027062</v>
      </c>
      <c r="E416" s="70">
        <v>181497</v>
      </c>
      <c r="F416" s="71">
        <v>2.4208508020835432E-4</v>
      </c>
    </row>
    <row r="417" spans="1:6" x14ac:dyDescent="0.2">
      <c r="A417" s="56" t="s">
        <v>313</v>
      </c>
      <c r="B417" s="56" t="s">
        <v>4</v>
      </c>
      <c r="C417" s="69">
        <v>39</v>
      </c>
      <c r="D417" s="70">
        <v>2244116</v>
      </c>
      <c r="E417" s="70">
        <v>134647</v>
      </c>
      <c r="F417" s="71">
        <v>1.7959541917945908E-4</v>
      </c>
    </row>
    <row r="418" spans="1:6" x14ac:dyDescent="0.2">
      <c r="A418" s="56" t="s">
        <v>313</v>
      </c>
      <c r="B418" s="56" t="s">
        <v>858</v>
      </c>
      <c r="C418" s="69">
        <v>175</v>
      </c>
      <c r="D418" s="70">
        <v>2194326</v>
      </c>
      <c r="E418" s="70">
        <v>128292</v>
      </c>
      <c r="F418" s="71">
        <v>1.7111896676027808E-4</v>
      </c>
    </row>
    <row r="419" spans="1:6" x14ac:dyDescent="0.2">
      <c r="A419" s="56" t="s">
        <v>313</v>
      </c>
      <c r="B419" s="56" t="s">
        <v>8</v>
      </c>
      <c r="C419" s="69">
        <v>63</v>
      </c>
      <c r="D419" s="70">
        <v>391001</v>
      </c>
      <c r="E419" s="70">
        <v>23460</v>
      </c>
      <c r="F419" s="71">
        <v>3.1291514359399835E-5</v>
      </c>
    </row>
    <row r="420" spans="1:6" x14ac:dyDescent="0.2">
      <c r="A420" s="56" t="s">
        <v>313</v>
      </c>
      <c r="B420" s="56" t="s">
        <v>859</v>
      </c>
      <c r="C420" s="69">
        <v>52</v>
      </c>
      <c r="D420" s="70">
        <v>5320473</v>
      </c>
      <c r="E420" s="70">
        <v>319228</v>
      </c>
      <c r="F420" s="71">
        <v>4.2579401304017442E-4</v>
      </c>
    </row>
    <row r="421" spans="1:6" x14ac:dyDescent="0.2">
      <c r="A421" s="56" t="s">
        <v>313</v>
      </c>
      <c r="B421" s="56" t="s">
        <v>25</v>
      </c>
      <c r="C421" s="69">
        <v>42</v>
      </c>
      <c r="D421" s="70">
        <v>3379268</v>
      </c>
      <c r="E421" s="70">
        <v>202756</v>
      </c>
      <c r="F421" s="71">
        <v>2.7044084763233047E-4</v>
      </c>
    </row>
    <row r="422" spans="1:6" x14ac:dyDescent="0.2">
      <c r="A422" s="56" t="s">
        <v>313</v>
      </c>
      <c r="B422" s="56" t="s">
        <v>60</v>
      </c>
      <c r="C422" s="69">
        <v>642</v>
      </c>
      <c r="D422" s="70">
        <v>25191614</v>
      </c>
      <c r="E422" s="70">
        <v>1508003</v>
      </c>
      <c r="F422" s="71">
        <v>2.0114108068422011E-3</v>
      </c>
    </row>
    <row r="423" spans="1:6" x14ac:dyDescent="0.2">
      <c r="A423" s="56" t="s">
        <v>318</v>
      </c>
      <c r="B423" s="56" t="s">
        <v>5</v>
      </c>
      <c r="C423" s="69">
        <v>30</v>
      </c>
      <c r="D423" s="70">
        <v>366899</v>
      </c>
      <c r="E423" s="70">
        <v>22014</v>
      </c>
      <c r="F423" s="71">
        <v>2.936280465080256E-5</v>
      </c>
    </row>
    <row r="424" spans="1:6" x14ac:dyDescent="0.2">
      <c r="A424" s="56" t="s">
        <v>318</v>
      </c>
      <c r="B424" s="56" t="s">
        <v>1</v>
      </c>
      <c r="C424" s="69">
        <v>30</v>
      </c>
      <c r="D424" s="70">
        <v>4431181</v>
      </c>
      <c r="E424" s="70">
        <v>265871</v>
      </c>
      <c r="F424" s="71">
        <v>3.5462515832259138E-4</v>
      </c>
    </row>
    <row r="425" spans="1:6" x14ac:dyDescent="0.2">
      <c r="A425" s="56" t="s">
        <v>318</v>
      </c>
      <c r="B425" s="56" t="s">
        <v>857</v>
      </c>
      <c r="C425" s="69">
        <v>80</v>
      </c>
      <c r="D425" s="70">
        <v>2443645</v>
      </c>
      <c r="E425" s="70">
        <v>146619</v>
      </c>
      <c r="F425" s="71">
        <v>1.9556396180140002E-4</v>
      </c>
    </row>
    <row r="426" spans="1:6" x14ac:dyDescent="0.2">
      <c r="A426" s="56" t="s">
        <v>318</v>
      </c>
      <c r="B426" s="56" t="s">
        <v>3</v>
      </c>
      <c r="C426" s="69">
        <v>46</v>
      </c>
      <c r="D426" s="70">
        <v>4359399</v>
      </c>
      <c r="E426" s="70">
        <v>261564</v>
      </c>
      <c r="F426" s="71">
        <v>3.4888037774518581E-4</v>
      </c>
    </row>
    <row r="427" spans="1:6" x14ac:dyDescent="0.2">
      <c r="A427" s="56" t="s">
        <v>318</v>
      </c>
      <c r="B427" s="56" t="s">
        <v>2</v>
      </c>
      <c r="C427" s="69">
        <v>8</v>
      </c>
      <c r="D427" s="70">
        <v>310774</v>
      </c>
      <c r="E427" s="70">
        <v>18646</v>
      </c>
      <c r="F427" s="71">
        <v>2.487048494225786E-5</v>
      </c>
    </row>
    <row r="428" spans="1:6" x14ac:dyDescent="0.2">
      <c r="A428" s="56" t="s">
        <v>318</v>
      </c>
      <c r="B428" s="56" t="s">
        <v>6</v>
      </c>
      <c r="C428" s="69">
        <v>34</v>
      </c>
      <c r="D428" s="70">
        <v>3417984</v>
      </c>
      <c r="E428" s="70">
        <v>205079</v>
      </c>
      <c r="F428" s="71">
        <v>2.7353932111301617E-4</v>
      </c>
    </row>
    <row r="429" spans="1:6" x14ac:dyDescent="0.2">
      <c r="A429" s="56" t="s">
        <v>318</v>
      </c>
      <c r="B429" s="56" t="s">
        <v>10</v>
      </c>
      <c r="C429" s="69">
        <v>178</v>
      </c>
      <c r="D429" s="70">
        <v>7480533</v>
      </c>
      <c r="E429" s="70">
        <v>448815</v>
      </c>
      <c r="F429" s="71">
        <v>5.9864028206368448E-4</v>
      </c>
    </row>
    <row r="430" spans="1:6" x14ac:dyDescent="0.2">
      <c r="A430" s="56" t="s">
        <v>318</v>
      </c>
      <c r="B430" s="56" t="s">
        <v>4</v>
      </c>
      <c r="C430" s="69">
        <v>36</v>
      </c>
      <c r="D430" s="70">
        <v>1588131</v>
      </c>
      <c r="E430" s="70">
        <v>95288</v>
      </c>
      <c r="F430" s="71">
        <v>1.2709743479447961E-4</v>
      </c>
    </row>
    <row r="431" spans="1:6" x14ac:dyDescent="0.2">
      <c r="A431" s="56" t="s">
        <v>318</v>
      </c>
      <c r="B431" s="56" t="s">
        <v>858</v>
      </c>
      <c r="C431" s="69">
        <v>362</v>
      </c>
      <c r="D431" s="70">
        <v>5786083</v>
      </c>
      <c r="E431" s="70">
        <v>343685</v>
      </c>
      <c r="F431" s="71">
        <v>4.5841535006864166E-4</v>
      </c>
    </row>
    <row r="432" spans="1:6" x14ac:dyDescent="0.2">
      <c r="A432" s="56" t="s">
        <v>318</v>
      </c>
      <c r="B432" s="56" t="s">
        <v>8</v>
      </c>
      <c r="C432" s="69">
        <v>190</v>
      </c>
      <c r="D432" s="70">
        <v>4487001</v>
      </c>
      <c r="E432" s="70">
        <v>269220</v>
      </c>
      <c r="F432" s="71">
        <v>3.5909213537244777E-4</v>
      </c>
    </row>
    <row r="433" spans="1:6" x14ac:dyDescent="0.2">
      <c r="A433" s="56" t="s">
        <v>318</v>
      </c>
      <c r="B433" s="56" t="s">
        <v>859</v>
      </c>
      <c r="C433" s="69">
        <v>65</v>
      </c>
      <c r="D433" s="70">
        <v>1089687</v>
      </c>
      <c r="E433" s="70">
        <v>65381</v>
      </c>
      <c r="F433" s="71">
        <v>8.7206756194881539E-5</v>
      </c>
    </row>
    <row r="434" spans="1:6" x14ac:dyDescent="0.2">
      <c r="A434" s="56" t="s">
        <v>318</v>
      </c>
      <c r="B434" s="56" t="s">
        <v>25</v>
      </c>
      <c r="C434" s="69">
        <v>69</v>
      </c>
      <c r="D434" s="70">
        <v>2289289</v>
      </c>
      <c r="E434" s="70">
        <v>137357</v>
      </c>
      <c r="F434" s="71">
        <v>1.8321008260290211E-4</v>
      </c>
    </row>
    <row r="435" spans="1:6" x14ac:dyDescent="0.2">
      <c r="A435" s="56" t="s">
        <v>318</v>
      </c>
      <c r="B435" s="56" t="s">
        <v>60</v>
      </c>
      <c r="C435" s="69">
        <v>1128</v>
      </c>
      <c r="D435" s="70">
        <v>38050604</v>
      </c>
      <c r="E435" s="70">
        <v>2279539</v>
      </c>
      <c r="F435" s="71">
        <v>3.0405041496722909E-3</v>
      </c>
    </row>
    <row r="436" spans="1:6" x14ac:dyDescent="0.2">
      <c r="A436" s="56" t="s">
        <v>329</v>
      </c>
      <c r="B436" s="56" t="s">
        <v>5</v>
      </c>
      <c r="C436" s="69" t="s">
        <v>856</v>
      </c>
      <c r="D436" s="70" t="s">
        <v>856</v>
      </c>
      <c r="E436" s="70" t="s">
        <v>856</v>
      </c>
      <c r="F436" s="71" t="s">
        <v>856</v>
      </c>
    </row>
    <row r="437" spans="1:6" x14ac:dyDescent="0.2">
      <c r="A437" s="56" t="s">
        <v>329</v>
      </c>
      <c r="B437" s="56" t="s">
        <v>1</v>
      </c>
      <c r="C437" s="69">
        <v>13</v>
      </c>
      <c r="D437" s="70">
        <v>2311237</v>
      </c>
      <c r="E437" s="70">
        <v>138674</v>
      </c>
      <c r="F437" s="71">
        <v>1.8496672899724693E-4</v>
      </c>
    </row>
    <row r="438" spans="1:6" x14ac:dyDescent="0.2">
      <c r="A438" s="56" t="s">
        <v>329</v>
      </c>
      <c r="B438" s="56" t="s">
        <v>857</v>
      </c>
      <c r="C438" s="69">
        <v>99</v>
      </c>
      <c r="D438" s="70">
        <v>14018722</v>
      </c>
      <c r="E438" s="70">
        <v>841123</v>
      </c>
      <c r="F438" s="71">
        <v>1.1219101633640866E-3</v>
      </c>
    </row>
    <row r="439" spans="1:6" x14ac:dyDescent="0.2">
      <c r="A439" s="56" t="s">
        <v>329</v>
      </c>
      <c r="B439" s="56" t="s">
        <v>3</v>
      </c>
      <c r="C439" s="69">
        <v>73</v>
      </c>
      <c r="D439" s="70">
        <v>7828652</v>
      </c>
      <c r="E439" s="70">
        <v>469719</v>
      </c>
      <c r="F439" s="71">
        <v>6.2652254191743108E-4</v>
      </c>
    </row>
    <row r="440" spans="1:6" x14ac:dyDescent="0.2">
      <c r="A440" s="56" t="s">
        <v>329</v>
      </c>
      <c r="B440" s="56" t="s">
        <v>2</v>
      </c>
      <c r="C440" s="69" t="s">
        <v>856</v>
      </c>
      <c r="D440" s="70" t="s">
        <v>856</v>
      </c>
      <c r="E440" s="70" t="s">
        <v>856</v>
      </c>
      <c r="F440" s="71" t="s">
        <v>856</v>
      </c>
    </row>
    <row r="441" spans="1:6" x14ac:dyDescent="0.2">
      <c r="A441" s="56" t="s">
        <v>329</v>
      </c>
      <c r="B441" s="56" t="s">
        <v>6</v>
      </c>
      <c r="C441" s="69">
        <v>29</v>
      </c>
      <c r="D441" s="70">
        <v>2117574</v>
      </c>
      <c r="E441" s="70">
        <v>127054</v>
      </c>
      <c r="F441" s="71">
        <v>1.6946769247311113E-4</v>
      </c>
    </row>
    <row r="442" spans="1:6" x14ac:dyDescent="0.2">
      <c r="A442" s="56" t="s">
        <v>329</v>
      </c>
      <c r="B442" s="56" t="s">
        <v>10</v>
      </c>
      <c r="C442" s="69">
        <v>194</v>
      </c>
      <c r="D442" s="70">
        <v>4081294</v>
      </c>
      <c r="E442" s="70">
        <v>244878</v>
      </c>
      <c r="F442" s="71">
        <v>3.2662418812025209E-4</v>
      </c>
    </row>
    <row r="443" spans="1:6" x14ac:dyDescent="0.2">
      <c r="A443" s="56" t="s">
        <v>329</v>
      </c>
      <c r="B443" s="56" t="s">
        <v>4</v>
      </c>
      <c r="C443" s="69">
        <v>30</v>
      </c>
      <c r="D443" s="70">
        <v>2789792</v>
      </c>
      <c r="E443" s="70">
        <v>167388</v>
      </c>
      <c r="F443" s="71">
        <v>2.2326615539604519E-4</v>
      </c>
    </row>
    <row r="444" spans="1:6" x14ac:dyDescent="0.2">
      <c r="A444" s="56" t="s">
        <v>329</v>
      </c>
      <c r="B444" s="56" t="s">
        <v>858</v>
      </c>
      <c r="C444" s="69">
        <v>253</v>
      </c>
      <c r="D444" s="70">
        <v>6151377</v>
      </c>
      <c r="E444" s="70">
        <v>357270</v>
      </c>
      <c r="F444" s="71">
        <v>4.7653535103080907E-4</v>
      </c>
    </row>
    <row r="445" spans="1:6" x14ac:dyDescent="0.2">
      <c r="A445" s="56" t="s">
        <v>329</v>
      </c>
      <c r="B445" s="56" t="s">
        <v>8</v>
      </c>
      <c r="C445" s="69">
        <v>122</v>
      </c>
      <c r="D445" s="70">
        <v>2892074</v>
      </c>
      <c r="E445" s="70">
        <v>173524</v>
      </c>
      <c r="F445" s="71">
        <v>2.3145050032823944E-4</v>
      </c>
    </row>
    <row r="446" spans="1:6" x14ac:dyDescent="0.2">
      <c r="A446" s="56" t="s">
        <v>329</v>
      </c>
      <c r="B446" s="56" t="s">
        <v>859</v>
      </c>
      <c r="C446" s="69">
        <v>56</v>
      </c>
      <c r="D446" s="70">
        <v>3334666</v>
      </c>
      <c r="E446" s="70">
        <v>200080</v>
      </c>
      <c r="F446" s="71">
        <v>2.668715342296982E-4</v>
      </c>
    </row>
    <row r="447" spans="1:6" x14ac:dyDescent="0.2">
      <c r="A447" s="56" t="s">
        <v>329</v>
      </c>
      <c r="B447" s="56" t="s">
        <v>25</v>
      </c>
      <c r="C447" s="69">
        <v>34</v>
      </c>
      <c r="D447" s="70">
        <v>3620014</v>
      </c>
      <c r="E447" s="70">
        <v>217201</v>
      </c>
      <c r="F447" s="71">
        <v>2.897079373561809E-4</v>
      </c>
    </row>
    <row r="448" spans="1:6" x14ac:dyDescent="0.2">
      <c r="A448" s="56" t="s">
        <v>329</v>
      </c>
      <c r="B448" s="56" t="s">
        <v>60</v>
      </c>
      <c r="C448" s="69">
        <v>921</v>
      </c>
      <c r="D448" s="70">
        <v>49723194</v>
      </c>
      <c r="E448" s="70">
        <v>2971579</v>
      </c>
      <c r="F448" s="71">
        <v>3.9635638085503411E-3</v>
      </c>
    </row>
    <row r="449" spans="1:6" x14ac:dyDescent="0.2">
      <c r="A449" s="56" t="s">
        <v>335</v>
      </c>
      <c r="B449" s="56" t="s">
        <v>5</v>
      </c>
      <c r="C449" s="69">
        <v>19</v>
      </c>
      <c r="D449" s="70">
        <v>329101</v>
      </c>
      <c r="E449" s="70">
        <v>19746</v>
      </c>
      <c r="F449" s="71">
        <v>2.6337691497898942E-5</v>
      </c>
    </row>
    <row r="450" spans="1:6" x14ac:dyDescent="0.2">
      <c r="A450" s="56" t="s">
        <v>335</v>
      </c>
      <c r="B450" s="56" t="s">
        <v>1</v>
      </c>
      <c r="C450" s="69">
        <v>12</v>
      </c>
      <c r="D450" s="70">
        <v>2871320</v>
      </c>
      <c r="E450" s="70">
        <v>172279</v>
      </c>
      <c r="F450" s="71">
        <v>2.2978988927208204E-4</v>
      </c>
    </row>
    <row r="451" spans="1:6" x14ac:dyDescent="0.2">
      <c r="A451" s="56" t="s">
        <v>335</v>
      </c>
      <c r="B451" s="56" t="s">
        <v>857</v>
      </c>
      <c r="C451" s="69">
        <v>52</v>
      </c>
      <c r="D451" s="70">
        <v>1420051</v>
      </c>
      <c r="E451" s="70">
        <v>85203</v>
      </c>
      <c r="F451" s="71">
        <v>1.1364581832753386E-4</v>
      </c>
    </row>
    <row r="452" spans="1:6" x14ac:dyDescent="0.2">
      <c r="A452" s="56" t="s">
        <v>335</v>
      </c>
      <c r="B452" s="56" t="s">
        <v>3</v>
      </c>
      <c r="C452" s="69">
        <v>33</v>
      </c>
      <c r="D452" s="70">
        <v>3247354</v>
      </c>
      <c r="E452" s="70">
        <v>194841</v>
      </c>
      <c r="F452" s="71">
        <v>2.5988362955242216E-4</v>
      </c>
    </row>
    <row r="453" spans="1:6" x14ac:dyDescent="0.2">
      <c r="A453" s="56" t="s">
        <v>335</v>
      </c>
      <c r="B453" s="56" t="s">
        <v>2</v>
      </c>
      <c r="C453" s="69" t="s">
        <v>856</v>
      </c>
      <c r="D453" s="70" t="s">
        <v>856</v>
      </c>
      <c r="E453" s="70" t="s">
        <v>856</v>
      </c>
      <c r="F453" s="71" t="s">
        <v>856</v>
      </c>
    </row>
    <row r="454" spans="1:6" x14ac:dyDescent="0.2">
      <c r="A454" s="56" t="s">
        <v>335</v>
      </c>
      <c r="B454" s="56" t="s">
        <v>6</v>
      </c>
      <c r="C454" s="69">
        <v>10</v>
      </c>
      <c r="D454" s="70">
        <v>573640</v>
      </c>
      <c r="E454" s="70">
        <v>34418</v>
      </c>
      <c r="F454" s="71">
        <v>4.5907559301868016E-5</v>
      </c>
    </row>
    <row r="455" spans="1:6" x14ac:dyDescent="0.2">
      <c r="A455" s="56" t="s">
        <v>335</v>
      </c>
      <c r="B455" s="56" t="s">
        <v>10</v>
      </c>
      <c r="C455" s="69">
        <v>155</v>
      </c>
      <c r="D455" s="70">
        <v>6555728</v>
      </c>
      <c r="E455" s="70">
        <v>393344</v>
      </c>
      <c r="F455" s="71">
        <v>5.2465172311098765E-4</v>
      </c>
    </row>
    <row r="456" spans="1:6" x14ac:dyDescent="0.2">
      <c r="A456" s="56" t="s">
        <v>335</v>
      </c>
      <c r="B456" s="56" t="s">
        <v>4</v>
      </c>
      <c r="C456" s="69" t="s">
        <v>856</v>
      </c>
      <c r="D456" s="70" t="s">
        <v>856</v>
      </c>
      <c r="E456" s="70" t="s">
        <v>856</v>
      </c>
      <c r="F456" s="71" t="s">
        <v>856</v>
      </c>
    </row>
    <row r="457" spans="1:6" x14ac:dyDescent="0.2">
      <c r="A457" s="56" t="s">
        <v>335</v>
      </c>
      <c r="B457" s="56" t="s">
        <v>858</v>
      </c>
      <c r="C457" s="69">
        <v>222</v>
      </c>
      <c r="D457" s="70">
        <v>3813479</v>
      </c>
      <c r="E457" s="70">
        <v>226571</v>
      </c>
      <c r="F457" s="71">
        <v>3.0220586956195998E-4</v>
      </c>
    </row>
    <row r="458" spans="1:6" x14ac:dyDescent="0.2">
      <c r="A458" s="56" t="s">
        <v>335</v>
      </c>
      <c r="B458" s="56" t="s">
        <v>8</v>
      </c>
      <c r="C458" s="69">
        <v>90</v>
      </c>
      <c r="D458" s="70">
        <v>1440348</v>
      </c>
      <c r="E458" s="70">
        <v>86405</v>
      </c>
      <c r="F458" s="71">
        <v>1.1524907494560711E-4</v>
      </c>
    </row>
    <row r="459" spans="1:6" x14ac:dyDescent="0.2">
      <c r="A459" s="56" t="s">
        <v>335</v>
      </c>
      <c r="B459" s="56" t="s">
        <v>859</v>
      </c>
      <c r="C459" s="69">
        <v>49</v>
      </c>
      <c r="D459" s="70">
        <v>1522926</v>
      </c>
      <c r="E459" s="70">
        <v>91375</v>
      </c>
      <c r="F459" s="71">
        <v>1.2187818092882184E-4</v>
      </c>
    </row>
    <row r="460" spans="1:6" x14ac:dyDescent="0.2">
      <c r="A460" s="56" t="s">
        <v>335</v>
      </c>
      <c r="B460" s="56" t="s">
        <v>25</v>
      </c>
      <c r="C460" s="69">
        <v>23</v>
      </c>
      <c r="D460" s="70">
        <v>1293839</v>
      </c>
      <c r="E460" s="70">
        <v>77630</v>
      </c>
      <c r="F460" s="71">
        <v>1.0354476810401575E-4</v>
      </c>
    </row>
    <row r="461" spans="1:6" x14ac:dyDescent="0.2">
      <c r="A461" s="56" t="s">
        <v>335</v>
      </c>
      <c r="B461" s="56" t="s">
        <v>60</v>
      </c>
      <c r="C461" s="69">
        <v>677</v>
      </c>
      <c r="D461" s="70">
        <v>23199629</v>
      </c>
      <c r="E461" s="70">
        <v>1389724</v>
      </c>
      <c r="F461" s="71">
        <v>1.8536474212106811E-3</v>
      </c>
    </row>
    <row r="462" spans="1:6" x14ac:dyDescent="0.2">
      <c r="A462" s="56" t="s">
        <v>341</v>
      </c>
      <c r="B462" s="56" t="s">
        <v>5</v>
      </c>
      <c r="C462" s="69">
        <v>9</v>
      </c>
      <c r="D462" s="70">
        <v>65454</v>
      </c>
      <c r="E462" s="70">
        <v>3927</v>
      </c>
      <c r="F462" s="71">
        <v>5.2379274036386686E-6</v>
      </c>
    </row>
    <row r="463" spans="1:6" x14ac:dyDescent="0.2">
      <c r="A463" s="56" t="s">
        <v>341</v>
      </c>
      <c r="B463" s="56" t="s">
        <v>1</v>
      </c>
      <c r="C463" s="69" t="s">
        <v>856</v>
      </c>
      <c r="D463" s="70" t="s">
        <v>856</v>
      </c>
      <c r="E463" s="70" t="s">
        <v>856</v>
      </c>
      <c r="F463" s="71" t="s">
        <v>856</v>
      </c>
    </row>
    <row r="464" spans="1:6" x14ac:dyDescent="0.2">
      <c r="A464" s="56" t="s">
        <v>341</v>
      </c>
      <c r="B464" s="56" t="s">
        <v>857</v>
      </c>
      <c r="C464" s="69">
        <v>37</v>
      </c>
      <c r="D464" s="70">
        <v>1887735</v>
      </c>
      <c r="E464" s="70">
        <v>113264</v>
      </c>
      <c r="F464" s="71">
        <v>1.5107425756193791E-4</v>
      </c>
    </row>
    <row r="465" spans="1:6" x14ac:dyDescent="0.2">
      <c r="A465" s="56" t="s">
        <v>341</v>
      </c>
      <c r="B465" s="56" t="s">
        <v>3</v>
      </c>
      <c r="C465" s="69">
        <v>31</v>
      </c>
      <c r="D465" s="70">
        <v>7231914</v>
      </c>
      <c r="E465" s="70">
        <v>433915</v>
      </c>
      <c r="F465" s="71">
        <v>5.7876630235545532E-4</v>
      </c>
    </row>
    <row r="466" spans="1:6" x14ac:dyDescent="0.2">
      <c r="A466" s="56" t="s">
        <v>341</v>
      </c>
      <c r="B466" s="56" t="s">
        <v>2</v>
      </c>
      <c r="C466" s="69" t="s">
        <v>856</v>
      </c>
      <c r="D466" s="70" t="s">
        <v>856</v>
      </c>
      <c r="E466" s="70" t="s">
        <v>856</v>
      </c>
      <c r="F466" s="71" t="s">
        <v>856</v>
      </c>
    </row>
    <row r="467" spans="1:6" x14ac:dyDescent="0.2">
      <c r="A467" s="56" t="s">
        <v>341</v>
      </c>
      <c r="B467" s="56" t="s">
        <v>6</v>
      </c>
      <c r="C467" s="69">
        <v>10</v>
      </c>
      <c r="D467" s="70">
        <v>290007</v>
      </c>
      <c r="E467" s="70">
        <v>17400</v>
      </c>
      <c r="F467" s="71">
        <v>2.3208540061958958E-5</v>
      </c>
    </row>
    <row r="468" spans="1:6" x14ac:dyDescent="0.2">
      <c r="A468" s="56" t="s">
        <v>341</v>
      </c>
      <c r="B468" s="56" t="s">
        <v>10</v>
      </c>
      <c r="C468" s="69">
        <v>41</v>
      </c>
      <c r="D468" s="70">
        <v>1030483</v>
      </c>
      <c r="E468" s="70">
        <v>61829</v>
      </c>
      <c r="F468" s="71">
        <v>8.2469012844302322E-5</v>
      </c>
    </row>
    <row r="469" spans="1:6" x14ac:dyDescent="0.2">
      <c r="A469" s="56" t="s">
        <v>341</v>
      </c>
      <c r="B469" s="56" t="s">
        <v>4</v>
      </c>
      <c r="C469" s="69">
        <v>18</v>
      </c>
      <c r="D469" s="70">
        <v>579426</v>
      </c>
      <c r="E469" s="70">
        <v>34766</v>
      </c>
      <c r="F469" s="71">
        <v>4.6371730103107197E-5</v>
      </c>
    </row>
    <row r="470" spans="1:6" x14ac:dyDescent="0.2">
      <c r="A470" s="56" t="s">
        <v>341</v>
      </c>
      <c r="B470" s="56" t="s">
        <v>858</v>
      </c>
      <c r="C470" s="69">
        <v>143</v>
      </c>
      <c r="D470" s="70">
        <v>1465673</v>
      </c>
      <c r="E470" s="70">
        <v>84128</v>
      </c>
      <c r="F470" s="71">
        <v>1.1221195737543007E-4</v>
      </c>
    </row>
    <row r="471" spans="1:6" x14ac:dyDescent="0.2">
      <c r="A471" s="56" t="s">
        <v>341</v>
      </c>
      <c r="B471" s="56" t="s">
        <v>8</v>
      </c>
      <c r="C471" s="69">
        <v>44</v>
      </c>
      <c r="D471" s="70">
        <v>846212</v>
      </c>
      <c r="E471" s="70">
        <v>50773</v>
      </c>
      <c r="F471" s="71">
        <v>6.7722253135967943E-5</v>
      </c>
    </row>
    <row r="472" spans="1:6" x14ac:dyDescent="0.2">
      <c r="A472" s="56" t="s">
        <v>341</v>
      </c>
      <c r="B472" s="56" t="s">
        <v>859</v>
      </c>
      <c r="C472" s="69">
        <v>51</v>
      </c>
      <c r="D472" s="70">
        <v>837088</v>
      </c>
      <c r="E472" s="70">
        <v>50225</v>
      </c>
      <c r="F472" s="71">
        <v>6.6991317506430391E-5</v>
      </c>
    </row>
    <row r="473" spans="1:6" x14ac:dyDescent="0.2">
      <c r="A473" s="56" t="s">
        <v>341</v>
      </c>
      <c r="B473" s="56" t="s">
        <v>25</v>
      </c>
      <c r="C473" s="69">
        <v>13</v>
      </c>
      <c r="D473" s="70">
        <v>1369801</v>
      </c>
      <c r="E473" s="70">
        <v>82188</v>
      </c>
      <c r="F473" s="71">
        <v>1.096243385409358E-4</v>
      </c>
    </row>
    <row r="474" spans="1:6" x14ac:dyDescent="0.2">
      <c r="A474" s="56" t="s">
        <v>341</v>
      </c>
      <c r="B474" s="56" t="s">
        <v>60</v>
      </c>
      <c r="C474" s="69">
        <v>406</v>
      </c>
      <c r="D474" s="70">
        <v>15656773</v>
      </c>
      <c r="E474" s="70">
        <v>935594</v>
      </c>
      <c r="F474" s="71">
        <v>1.2479178638349672E-3</v>
      </c>
    </row>
    <row r="475" spans="1:6" x14ac:dyDescent="0.2">
      <c r="A475" s="56" t="s">
        <v>140</v>
      </c>
      <c r="B475" s="56" t="s">
        <v>5</v>
      </c>
      <c r="C475" s="69">
        <v>15</v>
      </c>
      <c r="D475" s="70">
        <v>531144</v>
      </c>
      <c r="E475" s="70">
        <v>31869</v>
      </c>
      <c r="F475" s="71">
        <v>4.2507641565205175E-5</v>
      </c>
    </row>
    <row r="476" spans="1:6" x14ac:dyDescent="0.2">
      <c r="A476" s="56" t="s">
        <v>140</v>
      </c>
      <c r="B476" s="56" t="s">
        <v>1</v>
      </c>
      <c r="C476" s="69" t="s">
        <v>856</v>
      </c>
      <c r="D476" s="70" t="s">
        <v>856</v>
      </c>
      <c r="E476" s="70" t="s">
        <v>856</v>
      </c>
      <c r="F476" s="71" t="s">
        <v>856</v>
      </c>
    </row>
    <row r="477" spans="1:6" x14ac:dyDescent="0.2">
      <c r="A477" s="56" t="s">
        <v>140</v>
      </c>
      <c r="B477" s="56" t="s">
        <v>857</v>
      </c>
      <c r="C477" s="69">
        <v>43</v>
      </c>
      <c r="D477" s="70">
        <v>2225044</v>
      </c>
      <c r="E477" s="70">
        <v>133503</v>
      </c>
      <c r="F477" s="71">
        <v>1.7806952436159236E-4</v>
      </c>
    </row>
    <row r="478" spans="1:6" x14ac:dyDescent="0.2">
      <c r="A478" s="56" t="s">
        <v>140</v>
      </c>
      <c r="B478" s="56" t="s">
        <v>3</v>
      </c>
      <c r="C478" s="69">
        <v>30</v>
      </c>
      <c r="D478" s="70">
        <v>2957533</v>
      </c>
      <c r="E478" s="70">
        <v>177452</v>
      </c>
      <c r="F478" s="71">
        <v>2.366897615560196E-4</v>
      </c>
    </row>
    <row r="479" spans="1:6" x14ac:dyDescent="0.2">
      <c r="A479" s="56" t="s">
        <v>140</v>
      </c>
      <c r="B479" s="56" t="s">
        <v>2</v>
      </c>
      <c r="C479" s="69" t="s">
        <v>856</v>
      </c>
      <c r="D479" s="70" t="s">
        <v>856</v>
      </c>
      <c r="E479" s="70" t="s">
        <v>856</v>
      </c>
      <c r="F479" s="71" t="s">
        <v>856</v>
      </c>
    </row>
    <row r="480" spans="1:6" x14ac:dyDescent="0.2">
      <c r="A480" s="56" t="s">
        <v>140</v>
      </c>
      <c r="B480" s="56" t="s">
        <v>6</v>
      </c>
      <c r="C480" s="69">
        <v>8</v>
      </c>
      <c r="D480" s="70">
        <v>388395</v>
      </c>
      <c r="E480" s="70">
        <v>23304</v>
      </c>
      <c r="F480" s="71">
        <v>3.1083437793327104E-5</v>
      </c>
    </row>
    <row r="481" spans="1:6" x14ac:dyDescent="0.2">
      <c r="A481" s="56" t="s">
        <v>140</v>
      </c>
      <c r="B481" s="56" t="s">
        <v>10</v>
      </c>
      <c r="C481" s="69">
        <v>117</v>
      </c>
      <c r="D481" s="70">
        <v>2894832</v>
      </c>
      <c r="E481" s="70">
        <v>173690</v>
      </c>
      <c r="F481" s="71">
        <v>2.316719151357271E-4</v>
      </c>
    </row>
    <row r="482" spans="1:6" x14ac:dyDescent="0.2">
      <c r="A482" s="56" t="s">
        <v>140</v>
      </c>
      <c r="B482" s="56" t="s">
        <v>4</v>
      </c>
      <c r="C482" s="69">
        <v>21</v>
      </c>
      <c r="D482" s="70">
        <v>1634970</v>
      </c>
      <c r="E482" s="70">
        <v>98098</v>
      </c>
      <c r="F482" s="71">
        <v>1.3084548063207183E-4</v>
      </c>
    </row>
    <row r="483" spans="1:6" x14ac:dyDescent="0.2">
      <c r="A483" s="56" t="s">
        <v>140</v>
      </c>
      <c r="B483" s="56" t="s">
        <v>858</v>
      </c>
      <c r="C483" s="69">
        <v>157</v>
      </c>
      <c r="D483" s="70">
        <v>2783923</v>
      </c>
      <c r="E483" s="70">
        <v>163106</v>
      </c>
      <c r="F483" s="71">
        <v>2.175547204221769E-4</v>
      </c>
    </row>
    <row r="484" spans="1:6" x14ac:dyDescent="0.2">
      <c r="A484" s="56" t="s">
        <v>140</v>
      </c>
      <c r="B484" s="56" t="s">
        <v>8</v>
      </c>
      <c r="C484" s="69">
        <v>50</v>
      </c>
      <c r="D484" s="70">
        <v>1056690</v>
      </c>
      <c r="E484" s="70">
        <v>63370</v>
      </c>
      <c r="F484" s="71">
        <v>8.4524435846341337E-5</v>
      </c>
    </row>
    <row r="485" spans="1:6" x14ac:dyDescent="0.2">
      <c r="A485" s="56" t="s">
        <v>140</v>
      </c>
      <c r="B485" s="56" t="s">
        <v>859</v>
      </c>
      <c r="C485" s="69">
        <v>26</v>
      </c>
      <c r="D485" s="70">
        <v>1289579</v>
      </c>
      <c r="E485" s="70">
        <v>77375</v>
      </c>
      <c r="F485" s="71">
        <v>1.0320464294793531E-4</v>
      </c>
    </row>
    <row r="486" spans="1:6" x14ac:dyDescent="0.2">
      <c r="A486" s="56" t="s">
        <v>140</v>
      </c>
      <c r="B486" s="56" t="s">
        <v>25</v>
      </c>
      <c r="C486" s="69">
        <v>27</v>
      </c>
      <c r="D486" s="70">
        <v>4478634</v>
      </c>
      <c r="E486" s="70">
        <v>268718</v>
      </c>
      <c r="F486" s="71">
        <v>3.5842255565341884E-4</v>
      </c>
    </row>
    <row r="487" spans="1:6" x14ac:dyDescent="0.2">
      <c r="A487" s="56" t="s">
        <v>140</v>
      </c>
      <c r="B487" s="56" t="s">
        <v>60</v>
      </c>
      <c r="C487" s="69">
        <v>495</v>
      </c>
      <c r="D487" s="70">
        <v>20258587</v>
      </c>
      <c r="E487" s="70">
        <v>1211554</v>
      </c>
      <c r="F487" s="71">
        <v>1.6159999739210704E-3</v>
      </c>
    </row>
    <row r="488" spans="1:6" x14ac:dyDescent="0.2">
      <c r="A488" s="56" t="s">
        <v>354</v>
      </c>
      <c r="B488" s="56" t="s">
        <v>5</v>
      </c>
      <c r="C488" s="69" t="s">
        <v>856</v>
      </c>
      <c r="D488" s="70" t="s">
        <v>856</v>
      </c>
      <c r="E488" s="70" t="s">
        <v>856</v>
      </c>
      <c r="F488" s="71" t="s">
        <v>856</v>
      </c>
    </row>
    <row r="489" spans="1:6" x14ac:dyDescent="0.2">
      <c r="A489" s="56" t="s">
        <v>354</v>
      </c>
      <c r="B489" s="56" t="s">
        <v>1</v>
      </c>
      <c r="C489" s="69">
        <v>21</v>
      </c>
      <c r="D489" s="70">
        <v>3522992</v>
      </c>
      <c r="E489" s="70">
        <v>211380</v>
      </c>
      <c r="F489" s="71">
        <v>2.8194374702855657E-4</v>
      </c>
    </row>
    <row r="490" spans="1:6" x14ac:dyDescent="0.2">
      <c r="A490" s="56" t="s">
        <v>354</v>
      </c>
      <c r="B490" s="56" t="s">
        <v>857</v>
      </c>
      <c r="C490" s="69">
        <v>54</v>
      </c>
      <c r="D490" s="70">
        <v>1481604</v>
      </c>
      <c r="E490" s="70">
        <v>88896</v>
      </c>
      <c r="F490" s="71">
        <v>1.1857163088206343E-4</v>
      </c>
    </row>
    <row r="491" spans="1:6" x14ac:dyDescent="0.2">
      <c r="A491" s="56" t="s">
        <v>354</v>
      </c>
      <c r="B491" s="56" t="s">
        <v>3</v>
      </c>
      <c r="C491" s="69">
        <v>12</v>
      </c>
      <c r="D491" s="70">
        <v>1435959</v>
      </c>
      <c r="E491" s="70">
        <v>86158</v>
      </c>
      <c r="F491" s="71">
        <v>1.1491962038265862E-4</v>
      </c>
    </row>
    <row r="492" spans="1:6" x14ac:dyDescent="0.2">
      <c r="A492" s="56" t="s">
        <v>354</v>
      </c>
      <c r="B492" s="56" t="s">
        <v>2</v>
      </c>
      <c r="C492" s="69" t="s">
        <v>856</v>
      </c>
      <c r="D492" s="70" t="s">
        <v>856</v>
      </c>
      <c r="E492" s="70" t="s">
        <v>856</v>
      </c>
      <c r="F492" s="71" t="s">
        <v>856</v>
      </c>
    </row>
    <row r="493" spans="1:6" x14ac:dyDescent="0.2">
      <c r="A493" s="56" t="s">
        <v>354</v>
      </c>
      <c r="B493" s="56" t="s">
        <v>6</v>
      </c>
      <c r="C493" s="69">
        <v>5</v>
      </c>
      <c r="D493" s="70">
        <v>417294</v>
      </c>
      <c r="E493" s="70">
        <v>25038</v>
      </c>
      <c r="F493" s="71">
        <v>3.339628885467405E-5</v>
      </c>
    </row>
    <row r="494" spans="1:6" x14ac:dyDescent="0.2">
      <c r="A494" s="56" t="s">
        <v>354</v>
      </c>
      <c r="B494" s="56" t="s">
        <v>10</v>
      </c>
      <c r="C494" s="69">
        <v>153</v>
      </c>
      <c r="D494" s="70">
        <v>3758003</v>
      </c>
      <c r="E494" s="70">
        <v>225480</v>
      </c>
      <c r="F494" s="71">
        <v>3.0075066742359232E-4</v>
      </c>
    </row>
    <row r="495" spans="1:6" x14ac:dyDescent="0.2">
      <c r="A495" s="56" t="s">
        <v>354</v>
      </c>
      <c r="B495" s="56" t="s">
        <v>4</v>
      </c>
      <c r="C495" s="69">
        <v>21</v>
      </c>
      <c r="D495" s="70">
        <v>1146101</v>
      </c>
      <c r="E495" s="70">
        <v>68766</v>
      </c>
      <c r="F495" s="71">
        <v>9.1721750913831602E-5</v>
      </c>
    </row>
    <row r="496" spans="1:6" x14ac:dyDescent="0.2">
      <c r="A496" s="56" t="s">
        <v>354</v>
      </c>
      <c r="B496" s="56" t="s">
        <v>858</v>
      </c>
      <c r="C496" s="69">
        <v>207</v>
      </c>
      <c r="D496" s="70">
        <v>4213767</v>
      </c>
      <c r="E496" s="70">
        <v>246538</v>
      </c>
      <c r="F496" s="71">
        <v>3.2883833619512862E-4</v>
      </c>
    </row>
    <row r="497" spans="1:6" x14ac:dyDescent="0.2">
      <c r="A497" s="56" t="s">
        <v>354</v>
      </c>
      <c r="B497" s="56" t="s">
        <v>8</v>
      </c>
      <c r="C497" s="69">
        <v>76</v>
      </c>
      <c r="D497" s="70">
        <v>796822</v>
      </c>
      <c r="E497" s="70">
        <v>47809</v>
      </c>
      <c r="F497" s="71">
        <v>6.376879838058597E-5</v>
      </c>
    </row>
    <row r="498" spans="1:6" x14ac:dyDescent="0.2">
      <c r="A498" s="56" t="s">
        <v>354</v>
      </c>
      <c r="B498" s="56" t="s">
        <v>859</v>
      </c>
      <c r="C498" s="69">
        <v>65</v>
      </c>
      <c r="D498" s="70">
        <v>2061352</v>
      </c>
      <c r="E498" s="70">
        <v>123681</v>
      </c>
      <c r="F498" s="71">
        <v>1.6496870364385896E-4</v>
      </c>
    </row>
    <row r="499" spans="1:6" x14ac:dyDescent="0.2">
      <c r="A499" s="56" t="s">
        <v>354</v>
      </c>
      <c r="B499" s="56" t="s">
        <v>25</v>
      </c>
      <c r="C499" s="69">
        <v>43</v>
      </c>
      <c r="D499" s="70">
        <v>3299313</v>
      </c>
      <c r="E499" s="70">
        <v>197959</v>
      </c>
      <c r="F499" s="71">
        <v>2.6404249322559386E-4</v>
      </c>
    </row>
    <row r="500" spans="1:6" x14ac:dyDescent="0.2">
      <c r="A500" s="56" t="s">
        <v>354</v>
      </c>
      <c r="B500" s="56" t="s">
        <v>60</v>
      </c>
      <c r="C500" s="69">
        <v>666</v>
      </c>
      <c r="D500" s="70">
        <v>22265385</v>
      </c>
      <c r="E500" s="70">
        <v>1329635</v>
      </c>
      <c r="F500" s="71">
        <v>1.7734992623725748E-3</v>
      </c>
    </row>
    <row r="501" spans="1:6" x14ac:dyDescent="0.2">
      <c r="A501" s="56" t="s">
        <v>362</v>
      </c>
      <c r="B501" s="56" t="s">
        <v>5</v>
      </c>
      <c r="C501" s="69">
        <v>16</v>
      </c>
      <c r="D501" s="70">
        <v>204895</v>
      </c>
      <c r="E501" s="70">
        <v>12294</v>
      </c>
      <c r="F501" s="71">
        <v>1.6398033995501348E-5</v>
      </c>
    </row>
    <row r="502" spans="1:6" x14ac:dyDescent="0.2">
      <c r="A502" s="56" t="s">
        <v>362</v>
      </c>
      <c r="B502" s="56" t="s">
        <v>1</v>
      </c>
      <c r="C502" s="69">
        <v>18</v>
      </c>
      <c r="D502" s="70">
        <v>3700648</v>
      </c>
      <c r="E502" s="70">
        <v>222039</v>
      </c>
      <c r="F502" s="71">
        <v>2.9616097855271868E-4</v>
      </c>
    </row>
    <row r="503" spans="1:6" x14ac:dyDescent="0.2">
      <c r="A503" s="56" t="s">
        <v>362</v>
      </c>
      <c r="B503" s="56" t="s">
        <v>857</v>
      </c>
      <c r="C503" s="69">
        <v>72</v>
      </c>
      <c r="D503" s="70">
        <v>2024266</v>
      </c>
      <c r="E503" s="70">
        <v>121456</v>
      </c>
      <c r="F503" s="71">
        <v>1.6200094492903951E-4</v>
      </c>
    </row>
    <row r="504" spans="1:6" x14ac:dyDescent="0.2">
      <c r="A504" s="56" t="s">
        <v>362</v>
      </c>
      <c r="B504" s="56" t="s">
        <v>3</v>
      </c>
      <c r="C504" s="69">
        <v>28</v>
      </c>
      <c r="D504" s="70">
        <v>2140964</v>
      </c>
      <c r="E504" s="70">
        <v>128458</v>
      </c>
      <c r="F504" s="71">
        <v>1.7134038156776574E-4</v>
      </c>
    </row>
    <row r="505" spans="1:6" x14ac:dyDescent="0.2">
      <c r="A505" s="56" t="s">
        <v>362</v>
      </c>
      <c r="B505" s="56" t="s">
        <v>2</v>
      </c>
      <c r="C505" s="69">
        <v>6</v>
      </c>
      <c r="D505" s="70">
        <v>484137</v>
      </c>
      <c r="E505" s="70">
        <v>29048</v>
      </c>
      <c r="F505" s="71">
        <v>3.8744923662056542E-5</v>
      </c>
    </row>
    <row r="506" spans="1:6" x14ac:dyDescent="0.2">
      <c r="A506" s="56" t="s">
        <v>362</v>
      </c>
      <c r="B506" s="56" t="s">
        <v>6</v>
      </c>
      <c r="C506" s="69">
        <v>10</v>
      </c>
      <c r="D506" s="70">
        <v>694588</v>
      </c>
      <c r="E506" s="70">
        <v>41675</v>
      </c>
      <c r="F506" s="71">
        <v>5.5587121096674688E-5</v>
      </c>
    </row>
    <row r="507" spans="1:6" x14ac:dyDescent="0.2">
      <c r="A507" s="56" t="s">
        <v>362</v>
      </c>
      <c r="B507" s="56" t="s">
        <v>10</v>
      </c>
      <c r="C507" s="69">
        <v>151</v>
      </c>
      <c r="D507" s="70">
        <v>1712314</v>
      </c>
      <c r="E507" s="70">
        <v>102739</v>
      </c>
      <c r="F507" s="71">
        <v>1.3703575847273571E-4</v>
      </c>
    </row>
    <row r="508" spans="1:6" x14ac:dyDescent="0.2">
      <c r="A508" s="56" t="s">
        <v>362</v>
      </c>
      <c r="B508" s="56" t="s">
        <v>4</v>
      </c>
      <c r="C508" s="69">
        <v>24</v>
      </c>
      <c r="D508" s="70">
        <v>2475942</v>
      </c>
      <c r="E508" s="70">
        <v>148557</v>
      </c>
      <c r="F508" s="71">
        <v>1.9814891298761134E-4</v>
      </c>
    </row>
    <row r="509" spans="1:6" x14ac:dyDescent="0.2">
      <c r="A509" s="56" t="s">
        <v>362</v>
      </c>
      <c r="B509" s="56" t="s">
        <v>858</v>
      </c>
      <c r="C509" s="69">
        <v>256</v>
      </c>
      <c r="D509" s="70">
        <v>3927692</v>
      </c>
      <c r="E509" s="70">
        <v>232485</v>
      </c>
      <c r="F509" s="71">
        <v>3.1009410553474302E-4</v>
      </c>
    </row>
    <row r="510" spans="1:6" x14ac:dyDescent="0.2">
      <c r="A510" s="56" t="s">
        <v>362</v>
      </c>
      <c r="B510" s="56" t="s">
        <v>8</v>
      </c>
      <c r="C510" s="69">
        <v>78</v>
      </c>
      <c r="D510" s="70">
        <v>910595</v>
      </c>
      <c r="E510" s="70">
        <v>54003</v>
      </c>
      <c r="F510" s="71">
        <v>7.2030505112986756E-5</v>
      </c>
    </row>
    <row r="511" spans="1:6" x14ac:dyDescent="0.2">
      <c r="A511" s="56" t="s">
        <v>362</v>
      </c>
      <c r="B511" s="56" t="s">
        <v>859</v>
      </c>
      <c r="C511" s="69">
        <v>76</v>
      </c>
      <c r="D511" s="70">
        <v>2868955</v>
      </c>
      <c r="E511" s="70">
        <v>172137</v>
      </c>
      <c r="F511" s="71">
        <v>2.2960048624399019E-4</v>
      </c>
    </row>
    <row r="512" spans="1:6" x14ac:dyDescent="0.2">
      <c r="A512" s="56" t="s">
        <v>362</v>
      </c>
      <c r="B512" s="56" t="s">
        <v>25</v>
      </c>
      <c r="C512" s="69">
        <v>14</v>
      </c>
      <c r="D512" s="70">
        <v>1666485</v>
      </c>
      <c r="E512" s="70">
        <v>99989</v>
      </c>
      <c r="F512" s="71">
        <v>1.33367742083633E-4</v>
      </c>
    </row>
    <row r="513" spans="1:6" x14ac:dyDescent="0.2">
      <c r="A513" s="56" t="s">
        <v>362</v>
      </c>
      <c r="B513" s="56" t="s">
        <v>60</v>
      </c>
      <c r="C513" s="69">
        <v>749</v>
      </c>
      <c r="D513" s="70">
        <v>22811481</v>
      </c>
      <c r="E513" s="70">
        <v>1364880</v>
      </c>
      <c r="F513" s="71">
        <v>1.8205098942394565E-3</v>
      </c>
    </row>
    <row r="514" spans="1:6" x14ac:dyDescent="0.2">
      <c r="A514" s="56" t="s">
        <v>370</v>
      </c>
      <c r="B514" s="56" t="s">
        <v>5</v>
      </c>
      <c r="C514" s="69" t="s">
        <v>856</v>
      </c>
      <c r="D514" s="70" t="s">
        <v>856</v>
      </c>
      <c r="E514" s="70" t="s">
        <v>856</v>
      </c>
      <c r="F514" s="71" t="s">
        <v>856</v>
      </c>
    </row>
    <row r="515" spans="1:6" x14ac:dyDescent="0.2">
      <c r="A515" s="56" t="s">
        <v>370</v>
      </c>
      <c r="B515" s="56" t="s">
        <v>1</v>
      </c>
      <c r="C515" s="69">
        <v>9</v>
      </c>
      <c r="D515" s="70">
        <v>1120795</v>
      </c>
      <c r="E515" s="70">
        <v>67248</v>
      </c>
      <c r="F515" s="71">
        <v>8.9697005867046898E-5</v>
      </c>
    </row>
    <row r="516" spans="1:6" x14ac:dyDescent="0.2">
      <c r="A516" s="56" t="s">
        <v>370</v>
      </c>
      <c r="B516" s="56" t="s">
        <v>857</v>
      </c>
      <c r="C516" s="69">
        <v>29</v>
      </c>
      <c r="D516" s="70">
        <v>1338610</v>
      </c>
      <c r="E516" s="70">
        <v>80317</v>
      </c>
      <c r="F516" s="71">
        <v>1.0712875357220447E-4</v>
      </c>
    </row>
    <row r="517" spans="1:6" x14ac:dyDescent="0.2">
      <c r="A517" s="56" t="s">
        <v>370</v>
      </c>
      <c r="B517" s="56" t="s">
        <v>3</v>
      </c>
      <c r="C517" s="69">
        <v>56</v>
      </c>
      <c r="D517" s="70">
        <v>7706845</v>
      </c>
      <c r="E517" s="70">
        <v>461962</v>
      </c>
      <c r="F517" s="71">
        <v>6.1617606805187844E-4</v>
      </c>
    </row>
    <row r="518" spans="1:6" x14ac:dyDescent="0.2">
      <c r="A518" s="56" t="s">
        <v>370</v>
      </c>
      <c r="B518" s="56" t="s">
        <v>2</v>
      </c>
      <c r="C518" s="69" t="s">
        <v>856</v>
      </c>
      <c r="D518" s="70" t="s">
        <v>856</v>
      </c>
      <c r="E518" s="70" t="s">
        <v>856</v>
      </c>
      <c r="F518" s="71" t="s">
        <v>856</v>
      </c>
    </row>
    <row r="519" spans="1:6" x14ac:dyDescent="0.2">
      <c r="A519" s="56" t="s">
        <v>370</v>
      </c>
      <c r="B519" s="56" t="s">
        <v>6</v>
      </c>
      <c r="C519" s="69">
        <v>12</v>
      </c>
      <c r="D519" s="70">
        <v>1140943</v>
      </c>
      <c r="E519" s="70">
        <v>68457</v>
      </c>
      <c r="F519" s="71">
        <v>9.1309599254110597E-5</v>
      </c>
    </row>
    <row r="520" spans="1:6" x14ac:dyDescent="0.2">
      <c r="A520" s="56" t="s">
        <v>370</v>
      </c>
      <c r="B520" s="56" t="s">
        <v>10</v>
      </c>
      <c r="C520" s="69">
        <v>151</v>
      </c>
      <c r="D520" s="70">
        <v>2888767</v>
      </c>
      <c r="E520" s="70">
        <v>173326</v>
      </c>
      <c r="F520" s="71">
        <v>2.3118640314822407E-4</v>
      </c>
    </row>
    <row r="521" spans="1:6" x14ac:dyDescent="0.2">
      <c r="A521" s="56" t="s">
        <v>370</v>
      </c>
      <c r="B521" s="56" t="s">
        <v>4</v>
      </c>
      <c r="C521" s="69">
        <v>19</v>
      </c>
      <c r="D521" s="70">
        <v>2653642</v>
      </c>
      <c r="E521" s="70">
        <v>159219</v>
      </c>
      <c r="F521" s="71">
        <v>2.123701459841979E-4</v>
      </c>
    </row>
    <row r="522" spans="1:6" x14ac:dyDescent="0.2">
      <c r="A522" s="56" t="s">
        <v>370</v>
      </c>
      <c r="B522" s="56" t="s">
        <v>858</v>
      </c>
      <c r="C522" s="69">
        <v>254</v>
      </c>
      <c r="D522" s="70">
        <v>4453787</v>
      </c>
      <c r="E522" s="70">
        <v>263124</v>
      </c>
      <c r="F522" s="71">
        <v>3.5096114340591318E-4</v>
      </c>
    </row>
    <row r="523" spans="1:6" x14ac:dyDescent="0.2">
      <c r="A523" s="56" t="s">
        <v>370</v>
      </c>
      <c r="B523" s="56" t="s">
        <v>8</v>
      </c>
      <c r="C523" s="69">
        <v>97</v>
      </c>
      <c r="D523" s="70">
        <v>1549763</v>
      </c>
      <c r="E523" s="70">
        <v>92986</v>
      </c>
      <c r="F523" s="71">
        <v>1.2402697162076527E-4</v>
      </c>
    </row>
    <row r="524" spans="1:6" x14ac:dyDescent="0.2">
      <c r="A524" s="56" t="s">
        <v>370</v>
      </c>
      <c r="B524" s="56" t="s">
        <v>859</v>
      </c>
      <c r="C524" s="69">
        <v>88</v>
      </c>
      <c r="D524" s="70">
        <v>3607378</v>
      </c>
      <c r="E524" s="70">
        <v>216443</v>
      </c>
      <c r="F524" s="71">
        <v>2.8869689865693008E-4</v>
      </c>
    </row>
    <row r="525" spans="1:6" x14ac:dyDescent="0.2">
      <c r="A525" s="56" t="s">
        <v>370</v>
      </c>
      <c r="B525" s="56" t="s">
        <v>25</v>
      </c>
      <c r="C525" s="69">
        <v>67</v>
      </c>
      <c r="D525" s="70">
        <v>6684017</v>
      </c>
      <c r="E525" s="70">
        <v>401041</v>
      </c>
      <c r="F525" s="71">
        <v>5.3491816752805079E-4</v>
      </c>
    </row>
    <row r="526" spans="1:6" x14ac:dyDescent="0.2">
      <c r="A526" s="56" t="s">
        <v>370</v>
      </c>
      <c r="B526" s="56" t="s">
        <v>60</v>
      </c>
      <c r="C526" s="69">
        <v>794</v>
      </c>
      <c r="D526" s="70">
        <v>33425472</v>
      </c>
      <c r="E526" s="70">
        <v>2000976</v>
      </c>
      <c r="F526" s="71">
        <v>2.6689500953458846E-3</v>
      </c>
    </row>
    <row r="527" spans="1:6" x14ac:dyDescent="0.2">
      <c r="A527" s="56" t="s">
        <v>379</v>
      </c>
      <c r="B527" s="56" t="s">
        <v>5</v>
      </c>
      <c r="C527" s="69">
        <v>9</v>
      </c>
      <c r="D527" s="70">
        <v>21882</v>
      </c>
      <c r="E527" s="70">
        <v>1313</v>
      </c>
      <c r="F527" s="71">
        <v>1.7513110977788572E-6</v>
      </c>
    </row>
    <row r="528" spans="1:6" x14ac:dyDescent="0.2">
      <c r="A528" s="56" t="s">
        <v>379</v>
      </c>
      <c r="B528" s="56" t="s">
        <v>1</v>
      </c>
      <c r="C528" s="69">
        <v>15</v>
      </c>
      <c r="D528" s="70">
        <v>2331975</v>
      </c>
      <c r="E528" s="70">
        <v>139919</v>
      </c>
      <c r="F528" s="71">
        <v>1.8662734005340435E-4</v>
      </c>
    </row>
    <row r="529" spans="1:6" x14ac:dyDescent="0.2">
      <c r="A529" s="56" t="s">
        <v>379</v>
      </c>
      <c r="B529" s="56" t="s">
        <v>857</v>
      </c>
      <c r="C529" s="69">
        <v>54</v>
      </c>
      <c r="D529" s="70">
        <v>1405868</v>
      </c>
      <c r="E529" s="70">
        <v>84352</v>
      </c>
      <c r="F529" s="71">
        <v>1.1251073398312426E-4</v>
      </c>
    </row>
    <row r="530" spans="1:6" x14ac:dyDescent="0.2">
      <c r="A530" s="56" t="s">
        <v>379</v>
      </c>
      <c r="B530" s="56" t="s">
        <v>3</v>
      </c>
      <c r="C530" s="69">
        <v>21</v>
      </c>
      <c r="D530" s="70">
        <v>3318704</v>
      </c>
      <c r="E530" s="70">
        <v>199122</v>
      </c>
      <c r="F530" s="71">
        <v>2.6559373070214896E-4</v>
      </c>
    </row>
    <row r="531" spans="1:6" x14ac:dyDescent="0.2">
      <c r="A531" s="56" t="s">
        <v>379</v>
      </c>
      <c r="B531" s="56" t="s">
        <v>2</v>
      </c>
      <c r="C531" s="69">
        <v>7</v>
      </c>
      <c r="D531" s="70">
        <v>261904</v>
      </c>
      <c r="E531" s="70">
        <v>15714</v>
      </c>
      <c r="F531" s="71">
        <v>2.0959712559403626E-5</v>
      </c>
    </row>
    <row r="532" spans="1:6" x14ac:dyDescent="0.2">
      <c r="A532" s="56" t="s">
        <v>379</v>
      </c>
      <c r="B532" s="56" t="s">
        <v>6</v>
      </c>
      <c r="C532" s="69">
        <v>6</v>
      </c>
      <c r="D532" s="70">
        <v>733626</v>
      </c>
      <c r="E532" s="70">
        <v>44018</v>
      </c>
      <c r="F532" s="71">
        <v>5.8712271060190199E-5</v>
      </c>
    </row>
    <row r="533" spans="1:6" x14ac:dyDescent="0.2">
      <c r="A533" s="56" t="s">
        <v>379</v>
      </c>
      <c r="B533" s="56" t="s">
        <v>10</v>
      </c>
      <c r="C533" s="69">
        <v>121</v>
      </c>
      <c r="D533" s="70">
        <v>3957325</v>
      </c>
      <c r="E533" s="70">
        <v>237439</v>
      </c>
      <c r="F533" s="71">
        <v>3.1670187033169388E-4</v>
      </c>
    </row>
    <row r="534" spans="1:6" x14ac:dyDescent="0.2">
      <c r="A534" s="56" t="s">
        <v>379</v>
      </c>
      <c r="B534" s="56" t="s">
        <v>4</v>
      </c>
      <c r="C534" s="69">
        <v>28</v>
      </c>
      <c r="D534" s="70">
        <v>2003205</v>
      </c>
      <c r="E534" s="70">
        <v>120192</v>
      </c>
      <c r="F534" s="71">
        <v>1.6031499121419376E-4</v>
      </c>
    </row>
    <row r="535" spans="1:6" x14ac:dyDescent="0.2">
      <c r="A535" s="56" t="s">
        <v>379</v>
      </c>
      <c r="B535" s="56" t="s">
        <v>858</v>
      </c>
      <c r="C535" s="69">
        <v>207</v>
      </c>
      <c r="D535" s="70">
        <v>2958681</v>
      </c>
      <c r="E535" s="70">
        <v>175339</v>
      </c>
      <c r="F535" s="71">
        <v>2.3387139114504723E-4</v>
      </c>
    </row>
    <row r="536" spans="1:6" x14ac:dyDescent="0.2">
      <c r="A536" s="56" t="s">
        <v>379</v>
      </c>
      <c r="B536" s="56" t="s">
        <v>8</v>
      </c>
      <c r="C536" s="69">
        <v>53</v>
      </c>
      <c r="D536" s="70">
        <v>835515</v>
      </c>
      <c r="E536" s="70">
        <v>50131</v>
      </c>
      <c r="F536" s="71">
        <v>6.6865938037130154E-5</v>
      </c>
    </row>
    <row r="537" spans="1:6" x14ac:dyDescent="0.2">
      <c r="A537" s="56" t="s">
        <v>379</v>
      </c>
      <c r="B537" s="56" t="s">
        <v>859</v>
      </c>
      <c r="C537" s="69">
        <v>80</v>
      </c>
      <c r="D537" s="70">
        <v>2245943</v>
      </c>
      <c r="E537" s="70">
        <v>134757</v>
      </c>
      <c r="F537" s="71">
        <v>1.7974213983502319E-4</v>
      </c>
    </row>
    <row r="538" spans="1:6" x14ac:dyDescent="0.2">
      <c r="A538" s="56" t="s">
        <v>379</v>
      </c>
      <c r="B538" s="56" t="s">
        <v>25</v>
      </c>
      <c r="C538" s="69">
        <v>43</v>
      </c>
      <c r="D538" s="70">
        <v>20172765</v>
      </c>
      <c r="E538" s="70">
        <v>1210366</v>
      </c>
      <c r="F538" s="71">
        <v>1.614415390840978E-3</v>
      </c>
    </row>
    <row r="539" spans="1:6" x14ac:dyDescent="0.2">
      <c r="A539" s="56" t="s">
        <v>379</v>
      </c>
      <c r="B539" s="56" t="s">
        <v>60</v>
      </c>
      <c r="C539" s="69">
        <v>644</v>
      </c>
      <c r="D539" s="70">
        <v>40247393</v>
      </c>
      <c r="E539" s="70">
        <v>2412662</v>
      </c>
      <c r="F539" s="71">
        <v>3.2180668208601163E-3</v>
      </c>
    </row>
    <row r="540" spans="1:6" x14ac:dyDescent="0.2">
      <c r="A540" s="56" t="s">
        <v>389</v>
      </c>
      <c r="B540" s="56" t="s">
        <v>5</v>
      </c>
      <c r="C540" s="69">
        <v>21</v>
      </c>
      <c r="D540" s="70">
        <v>357947</v>
      </c>
      <c r="E540" s="70">
        <v>21477</v>
      </c>
      <c r="F540" s="71">
        <v>2.8646541086821412E-5</v>
      </c>
    </row>
    <row r="541" spans="1:6" x14ac:dyDescent="0.2">
      <c r="A541" s="56" t="s">
        <v>389</v>
      </c>
      <c r="B541" s="56" t="s">
        <v>1</v>
      </c>
      <c r="C541" s="69">
        <v>24</v>
      </c>
      <c r="D541" s="70">
        <v>3133950</v>
      </c>
      <c r="E541" s="70">
        <v>188037</v>
      </c>
      <c r="F541" s="71">
        <v>2.508082900937113E-4</v>
      </c>
    </row>
    <row r="542" spans="1:6" x14ac:dyDescent="0.2">
      <c r="A542" s="56" t="s">
        <v>389</v>
      </c>
      <c r="B542" s="56" t="s">
        <v>857</v>
      </c>
      <c r="C542" s="69">
        <v>81</v>
      </c>
      <c r="D542" s="70">
        <v>2344873</v>
      </c>
      <c r="E542" s="70">
        <v>140692</v>
      </c>
      <c r="F542" s="71">
        <v>1.8765838611477757E-4</v>
      </c>
    </row>
    <row r="543" spans="1:6" x14ac:dyDescent="0.2">
      <c r="A543" s="56" t="s">
        <v>389</v>
      </c>
      <c r="B543" s="56" t="s">
        <v>3</v>
      </c>
      <c r="C543" s="69">
        <v>25</v>
      </c>
      <c r="D543" s="70">
        <v>3919017</v>
      </c>
      <c r="E543" s="70">
        <v>235141</v>
      </c>
      <c r="F543" s="71">
        <v>3.1363674245454549E-4</v>
      </c>
    </row>
    <row r="544" spans="1:6" x14ac:dyDescent="0.2">
      <c r="A544" s="56" t="s">
        <v>389</v>
      </c>
      <c r="B544" s="56" t="s">
        <v>2</v>
      </c>
      <c r="C544" s="69">
        <v>9</v>
      </c>
      <c r="D544" s="70">
        <v>5527737</v>
      </c>
      <c r="E544" s="70">
        <v>331664</v>
      </c>
      <c r="F544" s="71">
        <v>4.423814500637676E-4</v>
      </c>
    </row>
    <row r="545" spans="1:6" x14ac:dyDescent="0.2">
      <c r="A545" s="56" t="s">
        <v>389</v>
      </c>
      <c r="B545" s="56" t="s">
        <v>6</v>
      </c>
      <c r="C545" s="69">
        <v>27</v>
      </c>
      <c r="D545" s="70">
        <v>1926614</v>
      </c>
      <c r="E545" s="70">
        <v>115597</v>
      </c>
      <c r="F545" s="71">
        <v>1.541860692840385E-4</v>
      </c>
    </row>
    <row r="546" spans="1:6" x14ac:dyDescent="0.2">
      <c r="A546" s="56" t="s">
        <v>389</v>
      </c>
      <c r="B546" s="56" t="s">
        <v>10</v>
      </c>
      <c r="C546" s="69">
        <v>270</v>
      </c>
      <c r="D546" s="70">
        <v>7878096</v>
      </c>
      <c r="E546" s="70">
        <v>472686</v>
      </c>
      <c r="F546" s="71">
        <v>6.3047999814523745E-4</v>
      </c>
    </row>
    <row r="547" spans="1:6" x14ac:dyDescent="0.2">
      <c r="A547" s="56" t="s">
        <v>389</v>
      </c>
      <c r="B547" s="56" t="s">
        <v>4</v>
      </c>
      <c r="C547" s="69">
        <v>37</v>
      </c>
      <c r="D547" s="70">
        <v>3075485</v>
      </c>
      <c r="E547" s="70">
        <v>184529</v>
      </c>
      <c r="F547" s="71">
        <v>2.4612923500535772E-4</v>
      </c>
    </row>
    <row r="548" spans="1:6" x14ac:dyDescent="0.2">
      <c r="A548" s="56" t="s">
        <v>389</v>
      </c>
      <c r="B548" s="56" t="s">
        <v>858</v>
      </c>
      <c r="C548" s="69">
        <v>415</v>
      </c>
      <c r="D548" s="70">
        <v>6664895</v>
      </c>
      <c r="E548" s="70">
        <v>399112</v>
      </c>
      <c r="F548" s="71">
        <v>5.3234522075911285E-4</v>
      </c>
    </row>
    <row r="549" spans="1:6" x14ac:dyDescent="0.2">
      <c r="A549" s="56" t="s">
        <v>389</v>
      </c>
      <c r="B549" s="56" t="s">
        <v>8</v>
      </c>
      <c r="C549" s="69">
        <v>115</v>
      </c>
      <c r="D549" s="70">
        <v>2106399</v>
      </c>
      <c r="E549" s="70">
        <v>126384</v>
      </c>
      <c r="F549" s="71">
        <v>1.6857403029831155E-4</v>
      </c>
    </row>
    <row r="550" spans="1:6" x14ac:dyDescent="0.2">
      <c r="A550" s="56" t="s">
        <v>389</v>
      </c>
      <c r="B550" s="56" t="s">
        <v>859</v>
      </c>
      <c r="C550" s="69">
        <v>105</v>
      </c>
      <c r="D550" s="70">
        <v>2901355</v>
      </c>
      <c r="E550" s="70">
        <v>174081</v>
      </c>
      <c r="F550" s="71">
        <v>2.3219344037505042E-4</v>
      </c>
    </row>
    <row r="551" spans="1:6" x14ac:dyDescent="0.2">
      <c r="A551" s="56" t="s">
        <v>389</v>
      </c>
      <c r="B551" s="56" t="s">
        <v>25</v>
      </c>
      <c r="C551" s="69">
        <v>68</v>
      </c>
      <c r="D551" s="70">
        <v>12190896</v>
      </c>
      <c r="E551" s="70">
        <v>731454</v>
      </c>
      <c r="F551" s="71">
        <v>9.7563100359081203E-4</v>
      </c>
    </row>
    <row r="552" spans="1:6" x14ac:dyDescent="0.2">
      <c r="A552" s="56" t="s">
        <v>389</v>
      </c>
      <c r="B552" s="56" t="s">
        <v>60</v>
      </c>
      <c r="C552" s="69">
        <v>1197</v>
      </c>
      <c r="D552" s="70">
        <v>52027265</v>
      </c>
      <c r="E552" s="70">
        <v>3120854</v>
      </c>
      <c r="F552" s="71">
        <v>4.162670407271544E-3</v>
      </c>
    </row>
    <row r="553" spans="1:6" x14ac:dyDescent="0.2">
      <c r="A553" s="56" t="s">
        <v>398</v>
      </c>
      <c r="B553" s="56" t="s">
        <v>5</v>
      </c>
      <c r="C553" s="69" t="s">
        <v>856</v>
      </c>
      <c r="D553" s="70" t="s">
        <v>856</v>
      </c>
      <c r="E553" s="70" t="s">
        <v>856</v>
      </c>
      <c r="F553" s="71" t="s">
        <v>856</v>
      </c>
    </row>
    <row r="554" spans="1:6" x14ac:dyDescent="0.2">
      <c r="A554" s="56" t="s">
        <v>398</v>
      </c>
      <c r="B554" s="56" t="s">
        <v>1</v>
      </c>
      <c r="C554" s="69">
        <v>10</v>
      </c>
      <c r="D554" s="70">
        <v>498474</v>
      </c>
      <c r="E554" s="70">
        <v>29908</v>
      </c>
      <c r="F554" s="71">
        <v>3.9892012423739572E-5</v>
      </c>
    </row>
    <row r="555" spans="1:6" x14ac:dyDescent="0.2">
      <c r="A555" s="56" t="s">
        <v>398</v>
      </c>
      <c r="B555" s="56" t="s">
        <v>857</v>
      </c>
      <c r="C555" s="69">
        <v>86</v>
      </c>
      <c r="D555" s="70">
        <v>3803026</v>
      </c>
      <c r="E555" s="70">
        <v>228182</v>
      </c>
      <c r="F555" s="71">
        <v>3.0435466025390342E-4</v>
      </c>
    </row>
    <row r="556" spans="1:6" x14ac:dyDescent="0.2">
      <c r="A556" s="56" t="s">
        <v>398</v>
      </c>
      <c r="B556" s="56" t="s">
        <v>3</v>
      </c>
      <c r="C556" s="69">
        <v>41</v>
      </c>
      <c r="D556" s="70">
        <v>2163664</v>
      </c>
      <c r="E556" s="70">
        <v>129820</v>
      </c>
      <c r="F556" s="71">
        <v>1.7315705004847771E-4</v>
      </c>
    </row>
    <row r="557" spans="1:6" x14ac:dyDescent="0.2">
      <c r="A557" s="56" t="s">
        <v>398</v>
      </c>
      <c r="B557" s="56" t="s">
        <v>2</v>
      </c>
      <c r="C557" s="69" t="s">
        <v>856</v>
      </c>
      <c r="D557" s="70" t="s">
        <v>856</v>
      </c>
      <c r="E557" s="70" t="s">
        <v>856</v>
      </c>
      <c r="F557" s="71" t="s">
        <v>856</v>
      </c>
    </row>
    <row r="558" spans="1:6" x14ac:dyDescent="0.2">
      <c r="A558" s="56" t="s">
        <v>398</v>
      </c>
      <c r="B558" s="56" t="s">
        <v>6</v>
      </c>
      <c r="C558" s="69">
        <v>8</v>
      </c>
      <c r="D558" s="70">
        <v>381601</v>
      </c>
      <c r="E558" s="70">
        <v>22896</v>
      </c>
      <c r="F558" s="71">
        <v>3.0539237543598412E-5</v>
      </c>
    </row>
    <row r="559" spans="1:6" x14ac:dyDescent="0.2">
      <c r="A559" s="56" t="s">
        <v>398</v>
      </c>
      <c r="B559" s="56" t="s">
        <v>10</v>
      </c>
      <c r="C559" s="69">
        <v>123</v>
      </c>
      <c r="D559" s="70">
        <v>1928975</v>
      </c>
      <c r="E559" s="70">
        <v>115738</v>
      </c>
      <c r="F559" s="71">
        <v>1.5437413848798885E-4</v>
      </c>
    </row>
    <row r="560" spans="1:6" x14ac:dyDescent="0.2">
      <c r="A560" s="56" t="s">
        <v>398</v>
      </c>
      <c r="B560" s="56" t="s">
        <v>4</v>
      </c>
      <c r="C560" s="69">
        <v>25</v>
      </c>
      <c r="D560" s="70">
        <v>1842263</v>
      </c>
      <c r="E560" s="70">
        <v>110536</v>
      </c>
      <c r="F560" s="71">
        <v>1.4743558530394801E-4</v>
      </c>
    </row>
    <row r="561" spans="1:6" x14ac:dyDescent="0.2">
      <c r="A561" s="56" t="s">
        <v>398</v>
      </c>
      <c r="B561" s="56" t="s">
        <v>858</v>
      </c>
      <c r="C561" s="69">
        <v>251</v>
      </c>
      <c r="D561" s="70">
        <v>4227803</v>
      </c>
      <c r="E561" s="70">
        <v>250120</v>
      </c>
      <c r="F561" s="71">
        <v>3.3361609426995259E-4</v>
      </c>
    </row>
    <row r="562" spans="1:6" x14ac:dyDescent="0.2">
      <c r="A562" s="56" t="s">
        <v>398</v>
      </c>
      <c r="B562" s="56" t="s">
        <v>8</v>
      </c>
      <c r="C562" s="69">
        <v>81</v>
      </c>
      <c r="D562" s="70">
        <v>1462293</v>
      </c>
      <c r="E562" s="70">
        <v>87738</v>
      </c>
      <c r="F562" s="71">
        <v>1.1702706252621582E-4</v>
      </c>
    </row>
    <row r="563" spans="1:6" x14ac:dyDescent="0.2">
      <c r="A563" s="56" t="s">
        <v>398</v>
      </c>
      <c r="B563" s="56" t="s">
        <v>859</v>
      </c>
      <c r="C563" s="69">
        <v>57</v>
      </c>
      <c r="D563" s="70">
        <v>1974443</v>
      </c>
      <c r="E563" s="70">
        <v>118467</v>
      </c>
      <c r="F563" s="71">
        <v>1.5801414457012022E-4</v>
      </c>
    </row>
    <row r="564" spans="1:6" x14ac:dyDescent="0.2">
      <c r="A564" s="56" t="s">
        <v>398</v>
      </c>
      <c r="B564" s="56" t="s">
        <v>25</v>
      </c>
      <c r="C564" s="69">
        <v>42</v>
      </c>
      <c r="D564" s="70">
        <v>2746568</v>
      </c>
      <c r="E564" s="70">
        <v>164794</v>
      </c>
      <c r="F564" s="71">
        <v>2.1980621557301521E-4</v>
      </c>
    </row>
    <row r="565" spans="1:6" x14ac:dyDescent="0.2">
      <c r="A565" s="56" t="s">
        <v>398</v>
      </c>
      <c r="B565" s="56" t="s">
        <v>60</v>
      </c>
      <c r="C565" s="69">
        <v>738</v>
      </c>
      <c r="D565" s="70">
        <v>21357080</v>
      </c>
      <c r="E565" s="70">
        <v>1277877</v>
      </c>
      <c r="F565" s="71">
        <v>1.7044631924572372E-3</v>
      </c>
    </row>
    <row r="566" spans="1:6" x14ac:dyDescent="0.2">
      <c r="A566" s="56" t="s">
        <v>407</v>
      </c>
      <c r="B566" s="56" t="s">
        <v>5</v>
      </c>
      <c r="C566" s="69">
        <v>27</v>
      </c>
      <c r="D566" s="70">
        <v>654361</v>
      </c>
      <c r="E566" s="70">
        <v>39262</v>
      </c>
      <c r="F566" s="71">
        <v>5.2368603443254747E-5</v>
      </c>
    </row>
    <row r="567" spans="1:6" x14ac:dyDescent="0.2">
      <c r="A567" s="56" t="s">
        <v>407</v>
      </c>
      <c r="B567" s="56" t="s">
        <v>1</v>
      </c>
      <c r="C567" s="69">
        <v>12</v>
      </c>
      <c r="D567" s="70">
        <v>933764</v>
      </c>
      <c r="E567" s="70">
        <v>56026</v>
      </c>
      <c r="F567" s="71">
        <v>7.4728831351224861E-5</v>
      </c>
    </row>
    <row r="568" spans="1:6" x14ac:dyDescent="0.2">
      <c r="A568" s="56" t="s">
        <v>407</v>
      </c>
      <c r="B568" s="56" t="s">
        <v>857</v>
      </c>
      <c r="C568" s="69">
        <v>88</v>
      </c>
      <c r="D568" s="70">
        <v>3480632</v>
      </c>
      <c r="E568" s="70">
        <v>208838</v>
      </c>
      <c r="F568" s="71">
        <v>2.7855316606088419E-4</v>
      </c>
    </row>
    <row r="569" spans="1:6" x14ac:dyDescent="0.2">
      <c r="A569" s="56" t="s">
        <v>407</v>
      </c>
      <c r="B569" s="56" t="s">
        <v>3</v>
      </c>
      <c r="C569" s="69">
        <v>24</v>
      </c>
      <c r="D569" s="70">
        <v>4665828</v>
      </c>
      <c r="E569" s="70">
        <v>279950</v>
      </c>
      <c r="F569" s="71">
        <v>3.7340406841065581E-4</v>
      </c>
    </row>
    <row r="570" spans="1:6" x14ac:dyDescent="0.2">
      <c r="A570" s="56" t="s">
        <v>407</v>
      </c>
      <c r="B570" s="56" t="s">
        <v>2</v>
      </c>
      <c r="C570" s="69">
        <v>12</v>
      </c>
      <c r="D570" s="70">
        <v>10467200</v>
      </c>
      <c r="E570" s="70">
        <v>628032</v>
      </c>
      <c r="F570" s="71">
        <v>8.3768424322943735E-4</v>
      </c>
    </row>
    <row r="571" spans="1:6" x14ac:dyDescent="0.2">
      <c r="A571" s="56" t="s">
        <v>407</v>
      </c>
      <c r="B571" s="56" t="s">
        <v>6</v>
      </c>
      <c r="C571" s="69">
        <v>28</v>
      </c>
      <c r="D571" s="70">
        <v>1611244</v>
      </c>
      <c r="E571" s="70">
        <v>96675</v>
      </c>
      <c r="F571" s="71">
        <v>1.2894744887872886E-4</v>
      </c>
    </row>
    <row r="572" spans="1:6" x14ac:dyDescent="0.2">
      <c r="A572" s="56" t="s">
        <v>407</v>
      </c>
      <c r="B572" s="56" t="s">
        <v>10</v>
      </c>
      <c r="C572" s="69">
        <v>200</v>
      </c>
      <c r="D572" s="70">
        <v>18733444</v>
      </c>
      <c r="E572" s="70">
        <v>1124007</v>
      </c>
      <c r="F572" s="71">
        <v>1.4992276718058795E-3</v>
      </c>
    </row>
    <row r="573" spans="1:6" x14ac:dyDescent="0.2">
      <c r="A573" s="56" t="s">
        <v>407</v>
      </c>
      <c r="B573" s="56" t="s">
        <v>4</v>
      </c>
      <c r="C573" s="69">
        <v>25</v>
      </c>
      <c r="D573" s="70">
        <v>1349153</v>
      </c>
      <c r="E573" s="70">
        <v>80949</v>
      </c>
      <c r="F573" s="71">
        <v>1.0797173042962735E-4</v>
      </c>
    </row>
    <row r="574" spans="1:6" x14ac:dyDescent="0.2">
      <c r="A574" s="56" t="s">
        <v>407</v>
      </c>
      <c r="B574" s="56" t="s">
        <v>858</v>
      </c>
      <c r="C574" s="69">
        <v>359</v>
      </c>
      <c r="D574" s="70">
        <v>5655253</v>
      </c>
      <c r="E574" s="70">
        <v>333280</v>
      </c>
      <c r="F574" s="71">
        <v>4.445369098764185E-4</v>
      </c>
    </row>
    <row r="575" spans="1:6" x14ac:dyDescent="0.2">
      <c r="A575" s="56" t="s">
        <v>407</v>
      </c>
      <c r="B575" s="56" t="s">
        <v>8</v>
      </c>
      <c r="C575" s="69">
        <v>100</v>
      </c>
      <c r="D575" s="70">
        <v>2486793</v>
      </c>
      <c r="E575" s="70">
        <v>149208</v>
      </c>
      <c r="F575" s="71">
        <v>1.9901723250372256E-4</v>
      </c>
    </row>
    <row r="576" spans="1:6" x14ac:dyDescent="0.2">
      <c r="A576" s="56" t="s">
        <v>407</v>
      </c>
      <c r="B576" s="56" t="s">
        <v>859</v>
      </c>
      <c r="C576" s="69">
        <v>84</v>
      </c>
      <c r="D576" s="70">
        <v>4884950</v>
      </c>
      <c r="E576" s="70">
        <v>293097</v>
      </c>
      <c r="F576" s="71">
        <v>3.9093985439884972E-4</v>
      </c>
    </row>
    <row r="577" spans="1:6" x14ac:dyDescent="0.2">
      <c r="A577" s="56" t="s">
        <v>407</v>
      </c>
      <c r="B577" s="56" t="s">
        <v>25</v>
      </c>
      <c r="C577" s="69">
        <v>48</v>
      </c>
      <c r="D577" s="70">
        <v>3806954</v>
      </c>
      <c r="E577" s="70">
        <v>228417</v>
      </c>
      <c r="F577" s="71">
        <v>3.0466810892715399E-4</v>
      </c>
    </row>
    <row r="578" spans="1:6" x14ac:dyDescent="0.2">
      <c r="A578" s="56" t="s">
        <v>407</v>
      </c>
      <c r="B578" s="56" t="s">
        <v>60</v>
      </c>
      <c r="C578" s="69">
        <v>1007</v>
      </c>
      <c r="D578" s="70">
        <v>58729577</v>
      </c>
      <c r="E578" s="70">
        <v>3517739</v>
      </c>
      <c r="F578" s="71">
        <v>4.6920452016675548E-3</v>
      </c>
    </row>
    <row r="579" spans="1:6" x14ac:dyDescent="0.2">
      <c r="A579" s="56" t="s">
        <v>414</v>
      </c>
      <c r="B579" s="56" t="s">
        <v>5</v>
      </c>
      <c r="C579" s="69" t="s">
        <v>856</v>
      </c>
      <c r="D579" s="70" t="s">
        <v>856</v>
      </c>
      <c r="E579" s="70" t="s">
        <v>856</v>
      </c>
      <c r="F579" s="71" t="s">
        <v>856</v>
      </c>
    </row>
    <row r="580" spans="1:6" x14ac:dyDescent="0.2">
      <c r="A580" s="56" t="s">
        <v>414</v>
      </c>
      <c r="B580" s="56" t="s">
        <v>1</v>
      </c>
      <c r="C580" s="69">
        <v>28</v>
      </c>
      <c r="D580" s="70">
        <v>5586868</v>
      </c>
      <c r="E580" s="70">
        <v>335212</v>
      </c>
      <c r="F580" s="71">
        <v>4.4711385811778084E-4</v>
      </c>
    </row>
    <row r="581" spans="1:6" x14ac:dyDescent="0.2">
      <c r="A581" s="56" t="s">
        <v>414</v>
      </c>
      <c r="B581" s="56" t="s">
        <v>857</v>
      </c>
      <c r="C581" s="69">
        <v>53</v>
      </c>
      <c r="D581" s="70">
        <v>1474272</v>
      </c>
      <c r="E581" s="70">
        <v>88456</v>
      </c>
      <c r="F581" s="71">
        <v>1.1798474825980699E-4</v>
      </c>
    </row>
    <row r="582" spans="1:6" x14ac:dyDescent="0.2">
      <c r="A582" s="56" t="s">
        <v>414</v>
      </c>
      <c r="B582" s="56" t="s">
        <v>3</v>
      </c>
      <c r="C582" s="69">
        <v>30</v>
      </c>
      <c r="D582" s="70">
        <v>3763565</v>
      </c>
      <c r="E582" s="70">
        <v>225814</v>
      </c>
      <c r="F582" s="71">
        <v>3.0119616468685058E-4</v>
      </c>
    </row>
    <row r="583" spans="1:6" x14ac:dyDescent="0.2">
      <c r="A583" s="56" t="s">
        <v>414</v>
      </c>
      <c r="B583" s="56" t="s">
        <v>2</v>
      </c>
      <c r="C583" s="69" t="s">
        <v>856</v>
      </c>
      <c r="D583" s="70" t="s">
        <v>856</v>
      </c>
      <c r="E583" s="70" t="s">
        <v>856</v>
      </c>
      <c r="F583" s="71" t="s">
        <v>856</v>
      </c>
    </row>
    <row r="584" spans="1:6" x14ac:dyDescent="0.2">
      <c r="A584" s="56" t="s">
        <v>414</v>
      </c>
      <c r="B584" s="56" t="s">
        <v>6</v>
      </c>
      <c r="C584" s="69">
        <v>30</v>
      </c>
      <c r="D584" s="70">
        <v>1956849</v>
      </c>
      <c r="E584" s="70">
        <v>117411</v>
      </c>
      <c r="F584" s="71">
        <v>1.5660562627670479E-4</v>
      </c>
    </row>
    <row r="585" spans="1:6" x14ac:dyDescent="0.2">
      <c r="A585" s="56" t="s">
        <v>414</v>
      </c>
      <c r="B585" s="56" t="s">
        <v>10</v>
      </c>
      <c r="C585" s="69">
        <v>145</v>
      </c>
      <c r="D585" s="70">
        <v>4566867</v>
      </c>
      <c r="E585" s="70">
        <v>274012</v>
      </c>
      <c r="F585" s="71">
        <v>3.6548382065847694E-4</v>
      </c>
    </row>
    <row r="586" spans="1:6" x14ac:dyDescent="0.2">
      <c r="A586" s="56" t="s">
        <v>414</v>
      </c>
      <c r="B586" s="56" t="s">
        <v>4</v>
      </c>
      <c r="C586" s="69">
        <v>21</v>
      </c>
      <c r="D586" s="70">
        <v>1429906</v>
      </c>
      <c r="E586" s="70">
        <v>85794</v>
      </c>
      <c r="F586" s="71">
        <v>1.1443410839515557E-4</v>
      </c>
    </row>
    <row r="587" spans="1:6" x14ac:dyDescent="0.2">
      <c r="A587" s="56" t="s">
        <v>414</v>
      </c>
      <c r="B587" s="56" t="s">
        <v>858</v>
      </c>
      <c r="C587" s="69">
        <v>205</v>
      </c>
      <c r="D587" s="70">
        <v>4437987</v>
      </c>
      <c r="E587" s="70">
        <v>265848</v>
      </c>
      <c r="F587" s="71">
        <v>3.5459448036733707E-4</v>
      </c>
    </row>
    <row r="588" spans="1:6" x14ac:dyDescent="0.2">
      <c r="A588" s="56" t="s">
        <v>414</v>
      </c>
      <c r="B588" s="56" t="s">
        <v>8</v>
      </c>
      <c r="C588" s="69">
        <v>79</v>
      </c>
      <c r="D588" s="70">
        <v>1835666</v>
      </c>
      <c r="E588" s="70">
        <v>110140</v>
      </c>
      <c r="F588" s="71">
        <v>1.4690739094391723E-4</v>
      </c>
    </row>
    <row r="589" spans="1:6" x14ac:dyDescent="0.2">
      <c r="A589" s="56" t="s">
        <v>414</v>
      </c>
      <c r="B589" s="56" t="s">
        <v>859</v>
      </c>
      <c r="C589" s="69">
        <v>38</v>
      </c>
      <c r="D589" s="70">
        <v>882070</v>
      </c>
      <c r="E589" s="70">
        <v>52924</v>
      </c>
      <c r="F589" s="71">
        <v>7.0591308864317005E-5</v>
      </c>
    </row>
    <row r="590" spans="1:6" x14ac:dyDescent="0.2">
      <c r="A590" s="56" t="s">
        <v>414</v>
      </c>
      <c r="B590" s="56" t="s">
        <v>25</v>
      </c>
      <c r="C590" s="69">
        <v>25</v>
      </c>
      <c r="D590" s="70">
        <v>4246352</v>
      </c>
      <c r="E590" s="70">
        <v>254781</v>
      </c>
      <c r="F590" s="71">
        <v>3.3983304859344632E-4</v>
      </c>
    </row>
    <row r="591" spans="1:6" x14ac:dyDescent="0.2">
      <c r="A591" s="56" t="s">
        <v>414</v>
      </c>
      <c r="B591" s="56" t="s">
        <v>60</v>
      </c>
      <c r="C591" s="69">
        <v>667</v>
      </c>
      <c r="D591" s="70">
        <v>30493697</v>
      </c>
      <c r="E591" s="70">
        <v>1829191</v>
      </c>
      <c r="F591" s="71">
        <v>2.4398191151996994E-3</v>
      </c>
    </row>
    <row r="592" spans="1:6" x14ac:dyDescent="0.2">
      <c r="A592" s="56" t="s">
        <v>421</v>
      </c>
      <c r="B592" s="56" t="s">
        <v>5</v>
      </c>
      <c r="C592" s="69">
        <v>12</v>
      </c>
      <c r="D592" s="70">
        <v>1511963</v>
      </c>
      <c r="E592" s="70">
        <v>90718</v>
      </c>
      <c r="F592" s="71">
        <v>1.2100185846786166E-4</v>
      </c>
    </row>
    <row r="593" spans="1:6" x14ac:dyDescent="0.2">
      <c r="A593" s="56" t="s">
        <v>421</v>
      </c>
      <c r="B593" s="56" t="s">
        <v>1</v>
      </c>
      <c r="C593" s="69">
        <v>14</v>
      </c>
      <c r="D593" s="70">
        <v>1967089</v>
      </c>
      <c r="E593" s="70">
        <v>118025</v>
      </c>
      <c r="F593" s="71">
        <v>1.5742459429958082E-4</v>
      </c>
    </row>
    <row r="594" spans="1:6" x14ac:dyDescent="0.2">
      <c r="A594" s="56" t="s">
        <v>421</v>
      </c>
      <c r="B594" s="56" t="s">
        <v>857</v>
      </c>
      <c r="C594" s="69">
        <v>51</v>
      </c>
      <c r="D594" s="70">
        <v>1611300</v>
      </c>
      <c r="E594" s="70">
        <v>96678</v>
      </c>
      <c r="F594" s="71">
        <v>1.2895145035115335E-4</v>
      </c>
    </row>
    <row r="595" spans="1:6" x14ac:dyDescent="0.2">
      <c r="A595" s="56" t="s">
        <v>421</v>
      </c>
      <c r="B595" s="56" t="s">
        <v>3</v>
      </c>
      <c r="C595" s="69">
        <v>30</v>
      </c>
      <c r="D595" s="70">
        <v>3717350</v>
      </c>
      <c r="E595" s="70">
        <v>223041</v>
      </c>
      <c r="F595" s="71">
        <v>2.9749747034249355E-4</v>
      </c>
    </row>
    <row r="596" spans="1:6" x14ac:dyDescent="0.2">
      <c r="A596" s="56" t="s">
        <v>421</v>
      </c>
      <c r="B596" s="56" t="s">
        <v>2</v>
      </c>
      <c r="C596" s="69">
        <v>6</v>
      </c>
      <c r="D596" s="70">
        <v>65109</v>
      </c>
      <c r="E596" s="70">
        <v>3907</v>
      </c>
      <c r="F596" s="71">
        <v>5.2112509208088303E-6</v>
      </c>
    </row>
    <row r="597" spans="1:6" x14ac:dyDescent="0.2">
      <c r="A597" s="56" t="s">
        <v>421</v>
      </c>
      <c r="B597" s="56" t="s">
        <v>6</v>
      </c>
      <c r="C597" s="69">
        <v>15</v>
      </c>
      <c r="D597" s="70">
        <v>920723</v>
      </c>
      <c r="E597" s="70">
        <v>55243</v>
      </c>
      <c r="F597" s="71">
        <v>7.3684447048436716E-5</v>
      </c>
    </row>
    <row r="598" spans="1:6" x14ac:dyDescent="0.2">
      <c r="A598" s="56" t="s">
        <v>421</v>
      </c>
      <c r="B598" s="56" t="s">
        <v>10</v>
      </c>
      <c r="C598" s="69">
        <v>141</v>
      </c>
      <c r="D598" s="70">
        <v>4598255</v>
      </c>
      <c r="E598" s="70">
        <v>275895</v>
      </c>
      <c r="F598" s="71">
        <v>3.6799541151690614E-4</v>
      </c>
    </row>
    <row r="599" spans="1:6" x14ac:dyDescent="0.2">
      <c r="A599" s="56" t="s">
        <v>421</v>
      </c>
      <c r="B599" s="56" t="s">
        <v>4</v>
      </c>
      <c r="C599" s="69">
        <v>18</v>
      </c>
      <c r="D599" s="70">
        <v>334403</v>
      </c>
      <c r="E599" s="70">
        <v>20064</v>
      </c>
      <c r="F599" s="71">
        <v>2.6761847574893364E-5</v>
      </c>
    </row>
    <row r="600" spans="1:6" x14ac:dyDescent="0.2">
      <c r="A600" s="56" t="s">
        <v>421</v>
      </c>
      <c r="B600" s="56" t="s">
        <v>858</v>
      </c>
      <c r="C600" s="69">
        <v>171</v>
      </c>
      <c r="D600" s="70">
        <v>2418822</v>
      </c>
      <c r="E600" s="70">
        <v>138275</v>
      </c>
      <c r="F600" s="71">
        <v>1.8443453316479167E-4</v>
      </c>
    </row>
    <row r="601" spans="1:6" x14ac:dyDescent="0.2">
      <c r="A601" s="56" t="s">
        <v>421</v>
      </c>
      <c r="B601" s="56" t="s">
        <v>8</v>
      </c>
      <c r="C601" s="69">
        <v>60</v>
      </c>
      <c r="D601" s="70">
        <v>1657955</v>
      </c>
      <c r="E601" s="70">
        <v>99477</v>
      </c>
      <c r="F601" s="71">
        <v>1.3268482412318917E-4</v>
      </c>
    </row>
    <row r="602" spans="1:6" x14ac:dyDescent="0.2">
      <c r="A602" s="56" t="s">
        <v>421</v>
      </c>
      <c r="B602" s="56" t="s">
        <v>859</v>
      </c>
      <c r="C602" s="69">
        <v>69</v>
      </c>
      <c r="D602" s="70">
        <v>2325892</v>
      </c>
      <c r="E602" s="70">
        <v>139554</v>
      </c>
      <c r="F602" s="71">
        <v>1.861404942417598E-4</v>
      </c>
    </row>
    <row r="603" spans="1:6" x14ac:dyDescent="0.2">
      <c r="A603" s="56" t="s">
        <v>421</v>
      </c>
      <c r="B603" s="56" t="s">
        <v>25</v>
      </c>
      <c r="C603" s="69">
        <v>57</v>
      </c>
      <c r="D603" s="70">
        <v>5132335</v>
      </c>
      <c r="E603" s="70">
        <v>307940</v>
      </c>
      <c r="F603" s="71">
        <v>4.1073780613101388E-4</v>
      </c>
    </row>
    <row r="604" spans="1:6" x14ac:dyDescent="0.2">
      <c r="A604" s="56" t="s">
        <v>421</v>
      </c>
      <c r="B604" s="56" t="s">
        <v>60</v>
      </c>
      <c r="C604" s="69">
        <v>644</v>
      </c>
      <c r="D604" s="70">
        <v>26261196</v>
      </c>
      <c r="E604" s="70">
        <v>1568817</v>
      </c>
      <c r="F604" s="71">
        <v>2.0925259881828888E-3</v>
      </c>
    </row>
    <row r="605" spans="1:6" x14ac:dyDescent="0.2">
      <c r="A605" s="56" t="s">
        <v>427</v>
      </c>
      <c r="B605" s="56" t="s">
        <v>5</v>
      </c>
      <c r="C605" s="69" t="s">
        <v>856</v>
      </c>
      <c r="D605" s="70" t="s">
        <v>856</v>
      </c>
      <c r="E605" s="70" t="s">
        <v>856</v>
      </c>
      <c r="F605" s="71" t="s">
        <v>856</v>
      </c>
    </row>
    <row r="606" spans="1:6" x14ac:dyDescent="0.2">
      <c r="A606" s="56" t="s">
        <v>427</v>
      </c>
      <c r="B606" s="56" t="s">
        <v>1</v>
      </c>
      <c r="C606" s="69">
        <v>11</v>
      </c>
      <c r="D606" s="70">
        <v>296442</v>
      </c>
      <c r="E606" s="70">
        <v>17787</v>
      </c>
      <c r="F606" s="71">
        <v>2.3724730004716322E-5</v>
      </c>
    </row>
    <row r="607" spans="1:6" x14ac:dyDescent="0.2">
      <c r="A607" s="56" t="s">
        <v>427</v>
      </c>
      <c r="B607" s="56" t="s">
        <v>857</v>
      </c>
      <c r="C607" s="69">
        <v>32</v>
      </c>
      <c r="D607" s="70">
        <v>806340</v>
      </c>
      <c r="E607" s="70">
        <v>48380</v>
      </c>
      <c r="F607" s="71">
        <v>6.4530411965377848E-5</v>
      </c>
    </row>
    <row r="608" spans="1:6" x14ac:dyDescent="0.2">
      <c r="A608" s="56" t="s">
        <v>427</v>
      </c>
      <c r="B608" s="56" t="s">
        <v>3</v>
      </c>
      <c r="C608" s="69">
        <v>24</v>
      </c>
      <c r="D608" s="70">
        <v>2542852</v>
      </c>
      <c r="E608" s="70">
        <v>152571</v>
      </c>
      <c r="F608" s="71">
        <v>2.035028830915598E-4</v>
      </c>
    </row>
    <row r="609" spans="1:6" x14ac:dyDescent="0.2">
      <c r="A609" s="56" t="s">
        <v>427</v>
      </c>
      <c r="B609" s="56" t="s">
        <v>2</v>
      </c>
      <c r="C609" s="69" t="s">
        <v>856</v>
      </c>
      <c r="D609" s="70" t="s">
        <v>856</v>
      </c>
      <c r="E609" s="70" t="s">
        <v>856</v>
      </c>
      <c r="F609" s="71" t="s">
        <v>856</v>
      </c>
    </row>
    <row r="610" spans="1:6" x14ac:dyDescent="0.2">
      <c r="A610" s="56" t="s">
        <v>427</v>
      </c>
      <c r="B610" s="56" t="s">
        <v>6</v>
      </c>
      <c r="C610" s="69">
        <v>13</v>
      </c>
      <c r="D610" s="70">
        <v>571517</v>
      </c>
      <c r="E610" s="70">
        <v>34291</v>
      </c>
      <c r="F610" s="71">
        <v>4.5738163635898541E-5</v>
      </c>
    </row>
    <row r="611" spans="1:6" x14ac:dyDescent="0.2">
      <c r="A611" s="56" t="s">
        <v>427</v>
      </c>
      <c r="B611" s="56" t="s">
        <v>10</v>
      </c>
      <c r="C611" s="69">
        <v>77</v>
      </c>
      <c r="D611" s="70">
        <v>1447994</v>
      </c>
      <c r="E611" s="70">
        <v>86880</v>
      </c>
      <c r="F611" s="71">
        <v>1.1588264141281576E-4</v>
      </c>
    </row>
    <row r="612" spans="1:6" x14ac:dyDescent="0.2">
      <c r="A612" s="56" t="s">
        <v>427</v>
      </c>
      <c r="B612" s="56" t="s">
        <v>4</v>
      </c>
      <c r="C612" s="69">
        <v>15</v>
      </c>
      <c r="D612" s="70">
        <v>1085527</v>
      </c>
      <c r="E612" s="70">
        <v>65132</v>
      </c>
      <c r="F612" s="71">
        <v>8.6874633983650051E-5</v>
      </c>
    </row>
    <row r="613" spans="1:6" x14ac:dyDescent="0.2">
      <c r="A613" s="56" t="s">
        <v>427</v>
      </c>
      <c r="B613" s="56" t="s">
        <v>858</v>
      </c>
      <c r="C613" s="69">
        <v>138</v>
      </c>
      <c r="D613" s="70">
        <v>1827090</v>
      </c>
      <c r="E613" s="70">
        <v>106990</v>
      </c>
      <c r="F613" s="71">
        <v>1.4270584489821776E-4</v>
      </c>
    </row>
    <row r="614" spans="1:6" x14ac:dyDescent="0.2">
      <c r="A614" s="56" t="s">
        <v>427</v>
      </c>
      <c r="B614" s="56" t="s">
        <v>8</v>
      </c>
      <c r="C614" s="69">
        <v>39</v>
      </c>
      <c r="D614" s="70">
        <v>1532655</v>
      </c>
      <c r="E614" s="70">
        <v>91959</v>
      </c>
      <c r="F614" s="71">
        <v>1.226571342274531E-4</v>
      </c>
    </row>
    <row r="615" spans="1:6" x14ac:dyDescent="0.2">
      <c r="A615" s="56" t="s">
        <v>427</v>
      </c>
      <c r="B615" s="56" t="s">
        <v>859</v>
      </c>
      <c r="C615" s="69">
        <v>60</v>
      </c>
      <c r="D615" s="70">
        <v>1446427</v>
      </c>
      <c r="E615" s="70">
        <v>86766</v>
      </c>
      <c r="F615" s="71">
        <v>1.1573058546068569E-4</v>
      </c>
    </row>
    <row r="616" spans="1:6" x14ac:dyDescent="0.2">
      <c r="A616" s="56" t="s">
        <v>427</v>
      </c>
      <c r="B616" s="56" t="s">
        <v>25</v>
      </c>
      <c r="C616" s="69">
        <v>15</v>
      </c>
      <c r="D616" s="70">
        <v>1776169</v>
      </c>
      <c r="E616" s="70">
        <v>106570</v>
      </c>
      <c r="F616" s="71">
        <v>1.4214563875879116E-4</v>
      </c>
    </row>
    <row r="617" spans="1:6" x14ac:dyDescent="0.2">
      <c r="A617" s="56" t="s">
        <v>427</v>
      </c>
      <c r="B617" s="56" t="s">
        <v>60</v>
      </c>
      <c r="C617" s="69">
        <v>429</v>
      </c>
      <c r="D617" s="70">
        <v>13670541</v>
      </c>
      <c r="E617" s="70">
        <v>817578</v>
      </c>
      <c r="F617" s="71">
        <v>1.0905052739526599E-3</v>
      </c>
    </row>
    <row r="618" spans="1:6" x14ac:dyDescent="0.2">
      <c r="A618" s="56" t="s">
        <v>432</v>
      </c>
      <c r="B618" s="56" t="s">
        <v>5</v>
      </c>
      <c r="C618" s="69">
        <v>71</v>
      </c>
      <c r="D618" s="70">
        <v>5150727</v>
      </c>
      <c r="E618" s="70">
        <v>309044</v>
      </c>
      <c r="F618" s="71">
        <v>4.1221034798322095E-4</v>
      </c>
    </row>
    <row r="619" spans="1:6" x14ac:dyDescent="0.2">
      <c r="A619" s="56" t="s">
        <v>432</v>
      </c>
      <c r="B619" s="56" t="s">
        <v>1</v>
      </c>
      <c r="C619" s="69">
        <v>9</v>
      </c>
      <c r="D619" s="70">
        <v>723268</v>
      </c>
      <c r="E619" s="70">
        <v>43396</v>
      </c>
      <c r="F619" s="71">
        <v>5.7882632444182242E-5</v>
      </c>
    </row>
    <row r="620" spans="1:6" x14ac:dyDescent="0.2">
      <c r="A620" s="56" t="s">
        <v>432</v>
      </c>
      <c r="B620" s="56" t="s">
        <v>857</v>
      </c>
      <c r="C620" s="69">
        <v>63</v>
      </c>
      <c r="D620" s="70">
        <v>2436482</v>
      </c>
      <c r="E620" s="70">
        <v>146189</v>
      </c>
      <c r="F620" s="71">
        <v>1.9499041742055851E-4</v>
      </c>
    </row>
    <row r="621" spans="1:6" x14ac:dyDescent="0.2">
      <c r="A621" s="56" t="s">
        <v>432</v>
      </c>
      <c r="B621" s="56" t="s">
        <v>3</v>
      </c>
      <c r="C621" s="69">
        <v>33</v>
      </c>
      <c r="D621" s="70">
        <v>2143754</v>
      </c>
      <c r="E621" s="70">
        <v>128625</v>
      </c>
      <c r="F621" s="71">
        <v>1.715631301993949E-4</v>
      </c>
    </row>
    <row r="622" spans="1:6" x14ac:dyDescent="0.2">
      <c r="A622" s="56" t="s">
        <v>432</v>
      </c>
      <c r="B622" s="56" t="s">
        <v>2</v>
      </c>
      <c r="C622" s="69">
        <v>48</v>
      </c>
      <c r="D622" s="70">
        <v>1457604</v>
      </c>
      <c r="E622" s="70">
        <v>87456</v>
      </c>
      <c r="F622" s="71">
        <v>1.166509241183151E-4</v>
      </c>
    </row>
    <row r="623" spans="1:6" x14ac:dyDescent="0.2">
      <c r="A623" s="56" t="s">
        <v>432</v>
      </c>
      <c r="B623" s="56" t="s">
        <v>6</v>
      </c>
      <c r="C623" s="69">
        <v>20</v>
      </c>
      <c r="D623" s="70">
        <v>1489228</v>
      </c>
      <c r="E623" s="70">
        <v>89354</v>
      </c>
      <c r="F623" s="71">
        <v>1.1918252233886671E-4</v>
      </c>
    </row>
    <row r="624" spans="1:6" x14ac:dyDescent="0.2">
      <c r="A624" s="56" t="s">
        <v>432</v>
      </c>
      <c r="B624" s="56" t="s">
        <v>10</v>
      </c>
      <c r="C624" s="69">
        <v>196</v>
      </c>
      <c r="D624" s="70">
        <v>4445327</v>
      </c>
      <c r="E624" s="70">
        <v>266720</v>
      </c>
      <c r="F624" s="71">
        <v>3.5575757501871803E-4</v>
      </c>
    </row>
    <row r="625" spans="1:6" x14ac:dyDescent="0.2">
      <c r="A625" s="56" t="s">
        <v>432</v>
      </c>
      <c r="B625" s="56" t="s">
        <v>4</v>
      </c>
      <c r="C625" s="69">
        <v>11</v>
      </c>
      <c r="D625" s="70">
        <v>552172</v>
      </c>
      <c r="E625" s="70">
        <v>33130</v>
      </c>
      <c r="F625" s="71">
        <v>4.4189593807626456E-5</v>
      </c>
    </row>
    <row r="626" spans="1:6" x14ac:dyDescent="0.2">
      <c r="A626" s="56" t="s">
        <v>432</v>
      </c>
      <c r="B626" s="56" t="s">
        <v>858</v>
      </c>
      <c r="C626" s="69">
        <v>382</v>
      </c>
      <c r="D626" s="70">
        <v>7081481</v>
      </c>
      <c r="E626" s="70">
        <v>414626</v>
      </c>
      <c r="F626" s="71">
        <v>5.5303816849021814E-4</v>
      </c>
    </row>
    <row r="627" spans="1:6" x14ac:dyDescent="0.2">
      <c r="A627" s="56" t="s">
        <v>432</v>
      </c>
      <c r="B627" s="56" t="s">
        <v>8</v>
      </c>
      <c r="C627" s="69">
        <v>170</v>
      </c>
      <c r="D627" s="70">
        <v>12446141</v>
      </c>
      <c r="E627" s="70">
        <v>746694</v>
      </c>
      <c r="F627" s="71">
        <v>9.9595848350714851E-4</v>
      </c>
    </row>
    <row r="628" spans="1:6" x14ac:dyDescent="0.2">
      <c r="A628" s="56" t="s">
        <v>432</v>
      </c>
      <c r="B628" s="56" t="s">
        <v>859</v>
      </c>
      <c r="C628" s="69">
        <v>46</v>
      </c>
      <c r="D628" s="70">
        <v>1949068</v>
      </c>
      <c r="E628" s="70">
        <v>116944</v>
      </c>
      <c r="F628" s="71">
        <v>1.5598273040262807E-4</v>
      </c>
    </row>
    <row r="629" spans="1:6" x14ac:dyDescent="0.2">
      <c r="A629" s="56" t="s">
        <v>432</v>
      </c>
      <c r="B629" s="56" t="s">
        <v>25</v>
      </c>
      <c r="C629" s="69">
        <v>43</v>
      </c>
      <c r="D629" s="70">
        <v>3350414</v>
      </c>
      <c r="E629" s="70">
        <v>201025</v>
      </c>
      <c r="F629" s="71">
        <v>2.6813199804340802E-4</v>
      </c>
    </row>
    <row r="630" spans="1:6" x14ac:dyDescent="0.2">
      <c r="A630" s="56" t="s">
        <v>432</v>
      </c>
      <c r="B630" s="56" t="s">
        <v>60</v>
      </c>
      <c r="C630" s="69">
        <v>1092</v>
      </c>
      <c r="D630" s="70">
        <v>43225665</v>
      </c>
      <c r="E630" s="70">
        <v>2583203</v>
      </c>
      <c r="F630" s="71">
        <v>3.4455385237742854E-3</v>
      </c>
    </row>
    <row r="631" spans="1:6" x14ac:dyDescent="0.2">
      <c r="A631" s="56" t="s">
        <v>440</v>
      </c>
      <c r="B631" s="56" t="s">
        <v>5</v>
      </c>
      <c r="C631" s="69">
        <v>8</v>
      </c>
      <c r="D631" s="70">
        <v>104244</v>
      </c>
      <c r="E631" s="70">
        <v>6255</v>
      </c>
      <c r="F631" s="71">
        <v>8.3430700050317986E-6</v>
      </c>
    </row>
    <row r="632" spans="1:6" x14ac:dyDescent="0.2">
      <c r="A632" s="56" t="s">
        <v>440</v>
      </c>
      <c r="B632" s="56" t="s">
        <v>1</v>
      </c>
      <c r="C632" s="69">
        <v>19</v>
      </c>
      <c r="D632" s="70">
        <v>1155443</v>
      </c>
      <c r="E632" s="70">
        <v>69327</v>
      </c>
      <c r="F632" s="71">
        <v>9.2470026257208553E-5</v>
      </c>
    </row>
    <row r="633" spans="1:6" x14ac:dyDescent="0.2">
      <c r="A633" s="56" t="s">
        <v>440</v>
      </c>
      <c r="B633" s="56" t="s">
        <v>857</v>
      </c>
      <c r="C633" s="69">
        <v>130</v>
      </c>
      <c r="D633" s="70">
        <v>5054238</v>
      </c>
      <c r="E633" s="70">
        <v>303254</v>
      </c>
      <c r="F633" s="71">
        <v>4.044875062039829E-4</v>
      </c>
    </row>
    <row r="634" spans="1:6" x14ac:dyDescent="0.2">
      <c r="A634" s="56" t="s">
        <v>440</v>
      </c>
      <c r="B634" s="56" t="s">
        <v>3</v>
      </c>
      <c r="C634" s="69">
        <v>46</v>
      </c>
      <c r="D634" s="70">
        <v>4880240</v>
      </c>
      <c r="E634" s="70">
        <v>292814</v>
      </c>
      <c r="F634" s="71">
        <v>3.9056238216680748E-4</v>
      </c>
    </row>
    <row r="635" spans="1:6" x14ac:dyDescent="0.2">
      <c r="A635" s="56" t="s">
        <v>440</v>
      </c>
      <c r="B635" s="56" t="s">
        <v>2</v>
      </c>
      <c r="C635" s="69">
        <v>20</v>
      </c>
      <c r="D635" s="70">
        <v>6377910</v>
      </c>
      <c r="E635" s="70">
        <v>382675</v>
      </c>
      <c r="F635" s="71">
        <v>5.1042115334541064E-4</v>
      </c>
    </row>
    <row r="636" spans="1:6" x14ac:dyDescent="0.2">
      <c r="A636" s="56" t="s">
        <v>440</v>
      </c>
      <c r="B636" s="56" t="s">
        <v>6</v>
      </c>
      <c r="C636" s="69">
        <v>18</v>
      </c>
      <c r="D636" s="70">
        <v>1192080</v>
      </c>
      <c r="E636" s="70">
        <v>71525</v>
      </c>
      <c r="F636" s="71">
        <v>9.5401771720207733E-5</v>
      </c>
    </row>
    <row r="637" spans="1:6" x14ac:dyDescent="0.2">
      <c r="A637" s="56" t="s">
        <v>440</v>
      </c>
      <c r="B637" s="56" t="s">
        <v>10</v>
      </c>
      <c r="C637" s="69">
        <v>230</v>
      </c>
      <c r="D637" s="70">
        <v>4989573</v>
      </c>
      <c r="E637" s="70">
        <v>299374</v>
      </c>
      <c r="F637" s="71">
        <v>3.9931226853499435E-4</v>
      </c>
    </row>
    <row r="638" spans="1:6" x14ac:dyDescent="0.2">
      <c r="A638" s="56" t="s">
        <v>440</v>
      </c>
      <c r="B638" s="56" t="s">
        <v>4</v>
      </c>
      <c r="C638" s="69">
        <v>36</v>
      </c>
      <c r="D638" s="70">
        <v>2778098</v>
      </c>
      <c r="E638" s="70">
        <v>166686</v>
      </c>
      <c r="F638" s="71">
        <v>2.2232981084871787E-4</v>
      </c>
    </row>
    <row r="639" spans="1:6" x14ac:dyDescent="0.2">
      <c r="A639" s="56" t="s">
        <v>440</v>
      </c>
      <c r="B639" s="56" t="s">
        <v>858</v>
      </c>
      <c r="C639" s="69">
        <v>402</v>
      </c>
      <c r="D639" s="70">
        <v>4527855</v>
      </c>
      <c r="E639" s="70">
        <v>266014</v>
      </c>
      <c r="F639" s="71">
        <v>3.5481589517482475E-4</v>
      </c>
    </row>
    <row r="640" spans="1:6" x14ac:dyDescent="0.2">
      <c r="A640" s="56" t="s">
        <v>440</v>
      </c>
      <c r="B640" s="56" t="s">
        <v>8</v>
      </c>
      <c r="C640" s="69">
        <v>136</v>
      </c>
      <c r="D640" s="70">
        <v>2083780</v>
      </c>
      <c r="E640" s="70">
        <v>125027</v>
      </c>
      <c r="F640" s="71">
        <v>1.6676403093830706E-4</v>
      </c>
    </row>
    <row r="641" spans="1:6" x14ac:dyDescent="0.2">
      <c r="A641" s="56" t="s">
        <v>440</v>
      </c>
      <c r="B641" s="56" t="s">
        <v>859</v>
      </c>
      <c r="C641" s="69">
        <v>70</v>
      </c>
      <c r="D641" s="70">
        <v>2253440</v>
      </c>
      <c r="E641" s="70">
        <v>135206</v>
      </c>
      <c r="F641" s="71">
        <v>1.8034102687455305E-4</v>
      </c>
    </row>
    <row r="642" spans="1:6" x14ac:dyDescent="0.2">
      <c r="A642" s="56" t="s">
        <v>440</v>
      </c>
      <c r="B642" s="56" t="s">
        <v>25</v>
      </c>
      <c r="C642" s="69">
        <v>30</v>
      </c>
      <c r="D642" s="70">
        <v>4066590</v>
      </c>
      <c r="E642" s="70">
        <v>243995</v>
      </c>
      <c r="F642" s="71">
        <v>3.2544642140331471E-4</v>
      </c>
    </row>
    <row r="643" spans="1:6" x14ac:dyDescent="0.2">
      <c r="A643" s="56" t="s">
        <v>440</v>
      </c>
      <c r="B643" s="56" t="s">
        <v>60</v>
      </c>
      <c r="C643" s="69">
        <v>1145</v>
      </c>
      <c r="D643" s="70">
        <v>39463489</v>
      </c>
      <c r="E643" s="70">
        <v>2362152</v>
      </c>
      <c r="F643" s="71">
        <v>3.150695363473361E-3</v>
      </c>
    </row>
    <row r="644" spans="1:6" x14ac:dyDescent="0.2">
      <c r="A644" s="56" t="s">
        <v>449</v>
      </c>
      <c r="B644" s="56" t="s">
        <v>5</v>
      </c>
      <c r="C644" s="69">
        <v>19</v>
      </c>
      <c r="D644" s="70">
        <v>376648</v>
      </c>
      <c r="E644" s="70">
        <v>22599</v>
      </c>
      <c r="F644" s="71">
        <v>3.0143091773575317E-5</v>
      </c>
    </row>
    <row r="645" spans="1:6" x14ac:dyDescent="0.2">
      <c r="A645" s="56" t="s">
        <v>449</v>
      </c>
      <c r="B645" s="56" t="s">
        <v>1</v>
      </c>
      <c r="C645" s="69">
        <v>34</v>
      </c>
      <c r="D645" s="70">
        <v>3790415</v>
      </c>
      <c r="E645" s="70">
        <v>227425</v>
      </c>
      <c r="F645" s="71">
        <v>3.0334495537879402E-4</v>
      </c>
    </row>
    <row r="646" spans="1:6" x14ac:dyDescent="0.2">
      <c r="A646" s="56" t="s">
        <v>449</v>
      </c>
      <c r="B646" s="56" t="s">
        <v>857</v>
      </c>
      <c r="C646" s="69">
        <v>156</v>
      </c>
      <c r="D646" s="70">
        <v>6022099</v>
      </c>
      <c r="E646" s="70">
        <v>361262</v>
      </c>
      <c r="F646" s="71">
        <v>4.8185997700364466E-4</v>
      </c>
    </row>
    <row r="647" spans="1:6" x14ac:dyDescent="0.2">
      <c r="A647" s="56" t="s">
        <v>449</v>
      </c>
      <c r="B647" s="56" t="s">
        <v>3</v>
      </c>
      <c r="C647" s="69">
        <v>81</v>
      </c>
      <c r="D647" s="70">
        <v>9067675</v>
      </c>
      <c r="E647" s="70">
        <v>544061</v>
      </c>
      <c r="F647" s="71">
        <v>7.256816962442215E-4</v>
      </c>
    </row>
    <row r="648" spans="1:6" x14ac:dyDescent="0.2">
      <c r="A648" s="56" t="s">
        <v>449</v>
      </c>
      <c r="B648" s="56" t="s">
        <v>2</v>
      </c>
      <c r="C648" s="69">
        <v>12</v>
      </c>
      <c r="D648" s="70">
        <v>8718807</v>
      </c>
      <c r="E648" s="70">
        <v>523128</v>
      </c>
      <c r="F648" s="71">
        <v>6.9776075549037161E-4</v>
      </c>
    </row>
    <row r="649" spans="1:6" x14ac:dyDescent="0.2">
      <c r="A649" s="56" t="s">
        <v>449</v>
      </c>
      <c r="B649" s="56" t="s">
        <v>6</v>
      </c>
      <c r="C649" s="69">
        <v>31</v>
      </c>
      <c r="D649" s="70">
        <v>2494840</v>
      </c>
      <c r="E649" s="70">
        <v>149690</v>
      </c>
      <c r="F649" s="71">
        <v>1.9966013573992163E-4</v>
      </c>
    </row>
    <row r="650" spans="1:6" x14ac:dyDescent="0.2">
      <c r="A650" s="56" t="s">
        <v>449</v>
      </c>
      <c r="B650" s="56" t="s">
        <v>10</v>
      </c>
      <c r="C650" s="69">
        <v>372</v>
      </c>
      <c r="D650" s="70">
        <v>9303581</v>
      </c>
      <c r="E650" s="70">
        <v>558215</v>
      </c>
      <c r="F650" s="71">
        <v>7.4456064314289768E-4</v>
      </c>
    </row>
    <row r="651" spans="1:6" x14ac:dyDescent="0.2">
      <c r="A651" s="56" t="s">
        <v>449</v>
      </c>
      <c r="B651" s="56" t="s">
        <v>4</v>
      </c>
      <c r="C651" s="69">
        <v>47</v>
      </c>
      <c r="D651" s="70">
        <v>3400142</v>
      </c>
      <c r="E651" s="70">
        <v>204009</v>
      </c>
      <c r="F651" s="71">
        <v>2.7211212928161983E-4</v>
      </c>
    </row>
    <row r="652" spans="1:6" x14ac:dyDescent="0.2">
      <c r="A652" s="56" t="s">
        <v>449</v>
      </c>
      <c r="B652" s="56" t="s">
        <v>858</v>
      </c>
      <c r="C652" s="69">
        <v>638</v>
      </c>
      <c r="D652" s="70">
        <v>12272117</v>
      </c>
      <c r="E652" s="70">
        <v>719186</v>
      </c>
      <c r="F652" s="71">
        <v>9.5926764902298941E-4</v>
      </c>
    </row>
    <row r="653" spans="1:6" x14ac:dyDescent="0.2">
      <c r="A653" s="56" t="s">
        <v>449</v>
      </c>
      <c r="B653" s="56" t="s">
        <v>8</v>
      </c>
      <c r="C653" s="69">
        <v>201</v>
      </c>
      <c r="D653" s="70">
        <v>5544720</v>
      </c>
      <c r="E653" s="70">
        <v>332658</v>
      </c>
      <c r="F653" s="71">
        <v>4.4370727126041056E-4</v>
      </c>
    </row>
    <row r="654" spans="1:6" x14ac:dyDescent="0.2">
      <c r="A654" s="56" t="s">
        <v>449</v>
      </c>
      <c r="B654" s="56" t="s">
        <v>859</v>
      </c>
      <c r="C654" s="69">
        <v>120</v>
      </c>
      <c r="D654" s="70">
        <v>17826910</v>
      </c>
      <c r="E654" s="70">
        <v>1069615</v>
      </c>
      <c r="F654" s="71">
        <v>1.4266783091018524E-3</v>
      </c>
    </row>
    <row r="655" spans="1:6" x14ac:dyDescent="0.2">
      <c r="A655" s="56" t="s">
        <v>449</v>
      </c>
      <c r="B655" s="56" t="s">
        <v>25</v>
      </c>
      <c r="C655" s="69">
        <v>77</v>
      </c>
      <c r="D655" s="70">
        <v>8344611</v>
      </c>
      <c r="E655" s="70">
        <v>500677</v>
      </c>
      <c r="F655" s="71">
        <v>6.6781506968973715E-4</v>
      </c>
    </row>
    <row r="656" spans="1:6" x14ac:dyDescent="0.2">
      <c r="A656" s="56" t="s">
        <v>449</v>
      </c>
      <c r="B656" s="56" t="s">
        <v>60</v>
      </c>
      <c r="C656" s="69">
        <v>1788</v>
      </c>
      <c r="D656" s="70">
        <v>87162564</v>
      </c>
      <c r="E656" s="70">
        <v>5212523</v>
      </c>
      <c r="F656" s="71">
        <v>6.9525890154817525E-3</v>
      </c>
    </row>
    <row r="657" spans="1:6" x14ac:dyDescent="0.2">
      <c r="A657" s="56" t="s">
        <v>348</v>
      </c>
      <c r="B657" s="56" t="s">
        <v>5</v>
      </c>
      <c r="C657" s="69">
        <v>16</v>
      </c>
      <c r="D657" s="70">
        <v>433926</v>
      </c>
      <c r="E657" s="70">
        <v>26036</v>
      </c>
      <c r="F657" s="71">
        <v>3.4727445347882956E-5</v>
      </c>
    </row>
    <row r="658" spans="1:6" x14ac:dyDescent="0.2">
      <c r="A658" s="56" t="s">
        <v>348</v>
      </c>
      <c r="B658" s="56" t="s">
        <v>1</v>
      </c>
      <c r="C658" s="69">
        <v>12</v>
      </c>
      <c r="D658" s="70">
        <v>189614</v>
      </c>
      <c r="E658" s="70">
        <v>11377</v>
      </c>
      <c r="F658" s="71">
        <v>1.517491725775328E-5</v>
      </c>
    </row>
    <row r="659" spans="1:6" x14ac:dyDescent="0.2">
      <c r="A659" s="56" t="s">
        <v>348</v>
      </c>
      <c r="B659" s="56" t="s">
        <v>857</v>
      </c>
      <c r="C659" s="69">
        <v>101</v>
      </c>
      <c r="D659" s="70">
        <v>3059062</v>
      </c>
      <c r="E659" s="70">
        <v>183544</v>
      </c>
      <c r="F659" s="71">
        <v>2.4481541822598824E-4</v>
      </c>
    </row>
    <row r="660" spans="1:6" x14ac:dyDescent="0.2">
      <c r="A660" s="56" t="s">
        <v>348</v>
      </c>
      <c r="B660" s="56" t="s">
        <v>3</v>
      </c>
      <c r="C660" s="69">
        <v>45</v>
      </c>
      <c r="D660" s="70">
        <v>4888184</v>
      </c>
      <c r="E660" s="70">
        <v>293291</v>
      </c>
      <c r="F660" s="71">
        <v>3.9119861628229916E-4</v>
      </c>
    </row>
    <row r="661" spans="1:6" x14ac:dyDescent="0.2">
      <c r="A661" s="56" t="s">
        <v>348</v>
      </c>
      <c r="B661" s="56" t="s">
        <v>2</v>
      </c>
      <c r="C661" s="69">
        <v>18</v>
      </c>
      <c r="D661" s="70">
        <v>7664180</v>
      </c>
      <c r="E661" s="70">
        <v>459851</v>
      </c>
      <c r="F661" s="71">
        <v>6.1336036528918906E-4</v>
      </c>
    </row>
    <row r="662" spans="1:6" x14ac:dyDescent="0.2">
      <c r="A662" s="56" t="s">
        <v>348</v>
      </c>
      <c r="B662" s="56" t="s">
        <v>6</v>
      </c>
      <c r="C662" s="69">
        <v>17</v>
      </c>
      <c r="D662" s="70">
        <v>260694</v>
      </c>
      <c r="E662" s="70">
        <v>15642</v>
      </c>
      <c r="F662" s="71">
        <v>2.0863677221216209E-5</v>
      </c>
    </row>
    <row r="663" spans="1:6" x14ac:dyDescent="0.2">
      <c r="A663" s="56" t="s">
        <v>348</v>
      </c>
      <c r="B663" s="56" t="s">
        <v>10</v>
      </c>
      <c r="C663" s="69">
        <v>159</v>
      </c>
      <c r="D663" s="70">
        <v>2910883</v>
      </c>
      <c r="E663" s="70">
        <v>174653</v>
      </c>
      <c r="F663" s="71">
        <v>2.3295638778398381E-4</v>
      </c>
    </row>
    <row r="664" spans="1:6" x14ac:dyDescent="0.2">
      <c r="A664" s="56" t="s">
        <v>348</v>
      </c>
      <c r="B664" s="56" t="s">
        <v>4</v>
      </c>
      <c r="C664" s="69">
        <v>22</v>
      </c>
      <c r="D664" s="70">
        <v>1628657</v>
      </c>
      <c r="E664" s="70">
        <v>97719</v>
      </c>
      <c r="F664" s="71">
        <v>1.303399612824464E-4</v>
      </c>
    </row>
    <row r="665" spans="1:6" x14ac:dyDescent="0.2">
      <c r="A665" s="56" t="s">
        <v>348</v>
      </c>
      <c r="B665" s="56" t="s">
        <v>858</v>
      </c>
      <c r="C665" s="69">
        <v>219</v>
      </c>
      <c r="D665" s="70">
        <v>4361482</v>
      </c>
      <c r="E665" s="70">
        <v>255307</v>
      </c>
      <c r="F665" s="71">
        <v>3.4053464009187103E-4</v>
      </c>
    </row>
    <row r="666" spans="1:6" x14ac:dyDescent="0.2">
      <c r="A666" s="56" t="s">
        <v>348</v>
      </c>
      <c r="B666" s="56" t="s">
        <v>8</v>
      </c>
      <c r="C666" s="69">
        <v>115</v>
      </c>
      <c r="D666" s="70">
        <v>3087225</v>
      </c>
      <c r="E666" s="70">
        <v>185234</v>
      </c>
      <c r="F666" s="71">
        <v>2.4706958102510952E-4</v>
      </c>
    </row>
    <row r="667" spans="1:6" x14ac:dyDescent="0.2">
      <c r="A667" s="56" t="s">
        <v>348</v>
      </c>
      <c r="B667" s="56" t="s">
        <v>859</v>
      </c>
      <c r="C667" s="69">
        <v>41</v>
      </c>
      <c r="D667" s="70">
        <v>10513104</v>
      </c>
      <c r="E667" s="70">
        <v>630786</v>
      </c>
      <c r="F667" s="71">
        <v>8.4135759491510594E-4</v>
      </c>
    </row>
    <row r="668" spans="1:6" x14ac:dyDescent="0.2">
      <c r="A668" s="56" t="s">
        <v>348</v>
      </c>
      <c r="B668" s="56" t="s">
        <v>25</v>
      </c>
      <c r="C668" s="69">
        <v>43</v>
      </c>
      <c r="D668" s="70">
        <v>2787807</v>
      </c>
      <c r="E668" s="70">
        <v>167268</v>
      </c>
      <c r="F668" s="71">
        <v>2.2310609649906616E-4</v>
      </c>
    </row>
    <row r="669" spans="1:6" x14ac:dyDescent="0.2">
      <c r="A669" s="56" t="s">
        <v>348</v>
      </c>
      <c r="B669" s="56" t="s">
        <v>60</v>
      </c>
      <c r="C669" s="69">
        <v>808</v>
      </c>
      <c r="D669" s="70">
        <v>41784817</v>
      </c>
      <c r="E669" s="70">
        <v>2500707</v>
      </c>
      <c r="F669" s="71">
        <v>3.3355033673977703E-3</v>
      </c>
    </row>
    <row r="670" spans="1:6" x14ac:dyDescent="0.2">
      <c r="A670" s="56" t="s">
        <v>466</v>
      </c>
      <c r="B670" s="56" t="s">
        <v>5</v>
      </c>
      <c r="C670" s="69">
        <v>218</v>
      </c>
      <c r="D670" s="70">
        <v>25002423</v>
      </c>
      <c r="E670" s="70">
        <v>1500145</v>
      </c>
      <c r="F670" s="71">
        <v>2.0009296167383577E-3</v>
      </c>
    </row>
    <row r="671" spans="1:6" x14ac:dyDescent="0.2">
      <c r="A671" s="56" t="s">
        <v>466</v>
      </c>
      <c r="B671" s="56" t="s">
        <v>1</v>
      </c>
      <c r="C671" s="69">
        <v>96</v>
      </c>
      <c r="D671" s="70">
        <v>55156361</v>
      </c>
      <c r="E671" s="70">
        <v>3309382</v>
      </c>
      <c r="F671" s="71">
        <v>4.4141336050187276E-3</v>
      </c>
    </row>
    <row r="672" spans="1:6" x14ac:dyDescent="0.2">
      <c r="A672" s="56" t="s">
        <v>466</v>
      </c>
      <c r="B672" s="56" t="s">
        <v>857</v>
      </c>
      <c r="C672" s="69">
        <v>1100</v>
      </c>
      <c r="D672" s="70">
        <v>84697291</v>
      </c>
      <c r="E672" s="70">
        <v>5080755</v>
      </c>
      <c r="F672" s="71">
        <v>6.7768336760056485E-3</v>
      </c>
    </row>
    <row r="673" spans="1:6" x14ac:dyDescent="0.2">
      <c r="A673" s="56" t="s">
        <v>466</v>
      </c>
      <c r="B673" s="56" t="s">
        <v>3</v>
      </c>
      <c r="C673" s="69">
        <v>303</v>
      </c>
      <c r="D673" s="70">
        <v>49247828</v>
      </c>
      <c r="E673" s="70">
        <v>2954870</v>
      </c>
      <c r="F673" s="71">
        <v>3.941276940970153E-3</v>
      </c>
    </row>
    <row r="674" spans="1:6" x14ac:dyDescent="0.2">
      <c r="A674" s="56" t="s">
        <v>466</v>
      </c>
      <c r="B674" s="56" t="s">
        <v>2</v>
      </c>
      <c r="C674" s="69">
        <v>48</v>
      </c>
      <c r="D674" s="70">
        <v>70017891</v>
      </c>
      <c r="E674" s="70">
        <v>4201073</v>
      </c>
      <c r="F674" s="71">
        <v>5.6034925875697765E-3</v>
      </c>
    </row>
    <row r="675" spans="1:6" x14ac:dyDescent="0.2">
      <c r="A675" s="56" t="s">
        <v>466</v>
      </c>
      <c r="B675" s="56" t="s">
        <v>6</v>
      </c>
      <c r="C675" s="69">
        <v>126</v>
      </c>
      <c r="D675" s="70">
        <v>31662826</v>
      </c>
      <c r="E675" s="70">
        <v>1899770</v>
      </c>
      <c r="F675" s="71">
        <v>2.5339590892820558E-3</v>
      </c>
    </row>
    <row r="676" spans="1:6" x14ac:dyDescent="0.2">
      <c r="A676" s="56" t="s">
        <v>466</v>
      </c>
      <c r="B676" s="56" t="s">
        <v>10</v>
      </c>
      <c r="C676" s="69">
        <v>749</v>
      </c>
      <c r="D676" s="70">
        <v>42918997</v>
      </c>
      <c r="E676" s="70">
        <v>2575079</v>
      </c>
      <c r="F676" s="71">
        <v>3.4347025364488055E-3</v>
      </c>
    </row>
    <row r="677" spans="1:6" x14ac:dyDescent="0.2">
      <c r="A677" s="56" t="s">
        <v>466</v>
      </c>
      <c r="B677" s="56" t="s">
        <v>4</v>
      </c>
      <c r="C677" s="69">
        <v>156</v>
      </c>
      <c r="D677" s="70">
        <v>25892696</v>
      </c>
      <c r="E677" s="70">
        <v>1553562</v>
      </c>
      <c r="F677" s="71">
        <v>2.07217850090443E-3</v>
      </c>
    </row>
    <row r="678" spans="1:6" x14ac:dyDescent="0.2">
      <c r="A678" s="56" t="s">
        <v>466</v>
      </c>
      <c r="B678" s="56" t="s">
        <v>858</v>
      </c>
      <c r="C678" s="69">
        <v>2171</v>
      </c>
      <c r="D678" s="70">
        <v>117743487</v>
      </c>
      <c r="E678" s="70">
        <v>6559982</v>
      </c>
      <c r="F678" s="71">
        <v>8.7498623593522794E-3</v>
      </c>
    </row>
    <row r="679" spans="1:6" x14ac:dyDescent="0.2">
      <c r="A679" s="56" t="s">
        <v>466</v>
      </c>
      <c r="B679" s="56" t="s">
        <v>8</v>
      </c>
      <c r="C679" s="69">
        <v>867</v>
      </c>
      <c r="D679" s="70">
        <v>72244563</v>
      </c>
      <c r="E679" s="70">
        <v>4334674</v>
      </c>
      <c r="F679" s="71">
        <v>5.7816928266972347E-3</v>
      </c>
    </row>
    <row r="680" spans="1:6" x14ac:dyDescent="0.2">
      <c r="A680" s="56" t="s">
        <v>466</v>
      </c>
      <c r="B680" s="56" t="s">
        <v>859</v>
      </c>
      <c r="C680" s="69">
        <v>158</v>
      </c>
      <c r="D680" s="70">
        <v>24112980</v>
      </c>
      <c r="E680" s="70">
        <v>1429299</v>
      </c>
      <c r="F680" s="71">
        <v>1.9064335116102228E-3</v>
      </c>
    </row>
    <row r="681" spans="1:6" x14ac:dyDescent="0.2">
      <c r="A681" s="56" t="s">
        <v>466</v>
      </c>
      <c r="B681" s="56" t="s">
        <v>25</v>
      </c>
      <c r="C681" s="69">
        <v>192</v>
      </c>
      <c r="D681" s="70">
        <v>29930748</v>
      </c>
      <c r="E681" s="70">
        <v>1795845</v>
      </c>
      <c r="F681" s="71">
        <v>2.3953414153775106E-3</v>
      </c>
    </row>
    <row r="682" spans="1:6" x14ac:dyDescent="0.2">
      <c r="A682" s="56" t="s">
        <v>466</v>
      </c>
      <c r="B682" s="56" t="s">
        <v>60</v>
      </c>
      <c r="C682" s="69">
        <v>6184</v>
      </c>
      <c r="D682" s="70">
        <v>628628090</v>
      </c>
      <c r="E682" s="70">
        <v>37194435</v>
      </c>
      <c r="F682" s="71">
        <v>4.9610835332151063E-2</v>
      </c>
    </row>
    <row r="683" spans="1:6" x14ac:dyDescent="0.2">
      <c r="A683" s="56" t="s">
        <v>476</v>
      </c>
      <c r="B683" s="56" t="s">
        <v>5</v>
      </c>
      <c r="C683" s="69" t="s">
        <v>856</v>
      </c>
      <c r="D683" s="70" t="s">
        <v>856</v>
      </c>
      <c r="E683" s="70" t="s">
        <v>856</v>
      </c>
      <c r="F683" s="71" t="s">
        <v>856</v>
      </c>
    </row>
    <row r="684" spans="1:6" x14ac:dyDescent="0.2">
      <c r="A684" s="56" t="s">
        <v>476</v>
      </c>
      <c r="B684" s="56" t="s">
        <v>1</v>
      </c>
      <c r="C684" s="69">
        <v>20</v>
      </c>
      <c r="D684" s="70">
        <v>2925524</v>
      </c>
      <c r="E684" s="70">
        <v>175531</v>
      </c>
      <c r="F684" s="71">
        <v>2.3412748538021369E-4</v>
      </c>
    </row>
    <row r="685" spans="1:6" x14ac:dyDescent="0.2">
      <c r="A685" s="56" t="s">
        <v>476</v>
      </c>
      <c r="B685" s="56" t="s">
        <v>857</v>
      </c>
      <c r="C685" s="69">
        <v>106</v>
      </c>
      <c r="D685" s="70">
        <v>4249071</v>
      </c>
      <c r="E685" s="70">
        <v>254944</v>
      </c>
      <c r="F685" s="71">
        <v>3.4005046192850949E-4</v>
      </c>
    </row>
    <row r="686" spans="1:6" x14ac:dyDescent="0.2">
      <c r="A686" s="56" t="s">
        <v>476</v>
      </c>
      <c r="B686" s="56" t="s">
        <v>3</v>
      </c>
      <c r="C686" s="69">
        <v>47</v>
      </c>
      <c r="D686" s="70">
        <v>4052643</v>
      </c>
      <c r="E686" s="70">
        <v>243159</v>
      </c>
      <c r="F686" s="71">
        <v>3.2433134442102753E-4</v>
      </c>
    </row>
    <row r="687" spans="1:6" x14ac:dyDescent="0.2">
      <c r="A687" s="56" t="s">
        <v>476</v>
      </c>
      <c r="B687" s="56" t="s">
        <v>2</v>
      </c>
      <c r="C687" s="69" t="s">
        <v>856</v>
      </c>
      <c r="D687" s="70" t="s">
        <v>856</v>
      </c>
      <c r="E687" s="70" t="s">
        <v>856</v>
      </c>
      <c r="F687" s="71" t="s">
        <v>856</v>
      </c>
    </row>
    <row r="688" spans="1:6" x14ac:dyDescent="0.2">
      <c r="A688" s="56" t="s">
        <v>476</v>
      </c>
      <c r="B688" s="56" t="s">
        <v>6</v>
      </c>
      <c r="C688" s="69">
        <v>34</v>
      </c>
      <c r="D688" s="70">
        <v>4775139</v>
      </c>
      <c r="E688" s="70">
        <v>286508</v>
      </c>
      <c r="F688" s="71">
        <v>3.8215128713055962E-4</v>
      </c>
    </row>
    <row r="689" spans="1:6" x14ac:dyDescent="0.2">
      <c r="A689" s="56" t="s">
        <v>476</v>
      </c>
      <c r="B689" s="56" t="s">
        <v>10</v>
      </c>
      <c r="C689" s="69">
        <v>216</v>
      </c>
      <c r="D689" s="70">
        <v>9904988</v>
      </c>
      <c r="E689" s="70">
        <v>594299</v>
      </c>
      <c r="F689" s="71">
        <v>7.9269035346449127E-4</v>
      </c>
    </row>
    <row r="690" spans="1:6" x14ac:dyDescent="0.2">
      <c r="A690" s="56" t="s">
        <v>476</v>
      </c>
      <c r="B690" s="56" t="s">
        <v>4</v>
      </c>
      <c r="C690" s="69">
        <v>42</v>
      </c>
      <c r="D690" s="70">
        <v>3803530</v>
      </c>
      <c r="E690" s="70">
        <v>228212</v>
      </c>
      <c r="F690" s="71">
        <v>3.0439467497814818E-4</v>
      </c>
    </row>
    <row r="691" spans="1:6" x14ac:dyDescent="0.2">
      <c r="A691" s="56" t="s">
        <v>476</v>
      </c>
      <c r="B691" s="56" t="s">
        <v>858</v>
      </c>
      <c r="C691" s="69">
        <v>374</v>
      </c>
      <c r="D691" s="70">
        <v>7704529</v>
      </c>
      <c r="E691" s="70">
        <v>459251</v>
      </c>
      <c r="F691" s="71">
        <v>6.1256007080429391E-4</v>
      </c>
    </row>
    <row r="692" spans="1:6" x14ac:dyDescent="0.2">
      <c r="A692" s="56" t="s">
        <v>476</v>
      </c>
      <c r="B692" s="56" t="s">
        <v>8</v>
      </c>
      <c r="C692" s="69">
        <v>121</v>
      </c>
      <c r="D692" s="70">
        <v>1469541</v>
      </c>
      <c r="E692" s="70">
        <v>88172</v>
      </c>
      <c r="F692" s="71">
        <v>1.1760594220362329E-4</v>
      </c>
    </row>
    <row r="693" spans="1:6" x14ac:dyDescent="0.2">
      <c r="A693" s="56" t="s">
        <v>476</v>
      </c>
      <c r="B693" s="56" t="s">
        <v>859</v>
      </c>
      <c r="C693" s="69">
        <v>74</v>
      </c>
      <c r="D693" s="70">
        <v>5387166</v>
      </c>
      <c r="E693" s="70">
        <v>323230</v>
      </c>
      <c r="F693" s="71">
        <v>4.3113197725442497E-4</v>
      </c>
    </row>
    <row r="694" spans="1:6" x14ac:dyDescent="0.2">
      <c r="A694" s="56" t="s">
        <v>476</v>
      </c>
      <c r="B694" s="56" t="s">
        <v>25</v>
      </c>
      <c r="C694" s="69">
        <v>62</v>
      </c>
      <c r="D694" s="70">
        <v>4808389</v>
      </c>
      <c r="E694" s="70">
        <v>288503</v>
      </c>
      <c r="F694" s="71">
        <v>3.8481226629283593E-4</v>
      </c>
    </row>
    <row r="695" spans="1:6" x14ac:dyDescent="0.2">
      <c r="A695" s="56" t="s">
        <v>476</v>
      </c>
      <c r="B695" s="56" t="s">
        <v>60</v>
      </c>
      <c r="C695" s="69">
        <v>1116</v>
      </c>
      <c r="D695" s="70">
        <v>54690194</v>
      </c>
      <c r="E695" s="70">
        <v>3278390</v>
      </c>
      <c r="F695" s="71">
        <v>4.372795727225611E-3</v>
      </c>
    </row>
    <row r="696" spans="1:6" x14ac:dyDescent="0.2">
      <c r="A696" s="56" t="s">
        <v>484</v>
      </c>
      <c r="B696" s="56" t="s">
        <v>5</v>
      </c>
      <c r="C696" s="69">
        <v>10</v>
      </c>
      <c r="D696" s="70">
        <v>130764</v>
      </c>
      <c r="E696" s="70">
        <v>7846</v>
      </c>
      <c r="F696" s="71">
        <v>1.0465184214145402E-5</v>
      </c>
    </row>
    <row r="697" spans="1:6" x14ac:dyDescent="0.2">
      <c r="A697" s="56" t="s">
        <v>484</v>
      </c>
      <c r="B697" s="56" t="s">
        <v>1</v>
      </c>
      <c r="C697" s="69">
        <v>12</v>
      </c>
      <c r="D697" s="70">
        <v>609179</v>
      </c>
      <c r="E697" s="70">
        <v>36551</v>
      </c>
      <c r="F697" s="71">
        <v>4.8752606195670223E-5</v>
      </c>
    </row>
    <row r="698" spans="1:6" x14ac:dyDescent="0.2">
      <c r="A698" s="56" t="s">
        <v>484</v>
      </c>
      <c r="B698" s="56" t="s">
        <v>857</v>
      </c>
      <c r="C698" s="69">
        <v>32</v>
      </c>
      <c r="D698" s="70">
        <v>416504</v>
      </c>
      <c r="E698" s="70">
        <v>24990</v>
      </c>
      <c r="F698" s="71">
        <v>3.3332265295882436E-5</v>
      </c>
    </row>
    <row r="699" spans="1:6" x14ac:dyDescent="0.2">
      <c r="A699" s="56" t="s">
        <v>484</v>
      </c>
      <c r="B699" s="56" t="s">
        <v>3</v>
      </c>
      <c r="C699" s="69">
        <v>22</v>
      </c>
      <c r="D699" s="70">
        <v>1175104</v>
      </c>
      <c r="E699" s="70">
        <v>70506</v>
      </c>
      <c r="F699" s="71">
        <v>9.4042604920027486E-5</v>
      </c>
    </row>
    <row r="700" spans="1:6" x14ac:dyDescent="0.2">
      <c r="A700" s="56" t="s">
        <v>484</v>
      </c>
      <c r="B700" s="56" t="s">
        <v>2</v>
      </c>
      <c r="C700" s="69">
        <v>6</v>
      </c>
      <c r="D700" s="70">
        <v>89312</v>
      </c>
      <c r="E700" s="70">
        <v>5359</v>
      </c>
      <c r="F700" s="71">
        <v>7.1479635742550613E-6</v>
      </c>
    </row>
    <row r="701" spans="1:6" x14ac:dyDescent="0.2">
      <c r="A701" s="56" t="s">
        <v>484</v>
      </c>
      <c r="B701" s="56" t="s">
        <v>6</v>
      </c>
      <c r="C701" s="69">
        <v>12</v>
      </c>
      <c r="D701" s="70">
        <v>646792</v>
      </c>
      <c r="E701" s="70">
        <v>38808</v>
      </c>
      <c r="F701" s="71">
        <v>5.1763047283017432E-5</v>
      </c>
    </row>
    <row r="702" spans="1:6" x14ac:dyDescent="0.2">
      <c r="A702" s="56" t="s">
        <v>484</v>
      </c>
      <c r="B702" s="56" t="s">
        <v>10</v>
      </c>
      <c r="C702" s="69">
        <v>129</v>
      </c>
      <c r="D702" s="70">
        <v>2543886</v>
      </c>
      <c r="E702" s="70">
        <v>152633</v>
      </c>
      <c r="F702" s="71">
        <v>2.035855801883323E-4</v>
      </c>
    </row>
    <row r="703" spans="1:6" x14ac:dyDescent="0.2">
      <c r="A703" s="56" t="s">
        <v>484</v>
      </c>
      <c r="B703" s="56" t="s">
        <v>4</v>
      </c>
      <c r="C703" s="69">
        <v>9</v>
      </c>
      <c r="D703" s="70">
        <v>256551</v>
      </c>
      <c r="E703" s="70">
        <v>15393</v>
      </c>
      <c r="F703" s="71">
        <v>2.0531555009984728E-5</v>
      </c>
    </row>
    <row r="704" spans="1:6" x14ac:dyDescent="0.2">
      <c r="A704" s="56" t="s">
        <v>484</v>
      </c>
      <c r="B704" s="56" t="s">
        <v>858</v>
      </c>
      <c r="C704" s="69">
        <v>212</v>
      </c>
      <c r="D704" s="70">
        <v>3490363</v>
      </c>
      <c r="E704" s="70">
        <v>209262</v>
      </c>
      <c r="F704" s="71">
        <v>2.7911870749687675E-4</v>
      </c>
    </row>
    <row r="705" spans="1:6" x14ac:dyDescent="0.2">
      <c r="A705" s="56" t="s">
        <v>484</v>
      </c>
      <c r="B705" s="56" t="s">
        <v>8</v>
      </c>
      <c r="C705" s="69">
        <v>74</v>
      </c>
      <c r="D705" s="70">
        <v>1545064</v>
      </c>
      <c r="E705" s="70">
        <v>92704</v>
      </c>
      <c r="F705" s="71">
        <v>1.2365083321286456E-4</v>
      </c>
    </row>
    <row r="706" spans="1:6" x14ac:dyDescent="0.2">
      <c r="A706" s="56" t="s">
        <v>484</v>
      </c>
      <c r="B706" s="56" t="s">
        <v>859</v>
      </c>
      <c r="C706" s="69">
        <v>39</v>
      </c>
      <c r="D706" s="70">
        <v>977772</v>
      </c>
      <c r="E706" s="70">
        <v>58666</v>
      </c>
      <c r="F706" s="71">
        <v>7.8250127084763467E-5</v>
      </c>
    </row>
    <row r="707" spans="1:6" x14ac:dyDescent="0.2">
      <c r="A707" s="56" t="s">
        <v>484</v>
      </c>
      <c r="B707" s="56" t="s">
        <v>25</v>
      </c>
      <c r="C707" s="69">
        <v>34</v>
      </c>
      <c r="D707" s="70">
        <v>1818165</v>
      </c>
      <c r="E707" s="70">
        <v>109090</v>
      </c>
      <c r="F707" s="71">
        <v>1.4550687559535073E-4</v>
      </c>
    </row>
    <row r="708" spans="1:6" x14ac:dyDescent="0.2">
      <c r="A708" s="56" t="s">
        <v>484</v>
      </c>
      <c r="B708" s="56" t="s">
        <v>60</v>
      </c>
      <c r="C708" s="69">
        <v>591</v>
      </c>
      <c r="D708" s="70">
        <v>13699456</v>
      </c>
      <c r="E708" s="70">
        <v>821808</v>
      </c>
      <c r="F708" s="71">
        <v>1.0961473500711706E-3</v>
      </c>
    </row>
    <row r="709" spans="1:6" x14ac:dyDescent="0.2">
      <c r="A709" s="56" t="s">
        <v>495</v>
      </c>
      <c r="B709" s="56" t="s">
        <v>5</v>
      </c>
      <c r="C709" s="69" t="s">
        <v>856</v>
      </c>
      <c r="D709" s="70" t="s">
        <v>856</v>
      </c>
      <c r="E709" s="70" t="s">
        <v>856</v>
      </c>
      <c r="F709" s="71" t="s">
        <v>856</v>
      </c>
    </row>
    <row r="710" spans="1:6" x14ac:dyDescent="0.2">
      <c r="A710" s="56" t="s">
        <v>495</v>
      </c>
      <c r="B710" s="56" t="s">
        <v>1</v>
      </c>
      <c r="C710" s="69">
        <v>39</v>
      </c>
      <c r="D710" s="70">
        <v>2316928</v>
      </c>
      <c r="E710" s="70">
        <v>139016</v>
      </c>
      <c r="F710" s="71">
        <v>1.8542289685363717E-4</v>
      </c>
    </row>
    <row r="711" spans="1:6" x14ac:dyDescent="0.2">
      <c r="A711" s="56" t="s">
        <v>495</v>
      </c>
      <c r="B711" s="56" t="s">
        <v>857</v>
      </c>
      <c r="C711" s="69">
        <v>92</v>
      </c>
      <c r="D711" s="70">
        <v>2561238</v>
      </c>
      <c r="E711" s="70">
        <v>153674</v>
      </c>
      <c r="F711" s="71">
        <v>2.0497409111962535E-4</v>
      </c>
    </row>
    <row r="712" spans="1:6" x14ac:dyDescent="0.2">
      <c r="A712" s="56" t="s">
        <v>495</v>
      </c>
      <c r="B712" s="56" t="s">
        <v>3</v>
      </c>
      <c r="C712" s="69">
        <v>42</v>
      </c>
      <c r="D712" s="70">
        <v>5264921</v>
      </c>
      <c r="E712" s="70">
        <v>315895</v>
      </c>
      <c r="F712" s="71">
        <v>4.213483771765819E-4</v>
      </c>
    </row>
    <row r="713" spans="1:6" x14ac:dyDescent="0.2">
      <c r="A713" s="56" t="s">
        <v>495</v>
      </c>
      <c r="B713" s="56" t="s">
        <v>2</v>
      </c>
      <c r="C713" s="69" t="s">
        <v>856</v>
      </c>
      <c r="D713" s="70" t="s">
        <v>856</v>
      </c>
      <c r="E713" s="70" t="s">
        <v>856</v>
      </c>
      <c r="F713" s="71" t="s">
        <v>856</v>
      </c>
    </row>
    <row r="714" spans="1:6" x14ac:dyDescent="0.2">
      <c r="A714" s="56" t="s">
        <v>495</v>
      </c>
      <c r="B714" s="56" t="s">
        <v>6</v>
      </c>
      <c r="C714" s="69">
        <v>27</v>
      </c>
      <c r="D714" s="70">
        <v>1455096</v>
      </c>
      <c r="E714" s="70">
        <v>87306</v>
      </c>
      <c r="F714" s="71">
        <v>1.1645085049709132E-4</v>
      </c>
    </row>
    <row r="715" spans="1:6" x14ac:dyDescent="0.2">
      <c r="A715" s="56" t="s">
        <v>495</v>
      </c>
      <c r="B715" s="56" t="s">
        <v>10</v>
      </c>
      <c r="C715" s="69">
        <v>235</v>
      </c>
      <c r="D715" s="70">
        <v>7480076</v>
      </c>
      <c r="E715" s="70">
        <v>448805</v>
      </c>
      <c r="F715" s="71">
        <v>5.9862694382226958E-4</v>
      </c>
    </row>
    <row r="716" spans="1:6" x14ac:dyDescent="0.2">
      <c r="A716" s="56" t="s">
        <v>495</v>
      </c>
      <c r="B716" s="56" t="s">
        <v>4</v>
      </c>
      <c r="C716" s="69">
        <v>52</v>
      </c>
      <c r="D716" s="70">
        <v>5673571</v>
      </c>
      <c r="E716" s="70">
        <v>340414</v>
      </c>
      <c r="F716" s="71">
        <v>4.5405241130182168E-4</v>
      </c>
    </row>
    <row r="717" spans="1:6" x14ac:dyDescent="0.2">
      <c r="A717" s="56" t="s">
        <v>495</v>
      </c>
      <c r="B717" s="56" t="s">
        <v>858</v>
      </c>
      <c r="C717" s="69">
        <v>364</v>
      </c>
      <c r="D717" s="70">
        <v>5918549</v>
      </c>
      <c r="E717" s="70">
        <v>342400</v>
      </c>
      <c r="F717" s="71">
        <v>4.5670138604682456E-4</v>
      </c>
    </row>
    <row r="718" spans="1:6" x14ac:dyDescent="0.2">
      <c r="A718" s="56" t="s">
        <v>495</v>
      </c>
      <c r="B718" s="56" t="s">
        <v>8</v>
      </c>
      <c r="C718" s="69">
        <v>132</v>
      </c>
      <c r="D718" s="70">
        <v>7499203</v>
      </c>
      <c r="E718" s="70">
        <v>449952</v>
      </c>
      <c r="F718" s="71">
        <v>6.0015684011256081E-4</v>
      </c>
    </row>
    <row r="719" spans="1:6" x14ac:dyDescent="0.2">
      <c r="A719" s="56" t="s">
        <v>495</v>
      </c>
      <c r="B719" s="56" t="s">
        <v>859</v>
      </c>
      <c r="C719" s="69">
        <v>103</v>
      </c>
      <c r="D719" s="70">
        <v>3434991</v>
      </c>
      <c r="E719" s="70">
        <v>206099</v>
      </c>
      <c r="F719" s="71">
        <v>2.748998217373379E-4</v>
      </c>
    </row>
    <row r="720" spans="1:6" x14ac:dyDescent="0.2">
      <c r="A720" s="56" t="s">
        <v>495</v>
      </c>
      <c r="B720" s="56" t="s">
        <v>25</v>
      </c>
      <c r="C720" s="69">
        <v>98</v>
      </c>
      <c r="D720" s="70">
        <v>9348959</v>
      </c>
      <c r="E720" s="70">
        <v>560938</v>
      </c>
      <c r="F720" s="71">
        <v>7.4819264628018015E-4</v>
      </c>
    </row>
    <row r="721" spans="1:6" x14ac:dyDescent="0.2">
      <c r="A721" s="56" t="s">
        <v>495</v>
      </c>
      <c r="B721" s="56" t="s">
        <v>60</v>
      </c>
      <c r="C721" s="69">
        <v>1200</v>
      </c>
      <c r="D721" s="70">
        <v>51421240</v>
      </c>
      <c r="E721" s="70">
        <v>3072561</v>
      </c>
      <c r="F721" s="71">
        <v>4.0982560380064762E-3</v>
      </c>
    </row>
    <row r="722" spans="1:6" x14ac:dyDescent="0.2">
      <c r="A722" s="56" t="s">
        <v>508</v>
      </c>
      <c r="B722" s="56" t="s">
        <v>5</v>
      </c>
      <c r="C722" s="69">
        <v>19</v>
      </c>
      <c r="D722" s="70">
        <v>247966</v>
      </c>
      <c r="E722" s="70">
        <v>14878</v>
      </c>
      <c r="F722" s="71">
        <v>1.98446355771164E-5</v>
      </c>
    </row>
    <row r="723" spans="1:6" x14ac:dyDescent="0.2">
      <c r="A723" s="56" t="s">
        <v>508</v>
      </c>
      <c r="B723" s="56" t="s">
        <v>1</v>
      </c>
      <c r="C723" s="69">
        <v>34</v>
      </c>
      <c r="D723" s="70">
        <v>4119801</v>
      </c>
      <c r="E723" s="70">
        <v>247188</v>
      </c>
      <c r="F723" s="71">
        <v>3.2970532188709832E-4</v>
      </c>
    </row>
    <row r="724" spans="1:6" x14ac:dyDescent="0.2">
      <c r="A724" s="56" t="s">
        <v>508</v>
      </c>
      <c r="B724" s="56" t="s">
        <v>857</v>
      </c>
      <c r="C724" s="69">
        <v>232</v>
      </c>
      <c r="D724" s="70">
        <v>10733012</v>
      </c>
      <c r="E724" s="70">
        <v>643981</v>
      </c>
      <c r="F724" s="71">
        <v>8.5895740446209157E-4</v>
      </c>
    </row>
    <row r="725" spans="1:6" x14ac:dyDescent="0.2">
      <c r="A725" s="56" t="s">
        <v>508</v>
      </c>
      <c r="B725" s="56" t="s">
        <v>3</v>
      </c>
      <c r="C725" s="69">
        <v>78</v>
      </c>
      <c r="D725" s="70">
        <v>9282040</v>
      </c>
      <c r="E725" s="70">
        <v>556922</v>
      </c>
      <c r="F725" s="71">
        <v>7.4283600852794872E-4</v>
      </c>
    </row>
    <row r="726" spans="1:6" x14ac:dyDescent="0.2">
      <c r="A726" s="56" t="s">
        <v>508</v>
      </c>
      <c r="B726" s="56" t="s">
        <v>2</v>
      </c>
      <c r="C726" s="69">
        <v>20</v>
      </c>
      <c r="D726" s="70">
        <v>11540151</v>
      </c>
      <c r="E726" s="70">
        <v>692409</v>
      </c>
      <c r="F726" s="71">
        <v>9.2355183998626099E-4</v>
      </c>
    </row>
    <row r="727" spans="1:6" x14ac:dyDescent="0.2">
      <c r="A727" s="56" t="s">
        <v>508</v>
      </c>
      <c r="B727" s="56" t="s">
        <v>6</v>
      </c>
      <c r="C727" s="69">
        <v>33</v>
      </c>
      <c r="D727" s="70">
        <v>2393019</v>
      </c>
      <c r="E727" s="70">
        <v>143581</v>
      </c>
      <c r="F727" s="71">
        <v>1.9151180405954765E-4</v>
      </c>
    </row>
    <row r="728" spans="1:6" x14ac:dyDescent="0.2">
      <c r="A728" s="56" t="s">
        <v>508</v>
      </c>
      <c r="B728" s="56" t="s">
        <v>10</v>
      </c>
      <c r="C728" s="69">
        <v>306</v>
      </c>
      <c r="D728" s="70">
        <v>21567084</v>
      </c>
      <c r="E728" s="70">
        <v>1294025</v>
      </c>
      <c r="F728" s="71">
        <v>1.7260017846940485E-3</v>
      </c>
    </row>
    <row r="729" spans="1:6" x14ac:dyDescent="0.2">
      <c r="A729" s="56" t="s">
        <v>508</v>
      </c>
      <c r="B729" s="56" t="s">
        <v>4</v>
      </c>
      <c r="C729" s="69">
        <v>47</v>
      </c>
      <c r="D729" s="70">
        <v>5380054</v>
      </c>
      <c r="E729" s="70">
        <v>322803</v>
      </c>
      <c r="F729" s="71">
        <v>4.3056243434600795E-4</v>
      </c>
    </row>
    <row r="730" spans="1:6" x14ac:dyDescent="0.2">
      <c r="A730" s="56" t="s">
        <v>508</v>
      </c>
      <c r="B730" s="56" t="s">
        <v>858</v>
      </c>
      <c r="C730" s="69">
        <v>599</v>
      </c>
      <c r="D730" s="70">
        <v>11781682</v>
      </c>
      <c r="E730" s="70">
        <v>692698</v>
      </c>
      <c r="F730" s="71">
        <v>9.2393731516315209E-4</v>
      </c>
    </row>
    <row r="731" spans="1:6" x14ac:dyDescent="0.2">
      <c r="A731" s="56" t="s">
        <v>508</v>
      </c>
      <c r="B731" s="56" t="s">
        <v>8</v>
      </c>
      <c r="C731" s="69">
        <v>213</v>
      </c>
      <c r="D731" s="70">
        <v>10399854</v>
      </c>
      <c r="E731" s="70">
        <v>623963</v>
      </c>
      <c r="F731" s="71">
        <v>8.3225691279770675E-4</v>
      </c>
    </row>
    <row r="732" spans="1:6" x14ac:dyDescent="0.2">
      <c r="A732" s="56" t="s">
        <v>508</v>
      </c>
      <c r="B732" s="56" t="s">
        <v>859</v>
      </c>
      <c r="C732" s="69">
        <v>85</v>
      </c>
      <c r="D732" s="70">
        <v>3102388</v>
      </c>
      <c r="E732" s="70">
        <v>186143</v>
      </c>
      <c r="F732" s="71">
        <v>2.4828202716972568E-4</v>
      </c>
    </row>
    <row r="733" spans="1:6" x14ac:dyDescent="0.2">
      <c r="A733" s="56" t="s">
        <v>508</v>
      </c>
      <c r="B733" s="56" t="s">
        <v>25</v>
      </c>
      <c r="C733" s="69">
        <v>74</v>
      </c>
      <c r="D733" s="70">
        <v>4639461</v>
      </c>
      <c r="E733" s="70">
        <v>278368</v>
      </c>
      <c r="F733" s="71">
        <v>3.7129395861881559E-4</v>
      </c>
    </row>
    <row r="734" spans="1:6" x14ac:dyDescent="0.2">
      <c r="A734" s="56" t="s">
        <v>508</v>
      </c>
      <c r="B734" s="56" t="s">
        <v>60</v>
      </c>
      <c r="C734" s="69">
        <v>1740</v>
      </c>
      <c r="D734" s="70">
        <v>95186512</v>
      </c>
      <c r="E734" s="70">
        <v>5696960</v>
      </c>
      <c r="F734" s="71">
        <v>7.5987427811136619E-3</v>
      </c>
    </row>
    <row r="735" spans="1:6" x14ac:dyDescent="0.2">
      <c r="A735" s="56" t="s">
        <v>514</v>
      </c>
      <c r="B735" s="56" t="s">
        <v>5</v>
      </c>
      <c r="C735" s="69">
        <v>204</v>
      </c>
      <c r="D735" s="70">
        <v>16047048</v>
      </c>
      <c r="E735" s="70">
        <v>962823</v>
      </c>
      <c r="F735" s="71">
        <v>1.2842365613836501E-3</v>
      </c>
    </row>
    <row r="736" spans="1:6" x14ac:dyDescent="0.2">
      <c r="A736" s="56" t="s">
        <v>514</v>
      </c>
      <c r="B736" s="56" t="s">
        <v>1</v>
      </c>
      <c r="C736" s="69">
        <v>161</v>
      </c>
      <c r="D736" s="70">
        <v>95992017</v>
      </c>
      <c r="E736" s="70">
        <v>5759521</v>
      </c>
      <c r="F736" s="71">
        <v>7.6821881532295362E-3</v>
      </c>
    </row>
    <row r="737" spans="1:6" x14ac:dyDescent="0.2">
      <c r="A737" s="56" t="s">
        <v>514</v>
      </c>
      <c r="B737" s="56" t="s">
        <v>857</v>
      </c>
      <c r="C737" s="69">
        <v>1270</v>
      </c>
      <c r="D737" s="70">
        <v>91712518</v>
      </c>
      <c r="E737" s="70">
        <v>5502751</v>
      </c>
      <c r="F737" s="71">
        <v>7.339702128418662E-3</v>
      </c>
    </row>
    <row r="738" spans="1:6" x14ac:dyDescent="0.2">
      <c r="A738" s="56" t="s">
        <v>514</v>
      </c>
      <c r="B738" s="56" t="s">
        <v>3</v>
      </c>
      <c r="C738" s="69">
        <v>369</v>
      </c>
      <c r="D738" s="70">
        <v>80570797</v>
      </c>
      <c r="E738" s="70">
        <v>4834248</v>
      </c>
      <c r="F738" s="71">
        <v>6.4480366883589062E-3</v>
      </c>
    </row>
    <row r="739" spans="1:6" x14ac:dyDescent="0.2">
      <c r="A739" s="56" t="s">
        <v>514</v>
      </c>
      <c r="B739" s="56" t="s">
        <v>2</v>
      </c>
      <c r="C739" s="69">
        <v>80</v>
      </c>
      <c r="D739" s="70">
        <v>84245399</v>
      </c>
      <c r="E739" s="70">
        <v>5054724</v>
      </c>
      <c r="F739" s="71">
        <v>6.7421128997784737E-3</v>
      </c>
    </row>
    <row r="740" spans="1:6" x14ac:dyDescent="0.2">
      <c r="A740" s="56" t="s">
        <v>514</v>
      </c>
      <c r="B740" s="56" t="s">
        <v>6</v>
      </c>
      <c r="C740" s="69">
        <v>188</v>
      </c>
      <c r="D740" s="70">
        <v>25238952</v>
      </c>
      <c r="E740" s="70">
        <v>1514337</v>
      </c>
      <c r="F740" s="71">
        <v>2.0198592489544106E-3</v>
      </c>
    </row>
    <row r="741" spans="1:6" x14ac:dyDescent="0.2">
      <c r="A741" s="56" t="s">
        <v>514</v>
      </c>
      <c r="B741" s="56" t="s">
        <v>10</v>
      </c>
      <c r="C741" s="69">
        <v>1574</v>
      </c>
      <c r="D741" s="70">
        <v>102783704</v>
      </c>
      <c r="E741" s="70">
        <v>6167022</v>
      </c>
      <c r="F741" s="71">
        <v>8.2257228247116249E-3</v>
      </c>
    </row>
    <row r="742" spans="1:6" x14ac:dyDescent="0.2">
      <c r="A742" s="56" t="s">
        <v>514</v>
      </c>
      <c r="B742" s="56" t="s">
        <v>4</v>
      </c>
      <c r="C742" s="69">
        <v>245</v>
      </c>
      <c r="D742" s="70">
        <v>44656096</v>
      </c>
      <c r="E742" s="70">
        <v>2679366</v>
      </c>
      <c r="F742" s="71">
        <v>3.5738030546925707E-3</v>
      </c>
    </row>
    <row r="743" spans="1:6" x14ac:dyDescent="0.2">
      <c r="A743" s="56" t="s">
        <v>514</v>
      </c>
      <c r="B743" s="56" t="s">
        <v>858</v>
      </c>
      <c r="C743" s="69">
        <v>3901</v>
      </c>
      <c r="D743" s="70">
        <v>143585963</v>
      </c>
      <c r="E743" s="70">
        <v>8472503</v>
      </c>
      <c r="F743" s="71">
        <v>1.1300829040262498E-2</v>
      </c>
    </row>
    <row r="744" spans="1:6" x14ac:dyDescent="0.2">
      <c r="A744" s="56" t="s">
        <v>514</v>
      </c>
      <c r="B744" s="56" t="s">
        <v>8</v>
      </c>
      <c r="C744" s="69">
        <v>1346</v>
      </c>
      <c r="D744" s="70">
        <v>72639044</v>
      </c>
      <c r="E744" s="70">
        <v>4358343</v>
      </c>
      <c r="F744" s="71">
        <v>5.8132631103022065E-3</v>
      </c>
    </row>
    <row r="745" spans="1:6" x14ac:dyDescent="0.2">
      <c r="A745" s="56" t="s">
        <v>514</v>
      </c>
      <c r="B745" s="56" t="s">
        <v>859</v>
      </c>
      <c r="C745" s="69">
        <v>362</v>
      </c>
      <c r="D745" s="70">
        <v>246972241</v>
      </c>
      <c r="E745" s="70">
        <v>14793456</v>
      </c>
      <c r="F745" s="71">
        <v>1.973186874889811E-2</v>
      </c>
    </row>
    <row r="746" spans="1:6" x14ac:dyDescent="0.2">
      <c r="A746" s="56" t="s">
        <v>514</v>
      </c>
      <c r="B746" s="56" t="s">
        <v>25</v>
      </c>
      <c r="C746" s="69">
        <v>555</v>
      </c>
      <c r="D746" s="70">
        <v>145870973</v>
      </c>
      <c r="E746" s="70">
        <v>8752258</v>
      </c>
      <c r="F746" s="71">
        <v>1.1673973012965563E-2</v>
      </c>
    </row>
    <row r="747" spans="1:6" x14ac:dyDescent="0.2">
      <c r="A747" s="56" t="s">
        <v>514</v>
      </c>
      <c r="B747" s="56" t="s">
        <v>60</v>
      </c>
      <c r="C747" s="69">
        <v>10255</v>
      </c>
      <c r="D747" s="70">
        <v>1150314752</v>
      </c>
      <c r="E747" s="70">
        <v>68851353</v>
      </c>
      <c r="F747" s="71">
        <v>9.1835596805780351E-2</v>
      </c>
    </row>
    <row r="748" spans="1:6" x14ac:dyDescent="0.2">
      <c r="A748" s="56" t="s">
        <v>530</v>
      </c>
      <c r="B748" s="56" t="s">
        <v>5</v>
      </c>
      <c r="C748" s="69" t="s">
        <v>856</v>
      </c>
      <c r="D748" s="70" t="s">
        <v>856</v>
      </c>
      <c r="E748" s="70" t="s">
        <v>856</v>
      </c>
      <c r="F748" s="71" t="s">
        <v>856</v>
      </c>
    </row>
    <row r="749" spans="1:6" x14ac:dyDescent="0.2">
      <c r="A749" s="56" t="s">
        <v>530</v>
      </c>
      <c r="B749" s="56" t="s">
        <v>1</v>
      </c>
      <c r="C749" s="69" t="s">
        <v>856</v>
      </c>
      <c r="D749" s="70" t="s">
        <v>856</v>
      </c>
      <c r="E749" s="70" t="s">
        <v>856</v>
      </c>
      <c r="F749" s="71" t="s">
        <v>856</v>
      </c>
    </row>
    <row r="750" spans="1:6" x14ac:dyDescent="0.2">
      <c r="A750" s="56" t="s">
        <v>530</v>
      </c>
      <c r="B750" s="56" t="s">
        <v>857</v>
      </c>
      <c r="C750" s="69">
        <v>57</v>
      </c>
      <c r="D750" s="70">
        <v>1000251</v>
      </c>
      <c r="E750" s="70">
        <v>60015</v>
      </c>
      <c r="F750" s="71">
        <v>8.0049455851636026E-5</v>
      </c>
    </row>
    <row r="751" spans="1:6" x14ac:dyDescent="0.2">
      <c r="A751" s="56" t="s">
        <v>530</v>
      </c>
      <c r="B751" s="56" t="s">
        <v>3</v>
      </c>
      <c r="C751" s="69">
        <v>20</v>
      </c>
      <c r="D751" s="70">
        <v>747103</v>
      </c>
      <c r="E751" s="70">
        <v>44826</v>
      </c>
      <c r="F751" s="71">
        <v>5.9790000966515647E-5</v>
      </c>
    </row>
    <row r="752" spans="1:6" x14ac:dyDescent="0.2">
      <c r="A752" s="56" t="s">
        <v>530</v>
      </c>
      <c r="B752" s="56" t="s">
        <v>2</v>
      </c>
      <c r="C752" s="69">
        <v>6</v>
      </c>
      <c r="D752" s="70">
        <v>195820</v>
      </c>
      <c r="E752" s="70">
        <v>11749</v>
      </c>
      <c r="F752" s="71">
        <v>1.5671099838388265E-5</v>
      </c>
    </row>
    <row r="753" spans="1:6" x14ac:dyDescent="0.2">
      <c r="A753" s="56" t="s">
        <v>530</v>
      </c>
      <c r="B753" s="56" t="s">
        <v>6</v>
      </c>
      <c r="C753" s="69">
        <v>10</v>
      </c>
      <c r="D753" s="70">
        <v>537789</v>
      </c>
      <c r="E753" s="70">
        <v>32267</v>
      </c>
      <c r="F753" s="71">
        <v>4.3038503573518947E-5</v>
      </c>
    </row>
    <row r="754" spans="1:6" x14ac:dyDescent="0.2">
      <c r="A754" s="56" t="s">
        <v>530</v>
      </c>
      <c r="B754" s="56" t="s">
        <v>10</v>
      </c>
      <c r="C754" s="69">
        <v>78</v>
      </c>
      <c r="D754" s="70">
        <v>1076914</v>
      </c>
      <c r="E754" s="70">
        <v>64615</v>
      </c>
      <c r="F754" s="71">
        <v>8.6185046902498746E-5</v>
      </c>
    </row>
    <row r="755" spans="1:6" x14ac:dyDescent="0.2">
      <c r="A755" s="56" t="s">
        <v>530</v>
      </c>
      <c r="B755" s="56" t="s">
        <v>4</v>
      </c>
      <c r="C755" s="69">
        <v>13</v>
      </c>
      <c r="D755" s="70">
        <v>589645</v>
      </c>
      <c r="E755" s="70">
        <v>35379</v>
      </c>
      <c r="F755" s="71">
        <v>4.7189364301841723E-5</v>
      </c>
    </row>
    <row r="756" spans="1:6" x14ac:dyDescent="0.2">
      <c r="A756" s="56" t="s">
        <v>530</v>
      </c>
      <c r="B756" s="56" t="s">
        <v>858</v>
      </c>
      <c r="C756" s="69">
        <v>143</v>
      </c>
      <c r="D756" s="70">
        <v>1720578</v>
      </c>
      <c r="E756" s="70">
        <v>102882</v>
      </c>
      <c r="F756" s="71">
        <v>1.3722649532496906E-4</v>
      </c>
    </row>
    <row r="757" spans="1:6" x14ac:dyDescent="0.2">
      <c r="A757" s="56" t="s">
        <v>530</v>
      </c>
      <c r="B757" s="56" t="s">
        <v>8</v>
      </c>
      <c r="C757" s="69">
        <v>51</v>
      </c>
      <c r="D757" s="70">
        <v>1015885</v>
      </c>
      <c r="E757" s="70">
        <v>60953</v>
      </c>
      <c r="F757" s="71">
        <v>8.1300582896355421E-5</v>
      </c>
    </row>
    <row r="758" spans="1:6" x14ac:dyDescent="0.2">
      <c r="A758" s="56" t="s">
        <v>530</v>
      </c>
      <c r="B758" s="56" t="s">
        <v>859</v>
      </c>
      <c r="C758" s="69">
        <v>38</v>
      </c>
      <c r="D758" s="70">
        <v>714733</v>
      </c>
      <c r="E758" s="70">
        <v>42884</v>
      </c>
      <c r="F758" s="71">
        <v>5.7199714483738394E-5</v>
      </c>
    </row>
    <row r="759" spans="1:6" x14ac:dyDescent="0.2">
      <c r="A759" s="56" t="s">
        <v>530</v>
      </c>
      <c r="B759" s="56" t="s">
        <v>25</v>
      </c>
      <c r="C759" s="69">
        <v>24</v>
      </c>
      <c r="D759" s="70">
        <v>2597557</v>
      </c>
      <c r="E759" s="70">
        <v>155853</v>
      </c>
      <c r="F759" s="71">
        <v>2.078804939239362E-4</v>
      </c>
    </row>
    <row r="760" spans="1:6" x14ac:dyDescent="0.2">
      <c r="A760" s="56" t="s">
        <v>530</v>
      </c>
      <c r="B760" s="56" t="s">
        <v>60</v>
      </c>
      <c r="C760" s="69">
        <v>443</v>
      </c>
      <c r="D760" s="70">
        <v>10202359</v>
      </c>
      <c r="E760" s="70">
        <v>611789</v>
      </c>
      <c r="F760" s="71">
        <v>8.1601893769918442E-4</v>
      </c>
    </row>
    <row r="761" spans="1:6" x14ac:dyDescent="0.2">
      <c r="A761" s="56" t="s">
        <v>538</v>
      </c>
      <c r="B761" s="56" t="s">
        <v>5</v>
      </c>
      <c r="C761" s="69">
        <v>9</v>
      </c>
      <c r="D761" s="70">
        <v>45138</v>
      </c>
      <c r="E761" s="70">
        <v>2708</v>
      </c>
      <c r="F761" s="71">
        <v>3.6119957751600493E-6</v>
      </c>
    </row>
    <row r="762" spans="1:6" x14ac:dyDescent="0.2">
      <c r="A762" s="56" t="s">
        <v>538</v>
      </c>
      <c r="B762" s="56" t="s">
        <v>1</v>
      </c>
      <c r="C762" s="69">
        <v>9</v>
      </c>
      <c r="D762" s="70">
        <v>1007117</v>
      </c>
      <c r="E762" s="70">
        <v>60427</v>
      </c>
      <c r="F762" s="71">
        <v>8.0598991397930685E-5</v>
      </c>
    </row>
    <row r="763" spans="1:6" x14ac:dyDescent="0.2">
      <c r="A763" s="56" t="s">
        <v>538</v>
      </c>
      <c r="B763" s="56" t="s">
        <v>857</v>
      </c>
      <c r="C763" s="69">
        <v>27</v>
      </c>
      <c r="D763" s="70">
        <v>970189</v>
      </c>
      <c r="E763" s="70">
        <v>58211</v>
      </c>
      <c r="F763" s="71">
        <v>7.7643237100384656E-5</v>
      </c>
    </row>
    <row r="764" spans="1:6" x14ac:dyDescent="0.2">
      <c r="A764" s="56" t="s">
        <v>538</v>
      </c>
      <c r="B764" s="56" t="s">
        <v>3</v>
      </c>
      <c r="C764" s="69">
        <v>22</v>
      </c>
      <c r="D764" s="70">
        <v>1999184</v>
      </c>
      <c r="E764" s="70">
        <v>119951</v>
      </c>
      <c r="F764" s="71">
        <v>1.5999353959609419E-4</v>
      </c>
    </row>
    <row r="765" spans="1:6" x14ac:dyDescent="0.2">
      <c r="A765" s="56" t="s">
        <v>538</v>
      </c>
      <c r="B765" s="56" t="s">
        <v>2</v>
      </c>
      <c r="C765" s="69">
        <v>6</v>
      </c>
      <c r="D765" s="70">
        <v>248547</v>
      </c>
      <c r="E765" s="70">
        <v>14913</v>
      </c>
      <c r="F765" s="71">
        <v>1.9891319422068619E-5</v>
      </c>
    </row>
    <row r="766" spans="1:6" x14ac:dyDescent="0.2">
      <c r="A766" s="56" t="s">
        <v>538</v>
      </c>
      <c r="B766" s="56" t="s">
        <v>6</v>
      </c>
      <c r="C766" s="69">
        <v>5</v>
      </c>
      <c r="D766" s="70">
        <v>437377</v>
      </c>
      <c r="E766" s="70">
        <v>26243</v>
      </c>
      <c r="F766" s="71">
        <v>3.5003546945171781E-5</v>
      </c>
    </row>
    <row r="767" spans="1:6" x14ac:dyDescent="0.2">
      <c r="A767" s="56" t="s">
        <v>538</v>
      </c>
      <c r="B767" s="56" t="s">
        <v>10</v>
      </c>
      <c r="C767" s="69">
        <v>58</v>
      </c>
      <c r="D767" s="70">
        <v>5997348</v>
      </c>
      <c r="E767" s="70">
        <v>359841</v>
      </c>
      <c r="F767" s="71">
        <v>4.7996461289858468E-4</v>
      </c>
    </row>
    <row r="768" spans="1:6" x14ac:dyDescent="0.2">
      <c r="A768" s="56" t="s">
        <v>538</v>
      </c>
      <c r="B768" s="56" t="s">
        <v>4</v>
      </c>
      <c r="C768" s="69">
        <v>27</v>
      </c>
      <c r="D768" s="70">
        <v>1812437</v>
      </c>
      <c r="E768" s="70">
        <v>108746</v>
      </c>
      <c r="F768" s="71">
        <v>1.4504804009067752E-4</v>
      </c>
    </row>
    <row r="769" spans="1:6" x14ac:dyDescent="0.2">
      <c r="A769" s="56" t="s">
        <v>538</v>
      </c>
      <c r="B769" s="56" t="s">
        <v>858</v>
      </c>
      <c r="C769" s="69">
        <v>174</v>
      </c>
      <c r="D769" s="70">
        <v>2443335</v>
      </c>
      <c r="E769" s="70">
        <v>143643</v>
      </c>
      <c r="F769" s="71">
        <v>1.9159450115632015E-4</v>
      </c>
    </row>
    <row r="770" spans="1:6" x14ac:dyDescent="0.2">
      <c r="A770" s="56" t="s">
        <v>538</v>
      </c>
      <c r="B770" s="56" t="s">
        <v>8</v>
      </c>
      <c r="C770" s="69">
        <v>60</v>
      </c>
      <c r="D770" s="70">
        <v>1200368</v>
      </c>
      <c r="E770" s="70">
        <v>72022</v>
      </c>
      <c r="F770" s="71">
        <v>9.6064682318529199E-5</v>
      </c>
    </row>
    <row r="771" spans="1:6" x14ac:dyDescent="0.2">
      <c r="A771" s="56" t="s">
        <v>538</v>
      </c>
      <c r="B771" s="56" t="s">
        <v>859</v>
      </c>
      <c r="C771" s="69">
        <v>10</v>
      </c>
      <c r="D771" s="70">
        <v>35261</v>
      </c>
      <c r="E771" s="70">
        <v>2116</v>
      </c>
      <c r="F771" s="71">
        <v>2.8223718833968481E-6</v>
      </c>
    </row>
    <row r="772" spans="1:6" x14ac:dyDescent="0.2">
      <c r="A772" s="56" t="s">
        <v>538</v>
      </c>
      <c r="B772" s="56" t="s">
        <v>25</v>
      </c>
      <c r="C772" s="69">
        <v>13</v>
      </c>
      <c r="D772" s="70">
        <v>2558386</v>
      </c>
      <c r="E772" s="70">
        <v>153503</v>
      </c>
      <c r="F772" s="71">
        <v>2.0474600719143024E-4</v>
      </c>
    </row>
    <row r="773" spans="1:6" x14ac:dyDescent="0.2">
      <c r="A773" s="56" t="s">
        <v>538</v>
      </c>
      <c r="B773" s="56" t="s">
        <v>60</v>
      </c>
      <c r="C773" s="69">
        <v>420</v>
      </c>
      <c r="D773" s="70">
        <v>18754688</v>
      </c>
      <c r="E773" s="70">
        <v>1122324</v>
      </c>
      <c r="F773" s="71">
        <v>1.4969828457757487E-3</v>
      </c>
    </row>
    <row r="774" spans="1:6" x14ac:dyDescent="0.2">
      <c r="A774" s="56" t="s">
        <v>541</v>
      </c>
      <c r="B774" s="56" t="s">
        <v>5</v>
      </c>
      <c r="C774" s="69">
        <v>20</v>
      </c>
      <c r="D774" s="70">
        <v>89714</v>
      </c>
      <c r="E774" s="70">
        <v>5383</v>
      </c>
      <c r="F774" s="71">
        <v>7.1799753536508666E-6</v>
      </c>
    </row>
    <row r="775" spans="1:6" x14ac:dyDescent="0.2">
      <c r="A775" s="56" t="s">
        <v>541</v>
      </c>
      <c r="B775" s="56" t="s">
        <v>1</v>
      </c>
      <c r="C775" s="69">
        <v>24</v>
      </c>
      <c r="D775" s="70">
        <v>2818571</v>
      </c>
      <c r="E775" s="70">
        <v>169114</v>
      </c>
      <c r="F775" s="71">
        <v>2.255683358642602E-4</v>
      </c>
    </row>
    <row r="776" spans="1:6" x14ac:dyDescent="0.2">
      <c r="A776" s="56" t="s">
        <v>541</v>
      </c>
      <c r="B776" s="56" t="s">
        <v>857</v>
      </c>
      <c r="C776" s="69">
        <v>35</v>
      </c>
      <c r="D776" s="70">
        <v>733963</v>
      </c>
      <c r="E776" s="70">
        <v>44038</v>
      </c>
      <c r="F776" s="71">
        <v>5.8738947543020039E-5</v>
      </c>
    </row>
    <row r="777" spans="1:6" x14ac:dyDescent="0.2">
      <c r="A777" s="56" t="s">
        <v>541</v>
      </c>
      <c r="B777" s="56" t="s">
        <v>3</v>
      </c>
      <c r="C777" s="69">
        <v>30</v>
      </c>
      <c r="D777" s="70">
        <v>2500628</v>
      </c>
      <c r="E777" s="70">
        <v>150038</v>
      </c>
      <c r="F777" s="71">
        <v>2.0012430654116082E-4</v>
      </c>
    </row>
    <row r="778" spans="1:6" x14ac:dyDescent="0.2">
      <c r="A778" s="56" t="s">
        <v>541</v>
      </c>
      <c r="B778" s="56" t="s">
        <v>2</v>
      </c>
      <c r="C778" s="69">
        <v>9</v>
      </c>
      <c r="D778" s="70">
        <v>561647</v>
      </c>
      <c r="E778" s="70">
        <v>33699</v>
      </c>
      <c r="F778" s="71">
        <v>4.4948539744135343E-5</v>
      </c>
    </row>
    <row r="779" spans="1:6" x14ac:dyDescent="0.2">
      <c r="A779" s="56" t="s">
        <v>541</v>
      </c>
      <c r="B779" s="56" t="s">
        <v>6</v>
      </c>
      <c r="C779" s="69">
        <v>13</v>
      </c>
      <c r="D779" s="70">
        <v>694531</v>
      </c>
      <c r="E779" s="70">
        <v>41672</v>
      </c>
      <c r="F779" s="71">
        <v>5.5583119624250216E-5</v>
      </c>
    </row>
    <row r="780" spans="1:6" x14ac:dyDescent="0.2">
      <c r="A780" s="56" t="s">
        <v>541</v>
      </c>
      <c r="B780" s="56" t="s">
        <v>10</v>
      </c>
      <c r="C780" s="69">
        <v>150</v>
      </c>
      <c r="D780" s="70">
        <v>5179409</v>
      </c>
      <c r="E780" s="70">
        <v>310765</v>
      </c>
      <c r="F780" s="71">
        <v>4.145058593307285E-4</v>
      </c>
    </row>
    <row r="781" spans="1:6" x14ac:dyDescent="0.2">
      <c r="A781" s="56" t="s">
        <v>541</v>
      </c>
      <c r="B781" s="56" t="s">
        <v>4</v>
      </c>
      <c r="C781" s="69">
        <v>10</v>
      </c>
      <c r="D781" s="70">
        <v>89344</v>
      </c>
      <c r="E781" s="70">
        <v>5361</v>
      </c>
      <c r="F781" s="71">
        <v>7.1506312225380444E-6</v>
      </c>
    </row>
    <row r="782" spans="1:6" x14ac:dyDescent="0.2">
      <c r="A782" s="56" t="s">
        <v>541</v>
      </c>
      <c r="B782" s="56" t="s">
        <v>858</v>
      </c>
      <c r="C782" s="69">
        <v>263</v>
      </c>
      <c r="D782" s="70">
        <v>9497756</v>
      </c>
      <c r="E782" s="70">
        <v>559869</v>
      </c>
      <c r="F782" s="71">
        <v>7.4676678827292529E-4</v>
      </c>
    </row>
    <row r="783" spans="1:6" x14ac:dyDescent="0.2">
      <c r="A783" s="56" t="s">
        <v>541</v>
      </c>
      <c r="B783" s="56" t="s">
        <v>8</v>
      </c>
      <c r="C783" s="69">
        <v>70</v>
      </c>
      <c r="D783" s="70">
        <v>1967954</v>
      </c>
      <c r="E783" s="70">
        <v>118077</v>
      </c>
      <c r="F783" s="71">
        <v>1.5749395315493839E-4</v>
      </c>
    </row>
    <row r="784" spans="1:6" x14ac:dyDescent="0.2">
      <c r="A784" s="56" t="s">
        <v>541</v>
      </c>
      <c r="B784" s="56" t="s">
        <v>859</v>
      </c>
      <c r="C784" s="69">
        <v>68</v>
      </c>
      <c r="D784" s="70">
        <v>4111643</v>
      </c>
      <c r="E784" s="70">
        <v>246699</v>
      </c>
      <c r="F784" s="71">
        <v>3.290530818819088E-4</v>
      </c>
    </row>
    <row r="785" spans="1:6" x14ac:dyDescent="0.2">
      <c r="A785" s="56" t="s">
        <v>541</v>
      </c>
      <c r="B785" s="56" t="s">
        <v>25</v>
      </c>
      <c r="C785" s="69">
        <v>32</v>
      </c>
      <c r="D785" s="70">
        <v>2322788</v>
      </c>
      <c r="E785" s="70">
        <v>139367</v>
      </c>
      <c r="F785" s="71">
        <v>1.8589106912730082E-4</v>
      </c>
    </row>
    <row r="786" spans="1:6" x14ac:dyDescent="0.2">
      <c r="A786" s="56" t="s">
        <v>541</v>
      </c>
      <c r="B786" s="56" t="s">
        <v>60</v>
      </c>
      <c r="C786" s="69">
        <v>724</v>
      </c>
      <c r="D786" s="70">
        <v>30567949</v>
      </c>
      <c r="E786" s="70">
        <v>1824081</v>
      </c>
      <c r="F786" s="71">
        <v>2.433003273836676E-3</v>
      </c>
    </row>
    <row r="787" spans="1:6" x14ac:dyDescent="0.2">
      <c r="A787" s="56" t="s">
        <v>550</v>
      </c>
      <c r="B787" s="56" t="s">
        <v>5</v>
      </c>
      <c r="C787" s="69" t="s">
        <v>856</v>
      </c>
      <c r="D787" s="70" t="s">
        <v>856</v>
      </c>
      <c r="E787" s="70" t="s">
        <v>856</v>
      </c>
      <c r="F787" s="71" t="s">
        <v>856</v>
      </c>
    </row>
    <row r="788" spans="1:6" x14ac:dyDescent="0.2">
      <c r="A788" s="56" t="s">
        <v>550</v>
      </c>
      <c r="B788" s="56" t="s">
        <v>1</v>
      </c>
      <c r="C788" s="69">
        <v>18</v>
      </c>
      <c r="D788" s="70">
        <v>2700750</v>
      </c>
      <c r="E788" s="70">
        <v>162045</v>
      </c>
      <c r="F788" s="71">
        <v>2.1613953300805399E-4</v>
      </c>
    </row>
    <row r="789" spans="1:6" x14ac:dyDescent="0.2">
      <c r="A789" s="56" t="s">
        <v>550</v>
      </c>
      <c r="B789" s="56" t="s">
        <v>857</v>
      </c>
      <c r="C789" s="69">
        <v>57</v>
      </c>
      <c r="D789" s="70">
        <v>2526335</v>
      </c>
      <c r="E789" s="70">
        <v>151580</v>
      </c>
      <c r="F789" s="71">
        <v>2.0218106336734133E-4</v>
      </c>
    </row>
    <row r="790" spans="1:6" x14ac:dyDescent="0.2">
      <c r="A790" s="56" t="s">
        <v>550</v>
      </c>
      <c r="B790" s="56" t="s">
        <v>3</v>
      </c>
      <c r="C790" s="69">
        <v>19</v>
      </c>
      <c r="D790" s="70">
        <v>3086586</v>
      </c>
      <c r="E790" s="70">
        <v>185195</v>
      </c>
      <c r="F790" s="71">
        <v>2.4701756188359134E-4</v>
      </c>
    </row>
    <row r="791" spans="1:6" x14ac:dyDescent="0.2">
      <c r="A791" s="56" t="s">
        <v>550</v>
      </c>
      <c r="B791" s="56" t="s">
        <v>2</v>
      </c>
      <c r="C791" s="69" t="s">
        <v>856</v>
      </c>
      <c r="D791" s="70" t="s">
        <v>856</v>
      </c>
      <c r="E791" s="70" t="s">
        <v>856</v>
      </c>
      <c r="F791" s="71" t="s">
        <v>856</v>
      </c>
    </row>
    <row r="792" spans="1:6" x14ac:dyDescent="0.2">
      <c r="A792" s="56" t="s">
        <v>550</v>
      </c>
      <c r="B792" s="56" t="s">
        <v>6</v>
      </c>
      <c r="C792" s="69">
        <v>10</v>
      </c>
      <c r="D792" s="70">
        <v>691066</v>
      </c>
      <c r="E792" s="70">
        <v>41464</v>
      </c>
      <c r="F792" s="71">
        <v>5.5305684202819902E-5</v>
      </c>
    </row>
    <row r="793" spans="1:6" x14ac:dyDescent="0.2">
      <c r="A793" s="56" t="s">
        <v>550</v>
      </c>
      <c r="B793" s="56" t="s">
        <v>10</v>
      </c>
      <c r="C793" s="69">
        <v>192</v>
      </c>
      <c r="D793" s="70">
        <v>6328295</v>
      </c>
      <c r="E793" s="70">
        <v>379698</v>
      </c>
      <c r="F793" s="71">
        <v>5.0645035887618927E-4</v>
      </c>
    </row>
    <row r="794" spans="1:6" x14ac:dyDescent="0.2">
      <c r="A794" s="56" t="s">
        <v>550</v>
      </c>
      <c r="B794" s="56" t="s">
        <v>4</v>
      </c>
      <c r="C794" s="69">
        <v>18</v>
      </c>
      <c r="D794" s="70">
        <v>1092543</v>
      </c>
      <c r="E794" s="70">
        <v>65553</v>
      </c>
      <c r="F794" s="71">
        <v>8.7436173947218142E-5</v>
      </c>
    </row>
    <row r="795" spans="1:6" x14ac:dyDescent="0.2">
      <c r="A795" s="56" t="s">
        <v>550</v>
      </c>
      <c r="B795" s="56" t="s">
        <v>858</v>
      </c>
      <c r="C795" s="69">
        <v>220</v>
      </c>
      <c r="D795" s="70">
        <v>6443690</v>
      </c>
      <c r="E795" s="70">
        <v>383317</v>
      </c>
      <c r="F795" s="71">
        <v>5.1127746844424843E-4</v>
      </c>
    </row>
    <row r="796" spans="1:6" x14ac:dyDescent="0.2">
      <c r="A796" s="56" t="s">
        <v>550</v>
      </c>
      <c r="B796" s="56" t="s">
        <v>8</v>
      </c>
      <c r="C796" s="69">
        <v>150</v>
      </c>
      <c r="D796" s="70">
        <v>2425184</v>
      </c>
      <c r="E796" s="70">
        <v>145509</v>
      </c>
      <c r="F796" s="71">
        <v>1.9408341700434404E-4</v>
      </c>
    </row>
    <row r="797" spans="1:6" x14ac:dyDescent="0.2">
      <c r="A797" s="56" t="s">
        <v>550</v>
      </c>
      <c r="B797" s="56" t="s">
        <v>859</v>
      </c>
      <c r="C797" s="69">
        <v>52</v>
      </c>
      <c r="D797" s="70">
        <v>2493576</v>
      </c>
      <c r="E797" s="70">
        <v>149615</v>
      </c>
      <c r="F797" s="71">
        <v>1.9956009892930975E-4</v>
      </c>
    </row>
    <row r="798" spans="1:6" x14ac:dyDescent="0.2">
      <c r="A798" s="56" t="s">
        <v>550</v>
      </c>
      <c r="B798" s="56" t="s">
        <v>25</v>
      </c>
      <c r="C798" s="69">
        <v>42</v>
      </c>
      <c r="D798" s="70">
        <v>8702910</v>
      </c>
      <c r="E798" s="70">
        <v>522175</v>
      </c>
      <c r="F798" s="71">
        <v>6.9648962108352988E-4</v>
      </c>
    </row>
    <row r="799" spans="1:6" x14ac:dyDescent="0.2">
      <c r="A799" s="56" t="s">
        <v>550</v>
      </c>
      <c r="B799" s="56" t="s">
        <v>60</v>
      </c>
      <c r="C799" s="69">
        <v>797</v>
      </c>
      <c r="D799" s="70">
        <v>36738897</v>
      </c>
      <c r="E799" s="70">
        <v>2201027</v>
      </c>
      <c r="F799" s="71">
        <v>2.9357829486754794E-3</v>
      </c>
    </row>
    <row r="800" spans="1:6" x14ac:dyDescent="0.2">
      <c r="A800" s="56" t="s">
        <v>555</v>
      </c>
      <c r="B800" s="56" t="s">
        <v>5</v>
      </c>
      <c r="C800" s="69">
        <v>18</v>
      </c>
      <c r="D800" s="70">
        <v>924703</v>
      </c>
      <c r="E800" s="70">
        <v>55482</v>
      </c>
      <c r="F800" s="71">
        <v>7.4003231018253277E-5</v>
      </c>
    </row>
    <row r="801" spans="1:6" x14ac:dyDescent="0.2">
      <c r="A801" s="56" t="s">
        <v>555</v>
      </c>
      <c r="B801" s="56" t="s">
        <v>1</v>
      </c>
      <c r="C801" s="69">
        <v>15</v>
      </c>
      <c r="D801" s="70">
        <v>1892606</v>
      </c>
      <c r="E801" s="70">
        <v>113556</v>
      </c>
      <c r="F801" s="71">
        <v>1.5146373421125355E-4</v>
      </c>
    </row>
    <row r="802" spans="1:6" x14ac:dyDescent="0.2">
      <c r="A802" s="56" t="s">
        <v>555</v>
      </c>
      <c r="B802" s="56" t="s">
        <v>857</v>
      </c>
      <c r="C802" s="69">
        <v>126</v>
      </c>
      <c r="D802" s="70">
        <v>7773218</v>
      </c>
      <c r="E802" s="70">
        <v>466393</v>
      </c>
      <c r="F802" s="71">
        <v>6.22086242822829E-4</v>
      </c>
    </row>
    <row r="803" spans="1:6" x14ac:dyDescent="0.2">
      <c r="A803" s="56" t="s">
        <v>555</v>
      </c>
      <c r="B803" s="56" t="s">
        <v>3</v>
      </c>
      <c r="C803" s="69">
        <v>29</v>
      </c>
      <c r="D803" s="70">
        <v>3191646</v>
      </c>
      <c r="E803" s="70">
        <v>191499</v>
      </c>
      <c r="F803" s="71">
        <v>2.5542598927155626E-4</v>
      </c>
    </row>
    <row r="804" spans="1:6" x14ac:dyDescent="0.2">
      <c r="A804" s="56" t="s">
        <v>555</v>
      </c>
      <c r="B804" s="56" t="s">
        <v>2</v>
      </c>
      <c r="C804" s="69">
        <v>15</v>
      </c>
      <c r="D804" s="70">
        <v>9905136</v>
      </c>
      <c r="E804" s="70">
        <v>594308</v>
      </c>
      <c r="F804" s="71">
        <v>7.9270235788176464E-4</v>
      </c>
    </row>
    <row r="805" spans="1:6" x14ac:dyDescent="0.2">
      <c r="A805" s="56" t="s">
        <v>555</v>
      </c>
      <c r="B805" s="56" t="s">
        <v>6</v>
      </c>
      <c r="C805" s="69">
        <v>25</v>
      </c>
      <c r="D805" s="70">
        <v>1622250</v>
      </c>
      <c r="E805" s="70">
        <v>97335</v>
      </c>
      <c r="F805" s="71">
        <v>1.2982777281211351E-4</v>
      </c>
    </row>
    <row r="806" spans="1:6" x14ac:dyDescent="0.2">
      <c r="A806" s="56" t="s">
        <v>555</v>
      </c>
      <c r="B806" s="56" t="s">
        <v>10</v>
      </c>
      <c r="C806" s="69">
        <v>201</v>
      </c>
      <c r="D806" s="70">
        <v>12793035</v>
      </c>
      <c r="E806" s="70">
        <v>767582</v>
      </c>
      <c r="F806" s="71">
        <v>1.0238194021746311E-3</v>
      </c>
    </row>
    <row r="807" spans="1:6" x14ac:dyDescent="0.2">
      <c r="A807" s="56" t="s">
        <v>555</v>
      </c>
      <c r="B807" s="56" t="s">
        <v>4</v>
      </c>
      <c r="C807" s="69">
        <v>31</v>
      </c>
      <c r="D807" s="70">
        <v>1791812</v>
      </c>
      <c r="E807" s="70">
        <v>107509</v>
      </c>
      <c r="F807" s="71">
        <v>1.4339809962765206E-4</v>
      </c>
    </row>
    <row r="808" spans="1:6" x14ac:dyDescent="0.2">
      <c r="A808" s="56" t="s">
        <v>555</v>
      </c>
      <c r="B808" s="56" t="s">
        <v>858</v>
      </c>
      <c r="C808" s="69">
        <v>367</v>
      </c>
      <c r="D808" s="70">
        <v>8583321</v>
      </c>
      <c r="E808" s="70">
        <v>502603</v>
      </c>
      <c r="F808" s="71">
        <v>6.7038401498625052E-4</v>
      </c>
    </row>
    <row r="809" spans="1:6" x14ac:dyDescent="0.2">
      <c r="A809" s="56" t="s">
        <v>555</v>
      </c>
      <c r="B809" s="56" t="s">
        <v>8</v>
      </c>
      <c r="C809" s="69">
        <v>149</v>
      </c>
      <c r="D809" s="70">
        <v>6953057</v>
      </c>
      <c r="E809" s="70">
        <v>417183</v>
      </c>
      <c r="F809" s="71">
        <v>5.5644875682001288E-4</v>
      </c>
    </row>
    <row r="810" spans="1:6" x14ac:dyDescent="0.2">
      <c r="A810" s="56" t="s">
        <v>555</v>
      </c>
      <c r="B810" s="56" t="s">
        <v>859</v>
      </c>
      <c r="C810" s="69">
        <v>46</v>
      </c>
      <c r="D810" s="70">
        <v>4200255</v>
      </c>
      <c r="E810" s="70">
        <v>252015</v>
      </c>
      <c r="F810" s="71">
        <v>3.3614369101807974E-4</v>
      </c>
    </row>
    <row r="811" spans="1:6" x14ac:dyDescent="0.2">
      <c r="A811" s="56" t="s">
        <v>555</v>
      </c>
      <c r="B811" s="56" t="s">
        <v>25</v>
      </c>
      <c r="C811" s="69">
        <v>65</v>
      </c>
      <c r="D811" s="70">
        <v>6224742</v>
      </c>
      <c r="E811" s="70">
        <v>373485</v>
      </c>
      <c r="F811" s="71">
        <v>4.9816330948510013E-4</v>
      </c>
    </row>
    <row r="812" spans="1:6" x14ac:dyDescent="0.2">
      <c r="A812" s="56" t="s">
        <v>555</v>
      </c>
      <c r="B812" s="56" t="s">
        <v>60</v>
      </c>
      <c r="C812" s="69">
        <v>1087</v>
      </c>
      <c r="D812" s="70">
        <v>65855781</v>
      </c>
      <c r="E812" s="70">
        <v>3938950</v>
      </c>
      <c r="F812" s="71">
        <v>5.2538666021294967E-3</v>
      </c>
    </row>
    <row r="813" spans="1:6" x14ac:dyDescent="0.2">
      <c r="A813" s="56" t="s">
        <v>516</v>
      </c>
      <c r="B813" s="56" t="s">
        <v>5</v>
      </c>
      <c r="C813" s="69">
        <v>37</v>
      </c>
      <c r="D813" s="70">
        <v>1453785</v>
      </c>
      <c r="E813" s="70">
        <v>87227</v>
      </c>
      <c r="F813" s="71">
        <v>1.1634547838991346E-4</v>
      </c>
    </row>
    <row r="814" spans="1:6" x14ac:dyDescent="0.2">
      <c r="A814" s="56" t="s">
        <v>516</v>
      </c>
      <c r="B814" s="56" t="s">
        <v>1</v>
      </c>
      <c r="C814" s="69">
        <v>40</v>
      </c>
      <c r="D814" s="70">
        <v>15777267</v>
      </c>
      <c r="E814" s="70">
        <v>946636</v>
      </c>
      <c r="F814" s="71">
        <v>1.2626459500053207E-3</v>
      </c>
    </row>
    <row r="815" spans="1:6" x14ac:dyDescent="0.2">
      <c r="A815" s="56" t="s">
        <v>516</v>
      </c>
      <c r="B815" s="56" t="s">
        <v>857</v>
      </c>
      <c r="C815" s="69">
        <v>196</v>
      </c>
      <c r="D815" s="70">
        <v>12179820</v>
      </c>
      <c r="E815" s="70">
        <v>730789</v>
      </c>
      <c r="F815" s="71">
        <v>9.7474401053671987E-4</v>
      </c>
    </row>
    <row r="816" spans="1:6" x14ac:dyDescent="0.2">
      <c r="A816" s="56" t="s">
        <v>516</v>
      </c>
      <c r="B816" s="56" t="s">
        <v>3</v>
      </c>
      <c r="C816" s="69">
        <v>51</v>
      </c>
      <c r="D816" s="70">
        <v>5428072</v>
      </c>
      <c r="E816" s="70">
        <v>325684</v>
      </c>
      <c r="F816" s="71">
        <v>4.3440518169764609E-4</v>
      </c>
    </row>
    <row r="817" spans="1:6" x14ac:dyDescent="0.2">
      <c r="A817" s="56" t="s">
        <v>516</v>
      </c>
      <c r="B817" s="56" t="s">
        <v>2</v>
      </c>
      <c r="C817" s="69">
        <v>18</v>
      </c>
      <c r="D817" s="70">
        <v>13775402</v>
      </c>
      <c r="E817" s="70">
        <v>826524</v>
      </c>
      <c r="F817" s="71">
        <v>1.1024376647224463E-3</v>
      </c>
    </row>
    <row r="818" spans="1:6" x14ac:dyDescent="0.2">
      <c r="A818" s="56" t="s">
        <v>516</v>
      </c>
      <c r="B818" s="56" t="s">
        <v>6</v>
      </c>
      <c r="C818" s="69">
        <v>33</v>
      </c>
      <c r="D818" s="70">
        <v>3374538</v>
      </c>
      <c r="E818" s="70">
        <v>202472</v>
      </c>
      <c r="F818" s="71">
        <v>2.7006204157614683E-4</v>
      </c>
    </row>
    <row r="819" spans="1:6" x14ac:dyDescent="0.2">
      <c r="A819" s="56" t="s">
        <v>516</v>
      </c>
      <c r="B819" s="56" t="s">
        <v>10</v>
      </c>
      <c r="C819" s="69">
        <v>293</v>
      </c>
      <c r="D819" s="70">
        <v>10667648</v>
      </c>
      <c r="E819" s="70">
        <v>640059</v>
      </c>
      <c r="F819" s="71">
        <v>8.5372614617916032E-4</v>
      </c>
    </row>
    <row r="820" spans="1:6" x14ac:dyDescent="0.2">
      <c r="A820" s="56" t="s">
        <v>516</v>
      </c>
      <c r="B820" s="56" t="s">
        <v>4</v>
      </c>
      <c r="C820" s="69">
        <v>49</v>
      </c>
      <c r="D820" s="70">
        <v>5079065</v>
      </c>
      <c r="E820" s="70">
        <v>304744</v>
      </c>
      <c r="F820" s="71">
        <v>4.0647490417480581E-4</v>
      </c>
    </row>
    <row r="821" spans="1:6" x14ac:dyDescent="0.2">
      <c r="A821" s="56" t="s">
        <v>516</v>
      </c>
      <c r="B821" s="56" t="s">
        <v>858</v>
      </c>
      <c r="C821" s="69">
        <v>712</v>
      </c>
      <c r="D821" s="70">
        <v>15237529</v>
      </c>
      <c r="E821" s="70">
        <v>892449</v>
      </c>
      <c r="F821" s="71">
        <v>1.1903700212502995E-3</v>
      </c>
    </row>
    <row r="822" spans="1:6" x14ac:dyDescent="0.2">
      <c r="A822" s="56" t="s">
        <v>516</v>
      </c>
      <c r="B822" s="56" t="s">
        <v>8</v>
      </c>
      <c r="C822" s="69">
        <v>187</v>
      </c>
      <c r="D822" s="70">
        <v>4736332</v>
      </c>
      <c r="E822" s="70">
        <v>284180</v>
      </c>
      <c r="F822" s="71">
        <v>3.7904614452916648E-4</v>
      </c>
    </row>
    <row r="823" spans="1:6" x14ac:dyDescent="0.2">
      <c r="A823" s="56" t="s">
        <v>516</v>
      </c>
      <c r="B823" s="56" t="s">
        <v>859</v>
      </c>
      <c r="C823" s="69">
        <v>103</v>
      </c>
      <c r="D823" s="70">
        <v>9480483</v>
      </c>
      <c r="E823" s="70">
        <v>568829</v>
      </c>
      <c r="F823" s="71">
        <v>7.5871785258069268E-4</v>
      </c>
    </row>
    <row r="824" spans="1:6" x14ac:dyDescent="0.2">
      <c r="A824" s="56" t="s">
        <v>516</v>
      </c>
      <c r="B824" s="56" t="s">
        <v>25</v>
      </c>
      <c r="C824" s="69">
        <v>87</v>
      </c>
      <c r="D824" s="70">
        <v>14295730</v>
      </c>
      <c r="E824" s="70">
        <v>857744</v>
      </c>
      <c r="F824" s="71">
        <v>1.1440796544198233E-3</v>
      </c>
    </row>
    <row r="825" spans="1:6" x14ac:dyDescent="0.2">
      <c r="A825" s="56" t="s">
        <v>516</v>
      </c>
      <c r="B825" s="56" t="s">
        <v>60</v>
      </c>
      <c r="C825" s="69">
        <v>1806</v>
      </c>
      <c r="D825" s="70">
        <v>111485671</v>
      </c>
      <c r="E825" s="70">
        <v>6667338</v>
      </c>
      <c r="F825" s="71">
        <v>8.8930563838862838E-3</v>
      </c>
    </row>
    <row r="826" spans="1:6" x14ac:dyDescent="0.2">
      <c r="A826" s="56" t="s">
        <v>566</v>
      </c>
      <c r="B826" s="56" t="s">
        <v>5</v>
      </c>
      <c r="C826" s="69">
        <v>24</v>
      </c>
      <c r="D826" s="70">
        <v>812690</v>
      </c>
      <c r="E826" s="70">
        <v>48761</v>
      </c>
      <c r="F826" s="71">
        <v>6.503859896328626E-5</v>
      </c>
    </row>
    <row r="827" spans="1:6" x14ac:dyDescent="0.2">
      <c r="A827" s="56" t="s">
        <v>566</v>
      </c>
      <c r="B827" s="56" t="s">
        <v>1</v>
      </c>
      <c r="C827" s="69">
        <v>19</v>
      </c>
      <c r="D827" s="70">
        <v>15172354</v>
      </c>
      <c r="E827" s="70">
        <v>910341</v>
      </c>
      <c r="F827" s="71">
        <v>1.2142348027898724E-3</v>
      </c>
    </row>
    <row r="828" spans="1:6" x14ac:dyDescent="0.2">
      <c r="A828" s="56" t="s">
        <v>566</v>
      </c>
      <c r="B828" s="56" t="s">
        <v>857</v>
      </c>
      <c r="C828" s="69">
        <v>195</v>
      </c>
      <c r="D828" s="70">
        <v>10423753</v>
      </c>
      <c r="E828" s="70">
        <v>625425</v>
      </c>
      <c r="F828" s="71">
        <v>8.342069636925679E-4</v>
      </c>
    </row>
    <row r="829" spans="1:6" x14ac:dyDescent="0.2">
      <c r="A829" s="56" t="s">
        <v>566</v>
      </c>
      <c r="B829" s="56" t="s">
        <v>3</v>
      </c>
      <c r="C829" s="69">
        <v>72</v>
      </c>
      <c r="D829" s="70">
        <v>8367201</v>
      </c>
      <c r="E829" s="70">
        <v>502032</v>
      </c>
      <c r="F829" s="71">
        <v>6.6962240140145866E-4</v>
      </c>
    </row>
    <row r="830" spans="1:6" x14ac:dyDescent="0.2">
      <c r="A830" s="56" t="s">
        <v>566</v>
      </c>
      <c r="B830" s="56" t="s">
        <v>2</v>
      </c>
      <c r="C830" s="69">
        <v>19</v>
      </c>
      <c r="D830" s="70">
        <v>13967813</v>
      </c>
      <c r="E830" s="70">
        <v>838069</v>
      </c>
      <c r="F830" s="71">
        <v>1.1178366644359703E-3</v>
      </c>
    </row>
    <row r="831" spans="1:6" x14ac:dyDescent="0.2">
      <c r="A831" s="56" t="s">
        <v>566</v>
      </c>
      <c r="B831" s="56" t="s">
        <v>6</v>
      </c>
      <c r="C831" s="69">
        <v>30</v>
      </c>
      <c r="D831" s="70">
        <v>1706723</v>
      </c>
      <c r="E831" s="70">
        <v>102403</v>
      </c>
      <c r="F831" s="71">
        <v>1.3658759356119444E-4</v>
      </c>
    </row>
    <row r="832" spans="1:6" x14ac:dyDescent="0.2">
      <c r="A832" s="56" t="s">
        <v>566</v>
      </c>
      <c r="B832" s="56" t="s">
        <v>10</v>
      </c>
      <c r="C832" s="69">
        <v>296</v>
      </c>
      <c r="D832" s="70">
        <v>14086544</v>
      </c>
      <c r="E832" s="70">
        <v>845193</v>
      </c>
      <c r="F832" s="71">
        <v>1.1273388276199585E-3</v>
      </c>
    </row>
    <row r="833" spans="1:6" x14ac:dyDescent="0.2">
      <c r="A833" s="56" t="s">
        <v>566</v>
      </c>
      <c r="B833" s="56" t="s">
        <v>4</v>
      </c>
      <c r="C833" s="69">
        <v>41</v>
      </c>
      <c r="D833" s="70">
        <v>3619993</v>
      </c>
      <c r="E833" s="70">
        <v>217200</v>
      </c>
      <c r="F833" s="71">
        <v>2.8970660353203943E-4</v>
      </c>
    </row>
    <row r="834" spans="1:6" x14ac:dyDescent="0.2">
      <c r="A834" s="56" t="s">
        <v>566</v>
      </c>
      <c r="B834" s="56" t="s">
        <v>858</v>
      </c>
      <c r="C834" s="69">
        <v>565</v>
      </c>
      <c r="D834" s="70">
        <v>15151552</v>
      </c>
      <c r="E834" s="70">
        <v>889040</v>
      </c>
      <c r="F834" s="71">
        <v>1.1858230147519537E-3</v>
      </c>
    </row>
    <row r="835" spans="1:6" x14ac:dyDescent="0.2">
      <c r="A835" s="56" t="s">
        <v>566</v>
      </c>
      <c r="B835" s="56" t="s">
        <v>8</v>
      </c>
      <c r="C835" s="69">
        <v>196</v>
      </c>
      <c r="D835" s="70">
        <v>7078122</v>
      </c>
      <c r="E835" s="70">
        <v>423807</v>
      </c>
      <c r="F835" s="71">
        <v>5.6528400793325517E-4</v>
      </c>
    </row>
    <row r="836" spans="1:6" x14ac:dyDescent="0.2">
      <c r="A836" s="56" t="s">
        <v>566</v>
      </c>
      <c r="B836" s="56" t="s">
        <v>859</v>
      </c>
      <c r="C836" s="69">
        <v>99</v>
      </c>
      <c r="D836" s="70">
        <v>7036778</v>
      </c>
      <c r="E836" s="70">
        <v>422207</v>
      </c>
      <c r="F836" s="71">
        <v>5.6314988930686815E-4</v>
      </c>
    </row>
    <row r="837" spans="1:6" x14ac:dyDescent="0.2">
      <c r="A837" s="56" t="s">
        <v>566</v>
      </c>
      <c r="B837" s="56" t="s">
        <v>25</v>
      </c>
      <c r="C837" s="69">
        <v>78</v>
      </c>
      <c r="D837" s="70">
        <v>8889295</v>
      </c>
      <c r="E837" s="70">
        <v>533358</v>
      </c>
      <c r="F837" s="71">
        <v>7.1140577645783371E-4</v>
      </c>
    </row>
    <row r="838" spans="1:6" x14ac:dyDescent="0.2">
      <c r="A838" s="56" t="s">
        <v>566</v>
      </c>
      <c r="B838" s="56" t="s">
        <v>60</v>
      </c>
      <c r="C838" s="69">
        <v>1634</v>
      </c>
      <c r="D838" s="70">
        <v>106312818</v>
      </c>
      <c r="E838" s="70">
        <v>6357835</v>
      </c>
      <c r="F838" s="71">
        <v>8.4802338106221165E-3</v>
      </c>
    </row>
    <row r="839" spans="1:6" x14ac:dyDescent="0.2">
      <c r="A839" s="56" t="s">
        <v>575</v>
      </c>
      <c r="B839" s="56" t="s">
        <v>5</v>
      </c>
      <c r="C839" s="69" t="s">
        <v>856</v>
      </c>
      <c r="D839" s="70" t="s">
        <v>856</v>
      </c>
      <c r="E839" s="70" t="s">
        <v>856</v>
      </c>
      <c r="F839" s="71" t="s">
        <v>856</v>
      </c>
    </row>
    <row r="840" spans="1:6" x14ac:dyDescent="0.2">
      <c r="A840" s="56" t="s">
        <v>575</v>
      </c>
      <c r="B840" s="56" t="s">
        <v>1</v>
      </c>
      <c r="C840" s="69">
        <v>20</v>
      </c>
      <c r="D840" s="70">
        <v>441460</v>
      </c>
      <c r="E840" s="70">
        <v>26488</v>
      </c>
      <c r="F840" s="71">
        <v>3.5330333859837293E-5</v>
      </c>
    </row>
    <row r="841" spans="1:6" x14ac:dyDescent="0.2">
      <c r="A841" s="56" t="s">
        <v>575</v>
      </c>
      <c r="B841" s="56" t="s">
        <v>857</v>
      </c>
      <c r="C841" s="69">
        <v>55</v>
      </c>
      <c r="D841" s="70">
        <v>2647404</v>
      </c>
      <c r="E841" s="70">
        <v>158844</v>
      </c>
      <c r="F841" s="71">
        <v>2.1186996193113845E-4</v>
      </c>
    </row>
    <row r="842" spans="1:6" x14ac:dyDescent="0.2">
      <c r="A842" s="56" t="s">
        <v>575</v>
      </c>
      <c r="B842" s="56" t="s">
        <v>3</v>
      </c>
      <c r="C842" s="69">
        <v>42</v>
      </c>
      <c r="D842" s="70">
        <v>4119491</v>
      </c>
      <c r="E842" s="70">
        <v>247169</v>
      </c>
      <c r="F842" s="71">
        <v>3.2967997922840999E-4</v>
      </c>
    </row>
    <row r="843" spans="1:6" x14ac:dyDescent="0.2">
      <c r="A843" s="56" t="s">
        <v>575</v>
      </c>
      <c r="B843" s="56" t="s">
        <v>2</v>
      </c>
      <c r="C843" s="69" t="s">
        <v>856</v>
      </c>
      <c r="D843" s="70" t="s">
        <v>856</v>
      </c>
      <c r="E843" s="70" t="s">
        <v>856</v>
      </c>
      <c r="F843" s="71" t="s">
        <v>856</v>
      </c>
    </row>
    <row r="844" spans="1:6" x14ac:dyDescent="0.2">
      <c r="A844" s="56" t="s">
        <v>575</v>
      </c>
      <c r="B844" s="56" t="s">
        <v>6</v>
      </c>
      <c r="C844" s="69">
        <v>28</v>
      </c>
      <c r="D844" s="70">
        <v>3753391</v>
      </c>
      <c r="E844" s="70">
        <v>225203</v>
      </c>
      <c r="F844" s="71">
        <v>3.0038119813639906E-4</v>
      </c>
    </row>
    <row r="845" spans="1:6" x14ac:dyDescent="0.2">
      <c r="A845" s="56" t="s">
        <v>575</v>
      </c>
      <c r="B845" s="56" t="s">
        <v>10</v>
      </c>
      <c r="C845" s="69">
        <v>114</v>
      </c>
      <c r="D845" s="70">
        <v>3269419</v>
      </c>
      <c r="E845" s="70">
        <v>196165</v>
      </c>
      <c r="F845" s="71">
        <v>2.6164961271575745E-4</v>
      </c>
    </row>
    <row r="846" spans="1:6" x14ac:dyDescent="0.2">
      <c r="A846" s="56" t="s">
        <v>575</v>
      </c>
      <c r="B846" s="56" t="s">
        <v>4</v>
      </c>
      <c r="C846" s="69">
        <v>12</v>
      </c>
      <c r="D846" s="70">
        <v>1704974</v>
      </c>
      <c r="E846" s="70">
        <v>102298</v>
      </c>
      <c r="F846" s="71">
        <v>1.3644754202633778E-4</v>
      </c>
    </row>
    <row r="847" spans="1:6" x14ac:dyDescent="0.2">
      <c r="A847" s="56" t="s">
        <v>575</v>
      </c>
      <c r="B847" s="56" t="s">
        <v>858</v>
      </c>
      <c r="C847" s="69">
        <v>182</v>
      </c>
      <c r="D847" s="70">
        <v>3554509</v>
      </c>
      <c r="E847" s="70">
        <v>213271</v>
      </c>
      <c r="F847" s="71">
        <v>2.8446600848011774E-4</v>
      </c>
    </row>
    <row r="848" spans="1:6" x14ac:dyDescent="0.2">
      <c r="A848" s="56" t="s">
        <v>575</v>
      </c>
      <c r="B848" s="56" t="s">
        <v>8</v>
      </c>
      <c r="C848" s="69">
        <v>67</v>
      </c>
      <c r="D848" s="70">
        <v>1131488</v>
      </c>
      <c r="E848" s="70">
        <v>67879</v>
      </c>
      <c r="F848" s="71">
        <v>9.0538648900328293E-5</v>
      </c>
    </row>
    <row r="849" spans="1:6" x14ac:dyDescent="0.2">
      <c r="A849" s="56" t="s">
        <v>575</v>
      </c>
      <c r="B849" s="56" t="s">
        <v>859</v>
      </c>
      <c r="C849" s="69">
        <v>56</v>
      </c>
      <c r="D849" s="70">
        <v>1445775</v>
      </c>
      <c r="E849" s="70">
        <v>86746</v>
      </c>
      <c r="F849" s="71">
        <v>1.1570390897785585E-4</v>
      </c>
    </row>
    <row r="850" spans="1:6" x14ac:dyDescent="0.2">
      <c r="A850" s="56" t="s">
        <v>575</v>
      </c>
      <c r="B850" s="56" t="s">
        <v>25</v>
      </c>
      <c r="C850" s="69">
        <v>39</v>
      </c>
      <c r="D850" s="70">
        <v>4323501</v>
      </c>
      <c r="E850" s="70">
        <v>259410</v>
      </c>
      <c r="F850" s="71">
        <v>3.4600732054441226E-4</v>
      </c>
    </row>
    <row r="851" spans="1:6" x14ac:dyDescent="0.2">
      <c r="A851" s="56" t="s">
        <v>575</v>
      </c>
      <c r="B851" s="56" t="s">
        <v>60</v>
      </c>
      <c r="C851" s="69">
        <v>627</v>
      </c>
      <c r="D851" s="70">
        <v>26433495</v>
      </c>
      <c r="E851" s="70">
        <v>1586000</v>
      </c>
      <c r="F851" s="71">
        <v>2.115445088406144E-3</v>
      </c>
    </row>
    <row r="852" spans="1:6" x14ac:dyDescent="0.2">
      <c r="A852" s="56" t="s">
        <v>582</v>
      </c>
      <c r="B852" s="56" t="s">
        <v>5</v>
      </c>
      <c r="C852" s="69">
        <v>9</v>
      </c>
      <c r="D852" s="70">
        <v>322418</v>
      </c>
      <c r="E852" s="70">
        <v>19345</v>
      </c>
      <c r="F852" s="71">
        <v>2.5802828017160694E-5</v>
      </c>
    </row>
    <row r="853" spans="1:6" x14ac:dyDescent="0.2">
      <c r="A853" s="56" t="s">
        <v>582</v>
      </c>
      <c r="B853" s="56" t="s">
        <v>1</v>
      </c>
      <c r="C853" s="69">
        <v>25</v>
      </c>
      <c r="D853" s="70">
        <v>2492601</v>
      </c>
      <c r="E853" s="70">
        <v>149556</v>
      </c>
      <c r="F853" s="71">
        <v>1.9948140330496172E-4</v>
      </c>
    </row>
    <row r="854" spans="1:6" x14ac:dyDescent="0.2">
      <c r="A854" s="56" t="s">
        <v>582</v>
      </c>
      <c r="B854" s="56" t="s">
        <v>857</v>
      </c>
      <c r="C854" s="69">
        <v>58</v>
      </c>
      <c r="D854" s="70">
        <v>1604209</v>
      </c>
      <c r="E854" s="70">
        <v>96219</v>
      </c>
      <c r="F854" s="71">
        <v>1.2833922507020856E-4</v>
      </c>
    </row>
    <row r="855" spans="1:6" x14ac:dyDescent="0.2">
      <c r="A855" s="56" t="s">
        <v>582</v>
      </c>
      <c r="B855" s="56" t="s">
        <v>3</v>
      </c>
      <c r="C855" s="69">
        <v>12</v>
      </c>
      <c r="D855" s="70">
        <v>929022</v>
      </c>
      <c r="E855" s="70">
        <v>55741</v>
      </c>
      <c r="F855" s="71">
        <v>7.4348691470899677E-5</v>
      </c>
    </row>
    <row r="856" spans="1:6" x14ac:dyDescent="0.2">
      <c r="A856" s="56" t="s">
        <v>582</v>
      </c>
      <c r="B856" s="56" t="s">
        <v>2</v>
      </c>
      <c r="C856" s="69">
        <v>6</v>
      </c>
      <c r="D856" s="70">
        <v>157410</v>
      </c>
      <c r="E856" s="70">
        <v>9445</v>
      </c>
      <c r="F856" s="71">
        <v>1.259796901639094E-5</v>
      </c>
    </row>
    <row r="857" spans="1:6" x14ac:dyDescent="0.2">
      <c r="A857" s="56" t="s">
        <v>582</v>
      </c>
      <c r="B857" s="56" t="s">
        <v>6</v>
      </c>
      <c r="C857" s="69">
        <v>17</v>
      </c>
      <c r="D857" s="70">
        <v>1161525</v>
      </c>
      <c r="E857" s="70">
        <v>69691</v>
      </c>
      <c r="F857" s="71">
        <v>9.2955538244711598E-5</v>
      </c>
    </row>
    <row r="858" spans="1:6" x14ac:dyDescent="0.2">
      <c r="A858" s="56" t="s">
        <v>582</v>
      </c>
      <c r="B858" s="56" t="s">
        <v>10</v>
      </c>
      <c r="C858" s="69">
        <v>199</v>
      </c>
      <c r="D858" s="70">
        <v>6766551</v>
      </c>
      <c r="E858" s="70">
        <v>405993</v>
      </c>
      <c r="F858" s="71">
        <v>5.4152326467671861E-4</v>
      </c>
    </row>
    <row r="859" spans="1:6" x14ac:dyDescent="0.2">
      <c r="A859" s="56" t="s">
        <v>582</v>
      </c>
      <c r="B859" s="56" t="s">
        <v>4</v>
      </c>
      <c r="C859" s="69">
        <v>25</v>
      </c>
      <c r="D859" s="70">
        <v>1255226</v>
      </c>
      <c r="E859" s="70">
        <v>75314</v>
      </c>
      <c r="F859" s="71">
        <v>1.0045563139232052E-4</v>
      </c>
    </row>
    <row r="860" spans="1:6" x14ac:dyDescent="0.2">
      <c r="A860" s="56" t="s">
        <v>582</v>
      </c>
      <c r="B860" s="56" t="s">
        <v>858</v>
      </c>
      <c r="C860" s="69">
        <v>246</v>
      </c>
      <c r="D860" s="70">
        <v>4233141</v>
      </c>
      <c r="E860" s="70">
        <v>246943</v>
      </c>
      <c r="F860" s="71">
        <v>3.2937853497243285E-4</v>
      </c>
    </row>
    <row r="861" spans="1:6" x14ac:dyDescent="0.2">
      <c r="A861" s="56" t="s">
        <v>582</v>
      </c>
      <c r="B861" s="56" t="s">
        <v>8</v>
      </c>
      <c r="C861" s="69">
        <v>91</v>
      </c>
      <c r="D861" s="70">
        <v>1910418</v>
      </c>
      <c r="E861" s="70">
        <v>114516</v>
      </c>
      <c r="F861" s="71">
        <v>1.5274420538708574E-4</v>
      </c>
    </row>
    <row r="862" spans="1:6" x14ac:dyDescent="0.2">
      <c r="A862" s="56" t="s">
        <v>582</v>
      </c>
      <c r="B862" s="56" t="s">
        <v>859</v>
      </c>
      <c r="C862" s="69">
        <v>36</v>
      </c>
      <c r="D862" s="70">
        <v>1007305</v>
      </c>
      <c r="E862" s="70">
        <v>60438</v>
      </c>
      <c r="F862" s="71">
        <v>8.0613663463487107E-5</v>
      </c>
    </row>
    <row r="863" spans="1:6" x14ac:dyDescent="0.2">
      <c r="A863" s="56" t="s">
        <v>582</v>
      </c>
      <c r="B863" s="56" t="s">
        <v>25</v>
      </c>
      <c r="C863" s="69">
        <v>39</v>
      </c>
      <c r="D863" s="70">
        <v>2569135</v>
      </c>
      <c r="E863" s="70">
        <v>154148</v>
      </c>
      <c r="F863" s="71">
        <v>2.0560632376269251E-4</v>
      </c>
    </row>
    <row r="864" spans="1:6" x14ac:dyDescent="0.2">
      <c r="A864" s="56" t="s">
        <v>582</v>
      </c>
      <c r="B864" s="56" t="s">
        <v>60</v>
      </c>
      <c r="C864" s="69">
        <v>763</v>
      </c>
      <c r="D864" s="70">
        <v>24408960</v>
      </c>
      <c r="E864" s="70">
        <v>1457350</v>
      </c>
      <c r="F864" s="71">
        <v>1.9438486126032121E-3</v>
      </c>
    </row>
    <row r="865" spans="1:6" x14ac:dyDescent="0.2">
      <c r="A865" s="56" t="s">
        <v>220</v>
      </c>
      <c r="B865" s="56" t="s">
        <v>5</v>
      </c>
      <c r="C865" s="69">
        <v>6</v>
      </c>
      <c r="D865" s="70">
        <v>171487</v>
      </c>
      <c r="E865" s="70">
        <v>10289</v>
      </c>
      <c r="F865" s="71">
        <v>1.37237165918101E-5</v>
      </c>
    </row>
    <row r="866" spans="1:6" x14ac:dyDescent="0.2">
      <c r="A866" s="56" t="s">
        <v>220</v>
      </c>
      <c r="B866" s="56" t="s">
        <v>1</v>
      </c>
      <c r="C866" s="69">
        <v>6</v>
      </c>
      <c r="D866" s="70">
        <v>347430</v>
      </c>
      <c r="E866" s="70">
        <v>20846</v>
      </c>
      <c r="F866" s="71">
        <v>2.7804898053540028E-5</v>
      </c>
    </row>
    <row r="867" spans="1:6" x14ac:dyDescent="0.2">
      <c r="A867" s="56" t="s">
        <v>220</v>
      </c>
      <c r="B867" s="56" t="s">
        <v>857</v>
      </c>
      <c r="C867" s="69">
        <v>65</v>
      </c>
      <c r="D867" s="70">
        <v>1558977</v>
      </c>
      <c r="E867" s="70">
        <v>93539</v>
      </c>
      <c r="F867" s="71">
        <v>1.247645763710103E-4</v>
      </c>
    </row>
    <row r="868" spans="1:6" x14ac:dyDescent="0.2">
      <c r="A868" s="56" t="s">
        <v>220</v>
      </c>
      <c r="B868" s="56" t="s">
        <v>3</v>
      </c>
      <c r="C868" s="69">
        <v>30</v>
      </c>
      <c r="D868" s="70">
        <v>1825633</v>
      </c>
      <c r="E868" s="70">
        <v>109538</v>
      </c>
      <c r="F868" s="71">
        <v>1.461044288107391E-4</v>
      </c>
    </row>
    <row r="869" spans="1:6" x14ac:dyDescent="0.2">
      <c r="A869" s="56" t="s">
        <v>220</v>
      </c>
      <c r="B869" s="56" t="s">
        <v>2</v>
      </c>
      <c r="C869" s="69" t="s">
        <v>856</v>
      </c>
      <c r="D869" s="70" t="s">
        <v>856</v>
      </c>
      <c r="E869" s="70" t="s">
        <v>856</v>
      </c>
      <c r="F869" s="71" t="s">
        <v>856</v>
      </c>
    </row>
    <row r="870" spans="1:6" x14ac:dyDescent="0.2">
      <c r="A870" s="56" t="s">
        <v>220</v>
      </c>
      <c r="B870" s="56" t="s">
        <v>6</v>
      </c>
      <c r="C870" s="69" t="s">
        <v>856</v>
      </c>
      <c r="D870" s="70" t="s">
        <v>856</v>
      </c>
      <c r="E870" s="70" t="s">
        <v>856</v>
      </c>
      <c r="F870" s="71" t="s">
        <v>856</v>
      </c>
    </row>
    <row r="871" spans="1:6" x14ac:dyDescent="0.2">
      <c r="A871" s="56" t="s">
        <v>220</v>
      </c>
      <c r="B871" s="56" t="s">
        <v>10</v>
      </c>
      <c r="C871" s="69">
        <v>48</v>
      </c>
      <c r="D871" s="70">
        <v>1276662</v>
      </c>
      <c r="E871" s="70">
        <v>76600</v>
      </c>
      <c r="F871" s="71">
        <v>1.0217092923827909E-4</v>
      </c>
    </row>
    <row r="872" spans="1:6" x14ac:dyDescent="0.2">
      <c r="A872" s="56" t="s">
        <v>220</v>
      </c>
      <c r="B872" s="56" t="s">
        <v>4</v>
      </c>
      <c r="C872" s="69">
        <v>13</v>
      </c>
      <c r="D872" s="70">
        <v>899661</v>
      </c>
      <c r="E872" s="70">
        <v>53980</v>
      </c>
      <c r="F872" s="71">
        <v>7.1999827157732444E-5</v>
      </c>
    </row>
    <row r="873" spans="1:6" x14ac:dyDescent="0.2">
      <c r="A873" s="56" t="s">
        <v>220</v>
      </c>
      <c r="B873" s="56" t="s">
        <v>858</v>
      </c>
      <c r="C873" s="69">
        <v>136</v>
      </c>
      <c r="D873" s="70">
        <v>1939372</v>
      </c>
      <c r="E873" s="70">
        <v>113154</v>
      </c>
      <c r="F873" s="71">
        <v>1.509275369063738E-4</v>
      </c>
    </row>
    <row r="874" spans="1:6" x14ac:dyDescent="0.2">
      <c r="A874" s="56" t="s">
        <v>220</v>
      </c>
      <c r="B874" s="56" t="s">
        <v>8</v>
      </c>
      <c r="C874" s="69">
        <v>75</v>
      </c>
      <c r="D874" s="70">
        <v>1254306</v>
      </c>
      <c r="E874" s="70">
        <v>75258</v>
      </c>
      <c r="F874" s="71">
        <v>1.0038093724039697E-4</v>
      </c>
    </row>
    <row r="875" spans="1:6" x14ac:dyDescent="0.2">
      <c r="A875" s="56" t="s">
        <v>220</v>
      </c>
      <c r="B875" s="56" t="s">
        <v>859</v>
      </c>
      <c r="C875" s="69">
        <v>50</v>
      </c>
      <c r="D875" s="70">
        <v>1506944</v>
      </c>
      <c r="E875" s="70">
        <v>90417</v>
      </c>
      <c r="F875" s="71">
        <v>1.206003774012726E-4</v>
      </c>
    </row>
    <row r="876" spans="1:6" x14ac:dyDescent="0.2">
      <c r="A876" s="56" t="s">
        <v>220</v>
      </c>
      <c r="B876" s="56" t="s">
        <v>25</v>
      </c>
      <c r="C876" s="69">
        <v>33</v>
      </c>
      <c r="D876" s="70">
        <v>3694991</v>
      </c>
      <c r="E876" s="70">
        <v>221699</v>
      </c>
      <c r="F876" s="71">
        <v>2.9570747834461146E-4</v>
      </c>
    </row>
    <row r="877" spans="1:6" x14ac:dyDescent="0.2">
      <c r="A877" s="56" t="s">
        <v>220</v>
      </c>
      <c r="B877" s="56" t="s">
        <v>60</v>
      </c>
      <c r="C877" s="69">
        <v>466</v>
      </c>
      <c r="D877" s="70">
        <v>15112021</v>
      </c>
      <c r="E877" s="70">
        <v>903513</v>
      </c>
      <c r="F877" s="71">
        <v>1.2051274515517659E-3</v>
      </c>
    </row>
    <row r="878" spans="1:6" x14ac:dyDescent="0.2">
      <c r="A878" s="56" t="s">
        <v>451</v>
      </c>
      <c r="B878" s="56" t="s">
        <v>5</v>
      </c>
      <c r="C878" s="69" t="s">
        <v>856</v>
      </c>
      <c r="D878" s="70" t="s">
        <v>856</v>
      </c>
      <c r="E878" s="70" t="s">
        <v>856</v>
      </c>
      <c r="F878" s="71" t="s">
        <v>856</v>
      </c>
    </row>
    <row r="879" spans="1:6" x14ac:dyDescent="0.2">
      <c r="A879" s="56" t="s">
        <v>451</v>
      </c>
      <c r="B879" s="56" t="s">
        <v>1</v>
      </c>
      <c r="C879" s="69">
        <v>9</v>
      </c>
      <c r="D879" s="70">
        <v>366871</v>
      </c>
      <c r="E879" s="70">
        <v>22012</v>
      </c>
      <c r="F879" s="71">
        <v>2.9360137002519576E-5</v>
      </c>
    </row>
    <row r="880" spans="1:6" x14ac:dyDescent="0.2">
      <c r="A880" s="56" t="s">
        <v>451</v>
      </c>
      <c r="B880" s="56" t="s">
        <v>857</v>
      </c>
      <c r="C880" s="69">
        <v>43</v>
      </c>
      <c r="D880" s="70">
        <v>1710270</v>
      </c>
      <c r="E880" s="70">
        <v>102616</v>
      </c>
      <c r="F880" s="71">
        <v>1.3687169810333222E-4</v>
      </c>
    </row>
    <row r="881" spans="1:6" x14ac:dyDescent="0.2">
      <c r="A881" s="56" t="s">
        <v>451</v>
      </c>
      <c r="B881" s="56" t="s">
        <v>3</v>
      </c>
      <c r="C881" s="69">
        <v>12</v>
      </c>
      <c r="D881" s="70">
        <v>1429204</v>
      </c>
      <c r="E881" s="70">
        <v>85752</v>
      </c>
      <c r="F881" s="71">
        <v>1.1437808778121292E-4</v>
      </c>
    </row>
    <row r="882" spans="1:6" x14ac:dyDescent="0.2">
      <c r="A882" s="56" t="s">
        <v>451</v>
      </c>
      <c r="B882" s="56" t="s">
        <v>2</v>
      </c>
      <c r="C882" s="69" t="s">
        <v>856</v>
      </c>
      <c r="D882" s="70" t="s">
        <v>856</v>
      </c>
      <c r="E882" s="70" t="s">
        <v>856</v>
      </c>
      <c r="F882" s="71" t="s">
        <v>856</v>
      </c>
    </row>
    <row r="883" spans="1:6" x14ac:dyDescent="0.2">
      <c r="A883" s="56" t="s">
        <v>451</v>
      </c>
      <c r="B883" s="56" t="s">
        <v>6</v>
      </c>
      <c r="C883" s="69">
        <v>7</v>
      </c>
      <c r="D883" s="70">
        <v>1914571</v>
      </c>
      <c r="E883" s="70">
        <v>114874</v>
      </c>
      <c r="F883" s="71">
        <v>1.5322171442973986E-4</v>
      </c>
    </row>
    <row r="884" spans="1:6" x14ac:dyDescent="0.2">
      <c r="A884" s="56" t="s">
        <v>451</v>
      </c>
      <c r="B884" s="56" t="s">
        <v>10</v>
      </c>
      <c r="C884" s="69">
        <v>68</v>
      </c>
      <c r="D884" s="70">
        <v>1927585</v>
      </c>
      <c r="E884" s="70">
        <v>115655</v>
      </c>
      <c r="F884" s="71">
        <v>1.5426343108424501E-4</v>
      </c>
    </row>
    <row r="885" spans="1:6" x14ac:dyDescent="0.2">
      <c r="A885" s="56" t="s">
        <v>451</v>
      </c>
      <c r="B885" s="56" t="s">
        <v>4</v>
      </c>
      <c r="C885" s="69">
        <v>18</v>
      </c>
      <c r="D885" s="70">
        <v>525770</v>
      </c>
      <c r="E885" s="70">
        <v>31546</v>
      </c>
      <c r="F885" s="71">
        <v>4.2076816367503297E-5</v>
      </c>
    </row>
    <row r="886" spans="1:6" x14ac:dyDescent="0.2">
      <c r="A886" s="56" t="s">
        <v>451</v>
      </c>
      <c r="B886" s="56" t="s">
        <v>858</v>
      </c>
      <c r="C886" s="69">
        <v>138</v>
      </c>
      <c r="D886" s="70">
        <v>2111291</v>
      </c>
      <c r="E886" s="70">
        <v>124839</v>
      </c>
      <c r="F886" s="71">
        <v>1.6651327199970658E-4</v>
      </c>
    </row>
    <row r="887" spans="1:6" x14ac:dyDescent="0.2">
      <c r="A887" s="56" t="s">
        <v>451</v>
      </c>
      <c r="B887" s="56" t="s">
        <v>8</v>
      </c>
      <c r="C887" s="69">
        <v>44</v>
      </c>
      <c r="D887" s="70">
        <v>1272845</v>
      </c>
      <c r="E887" s="70">
        <v>76371</v>
      </c>
      <c r="F887" s="71">
        <v>1.0186548350987746E-4</v>
      </c>
    </row>
    <row r="888" spans="1:6" x14ac:dyDescent="0.2">
      <c r="A888" s="56" t="s">
        <v>451</v>
      </c>
      <c r="B888" s="56" t="s">
        <v>859</v>
      </c>
      <c r="C888" s="69">
        <v>18</v>
      </c>
      <c r="D888" s="70">
        <v>2135416</v>
      </c>
      <c r="E888" s="70">
        <v>128125</v>
      </c>
      <c r="F888" s="71">
        <v>1.7089621812864896E-4</v>
      </c>
    </row>
    <row r="889" spans="1:6" x14ac:dyDescent="0.2">
      <c r="A889" s="56" t="s">
        <v>451</v>
      </c>
      <c r="B889" s="56" t="s">
        <v>25</v>
      </c>
      <c r="C889" s="69">
        <v>26</v>
      </c>
      <c r="D889" s="70">
        <v>1899229</v>
      </c>
      <c r="E889" s="70">
        <v>113954</v>
      </c>
      <c r="F889" s="71">
        <v>1.5199459621956731E-4</v>
      </c>
    </row>
    <row r="890" spans="1:6" x14ac:dyDescent="0.2">
      <c r="A890" s="56" t="s">
        <v>451</v>
      </c>
      <c r="B890" s="56" t="s">
        <v>60</v>
      </c>
      <c r="C890" s="69">
        <v>392</v>
      </c>
      <c r="D890" s="70">
        <v>15576807</v>
      </c>
      <c r="E890" s="70">
        <v>932770</v>
      </c>
      <c r="F890" s="71">
        <v>1.2441511444593941E-3</v>
      </c>
    </row>
    <row r="891" spans="1:6" x14ac:dyDescent="0.2">
      <c r="A891" s="56" t="s">
        <v>599</v>
      </c>
      <c r="B891" s="56" t="s">
        <v>5</v>
      </c>
      <c r="C891" s="69" t="s">
        <v>856</v>
      </c>
      <c r="D891" s="70" t="s">
        <v>856</v>
      </c>
      <c r="E891" s="70" t="s">
        <v>856</v>
      </c>
      <c r="F891" s="71" t="s">
        <v>856</v>
      </c>
    </row>
    <row r="892" spans="1:6" x14ac:dyDescent="0.2">
      <c r="A892" s="56" t="s">
        <v>599</v>
      </c>
      <c r="B892" s="56" t="s">
        <v>1</v>
      </c>
      <c r="C892" s="69">
        <v>21</v>
      </c>
      <c r="D892" s="70">
        <v>2699847</v>
      </c>
      <c r="E892" s="70">
        <v>161991</v>
      </c>
      <c r="F892" s="71">
        <v>2.1606750650441343E-4</v>
      </c>
    </row>
    <row r="893" spans="1:6" x14ac:dyDescent="0.2">
      <c r="A893" s="56" t="s">
        <v>599</v>
      </c>
      <c r="B893" s="56" t="s">
        <v>857</v>
      </c>
      <c r="C893" s="69">
        <v>69</v>
      </c>
      <c r="D893" s="70">
        <v>3134679</v>
      </c>
      <c r="E893" s="70">
        <v>188081</v>
      </c>
      <c r="F893" s="71">
        <v>2.5086697835593693E-4</v>
      </c>
    </row>
    <row r="894" spans="1:6" x14ac:dyDescent="0.2">
      <c r="A894" s="56" t="s">
        <v>599</v>
      </c>
      <c r="B894" s="56" t="s">
        <v>3</v>
      </c>
      <c r="C894" s="69">
        <v>15</v>
      </c>
      <c r="D894" s="70">
        <v>2738549</v>
      </c>
      <c r="E894" s="70">
        <v>164313</v>
      </c>
      <c r="F894" s="71">
        <v>2.191646461609576E-4</v>
      </c>
    </row>
    <row r="895" spans="1:6" x14ac:dyDescent="0.2">
      <c r="A895" s="56" t="s">
        <v>599</v>
      </c>
      <c r="B895" s="56" t="s">
        <v>2</v>
      </c>
      <c r="C895" s="69" t="s">
        <v>856</v>
      </c>
      <c r="D895" s="70" t="s">
        <v>856</v>
      </c>
      <c r="E895" s="70" t="s">
        <v>856</v>
      </c>
      <c r="F895" s="71" t="s">
        <v>856</v>
      </c>
    </row>
    <row r="896" spans="1:6" x14ac:dyDescent="0.2">
      <c r="A896" s="56" t="s">
        <v>599</v>
      </c>
      <c r="B896" s="56" t="s">
        <v>6</v>
      </c>
      <c r="C896" s="69">
        <v>11</v>
      </c>
      <c r="D896" s="70">
        <v>1248667</v>
      </c>
      <c r="E896" s="70">
        <v>74920</v>
      </c>
      <c r="F896" s="71">
        <v>9.9930104680572709E-5</v>
      </c>
    </row>
    <row r="897" spans="1:6" x14ac:dyDescent="0.2">
      <c r="A897" s="56" t="s">
        <v>599</v>
      </c>
      <c r="B897" s="56" t="s">
        <v>10</v>
      </c>
      <c r="C897" s="69">
        <v>91</v>
      </c>
      <c r="D897" s="70">
        <v>2971964</v>
      </c>
      <c r="E897" s="70">
        <v>178318</v>
      </c>
      <c r="F897" s="71">
        <v>2.3784485326255159E-4</v>
      </c>
    </row>
    <row r="898" spans="1:6" x14ac:dyDescent="0.2">
      <c r="A898" s="56" t="s">
        <v>599</v>
      </c>
      <c r="B898" s="56" t="s">
        <v>4</v>
      </c>
      <c r="C898" s="69">
        <v>24</v>
      </c>
      <c r="D898" s="70">
        <v>1429543</v>
      </c>
      <c r="E898" s="70">
        <v>85773</v>
      </c>
      <c r="F898" s="71">
        <v>1.1440609808818424E-4</v>
      </c>
    </row>
    <row r="899" spans="1:6" x14ac:dyDescent="0.2">
      <c r="A899" s="56" t="s">
        <v>599</v>
      </c>
      <c r="B899" s="56" t="s">
        <v>858</v>
      </c>
      <c r="C899" s="69">
        <v>191</v>
      </c>
      <c r="D899" s="70">
        <v>3677222</v>
      </c>
      <c r="E899" s="70">
        <v>216477</v>
      </c>
      <c r="F899" s="71">
        <v>2.8874224867774076E-4</v>
      </c>
    </row>
    <row r="900" spans="1:6" x14ac:dyDescent="0.2">
      <c r="A900" s="56" t="s">
        <v>599</v>
      </c>
      <c r="B900" s="56" t="s">
        <v>8</v>
      </c>
      <c r="C900" s="69">
        <v>84</v>
      </c>
      <c r="D900" s="70">
        <v>1603873</v>
      </c>
      <c r="E900" s="70">
        <v>96232</v>
      </c>
      <c r="F900" s="71">
        <v>1.2835656478404797E-4</v>
      </c>
    </row>
    <row r="901" spans="1:6" x14ac:dyDescent="0.2">
      <c r="A901" s="56" t="s">
        <v>599</v>
      </c>
      <c r="B901" s="56" t="s">
        <v>859</v>
      </c>
      <c r="C901" s="69">
        <v>38</v>
      </c>
      <c r="D901" s="70">
        <v>1724843</v>
      </c>
      <c r="E901" s="70">
        <v>103491</v>
      </c>
      <c r="F901" s="71">
        <v>1.3803879422713761E-4</v>
      </c>
    </row>
    <row r="902" spans="1:6" x14ac:dyDescent="0.2">
      <c r="A902" s="56" t="s">
        <v>599</v>
      </c>
      <c r="B902" s="56" t="s">
        <v>25</v>
      </c>
      <c r="C902" s="69">
        <v>37</v>
      </c>
      <c r="D902" s="70">
        <v>2773979</v>
      </c>
      <c r="E902" s="70">
        <v>166439</v>
      </c>
      <c r="F902" s="71">
        <v>2.2200035628576939E-4</v>
      </c>
    </row>
    <row r="903" spans="1:6" x14ac:dyDescent="0.2">
      <c r="A903" s="56" t="s">
        <v>599</v>
      </c>
      <c r="B903" s="56" t="s">
        <v>60</v>
      </c>
      <c r="C903" s="69">
        <v>590</v>
      </c>
      <c r="D903" s="70">
        <v>24844747</v>
      </c>
      <c r="E903" s="70">
        <v>1486528</v>
      </c>
      <c r="F903" s="71">
        <v>1.9827669334036625E-3</v>
      </c>
    </row>
    <row r="904" spans="1:6" x14ac:dyDescent="0.2">
      <c r="A904" s="56" t="s">
        <v>603</v>
      </c>
      <c r="B904" s="56" t="s">
        <v>5</v>
      </c>
      <c r="C904" s="69">
        <v>31</v>
      </c>
      <c r="D904" s="70">
        <v>629480</v>
      </c>
      <c r="E904" s="70">
        <v>37769</v>
      </c>
      <c r="F904" s="71">
        <v>5.0377204000007353E-5</v>
      </c>
    </row>
    <row r="905" spans="1:6" x14ac:dyDescent="0.2">
      <c r="A905" s="56" t="s">
        <v>603</v>
      </c>
      <c r="B905" s="56" t="s">
        <v>1</v>
      </c>
      <c r="C905" s="69">
        <v>43</v>
      </c>
      <c r="D905" s="70">
        <v>20704487</v>
      </c>
      <c r="E905" s="70">
        <v>1242269</v>
      </c>
      <c r="F905" s="71">
        <v>1.6569683824269939E-3</v>
      </c>
    </row>
    <row r="906" spans="1:6" x14ac:dyDescent="0.2">
      <c r="A906" s="56" t="s">
        <v>603</v>
      </c>
      <c r="B906" s="56" t="s">
        <v>857</v>
      </c>
      <c r="C906" s="69">
        <v>235</v>
      </c>
      <c r="D906" s="70">
        <v>11002073</v>
      </c>
      <c r="E906" s="70">
        <v>660124</v>
      </c>
      <c r="F906" s="71">
        <v>8.8048932757819518E-4</v>
      </c>
    </row>
    <row r="907" spans="1:6" x14ac:dyDescent="0.2">
      <c r="A907" s="56" t="s">
        <v>603</v>
      </c>
      <c r="B907" s="56" t="s">
        <v>3</v>
      </c>
      <c r="C907" s="69">
        <v>78</v>
      </c>
      <c r="D907" s="70">
        <v>10258669</v>
      </c>
      <c r="E907" s="70">
        <v>615520</v>
      </c>
      <c r="F907" s="71">
        <v>8.2099543557109073E-4</v>
      </c>
    </row>
    <row r="908" spans="1:6" x14ac:dyDescent="0.2">
      <c r="A908" s="56" t="s">
        <v>603</v>
      </c>
      <c r="B908" s="56" t="s">
        <v>2</v>
      </c>
      <c r="C908" s="69">
        <v>20</v>
      </c>
      <c r="D908" s="70">
        <v>14271140</v>
      </c>
      <c r="E908" s="70">
        <v>856268</v>
      </c>
      <c r="F908" s="71">
        <v>1.1421109299869813E-3</v>
      </c>
    </row>
    <row r="909" spans="1:6" x14ac:dyDescent="0.2">
      <c r="A909" s="56" t="s">
        <v>603</v>
      </c>
      <c r="B909" s="56" t="s">
        <v>6</v>
      </c>
      <c r="C909" s="69">
        <v>30</v>
      </c>
      <c r="D909" s="70">
        <v>2529212</v>
      </c>
      <c r="E909" s="70">
        <v>151753</v>
      </c>
      <c r="F909" s="71">
        <v>2.0241181494381943E-4</v>
      </c>
    </row>
    <row r="910" spans="1:6" x14ac:dyDescent="0.2">
      <c r="A910" s="56" t="s">
        <v>603</v>
      </c>
      <c r="B910" s="56" t="s">
        <v>10</v>
      </c>
      <c r="C910" s="69">
        <v>313</v>
      </c>
      <c r="D910" s="70">
        <v>16992589</v>
      </c>
      <c r="E910" s="70">
        <v>1019555</v>
      </c>
      <c r="F910" s="71">
        <v>1.3599070725787681E-3</v>
      </c>
    </row>
    <row r="911" spans="1:6" x14ac:dyDescent="0.2">
      <c r="A911" s="56" t="s">
        <v>603</v>
      </c>
      <c r="B911" s="56" t="s">
        <v>4</v>
      </c>
      <c r="C911" s="69">
        <v>58</v>
      </c>
      <c r="D911" s="70">
        <v>3138208</v>
      </c>
      <c r="E911" s="70">
        <v>188292</v>
      </c>
      <c r="F911" s="71">
        <v>2.5114841524979172E-4</v>
      </c>
    </row>
    <row r="912" spans="1:6" x14ac:dyDescent="0.2">
      <c r="A912" s="56" t="s">
        <v>603</v>
      </c>
      <c r="B912" s="56" t="s">
        <v>858</v>
      </c>
      <c r="C912" s="69">
        <v>611</v>
      </c>
      <c r="D912" s="70">
        <v>17595176</v>
      </c>
      <c r="E912" s="70">
        <v>1040994</v>
      </c>
      <c r="F912" s="71">
        <v>1.388502928348213E-3</v>
      </c>
    </row>
    <row r="913" spans="1:6" x14ac:dyDescent="0.2">
      <c r="A913" s="56" t="s">
        <v>603</v>
      </c>
      <c r="B913" s="56" t="s">
        <v>8</v>
      </c>
      <c r="C913" s="69">
        <v>250</v>
      </c>
      <c r="D913" s="70">
        <v>8582914</v>
      </c>
      <c r="E913" s="70">
        <v>514975</v>
      </c>
      <c r="F913" s="71">
        <v>6.8688608726478822E-4</v>
      </c>
    </row>
    <row r="914" spans="1:6" x14ac:dyDescent="0.2">
      <c r="A914" s="56" t="s">
        <v>603</v>
      </c>
      <c r="B914" s="56" t="s">
        <v>859</v>
      </c>
      <c r="C914" s="69">
        <v>85</v>
      </c>
      <c r="D914" s="70">
        <v>9703087</v>
      </c>
      <c r="E914" s="70">
        <v>582185</v>
      </c>
      <c r="F914" s="71">
        <v>7.7653240781445844E-4</v>
      </c>
    </row>
    <row r="915" spans="1:6" x14ac:dyDescent="0.2">
      <c r="A915" s="56" t="s">
        <v>603</v>
      </c>
      <c r="B915" s="56" t="s">
        <v>25</v>
      </c>
      <c r="C915" s="69">
        <v>89</v>
      </c>
      <c r="D915" s="70">
        <v>9181478</v>
      </c>
      <c r="E915" s="70">
        <v>550889</v>
      </c>
      <c r="F915" s="71">
        <v>7.3478904748232809E-4</v>
      </c>
    </row>
    <row r="916" spans="1:6" x14ac:dyDescent="0.2">
      <c r="A916" s="56" t="s">
        <v>603</v>
      </c>
      <c r="B916" s="56" t="s">
        <v>60</v>
      </c>
      <c r="C916" s="69">
        <v>1843</v>
      </c>
      <c r="D916" s="70">
        <v>124588512</v>
      </c>
      <c r="E916" s="70">
        <v>7460594</v>
      </c>
      <c r="F916" s="71">
        <v>9.9511203870695768E-3</v>
      </c>
    </row>
    <row r="917" spans="1:6" x14ac:dyDescent="0.2">
      <c r="A917" s="56" t="s">
        <v>610</v>
      </c>
      <c r="B917" s="56" t="s">
        <v>5</v>
      </c>
      <c r="C917" s="69">
        <v>15</v>
      </c>
      <c r="D917" s="70">
        <v>356736</v>
      </c>
      <c r="E917" s="70">
        <v>21404</v>
      </c>
      <c r="F917" s="71">
        <v>2.8549171924492503E-5</v>
      </c>
    </row>
    <row r="918" spans="1:6" x14ac:dyDescent="0.2">
      <c r="A918" s="56" t="s">
        <v>610</v>
      </c>
      <c r="B918" s="56" t="s">
        <v>1</v>
      </c>
      <c r="C918" s="69">
        <v>26</v>
      </c>
      <c r="D918" s="70">
        <v>3815365</v>
      </c>
      <c r="E918" s="70">
        <v>228922</v>
      </c>
      <c r="F918" s="71">
        <v>3.0534169011860738E-4</v>
      </c>
    </row>
    <row r="919" spans="1:6" x14ac:dyDescent="0.2">
      <c r="A919" s="56" t="s">
        <v>610</v>
      </c>
      <c r="B919" s="56" t="s">
        <v>857</v>
      </c>
      <c r="C919" s="69">
        <v>61</v>
      </c>
      <c r="D919" s="70">
        <v>2056611</v>
      </c>
      <c r="E919" s="70">
        <v>123397</v>
      </c>
      <c r="F919" s="71">
        <v>1.6458989758767528E-4</v>
      </c>
    </row>
    <row r="920" spans="1:6" x14ac:dyDescent="0.2">
      <c r="A920" s="56" t="s">
        <v>610</v>
      </c>
      <c r="B920" s="56" t="s">
        <v>3</v>
      </c>
      <c r="C920" s="69">
        <v>54</v>
      </c>
      <c r="D920" s="70">
        <v>5107032</v>
      </c>
      <c r="E920" s="70">
        <v>306422</v>
      </c>
      <c r="F920" s="71">
        <v>4.087130610842292E-4</v>
      </c>
    </row>
    <row r="921" spans="1:6" x14ac:dyDescent="0.2">
      <c r="A921" s="56" t="s">
        <v>610</v>
      </c>
      <c r="B921" s="56" t="s">
        <v>2</v>
      </c>
      <c r="C921" s="69">
        <v>9</v>
      </c>
      <c r="D921" s="70">
        <v>268145</v>
      </c>
      <c r="E921" s="70">
        <v>16089</v>
      </c>
      <c r="F921" s="71">
        <v>2.1459896612463087E-5</v>
      </c>
    </row>
    <row r="922" spans="1:6" x14ac:dyDescent="0.2">
      <c r="A922" s="56" t="s">
        <v>610</v>
      </c>
      <c r="B922" s="56" t="s">
        <v>6</v>
      </c>
      <c r="C922" s="69">
        <v>23</v>
      </c>
      <c r="D922" s="70">
        <v>1333981</v>
      </c>
      <c r="E922" s="70">
        <v>80039</v>
      </c>
      <c r="F922" s="71">
        <v>1.0675795046086973E-4</v>
      </c>
    </row>
    <row r="923" spans="1:6" x14ac:dyDescent="0.2">
      <c r="A923" s="56" t="s">
        <v>610</v>
      </c>
      <c r="B923" s="56" t="s">
        <v>10</v>
      </c>
      <c r="C923" s="69">
        <v>200</v>
      </c>
      <c r="D923" s="70">
        <v>9381244</v>
      </c>
      <c r="E923" s="70">
        <v>562875</v>
      </c>
      <c r="F923" s="71">
        <v>7.5077626364224994E-4</v>
      </c>
    </row>
    <row r="924" spans="1:6" x14ac:dyDescent="0.2">
      <c r="A924" s="56" t="s">
        <v>610</v>
      </c>
      <c r="B924" s="56" t="s">
        <v>4</v>
      </c>
      <c r="C924" s="69">
        <v>28</v>
      </c>
      <c r="D924" s="70">
        <v>782368</v>
      </c>
      <c r="E924" s="70">
        <v>46942</v>
      </c>
      <c r="F924" s="71">
        <v>6.2612372849912501E-5</v>
      </c>
    </row>
    <row r="925" spans="1:6" x14ac:dyDescent="0.2">
      <c r="A925" s="56" t="s">
        <v>610</v>
      </c>
      <c r="B925" s="56" t="s">
        <v>858</v>
      </c>
      <c r="C925" s="69">
        <v>308</v>
      </c>
      <c r="D925" s="70">
        <v>5991655</v>
      </c>
      <c r="E925" s="70">
        <v>352365</v>
      </c>
      <c r="F925" s="71">
        <v>4.6999294361679128E-4</v>
      </c>
    </row>
    <row r="926" spans="1:6" x14ac:dyDescent="0.2">
      <c r="A926" s="56" t="s">
        <v>610</v>
      </c>
      <c r="B926" s="56" t="s">
        <v>8</v>
      </c>
      <c r="C926" s="69">
        <v>124</v>
      </c>
      <c r="D926" s="70">
        <v>3253323</v>
      </c>
      <c r="E926" s="70">
        <v>195198</v>
      </c>
      <c r="F926" s="71">
        <v>2.6035980477093478E-4</v>
      </c>
    </row>
    <row r="927" spans="1:6" x14ac:dyDescent="0.2">
      <c r="A927" s="56" t="s">
        <v>610</v>
      </c>
      <c r="B927" s="56" t="s">
        <v>859</v>
      </c>
      <c r="C927" s="69">
        <v>70</v>
      </c>
      <c r="D927" s="70">
        <v>4126176</v>
      </c>
      <c r="E927" s="70">
        <v>247571</v>
      </c>
      <c r="F927" s="71">
        <v>3.3021617653328976E-4</v>
      </c>
    </row>
    <row r="928" spans="1:6" x14ac:dyDescent="0.2">
      <c r="A928" s="56" t="s">
        <v>610</v>
      </c>
      <c r="B928" s="56" t="s">
        <v>25</v>
      </c>
      <c r="C928" s="69">
        <v>64</v>
      </c>
      <c r="D928" s="70">
        <v>5553862</v>
      </c>
      <c r="E928" s="70">
        <v>333232</v>
      </c>
      <c r="F928" s="71">
        <v>4.4447288631762689E-4</v>
      </c>
    </row>
    <row r="929" spans="1:6" x14ac:dyDescent="0.2">
      <c r="A929" s="56" t="s">
        <v>610</v>
      </c>
      <c r="B929" s="56" t="s">
        <v>60</v>
      </c>
      <c r="C929" s="69">
        <v>982</v>
      </c>
      <c r="D929" s="70">
        <v>42026499</v>
      </c>
      <c r="E929" s="70">
        <v>2514455</v>
      </c>
      <c r="F929" s="71">
        <v>3.3538407816950007E-3</v>
      </c>
    </row>
    <row r="930" spans="1:6" x14ac:dyDescent="0.2">
      <c r="A930" s="56" t="s">
        <v>204</v>
      </c>
      <c r="B930" s="56" t="s">
        <v>5</v>
      </c>
      <c r="C930" s="69">
        <v>6</v>
      </c>
      <c r="D930" s="70">
        <v>210658</v>
      </c>
      <c r="E930" s="70">
        <v>12639</v>
      </c>
      <c r="F930" s="71">
        <v>1.685820332431605E-5</v>
      </c>
    </row>
    <row r="931" spans="1:6" x14ac:dyDescent="0.2">
      <c r="A931" s="56" t="s">
        <v>204</v>
      </c>
      <c r="B931" s="56" t="s">
        <v>1</v>
      </c>
      <c r="C931" s="69">
        <v>9</v>
      </c>
      <c r="D931" s="70">
        <v>2407751</v>
      </c>
      <c r="E931" s="70">
        <v>144465</v>
      </c>
      <c r="F931" s="71">
        <v>1.926909046006265E-4</v>
      </c>
    </row>
    <row r="932" spans="1:6" x14ac:dyDescent="0.2">
      <c r="A932" s="56" t="s">
        <v>204</v>
      </c>
      <c r="B932" s="56" t="s">
        <v>857</v>
      </c>
      <c r="C932" s="69">
        <v>15</v>
      </c>
      <c r="D932" s="70">
        <v>626740</v>
      </c>
      <c r="E932" s="70">
        <v>37604</v>
      </c>
      <c r="F932" s="71">
        <v>5.015712301666119E-5</v>
      </c>
    </row>
    <row r="933" spans="1:6" x14ac:dyDescent="0.2">
      <c r="A933" s="56" t="s">
        <v>204</v>
      </c>
      <c r="B933" s="56" t="s">
        <v>3</v>
      </c>
      <c r="C933" s="69">
        <v>15</v>
      </c>
      <c r="D933" s="70">
        <v>4392568</v>
      </c>
      <c r="E933" s="70">
        <v>263554</v>
      </c>
      <c r="F933" s="71">
        <v>3.5153468778675466E-4</v>
      </c>
    </row>
    <row r="934" spans="1:6" x14ac:dyDescent="0.2">
      <c r="A934" s="56" t="s">
        <v>204</v>
      </c>
      <c r="B934" s="56" t="s">
        <v>2</v>
      </c>
      <c r="C934" s="69" t="s">
        <v>856</v>
      </c>
      <c r="D934" s="70" t="s">
        <v>856</v>
      </c>
      <c r="E934" s="70" t="s">
        <v>856</v>
      </c>
      <c r="F934" s="71" t="s">
        <v>856</v>
      </c>
    </row>
    <row r="935" spans="1:6" x14ac:dyDescent="0.2">
      <c r="A935" s="56" t="s">
        <v>204</v>
      </c>
      <c r="B935" s="56" t="s">
        <v>6</v>
      </c>
      <c r="C935" s="69" t="s">
        <v>856</v>
      </c>
      <c r="D935" s="70" t="s">
        <v>856</v>
      </c>
      <c r="E935" s="70" t="s">
        <v>856</v>
      </c>
      <c r="F935" s="71" t="s">
        <v>856</v>
      </c>
    </row>
    <row r="936" spans="1:6" x14ac:dyDescent="0.2">
      <c r="A936" s="56" t="s">
        <v>204</v>
      </c>
      <c r="B936" s="56" t="s">
        <v>10</v>
      </c>
      <c r="C936" s="69">
        <v>87</v>
      </c>
      <c r="D936" s="70">
        <v>1448376</v>
      </c>
      <c r="E936" s="70">
        <v>86903</v>
      </c>
      <c r="F936" s="71">
        <v>1.1591331936807008E-4</v>
      </c>
    </row>
    <row r="937" spans="1:6" x14ac:dyDescent="0.2">
      <c r="A937" s="56" t="s">
        <v>204</v>
      </c>
      <c r="B937" s="56" t="s">
        <v>4</v>
      </c>
      <c r="C937" s="69">
        <v>9</v>
      </c>
      <c r="D937" s="70">
        <v>420906</v>
      </c>
      <c r="E937" s="70">
        <v>25254</v>
      </c>
      <c r="F937" s="71">
        <v>3.3684394869236299E-5</v>
      </c>
    </row>
    <row r="938" spans="1:6" x14ac:dyDescent="0.2">
      <c r="A938" s="56" t="s">
        <v>204</v>
      </c>
      <c r="B938" s="56" t="s">
        <v>858</v>
      </c>
      <c r="C938" s="69">
        <v>111</v>
      </c>
      <c r="D938" s="70">
        <v>1508061</v>
      </c>
      <c r="E938" s="70">
        <v>88480</v>
      </c>
      <c r="F938" s="71">
        <v>1.180167600392028E-4</v>
      </c>
    </row>
    <row r="939" spans="1:6" x14ac:dyDescent="0.2">
      <c r="A939" s="56" t="s">
        <v>204</v>
      </c>
      <c r="B939" s="56" t="s">
        <v>8</v>
      </c>
      <c r="C939" s="69">
        <v>33</v>
      </c>
      <c r="D939" s="70">
        <v>1725614</v>
      </c>
      <c r="E939" s="70">
        <v>103537</v>
      </c>
      <c r="F939" s="71">
        <v>1.3810015013764626E-4</v>
      </c>
    </row>
    <row r="940" spans="1:6" x14ac:dyDescent="0.2">
      <c r="A940" s="56" t="s">
        <v>204</v>
      </c>
      <c r="B940" s="56" t="s">
        <v>859</v>
      </c>
      <c r="C940" s="69">
        <v>45</v>
      </c>
      <c r="D940" s="70">
        <v>2931173</v>
      </c>
      <c r="E940" s="70">
        <v>175870</v>
      </c>
      <c r="F940" s="71">
        <v>2.3457965176417944E-4</v>
      </c>
    </row>
    <row r="941" spans="1:6" x14ac:dyDescent="0.2">
      <c r="A941" s="56" t="s">
        <v>204</v>
      </c>
      <c r="B941" s="56" t="s">
        <v>25</v>
      </c>
      <c r="C941" s="69">
        <v>10</v>
      </c>
      <c r="D941" s="70">
        <v>607798</v>
      </c>
      <c r="E941" s="70">
        <v>36468</v>
      </c>
      <c r="F941" s="71">
        <v>4.86418987919264E-5</v>
      </c>
    </row>
    <row r="942" spans="1:6" x14ac:dyDescent="0.2">
      <c r="A942" s="56" t="s">
        <v>204</v>
      </c>
      <c r="B942" s="56" t="s">
        <v>60</v>
      </c>
      <c r="C942" s="69">
        <v>342</v>
      </c>
      <c r="D942" s="70">
        <v>16538374</v>
      </c>
      <c r="E942" s="70">
        <v>990298</v>
      </c>
      <c r="F942" s="71">
        <v>1.3208833796711399E-3</v>
      </c>
    </row>
    <row r="943" spans="1:6" x14ac:dyDescent="0.2">
      <c r="A943" s="56" t="s">
        <v>623</v>
      </c>
      <c r="B943" s="56" t="s">
        <v>5</v>
      </c>
      <c r="C943" s="69">
        <v>21</v>
      </c>
      <c r="D943" s="70">
        <v>1209786</v>
      </c>
      <c r="E943" s="70">
        <v>72587</v>
      </c>
      <c r="F943" s="71">
        <v>9.6818292958472118E-5</v>
      </c>
    </row>
    <row r="944" spans="1:6" x14ac:dyDescent="0.2">
      <c r="A944" s="56" t="s">
        <v>623</v>
      </c>
      <c r="B944" s="56" t="s">
        <v>1</v>
      </c>
      <c r="C944" s="69">
        <v>31</v>
      </c>
      <c r="D944" s="70">
        <v>3755240</v>
      </c>
      <c r="E944" s="70">
        <v>225314</v>
      </c>
      <c r="F944" s="71">
        <v>3.0052925261610464E-4</v>
      </c>
    </row>
    <row r="945" spans="1:6" x14ac:dyDescent="0.2">
      <c r="A945" s="56" t="s">
        <v>623</v>
      </c>
      <c r="B945" s="56" t="s">
        <v>857</v>
      </c>
      <c r="C945" s="69">
        <v>83</v>
      </c>
      <c r="D945" s="70">
        <v>2878062</v>
      </c>
      <c r="E945" s="70">
        <v>172684</v>
      </c>
      <c r="F945" s="71">
        <v>2.3033008804938625E-4</v>
      </c>
    </row>
    <row r="946" spans="1:6" x14ac:dyDescent="0.2">
      <c r="A946" s="56" t="s">
        <v>623</v>
      </c>
      <c r="B946" s="56" t="s">
        <v>3</v>
      </c>
      <c r="C946" s="69">
        <v>21</v>
      </c>
      <c r="D946" s="70">
        <v>2096645</v>
      </c>
      <c r="E946" s="70">
        <v>125799</v>
      </c>
      <c r="F946" s="71">
        <v>1.6779374317553881E-4</v>
      </c>
    </row>
    <row r="947" spans="1:6" x14ac:dyDescent="0.2">
      <c r="A947" s="56" t="s">
        <v>623</v>
      </c>
      <c r="B947" s="56" t="s">
        <v>2</v>
      </c>
      <c r="C947" s="69">
        <v>12</v>
      </c>
      <c r="D947" s="70">
        <v>8017230</v>
      </c>
      <c r="E947" s="70">
        <v>481034</v>
      </c>
      <c r="F947" s="71">
        <v>6.4161476207841186E-4</v>
      </c>
    </row>
    <row r="948" spans="1:6" x14ac:dyDescent="0.2">
      <c r="A948" s="56" t="s">
        <v>623</v>
      </c>
      <c r="B948" s="56" t="s">
        <v>6</v>
      </c>
      <c r="C948" s="69">
        <v>19</v>
      </c>
      <c r="D948" s="70">
        <v>1388280</v>
      </c>
      <c r="E948" s="70">
        <v>83297</v>
      </c>
      <c r="F948" s="71">
        <v>1.1110354951385031E-4</v>
      </c>
    </row>
    <row r="949" spans="1:6" x14ac:dyDescent="0.2">
      <c r="A949" s="56" t="s">
        <v>623</v>
      </c>
      <c r="B949" s="56" t="s">
        <v>10</v>
      </c>
      <c r="C949" s="69">
        <v>135</v>
      </c>
      <c r="D949" s="70">
        <v>2710787</v>
      </c>
      <c r="E949" s="70">
        <v>162647</v>
      </c>
      <c r="F949" s="71">
        <v>2.169424951412321E-4</v>
      </c>
    </row>
    <row r="950" spans="1:6" x14ac:dyDescent="0.2">
      <c r="A950" s="56" t="s">
        <v>623</v>
      </c>
      <c r="B950" s="56" t="s">
        <v>4</v>
      </c>
      <c r="C950" s="69">
        <v>38</v>
      </c>
      <c r="D950" s="70">
        <v>2307675</v>
      </c>
      <c r="E950" s="70">
        <v>138461</v>
      </c>
      <c r="F950" s="71">
        <v>1.8468262445510915E-4</v>
      </c>
    </row>
    <row r="951" spans="1:6" x14ac:dyDescent="0.2">
      <c r="A951" s="56" t="s">
        <v>623</v>
      </c>
      <c r="B951" s="56" t="s">
        <v>858</v>
      </c>
      <c r="C951" s="69">
        <v>228</v>
      </c>
      <c r="D951" s="70">
        <v>3213463</v>
      </c>
      <c r="E951" s="70">
        <v>185787</v>
      </c>
      <c r="F951" s="71">
        <v>2.4780718577535453E-4</v>
      </c>
    </row>
    <row r="952" spans="1:6" x14ac:dyDescent="0.2">
      <c r="A952" s="56" t="s">
        <v>623</v>
      </c>
      <c r="B952" s="56" t="s">
        <v>8</v>
      </c>
      <c r="C952" s="69">
        <v>96</v>
      </c>
      <c r="D952" s="70">
        <v>2425278</v>
      </c>
      <c r="E952" s="70">
        <v>145517</v>
      </c>
      <c r="F952" s="71">
        <v>1.9409408759747597E-4</v>
      </c>
    </row>
    <row r="953" spans="1:6" x14ac:dyDescent="0.2">
      <c r="A953" s="56" t="s">
        <v>623</v>
      </c>
      <c r="B953" s="56" t="s">
        <v>859</v>
      </c>
      <c r="C953" s="69">
        <v>69</v>
      </c>
      <c r="D953" s="70">
        <v>2652266</v>
      </c>
      <c r="E953" s="70">
        <v>159136</v>
      </c>
      <c r="F953" s="71">
        <v>2.1225943858045409E-4</v>
      </c>
    </row>
    <row r="954" spans="1:6" x14ac:dyDescent="0.2">
      <c r="A954" s="56" t="s">
        <v>623</v>
      </c>
      <c r="B954" s="56" t="s">
        <v>25</v>
      </c>
      <c r="C954" s="69">
        <v>46</v>
      </c>
      <c r="D954" s="70">
        <v>4851298</v>
      </c>
      <c r="E954" s="70">
        <v>291078</v>
      </c>
      <c r="F954" s="71">
        <v>3.8824686345717758E-4</v>
      </c>
    </row>
    <row r="955" spans="1:6" x14ac:dyDescent="0.2">
      <c r="A955" s="56" t="s">
        <v>623</v>
      </c>
      <c r="B955" s="56" t="s">
        <v>60</v>
      </c>
      <c r="C955" s="69">
        <v>799</v>
      </c>
      <c r="D955" s="70">
        <v>37506010</v>
      </c>
      <c r="E955" s="70">
        <v>2243340</v>
      </c>
      <c r="F955" s="71">
        <v>2.9922210495744259E-3</v>
      </c>
    </row>
    <row r="956" spans="1:6" x14ac:dyDescent="0.2">
      <c r="A956" s="56" t="s">
        <v>628</v>
      </c>
      <c r="B956" s="56" t="s">
        <v>5</v>
      </c>
      <c r="C956" s="69" t="s">
        <v>856</v>
      </c>
      <c r="D956" s="70" t="s">
        <v>856</v>
      </c>
      <c r="E956" s="70" t="s">
        <v>856</v>
      </c>
      <c r="F956" s="71" t="s">
        <v>856</v>
      </c>
    </row>
    <row r="957" spans="1:6" x14ac:dyDescent="0.2">
      <c r="A957" s="56" t="s">
        <v>628</v>
      </c>
      <c r="B957" s="56" t="s">
        <v>1</v>
      </c>
      <c r="C957" s="69">
        <v>18</v>
      </c>
      <c r="D957" s="70">
        <v>4278737</v>
      </c>
      <c r="E957" s="70">
        <v>256724</v>
      </c>
      <c r="F957" s="71">
        <v>3.4242466890036503E-4</v>
      </c>
    </row>
    <row r="958" spans="1:6" x14ac:dyDescent="0.2">
      <c r="A958" s="56" t="s">
        <v>628</v>
      </c>
      <c r="B958" s="56" t="s">
        <v>857</v>
      </c>
      <c r="C958" s="69">
        <v>64</v>
      </c>
      <c r="D958" s="70">
        <v>2656892</v>
      </c>
      <c r="E958" s="70">
        <v>159414</v>
      </c>
      <c r="F958" s="71">
        <v>2.1263024169178882E-4</v>
      </c>
    </row>
    <row r="959" spans="1:6" x14ac:dyDescent="0.2">
      <c r="A959" s="56" t="s">
        <v>628</v>
      </c>
      <c r="B959" s="56" t="s">
        <v>3</v>
      </c>
      <c r="C959" s="69">
        <v>22</v>
      </c>
      <c r="D959" s="70">
        <v>2687618</v>
      </c>
      <c r="E959" s="70">
        <v>161257</v>
      </c>
      <c r="F959" s="71">
        <v>2.1508847958455837E-4</v>
      </c>
    </row>
    <row r="960" spans="1:6" x14ac:dyDescent="0.2">
      <c r="A960" s="56" t="s">
        <v>628</v>
      </c>
      <c r="B960" s="56" t="s">
        <v>2</v>
      </c>
      <c r="C960" s="69" t="s">
        <v>856</v>
      </c>
      <c r="D960" s="70" t="s">
        <v>856</v>
      </c>
      <c r="E960" s="70" t="s">
        <v>856</v>
      </c>
      <c r="F960" s="71" t="s">
        <v>856</v>
      </c>
    </row>
    <row r="961" spans="1:6" x14ac:dyDescent="0.2">
      <c r="A961" s="56" t="s">
        <v>628</v>
      </c>
      <c r="B961" s="56" t="s">
        <v>6</v>
      </c>
      <c r="C961" s="69">
        <v>9</v>
      </c>
      <c r="D961" s="70">
        <v>541832</v>
      </c>
      <c r="E961" s="70">
        <v>32510</v>
      </c>
      <c r="F961" s="71">
        <v>4.3362622839901483E-5</v>
      </c>
    </row>
    <row r="962" spans="1:6" x14ac:dyDescent="0.2">
      <c r="A962" s="56" t="s">
        <v>628</v>
      </c>
      <c r="B962" s="56" t="s">
        <v>10</v>
      </c>
      <c r="C962" s="69">
        <v>102</v>
      </c>
      <c r="D962" s="70">
        <v>1635355</v>
      </c>
      <c r="E962" s="70">
        <v>98121</v>
      </c>
      <c r="F962" s="71">
        <v>1.3087615858732614E-4</v>
      </c>
    </row>
    <row r="963" spans="1:6" x14ac:dyDescent="0.2">
      <c r="A963" s="56" t="s">
        <v>628</v>
      </c>
      <c r="B963" s="56" t="s">
        <v>4</v>
      </c>
      <c r="C963" s="69">
        <v>23</v>
      </c>
      <c r="D963" s="70">
        <v>1376379</v>
      </c>
      <c r="E963" s="70">
        <v>82583</v>
      </c>
      <c r="F963" s="71">
        <v>1.101511990768251E-4</v>
      </c>
    </row>
    <row r="964" spans="1:6" x14ac:dyDescent="0.2">
      <c r="A964" s="56" t="s">
        <v>628</v>
      </c>
      <c r="B964" s="56" t="s">
        <v>858</v>
      </c>
      <c r="C964" s="69">
        <v>206</v>
      </c>
      <c r="D964" s="70">
        <v>3432178</v>
      </c>
      <c r="E964" s="70">
        <v>199013</v>
      </c>
      <c r="F964" s="71">
        <v>2.6544834387072632E-4</v>
      </c>
    </row>
    <row r="965" spans="1:6" x14ac:dyDescent="0.2">
      <c r="A965" s="56" t="s">
        <v>628</v>
      </c>
      <c r="B965" s="56" t="s">
        <v>8</v>
      </c>
      <c r="C965" s="69">
        <v>69</v>
      </c>
      <c r="D965" s="70">
        <v>1335076</v>
      </c>
      <c r="E965" s="70">
        <v>80105</v>
      </c>
      <c r="F965" s="71">
        <v>1.0684598285420819E-4</v>
      </c>
    </row>
    <row r="966" spans="1:6" x14ac:dyDescent="0.2">
      <c r="A966" s="56" t="s">
        <v>628</v>
      </c>
      <c r="B966" s="56" t="s">
        <v>859</v>
      </c>
      <c r="C966" s="69">
        <v>58</v>
      </c>
      <c r="D966" s="70">
        <v>2007159</v>
      </c>
      <c r="E966" s="70">
        <v>120430</v>
      </c>
      <c r="F966" s="71">
        <v>1.6063244135986881E-4</v>
      </c>
    </row>
    <row r="967" spans="1:6" x14ac:dyDescent="0.2">
      <c r="A967" s="56" t="s">
        <v>628</v>
      </c>
      <c r="B967" s="56" t="s">
        <v>25</v>
      </c>
      <c r="C967" s="69">
        <v>20</v>
      </c>
      <c r="D967" s="70">
        <v>822424</v>
      </c>
      <c r="E967" s="70">
        <v>49345</v>
      </c>
      <c r="F967" s="71">
        <v>6.5817552261917522E-5</v>
      </c>
    </row>
    <row r="968" spans="1:6" x14ac:dyDescent="0.2">
      <c r="A968" s="56" t="s">
        <v>628</v>
      </c>
      <c r="B968" s="56" t="s">
        <v>60</v>
      </c>
      <c r="C968" s="69">
        <v>591</v>
      </c>
      <c r="D968" s="70">
        <v>20773650</v>
      </c>
      <c r="E968" s="70">
        <v>1239502</v>
      </c>
      <c r="F968" s="71">
        <v>1.6532776910274858E-3</v>
      </c>
    </row>
    <row r="969" spans="1:6" x14ac:dyDescent="0.2">
      <c r="A969" s="56" t="s">
        <v>188</v>
      </c>
      <c r="B969" s="56" t="s">
        <v>5</v>
      </c>
      <c r="C969" s="69">
        <v>26</v>
      </c>
      <c r="D969" s="70">
        <v>909713</v>
      </c>
      <c r="E969" s="70">
        <v>54583</v>
      </c>
      <c r="F969" s="71">
        <v>7.2804123115052064E-5</v>
      </c>
    </row>
    <row r="970" spans="1:6" x14ac:dyDescent="0.2">
      <c r="A970" s="56" t="s">
        <v>188</v>
      </c>
      <c r="B970" s="56" t="s">
        <v>1</v>
      </c>
      <c r="C970" s="69">
        <v>26</v>
      </c>
      <c r="D970" s="70">
        <v>1342427</v>
      </c>
      <c r="E970" s="70">
        <v>80546</v>
      </c>
      <c r="F970" s="71">
        <v>1.074341993006061E-4</v>
      </c>
    </row>
    <row r="971" spans="1:6" x14ac:dyDescent="0.2">
      <c r="A971" s="56" t="s">
        <v>188</v>
      </c>
      <c r="B971" s="56" t="s">
        <v>857</v>
      </c>
      <c r="C971" s="69">
        <v>124</v>
      </c>
      <c r="D971" s="70">
        <v>5990891</v>
      </c>
      <c r="E971" s="70">
        <v>359454</v>
      </c>
      <c r="F971" s="71">
        <v>4.7944842295582731E-4</v>
      </c>
    </row>
    <row r="972" spans="1:6" x14ac:dyDescent="0.2">
      <c r="A972" s="56" t="s">
        <v>188</v>
      </c>
      <c r="B972" s="56" t="s">
        <v>3</v>
      </c>
      <c r="C972" s="69">
        <v>43</v>
      </c>
      <c r="D972" s="70">
        <v>5360661</v>
      </c>
      <c r="E972" s="70">
        <v>321640</v>
      </c>
      <c r="F972" s="71">
        <v>4.2901119686945284E-4</v>
      </c>
    </row>
    <row r="973" spans="1:6" x14ac:dyDescent="0.2">
      <c r="A973" s="56" t="s">
        <v>188</v>
      </c>
      <c r="B973" s="56" t="s">
        <v>2</v>
      </c>
      <c r="C973" s="69">
        <v>6</v>
      </c>
      <c r="D973" s="70">
        <v>8611709</v>
      </c>
      <c r="E973" s="70">
        <v>516703</v>
      </c>
      <c r="F973" s="71">
        <v>6.8919093538128621E-4</v>
      </c>
    </row>
    <row r="974" spans="1:6" x14ac:dyDescent="0.2">
      <c r="A974" s="56" t="s">
        <v>188</v>
      </c>
      <c r="B974" s="56" t="s">
        <v>6</v>
      </c>
      <c r="C974" s="69">
        <v>23</v>
      </c>
      <c r="D974" s="70">
        <v>929191</v>
      </c>
      <c r="E974" s="70">
        <v>55751</v>
      </c>
      <c r="F974" s="71">
        <v>7.436202971231459E-5</v>
      </c>
    </row>
    <row r="975" spans="1:6" x14ac:dyDescent="0.2">
      <c r="A975" s="56" t="s">
        <v>188</v>
      </c>
      <c r="B975" s="56" t="s">
        <v>10</v>
      </c>
      <c r="C975" s="69">
        <v>300</v>
      </c>
      <c r="D975" s="70">
        <v>9290417</v>
      </c>
      <c r="E975" s="70">
        <v>557425</v>
      </c>
      <c r="F975" s="71">
        <v>7.4350692207111912E-4</v>
      </c>
    </row>
    <row r="976" spans="1:6" x14ac:dyDescent="0.2">
      <c r="A976" s="56" t="s">
        <v>188</v>
      </c>
      <c r="B976" s="56" t="s">
        <v>4</v>
      </c>
      <c r="C976" s="69">
        <v>25</v>
      </c>
      <c r="D976" s="70">
        <v>2737332</v>
      </c>
      <c r="E976" s="70">
        <v>164240</v>
      </c>
      <c r="F976" s="71">
        <v>2.1906727699862871E-4</v>
      </c>
    </row>
    <row r="977" spans="1:6" x14ac:dyDescent="0.2">
      <c r="A977" s="56" t="s">
        <v>188</v>
      </c>
      <c r="B977" s="56" t="s">
        <v>858</v>
      </c>
      <c r="C977" s="69">
        <v>470</v>
      </c>
      <c r="D977" s="70">
        <v>9895796</v>
      </c>
      <c r="E977" s="70">
        <v>589125</v>
      </c>
      <c r="F977" s="71">
        <v>7.8578914735641218E-4</v>
      </c>
    </row>
    <row r="978" spans="1:6" x14ac:dyDescent="0.2">
      <c r="A978" s="56" t="s">
        <v>188</v>
      </c>
      <c r="B978" s="56" t="s">
        <v>8</v>
      </c>
      <c r="C978" s="69">
        <v>124</v>
      </c>
      <c r="D978" s="70">
        <v>4271237</v>
      </c>
      <c r="E978" s="70">
        <v>256274</v>
      </c>
      <c r="F978" s="71">
        <v>3.418244480366937E-4</v>
      </c>
    </row>
    <row r="979" spans="1:6" x14ac:dyDescent="0.2">
      <c r="A979" s="56" t="s">
        <v>188</v>
      </c>
      <c r="B979" s="56" t="s">
        <v>859</v>
      </c>
      <c r="C979" s="69">
        <v>76</v>
      </c>
      <c r="D979" s="70">
        <v>5040300</v>
      </c>
      <c r="E979" s="70">
        <v>302418</v>
      </c>
      <c r="F979" s="71">
        <v>4.0337242922169566E-4</v>
      </c>
    </row>
    <row r="980" spans="1:6" x14ac:dyDescent="0.2">
      <c r="A980" s="56" t="s">
        <v>188</v>
      </c>
      <c r="B980" s="56" t="s">
        <v>25</v>
      </c>
      <c r="C980" s="69">
        <v>70</v>
      </c>
      <c r="D980" s="70">
        <v>10230759</v>
      </c>
      <c r="E980" s="70">
        <v>613846</v>
      </c>
      <c r="F980" s="71">
        <v>8.1876261395823333E-4</v>
      </c>
    </row>
    <row r="981" spans="1:6" x14ac:dyDescent="0.2">
      <c r="A981" s="56" t="s">
        <v>188</v>
      </c>
      <c r="B981" s="56" t="s">
        <v>60</v>
      </c>
      <c r="C981" s="69">
        <v>1313</v>
      </c>
      <c r="D981" s="70">
        <v>64610434</v>
      </c>
      <c r="E981" s="70">
        <v>3872004</v>
      </c>
      <c r="F981" s="71">
        <v>5.1645724111531802E-3</v>
      </c>
    </row>
    <row r="982" spans="1:6" x14ac:dyDescent="0.2">
      <c r="A982" s="56" t="s">
        <v>642</v>
      </c>
      <c r="B982" s="56" t="s">
        <v>5</v>
      </c>
      <c r="C982" s="69" t="s">
        <v>856</v>
      </c>
      <c r="D982" s="70" t="s">
        <v>856</v>
      </c>
      <c r="E982" s="70" t="s">
        <v>856</v>
      </c>
      <c r="F982" s="71" t="s">
        <v>856</v>
      </c>
    </row>
    <row r="983" spans="1:6" x14ac:dyDescent="0.2">
      <c r="A983" s="56" t="s">
        <v>642</v>
      </c>
      <c r="B983" s="56" t="s">
        <v>1</v>
      </c>
      <c r="C983" s="69">
        <v>13</v>
      </c>
      <c r="D983" s="70">
        <v>329008</v>
      </c>
      <c r="E983" s="70">
        <v>19740</v>
      </c>
      <c r="F983" s="71">
        <v>2.632968855304999E-5</v>
      </c>
    </row>
    <row r="984" spans="1:6" x14ac:dyDescent="0.2">
      <c r="A984" s="56" t="s">
        <v>642</v>
      </c>
      <c r="B984" s="56" t="s">
        <v>857</v>
      </c>
      <c r="C984" s="69">
        <v>25</v>
      </c>
      <c r="D984" s="70">
        <v>268100</v>
      </c>
      <c r="E984" s="70">
        <v>16086</v>
      </c>
      <c r="F984" s="71">
        <v>2.1455895140038611E-5</v>
      </c>
    </row>
    <row r="985" spans="1:6" x14ac:dyDescent="0.2">
      <c r="A985" s="56" t="s">
        <v>642</v>
      </c>
      <c r="B985" s="56" t="s">
        <v>3</v>
      </c>
      <c r="C985" s="69">
        <v>21</v>
      </c>
      <c r="D985" s="70">
        <v>1220017</v>
      </c>
      <c r="E985" s="70">
        <v>73201</v>
      </c>
      <c r="F985" s="71">
        <v>9.7637260981348146E-5</v>
      </c>
    </row>
    <row r="986" spans="1:6" x14ac:dyDescent="0.2">
      <c r="A986" s="56" t="s">
        <v>642</v>
      </c>
      <c r="B986" s="56" t="s">
        <v>2</v>
      </c>
      <c r="C986" s="69" t="s">
        <v>856</v>
      </c>
      <c r="D986" s="70" t="s">
        <v>856</v>
      </c>
      <c r="E986" s="70" t="s">
        <v>856</v>
      </c>
      <c r="F986" s="71" t="s">
        <v>856</v>
      </c>
    </row>
    <row r="987" spans="1:6" x14ac:dyDescent="0.2">
      <c r="A987" s="56" t="s">
        <v>642</v>
      </c>
      <c r="B987" s="56" t="s">
        <v>6</v>
      </c>
      <c r="C987" s="69">
        <v>7</v>
      </c>
      <c r="D987" s="70">
        <v>1179802</v>
      </c>
      <c r="E987" s="70">
        <v>70788</v>
      </c>
      <c r="F987" s="71">
        <v>9.4418743327928211E-5</v>
      </c>
    </row>
    <row r="988" spans="1:6" x14ac:dyDescent="0.2">
      <c r="A988" s="56" t="s">
        <v>642</v>
      </c>
      <c r="B988" s="56" t="s">
        <v>10</v>
      </c>
      <c r="C988" s="69">
        <v>75</v>
      </c>
      <c r="D988" s="70">
        <v>2352693</v>
      </c>
      <c r="E988" s="70">
        <v>141162</v>
      </c>
      <c r="F988" s="71">
        <v>1.8828528346127876E-4</v>
      </c>
    </row>
    <row r="989" spans="1:6" x14ac:dyDescent="0.2">
      <c r="A989" s="56" t="s">
        <v>642</v>
      </c>
      <c r="B989" s="56" t="s">
        <v>4</v>
      </c>
      <c r="C989" s="69">
        <v>12</v>
      </c>
      <c r="D989" s="70">
        <v>296854</v>
      </c>
      <c r="E989" s="70">
        <v>17811</v>
      </c>
      <c r="F989" s="71">
        <v>2.3756741784112129E-5</v>
      </c>
    </row>
    <row r="990" spans="1:6" x14ac:dyDescent="0.2">
      <c r="A990" s="56" t="s">
        <v>642</v>
      </c>
      <c r="B990" s="56" t="s">
        <v>858</v>
      </c>
      <c r="C990" s="69">
        <v>125</v>
      </c>
      <c r="D990" s="70">
        <v>1146459</v>
      </c>
      <c r="E990" s="70">
        <v>67301</v>
      </c>
      <c r="F990" s="71">
        <v>8.9767698546545975E-5</v>
      </c>
    </row>
    <row r="991" spans="1:6" x14ac:dyDescent="0.2">
      <c r="A991" s="56" t="s">
        <v>642</v>
      </c>
      <c r="B991" s="56" t="s">
        <v>8</v>
      </c>
      <c r="C991" s="69">
        <v>33</v>
      </c>
      <c r="D991" s="70">
        <v>1309137</v>
      </c>
      <c r="E991" s="70">
        <v>78548</v>
      </c>
      <c r="F991" s="71">
        <v>1.047692186659053E-4</v>
      </c>
    </row>
    <row r="992" spans="1:6" x14ac:dyDescent="0.2">
      <c r="A992" s="56" t="s">
        <v>642</v>
      </c>
      <c r="B992" s="56" t="s">
        <v>859</v>
      </c>
      <c r="C992" s="69">
        <v>70</v>
      </c>
      <c r="D992" s="70">
        <v>1906459</v>
      </c>
      <c r="E992" s="70">
        <v>114388</v>
      </c>
      <c r="F992" s="71">
        <v>1.525734758969748E-4</v>
      </c>
    </row>
    <row r="993" spans="1:6" x14ac:dyDescent="0.2">
      <c r="A993" s="56" t="s">
        <v>642</v>
      </c>
      <c r="B993" s="56" t="s">
        <v>25</v>
      </c>
      <c r="C993" s="69">
        <v>22</v>
      </c>
      <c r="D993" s="70">
        <v>1893403</v>
      </c>
      <c r="E993" s="70">
        <v>113604</v>
      </c>
      <c r="F993" s="71">
        <v>1.5152775777004516E-4</v>
      </c>
    </row>
    <row r="994" spans="1:6" x14ac:dyDescent="0.2">
      <c r="A994" s="56" t="s">
        <v>642</v>
      </c>
      <c r="B994" s="56" t="s">
        <v>60</v>
      </c>
      <c r="C994" s="69">
        <v>412</v>
      </c>
      <c r="D994" s="70">
        <v>12128712</v>
      </c>
      <c r="E994" s="70">
        <v>726236</v>
      </c>
      <c r="F994" s="71">
        <v>9.6867110922050725E-4</v>
      </c>
    </row>
    <row r="995" spans="1:6" x14ac:dyDescent="0.2">
      <c r="A995" s="56" t="s">
        <v>648</v>
      </c>
      <c r="B995" s="56" t="s">
        <v>5</v>
      </c>
      <c r="C995" s="69">
        <v>593</v>
      </c>
      <c r="D995" s="70">
        <v>66265915</v>
      </c>
      <c r="E995" s="70">
        <v>3975955</v>
      </c>
      <c r="F995" s="71">
        <v>5.3032247644854043E-3</v>
      </c>
    </row>
    <row r="996" spans="1:6" x14ac:dyDescent="0.2">
      <c r="A996" s="56" t="s">
        <v>648</v>
      </c>
      <c r="B996" s="56" t="s">
        <v>1</v>
      </c>
      <c r="C996" s="69">
        <v>267</v>
      </c>
      <c r="D996" s="70">
        <v>241656710</v>
      </c>
      <c r="E996" s="70">
        <v>14499403</v>
      </c>
      <c r="F996" s="71">
        <v>1.9339653758619995E-2</v>
      </c>
    </row>
    <row r="997" spans="1:6" x14ac:dyDescent="0.2">
      <c r="A997" s="56" t="s">
        <v>648</v>
      </c>
      <c r="B997" s="56" t="s">
        <v>857</v>
      </c>
      <c r="C997" s="69">
        <v>3356</v>
      </c>
      <c r="D997" s="70">
        <v>290626285</v>
      </c>
      <c r="E997" s="70">
        <v>17437577</v>
      </c>
      <c r="F997" s="71">
        <v>2.3258661171723798E-2</v>
      </c>
    </row>
    <row r="998" spans="1:6" x14ac:dyDescent="0.2">
      <c r="A998" s="56" t="s">
        <v>648</v>
      </c>
      <c r="B998" s="56" t="s">
        <v>3</v>
      </c>
      <c r="C998" s="69">
        <v>947</v>
      </c>
      <c r="D998" s="70">
        <v>206127961</v>
      </c>
      <c r="E998" s="70">
        <v>12367674</v>
      </c>
      <c r="F998" s="71">
        <v>1.649630215530162E-2</v>
      </c>
    </row>
    <row r="999" spans="1:6" x14ac:dyDescent="0.2">
      <c r="A999" s="56" t="s">
        <v>648</v>
      </c>
      <c r="B999" s="56" t="s">
        <v>2</v>
      </c>
      <c r="C999" s="69">
        <v>181</v>
      </c>
      <c r="D999" s="70">
        <v>175026794</v>
      </c>
      <c r="E999" s="70">
        <v>10501608</v>
      </c>
      <c r="F999" s="71">
        <v>1.4007298274884408E-2</v>
      </c>
    </row>
    <row r="1000" spans="1:6" x14ac:dyDescent="0.2">
      <c r="A1000" s="56" t="s">
        <v>648</v>
      </c>
      <c r="B1000" s="56" t="s">
        <v>6</v>
      </c>
      <c r="C1000" s="69">
        <v>469</v>
      </c>
      <c r="D1000" s="70">
        <v>114084804</v>
      </c>
      <c r="E1000" s="70">
        <v>6845088</v>
      </c>
      <c r="F1000" s="71">
        <v>9.1301436250364673E-3</v>
      </c>
    </row>
    <row r="1001" spans="1:6" x14ac:dyDescent="0.2">
      <c r="A1001" s="56" t="s">
        <v>648</v>
      </c>
      <c r="B1001" s="56" t="s">
        <v>10</v>
      </c>
      <c r="C1001" s="69">
        <v>3358</v>
      </c>
      <c r="D1001" s="70">
        <v>322541739</v>
      </c>
      <c r="E1001" s="70">
        <v>19352505</v>
      </c>
      <c r="F1001" s="71">
        <v>2.5812838367342592E-2</v>
      </c>
    </row>
    <row r="1002" spans="1:6" x14ac:dyDescent="0.2">
      <c r="A1002" s="56" t="s">
        <v>648</v>
      </c>
      <c r="B1002" s="56" t="s">
        <v>4</v>
      </c>
      <c r="C1002" s="69">
        <v>514</v>
      </c>
      <c r="D1002" s="70">
        <v>139928408</v>
      </c>
      <c r="E1002" s="70">
        <v>8395705</v>
      </c>
      <c r="F1002" s="71">
        <v>1.1198394013844204E-2</v>
      </c>
    </row>
    <row r="1003" spans="1:6" x14ac:dyDescent="0.2">
      <c r="A1003" s="56" t="s">
        <v>648</v>
      </c>
      <c r="B1003" s="56" t="s">
        <v>858</v>
      </c>
      <c r="C1003" s="69">
        <v>8605</v>
      </c>
      <c r="D1003" s="70">
        <v>483927606</v>
      </c>
      <c r="E1003" s="70">
        <v>28296425</v>
      </c>
      <c r="F1003" s="71">
        <v>3.7742454782914769E-2</v>
      </c>
    </row>
    <row r="1004" spans="1:6" x14ac:dyDescent="0.2">
      <c r="A1004" s="56" t="s">
        <v>648</v>
      </c>
      <c r="B1004" s="56" t="s">
        <v>8</v>
      </c>
      <c r="C1004" s="69">
        <v>3060</v>
      </c>
      <c r="D1004" s="70">
        <v>308847938</v>
      </c>
      <c r="E1004" s="70">
        <v>18530877</v>
      </c>
      <c r="F1004" s="71">
        <v>2.4716931105616888E-2</v>
      </c>
    </row>
    <row r="1005" spans="1:6" x14ac:dyDescent="0.2">
      <c r="A1005" s="56" t="s">
        <v>648</v>
      </c>
      <c r="B1005" s="56" t="s">
        <v>859</v>
      </c>
      <c r="C1005" s="69">
        <v>606</v>
      </c>
      <c r="D1005" s="70">
        <v>153381980</v>
      </c>
      <c r="E1005" s="70">
        <v>9199035</v>
      </c>
      <c r="F1005" s="71">
        <v>1.2269894961428886E-2</v>
      </c>
    </row>
    <row r="1006" spans="1:6" x14ac:dyDescent="0.2">
      <c r="A1006" s="56" t="s">
        <v>648</v>
      </c>
      <c r="B1006" s="56" t="s">
        <v>25</v>
      </c>
      <c r="C1006" s="69">
        <v>1175</v>
      </c>
      <c r="D1006" s="70">
        <v>377091993</v>
      </c>
      <c r="E1006" s="70">
        <v>22625520</v>
      </c>
      <c r="F1006" s="71">
        <v>3.0178464789807683E-2</v>
      </c>
    </row>
    <row r="1007" spans="1:6" x14ac:dyDescent="0.2">
      <c r="A1007" s="56" t="s">
        <v>648</v>
      </c>
      <c r="B1007" s="56" t="s">
        <v>60</v>
      </c>
      <c r="C1007" s="69">
        <v>23131</v>
      </c>
      <c r="D1007" s="70">
        <v>2879508134</v>
      </c>
      <c r="E1007" s="70">
        <v>172027370</v>
      </c>
      <c r="F1007" s="71">
        <v>0.22945425910335843</v>
      </c>
    </row>
    <row r="1008" spans="1:6" x14ac:dyDescent="0.2">
      <c r="A1008" s="56" t="s">
        <v>662</v>
      </c>
      <c r="B1008" s="56" t="s">
        <v>5</v>
      </c>
      <c r="C1008" s="69">
        <v>93</v>
      </c>
      <c r="D1008" s="70">
        <v>7635656</v>
      </c>
      <c r="E1008" s="70">
        <v>458139</v>
      </c>
      <c r="F1008" s="71">
        <v>6.1107685835895488E-4</v>
      </c>
    </row>
    <row r="1009" spans="1:6" x14ac:dyDescent="0.2">
      <c r="A1009" s="56" t="s">
        <v>662</v>
      </c>
      <c r="B1009" s="56" t="s">
        <v>1</v>
      </c>
      <c r="C1009" s="69">
        <v>33</v>
      </c>
      <c r="D1009" s="70">
        <v>39128888</v>
      </c>
      <c r="E1009" s="70">
        <v>2347733</v>
      </c>
      <c r="F1009" s="71">
        <v>3.1314629531771893E-3</v>
      </c>
    </row>
    <row r="1010" spans="1:6" x14ac:dyDescent="0.2">
      <c r="A1010" s="56" t="s">
        <v>662</v>
      </c>
      <c r="B1010" s="56" t="s">
        <v>857</v>
      </c>
      <c r="C1010" s="69">
        <v>457</v>
      </c>
      <c r="D1010" s="70">
        <v>43912390</v>
      </c>
      <c r="E1010" s="70">
        <v>2634743</v>
      </c>
      <c r="F1010" s="71">
        <v>3.5142838200267778E-3</v>
      </c>
    </row>
    <row r="1011" spans="1:6" x14ac:dyDescent="0.2">
      <c r="A1011" s="56" t="s">
        <v>662</v>
      </c>
      <c r="B1011" s="56" t="s">
        <v>3</v>
      </c>
      <c r="C1011" s="69">
        <v>190</v>
      </c>
      <c r="D1011" s="70">
        <v>41954131</v>
      </c>
      <c r="E1011" s="70">
        <v>2517248</v>
      </c>
      <c r="F1011" s="71">
        <v>3.3575661525221878E-3</v>
      </c>
    </row>
    <row r="1012" spans="1:6" x14ac:dyDescent="0.2">
      <c r="A1012" s="56" t="s">
        <v>662</v>
      </c>
      <c r="B1012" s="56" t="s">
        <v>2</v>
      </c>
      <c r="C1012" s="69">
        <v>41</v>
      </c>
      <c r="D1012" s="70">
        <v>43161494</v>
      </c>
      <c r="E1012" s="70">
        <v>2589690</v>
      </c>
      <c r="F1012" s="71">
        <v>3.4541910409801434E-3</v>
      </c>
    </row>
    <row r="1013" spans="1:6" x14ac:dyDescent="0.2">
      <c r="A1013" s="56" t="s">
        <v>662</v>
      </c>
      <c r="B1013" s="56" t="s">
        <v>6</v>
      </c>
      <c r="C1013" s="69">
        <v>55</v>
      </c>
      <c r="D1013" s="70">
        <v>3803557</v>
      </c>
      <c r="E1013" s="70">
        <v>228213</v>
      </c>
      <c r="F1013" s="71">
        <v>3.0439600880228964E-4</v>
      </c>
    </row>
    <row r="1014" spans="1:6" x14ac:dyDescent="0.2">
      <c r="A1014" s="56" t="s">
        <v>662</v>
      </c>
      <c r="B1014" s="56" t="s">
        <v>10</v>
      </c>
      <c r="C1014" s="69">
        <v>481</v>
      </c>
      <c r="D1014" s="70">
        <v>18537271</v>
      </c>
      <c r="E1014" s="70">
        <v>1112236</v>
      </c>
      <c r="F1014" s="71">
        <v>1.4835272278363783E-3</v>
      </c>
    </row>
    <row r="1015" spans="1:6" x14ac:dyDescent="0.2">
      <c r="A1015" s="56" t="s">
        <v>662</v>
      </c>
      <c r="B1015" s="56" t="s">
        <v>4</v>
      </c>
      <c r="C1015" s="69">
        <v>107</v>
      </c>
      <c r="D1015" s="70">
        <v>26566184</v>
      </c>
      <c r="E1015" s="70">
        <v>1593971</v>
      </c>
      <c r="F1015" s="71">
        <v>2.1260770006379763E-3</v>
      </c>
    </row>
    <row r="1016" spans="1:6" x14ac:dyDescent="0.2">
      <c r="A1016" s="56" t="s">
        <v>662</v>
      </c>
      <c r="B1016" s="56" t="s">
        <v>858</v>
      </c>
      <c r="C1016" s="69">
        <v>1251</v>
      </c>
      <c r="D1016" s="70">
        <v>81239257</v>
      </c>
      <c r="E1016" s="70">
        <v>4751124</v>
      </c>
      <c r="F1016" s="71">
        <v>6.3371638904215341E-3</v>
      </c>
    </row>
    <row r="1017" spans="1:6" x14ac:dyDescent="0.2">
      <c r="A1017" s="56" t="s">
        <v>662</v>
      </c>
      <c r="B1017" s="56" t="s">
        <v>8</v>
      </c>
      <c r="C1017" s="69">
        <v>481</v>
      </c>
      <c r="D1017" s="70">
        <v>36695037</v>
      </c>
      <c r="E1017" s="70">
        <v>2195872</v>
      </c>
      <c r="F1017" s="71">
        <v>2.9289070852260889E-3</v>
      </c>
    </row>
    <row r="1018" spans="1:6" x14ac:dyDescent="0.2">
      <c r="A1018" s="56" t="s">
        <v>662</v>
      </c>
      <c r="B1018" s="56" t="s">
        <v>859</v>
      </c>
      <c r="C1018" s="69">
        <v>205</v>
      </c>
      <c r="D1018" s="70">
        <v>28537076</v>
      </c>
      <c r="E1018" s="70">
        <v>1712024</v>
      </c>
      <c r="F1018" s="71">
        <v>2.2835389420135187E-3</v>
      </c>
    </row>
    <row r="1019" spans="1:6" x14ac:dyDescent="0.2">
      <c r="A1019" s="56" t="s">
        <v>662</v>
      </c>
      <c r="B1019" s="56" t="s">
        <v>25</v>
      </c>
      <c r="C1019" s="69">
        <v>157</v>
      </c>
      <c r="D1019" s="70">
        <v>22801504</v>
      </c>
      <c r="E1019" s="70">
        <v>1368090</v>
      </c>
      <c r="F1019" s="71">
        <v>1.8247914697336455E-3</v>
      </c>
    </row>
    <row r="1020" spans="1:6" x14ac:dyDescent="0.2">
      <c r="A1020" s="56" t="s">
        <v>662</v>
      </c>
      <c r="B1020" s="56" t="s">
        <v>60</v>
      </c>
      <c r="C1020" s="69">
        <v>3551</v>
      </c>
      <c r="D1020" s="70">
        <v>393972444</v>
      </c>
      <c r="E1020" s="70">
        <v>23509085</v>
      </c>
      <c r="F1020" s="71">
        <v>3.1356985117384967E-2</v>
      </c>
    </row>
    <row r="1021" spans="1:6" x14ac:dyDescent="0.2">
      <c r="A1021" s="56" t="s">
        <v>676</v>
      </c>
      <c r="B1021" s="56" t="s">
        <v>5</v>
      </c>
      <c r="C1021" s="69">
        <v>21</v>
      </c>
      <c r="D1021" s="70">
        <v>809457</v>
      </c>
      <c r="E1021" s="70">
        <v>48567</v>
      </c>
      <c r="F1021" s="71">
        <v>6.4779837079836827E-5</v>
      </c>
    </row>
    <row r="1022" spans="1:6" x14ac:dyDescent="0.2">
      <c r="A1022" s="56" t="s">
        <v>676</v>
      </c>
      <c r="B1022" s="56" t="s">
        <v>1</v>
      </c>
      <c r="C1022" s="69">
        <v>34</v>
      </c>
      <c r="D1022" s="70">
        <v>2275368</v>
      </c>
      <c r="E1022" s="70">
        <v>136522</v>
      </c>
      <c r="F1022" s="71">
        <v>1.8209633944475637E-4</v>
      </c>
    </row>
    <row r="1023" spans="1:6" x14ac:dyDescent="0.2">
      <c r="A1023" s="56" t="s">
        <v>676</v>
      </c>
      <c r="B1023" s="56" t="s">
        <v>857</v>
      </c>
      <c r="C1023" s="69">
        <v>120</v>
      </c>
      <c r="D1023" s="70">
        <v>4772987</v>
      </c>
      <c r="E1023" s="70">
        <v>286379</v>
      </c>
      <c r="F1023" s="71">
        <v>3.8197922381630719E-4</v>
      </c>
    </row>
    <row r="1024" spans="1:6" x14ac:dyDescent="0.2">
      <c r="A1024" s="56" t="s">
        <v>676</v>
      </c>
      <c r="B1024" s="56" t="s">
        <v>3</v>
      </c>
      <c r="C1024" s="69">
        <v>35</v>
      </c>
      <c r="D1024" s="70">
        <v>6692977</v>
      </c>
      <c r="E1024" s="70">
        <v>401579</v>
      </c>
      <c r="F1024" s="71">
        <v>5.3563576491617339E-4</v>
      </c>
    </row>
    <row r="1025" spans="1:6" x14ac:dyDescent="0.2">
      <c r="A1025" s="56" t="s">
        <v>676</v>
      </c>
      <c r="B1025" s="56" t="s">
        <v>2</v>
      </c>
      <c r="C1025" s="69">
        <v>12</v>
      </c>
      <c r="D1025" s="70">
        <v>6537564</v>
      </c>
      <c r="E1025" s="70">
        <v>392254</v>
      </c>
      <c r="F1025" s="71">
        <v>5.2319785479676146E-4</v>
      </c>
    </row>
    <row r="1026" spans="1:6" x14ac:dyDescent="0.2">
      <c r="A1026" s="56" t="s">
        <v>676</v>
      </c>
      <c r="B1026" s="56" t="s">
        <v>6</v>
      </c>
      <c r="C1026" s="69">
        <v>27</v>
      </c>
      <c r="D1026" s="70">
        <v>1052854</v>
      </c>
      <c r="E1026" s="70">
        <v>63171</v>
      </c>
      <c r="F1026" s="71">
        <v>8.4259004842184455E-5</v>
      </c>
    </row>
    <row r="1027" spans="1:6" x14ac:dyDescent="0.2">
      <c r="A1027" s="56" t="s">
        <v>676</v>
      </c>
      <c r="B1027" s="56" t="s">
        <v>10</v>
      </c>
      <c r="C1027" s="69">
        <v>212</v>
      </c>
      <c r="D1027" s="70">
        <v>8729625</v>
      </c>
      <c r="E1027" s="70">
        <v>523777</v>
      </c>
      <c r="F1027" s="71">
        <v>6.9862640735819984E-4</v>
      </c>
    </row>
    <row r="1028" spans="1:6" x14ac:dyDescent="0.2">
      <c r="A1028" s="56" t="s">
        <v>676</v>
      </c>
      <c r="B1028" s="56" t="s">
        <v>4</v>
      </c>
      <c r="C1028" s="69">
        <v>18</v>
      </c>
      <c r="D1028" s="70">
        <v>1802650</v>
      </c>
      <c r="E1028" s="70">
        <v>108159</v>
      </c>
      <c r="F1028" s="71">
        <v>1.4426508531962179E-4</v>
      </c>
    </row>
    <row r="1029" spans="1:6" x14ac:dyDescent="0.2">
      <c r="A1029" s="56" t="s">
        <v>676</v>
      </c>
      <c r="B1029" s="56" t="s">
        <v>858</v>
      </c>
      <c r="C1029" s="69">
        <v>392</v>
      </c>
      <c r="D1029" s="70">
        <v>7243400</v>
      </c>
      <c r="E1029" s="70">
        <v>422098</v>
      </c>
      <c r="F1029" s="71">
        <v>5.6300450247544556E-4</v>
      </c>
    </row>
    <row r="1030" spans="1:6" x14ac:dyDescent="0.2">
      <c r="A1030" s="56" t="s">
        <v>676</v>
      </c>
      <c r="B1030" s="56" t="s">
        <v>8</v>
      </c>
      <c r="C1030" s="69">
        <v>132</v>
      </c>
      <c r="D1030" s="70">
        <v>5100095</v>
      </c>
      <c r="E1030" s="70">
        <v>306006</v>
      </c>
      <c r="F1030" s="71">
        <v>4.081581902413686E-4</v>
      </c>
    </row>
    <row r="1031" spans="1:6" x14ac:dyDescent="0.2">
      <c r="A1031" s="56" t="s">
        <v>676</v>
      </c>
      <c r="B1031" s="56" t="s">
        <v>859</v>
      </c>
      <c r="C1031" s="69">
        <v>65</v>
      </c>
      <c r="D1031" s="70">
        <v>4134208</v>
      </c>
      <c r="E1031" s="70">
        <v>248052</v>
      </c>
      <c r="F1031" s="71">
        <v>3.3085774594534731E-4</v>
      </c>
    </row>
    <row r="1032" spans="1:6" x14ac:dyDescent="0.2">
      <c r="A1032" s="56" t="s">
        <v>676</v>
      </c>
      <c r="B1032" s="56" t="s">
        <v>25</v>
      </c>
      <c r="C1032" s="69">
        <v>43</v>
      </c>
      <c r="D1032" s="70">
        <v>4914927</v>
      </c>
      <c r="E1032" s="70">
        <v>294896</v>
      </c>
      <c r="F1032" s="71">
        <v>3.9333940402939364E-4</v>
      </c>
    </row>
    <row r="1033" spans="1:6" x14ac:dyDescent="0.2">
      <c r="A1033" s="56" t="s">
        <v>676</v>
      </c>
      <c r="B1033" s="56" t="s">
        <v>60</v>
      </c>
      <c r="C1033" s="69">
        <v>1111</v>
      </c>
      <c r="D1033" s="70">
        <v>54066112</v>
      </c>
      <c r="E1033" s="70">
        <v>3231461</v>
      </c>
      <c r="F1033" s="71">
        <v>4.3102006940895377E-3</v>
      </c>
    </row>
    <row r="1034" spans="1:6" x14ac:dyDescent="0.2">
      <c r="A1034" s="56" t="s">
        <v>684</v>
      </c>
      <c r="B1034" s="56" t="s">
        <v>5</v>
      </c>
      <c r="C1034" s="69" t="s">
        <v>856</v>
      </c>
      <c r="D1034" s="70" t="s">
        <v>856</v>
      </c>
      <c r="E1034" s="70" t="s">
        <v>856</v>
      </c>
      <c r="F1034" s="71" t="s">
        <v>856</v>
      </c>
    </row>
    <row r="1035" spans="1:6" x14ac:dyDescent="0.2">
      <c r="A1035" s="56" t="s">
        <v>684</v>
      </c>
      <c r="B1035" s="56" t="s">
        <v>1</v>
      </c>
      <c r="C1035" s="69">
        <v>13</v>
      </c>
      <c r="D1035" s="70">
        <v>404156</v>
      </c>
      <c r="E1035" s="70">
        <v>24249</v>
      </c>
      <c r="F1035" s="71">
        <v>3.2343901607036939E-5</v>
      </c>
    </row>
    <row r="1036" spans="1:6" x14ac:dyDescent="0.2">
      <c r="A1036" s="56" t="s">
        <v>684</v>
      </c>
      <c r="B1036" s="56" t="s">
        <v>857</v>
      </c>
      <c r="C1036" s="69">
        <v>28</v>
      </c>
      <c r="D1036" s="70">
        <v>489778</v>
      </c>
      <c r="E1036" s="70">
        <v>29387</v>
      </c>
      <c r="F1036" s="71">
        <v>3.9197090046022292E-5</v>
      </c>
    </row>
    <row r="1037" spans="1:6" x14ac:dyDescent="0.2">
      <c r="A1037" s="56" t="s">
        <v>684</v>
      </c>
      <c r="B1037" s="56" t="s">
        <v>3</v>
      </c>
      <c r="C1037" s="69">
        <v>14</v>
      </c>
      <c r="D1037" s="70">
        <v>835283</v>
      </c>
      <c r="E1037" s="70">
        <v>50117</v>
      </c>
      <c r="F1037" s="71">
        <v>6.6847264499149259E-5</v>
      </c>
    </row>
    <row r="1038" spans="1:6" x14ac:dyDescent="0.2">
      <c r="A1038" s="56" t="s">
        <v>684</v>
      </c>
      <c r="B1038" s="56" t="s">
        <v>2</v>
      </c>
      <c r="C1038" s="69" t="s">
        <v>856</v>
      </c>
      <c r="D1038" s="70" t="s">
        <v>856</v>
      </c>
      <c r="E1038" s="70" t="s">
        <v>856</v>
      </c>
      <c r="F1038" s="71" t="s">
        <v>856</v>
      </c>
    </row>
    <row r="1039" spans="1:6" x14ac:dyDescent="0.2">
      <c r="A1039" s="56" t="s">
        <v>684</v>
      </c>
      <c r="B1039" s="56" t="s">
        <v>6</v>
      </c>
      <c r="C1039" s="69">
        <v>5</v>
      </c>
      <c r="D1039" s="70">
        <v>465503</v>
      </c>
      <c r="E1039" s="70">
        <v>27930</v>
      </c>
      <c r="F1039" s="71">
        <v>3.7253708271868608E-5</v>
      </c>
    </row>
    <row r="1040" spans="1:6" x14ac:dyDescent="0.2">
      <c r="A1040" s="56" t="s">
        <v>684</v>
      </c>
      <c r="B1040" s="56" t="s">
        <v>10</v>
      </c>
      <c r="C1040" s="69">
        <v>52</v>
      </c>
      <c r="D1040" s="70">
        <v>618550</v>
      </c>
      <c r="E1040" s="70">
        <v>37113</v>
      </c>
      <c r="F1040" s="71">
        <v>4.9502215363188669E-5</v>
      </c>
    </row>
    <row r="1041" spans="1:6" x14ac:dyDescent="0.2">
      <c r="A1041" s="56" t="s">
        <v>684</v>
      </c>
      <c r="B1041" s="56" t="s">
        <v>4</v>
      </c>
      <c r="C1041" s="69">
        <v>21</v>
      </c>
      <c r="D1041" s="70">
        <v>804283</v>
      </c>
      <c r="E1041" s="70">
        <v>48257</v>
      </c>
      <c r="F1041" s="71">
        <v>6.436635159597434E-5</v>
      </c>
    </row>
    <row r="1042" spans="1:6" x14ac:dyDescent="0.2">
      <c r="A1042" s="56" t="s">
        <v>684</v>
      </c>
      <c r="B1042" s="56" t="s">
        <v>858</v>
      </c>
      <c r="C1042" s="69">
        <v>125</v>
      </c>
      <c r="D1042" s="70">
        <v>1118262</v>
      </c>
      <c r="E1042" s="70">
        <v>65801</v>
      </c>
      <c r="F1042" s="71">
        <v>8.7766962334308134E-5</v>
      </c>
    </row>
    <row r="1043" spans="1:6" x14ac:dyDescent="0.2">
      <c r="A1043" s="56" t="s">
        <v>684</v>
      </c>
      <c r="B1043" s="56" t="s">
        <v>8</v>
      </c>
      <c r="C1043" s="69">
        <v>63</v>
      </c>
      <c r="D1043" s="70">
        <v>314366</v>
      </c>
      <c r="E1043" s="70">
        <v>18862</v>
      </c>
      <c r="F1043" s="71">
        <v>2.5158590956820109E-5</v>
      </c>
    </row>
    <row r="1044" spans="1:6" x14ac:dyDescent="0.2">
      <c r="A1044" s="56" t="s">
        <v>684</v>
      </c>
      <c r="B1044" s="56" t="s">
        <v>859</v>
      </c>
      <c r="C1044" s="69">
        <v>27</v>
      </c>
      <c r="D1044" s="70">
        <v>276944</v>
      </c>
      <c r="E1044" s="70">
        <v>16571</v>
      </c>
      <c r="F1044" s="71">
        <v>2.210279984866218E-5</v>
      </c>
    </row>
    <row r="1045" spans="1:6" x14ac:dyDescent="0.2">
      <c r="A1045" s="56" t="s">
        <v>684</v>
      </c>
      <c r="B1045" s="56" t="s">
        <v>25</v>
      </c>
      <c r="C1045" s="69">
        <v>22</v>
      </c>
      <c r="D1045" s="70">
        <v>3305842</v>
      </c>
      <c r="E1045" s="70">
        <v>198350</v>
      </c>
      <c r="F1045" s="71">
        <v>2.6456401846491721E-4</v>
      </c>
    </row>
    <row r="1046" spans="1:6" x14ac:dyDescent="0.2">
      <c r="A1046" s="56" t="s">
        <v>684</v>
      </c>
      <c r="B1046" s="56" t="s">
        <v>60</v>
      </c>
      <c r="C1046" s="69">
        <v>373</v>
      </c>
      <c r="D1046" s="70">
        <v>8657707</v>
      </c>
      <c r="E1046" s="70">
        <v>518121</v>
      </c>
      <c r="F1046" s="71">
        <v>6.9108229801392168E-4</v>
      </c>
    </row>
    <row r="1047" spans="1:6" x14ac:dyDescent="0.2">
      <c r="A1047" s="56" t="s">
        <v>691</v>
      </c>
      <c r="B1047" s="56" t="s">
        <v>5</v>
      </c>
      <c r="C1047" s="69" t="s">
        <v>856</v>
      </c>
      <c r="D1047" s="70" t="s">
        <v>856</v>
      </c>
      <c r="E1047" s="70" t="s">
        <v>856</v>
      </c>
      <c r="F1047" s="71" t="s">
        <v>856</v>
      </c>
    </row>
    <row r="1048" spans="1:6" x14ac:dyDescent="0.2">
      <c r="A1048" s="56" t="s">
        <v>691</v>
      </c>
      <c r="B1048" s="56" t="s">
        <v>1</v>
      </c>
      <c r="C1048" s="69">
        <v>13</v>
      </c>
      <c r="D1048" s="70">
        <v>494412</v>
      </c>
      <c r="E1048" s="70">
        <v>29665</v>
      </c>
      <c r="F1048" s="71">
        <v>3.9567893157357043E-5</v>
      </c>
    </row>
    <row r="1049" spans="1:6" x14ac:dyDescent="0.2">
      <c r="A1049" s="56" t="s">
        <v>691</v>
      </c>
      <c r="B1049" s="56" t="s">
        <v>857</v>
      </c>
      <c r="C1049" s="69">
        <v>54</v>
      </c>
      <c r="D1049" s="70">
        <v>875554</v>
      </c>
      <c r="E1049" s="70">
        <v>52533</v>
      </c>
      <c r="F1049" s="71">
        <v>7.006978362499368E-5</v>
      </c>
    </row>
    <row r="1050" spans="1:6" x14ac:dyDescent="0.2">
      <c r="A1050" s="56" t="s">
        <v>691</v>
      </c>
      <c r="B1050" s="56" t="s">
        <v>3</v>
      </c>
      <c r="C1050" s="69">
        <v>33</v>
      </c>
      <c r="D1050" s="70">
        <v>2571484</v>
      </c>
      <c r="E1050" s="70">
        <v>154289</v>
      </c>
      <c r="F1050" s="71">
        <v>2.0579439296664287E-4</v>
      </c>
    </row>
    <row r="1051" spans="1:6" x14ac:dyDescent="0.2">
      <c r="A1051" s="56" t="s">
        <v>691</v>
      </c>
      <c r="B1051" s="56" t="s">
        <v>2</v>
      </c>
      <c r="C1051" s="69" t="s">
        <v>856</v>
      </c>
      <c r="D1051" s="70" t="s">
        <v>856</v>
      </c>
      <c r="E1051" s="70" t="s">
        <v>856</v>
      </c>
      <c r="F1051" s="71" t="s">
        <v>856</v>
      </c>
    </row>
    <row r="1052" spans="1:6" x14ac:dyDescent="0.2">
      <c r="A1052" s="56" t="s">
        <v>691</v>
      </c>
      <c r="B1052" s="56" t="s">
        <v>6</v>
      </c>
      <c r="C1052" s="69">
        <v>11</v>
      </c>
      <c r="D1052" s="70">
        <v>579379</v>
      </c>
      <c r="E1052" s="70">
        <v>34763</v>
      </c>
      <c r="F1052" s="71">
        <v>4.6367728630682718E-5</v>
      </c>
    </row>
    <row r="1053" spans="1:6" x14ac:dyDescent="0.2">
      <c r="A1053" s="56" t="s">
        <v>691</v>
      </c>
      <c r="B1053" s="56" t="s">
        <v>10</v>
      </c>
      <c r="C1053" s="69">
        <v>181</v>
      </c>
      <c r="D1053" s="70">
        <v>5857863</v>
      </c>
      <c r="E1053" s="70">
        <v>351472</v>
      </c>
      <c r="F1053" s="71">
        <v>4.6880183865843905E-4</v>
      </c>
    </row>
    <row r="1054" spans="1:6" x14ac:dyDescent="0.2">
      <c r="A1054" s="56" t="s">
        <v>691</v>
      </c>
      <c r="B1054" s="56" t="s">
        <v>4</v>
      </c>
      <c r="C1054" s="69">
        <v>30</v>
      </c>
      <c r="D1054" s="70">
        <v>2773738</v>
      </c>
      <c r="E1054" s="70">
        <v>166424</v>
      </c>
      <c r="F1054" s="71">
        <v>2.2198034892364699E-4</v>
      </c>
    </row>
    <row r="1055" spans="1:6" x14ac:dyDescent="0.2">
      <c r="A1055" s="56" t="s">
        <v>691</v>
      </c>
      <c r="B1055" s="56" t="s">
        <v>858</v>
      </c>
      <c r="C1055" s="69">
        <v>215</v>
      </c>
      <c r="D1055" s="70">
        <v>4518812</v>
      </c>
      <c r="E1055" s="70">
        <v>245812</v>
      </c>
      <c r="F1055" s="71">
        <v>3.2786997986840549E-4</v>
      </c>
    </row>
    <row r="1056" spans="1:6" x14ac:dyDescent="0.2">
      <c r="A1056" s="56" t="s">
        <v>691</v>
      </c>
      <c r="B1056" s="56" t="s">
        <v>8</v>
      </c>
      <c r="C1056" s="69">
        <v>67</v>
      </c>
      <c r="D1056" s="70">
        <v>832085</v>
      </c>
      <c r="E1056" s="70">
        <v>49925</v>
      </c>
      <c r="F1056" s="71">
        <v>6.6591170263982817E-5</v>
      </c>
    </row>
    <row r="1057" spans="1:6" x14ac:dyDescent="0.2">
      <c r="A1057" s="56" t="s">
        <v>691</v>
      </c>
      <c r="B1057" s="56" t="s">
        <v>859</v>
      </c>
      <c r="C1057" s="69">
        <v>83</v>
      </c>
      <c r="D1057" s="70">
        <v>2779514</v>
      </c>
      <c r="E1057" s="70">
        <v>166722</v>
      </c>
      <c r="F1057" s="71">
        <v>2.223778285178116E-4</v>
      </c>
    </row>
    <row r="1058" spans="1:6" x14ac:dyDescent="0.2">
      <c r="A1058" s="56" t="s">
        <v>691</v>
      </c>
      <c r="B1058" s="56" t="s">
        <v>25</v>
      </c>
      <c r="C1058" s="69">
        <v>28</v>
      </c>
      <c r="D1058" s="70">
        <v>1972709</v>
      </c>
      <c r="E1058" s="70">
        <v>118363</v>
      </c>
      <c r="F1058" s="71">
        <v>1.5787542685940508E-4</v>
      </c>
    </row>
    <row r="1059" spans="1:6" x14ac:dyDescent="0.2">
      <c r="A1059" s="56" t="s">
        <v>691</v>
      </c>
      <c r="B1059" s="56" t="s">
        <v>60</v>
      </c>
      <c r="C1059" s="69">
        <v>715</v>
      </c>
      <c r="D1059" s="70">
        <v>23255550</v>
      </c>
      <c r="E1059" s="70">
        <v>1369968</v>
      </c>
      <c r="F1059" s="71">
        <v>1.8272963914713672E-3</v>
      </c>
    </row>
    <row r="1060" spans="1:6" x14ac:dyDescent="0.2">
      <c r="A1060" s="56" t="s">
        <v>699</v>
      </c>
      <c r="B1060" s="56" t="s">
        <v>5</v>
      </c>
      <c r="C1060" s="69">
        <v>243</v>
      </c>
      <c r="D1060" s="70">
        <v>25277726</v>
      </c>
      <c r="E1060" s="70">
        <v>1516664</v>
      </c>
      <c r="F1060" s="71">
        <v>2.0229630577316624E-3</v>
      </c>
    </row>
    <row r="1061" spans="1:6" x14ac:dyDescent="0.2">
      <c r="A1061" s="56" t="s">
        <v>699</v>
      </c>
      <c r="B1061" s="56" t="s">
        <v>1</v>
      </c>
      <c r="C1061" s="69">
        <v>124</v>
      </c>
      <c r="D1061" s="70">
        <v>61610802</v>
      </c>
      <c r="E1061" s="70">
        <v>3696648</v>
      </c>
      <c r="F1061" s="71">
        <v>4.9306783449977274E-3</v>
      </c>
    </row>
    <row r="1062" spans="1:6" x14ac:dyDescent="0.2">
      <c r="A1062" s="56" t="s">
        <v>699</v>
      </c>
      <c r="B1062" s="56" t="s">
        <v>857</v>
      </c>
      <c r="C1062" s="69">
        <v>1266</v>
      </c>
      <c r="D1062" s="70">
        <v>96530182</v>
      </c>
      <c r="E1062" s="70">
        <v>5784114</v>
      </c>
      <c r="F1062" s="71">
        <v>7.7149908903412457E-3</v>
      </c>
    </row>
    <row r="1063" spans="1:6" x14ac:dyDescent="0.2">
      <c r="A1063" s="56" t="s">
        <v>699</v>
      </c>
      <c r="B1063" s="56" t="s">
        <v>3</v>
      </c>
      <c r="C1063" s="69">
        <v>440</v>
      </c>
      <c r="D1063" s="70">
        <v>89320387</v>
      </c>
      <c r="E1063" s="70">
        <v>5359223</v>
      </c>
      <c r="F1063" s="71">
        <v>7.1482610170386139E-3</v>
      </c>
    </row>
    <row r="1064" spans="1:6" x14ac:dyDescent="0.2">
      <c r="A1064" s="56" t="s">
        <v>699</v>
      </c>
      <c r="B1064" s="56" t="s">
        <v>2</v>
      </c>
      <c r="C1064" s="69">
        <v>71</v>
      </c>
      <c r="D1064" s="70">
        <v>69335507</v>
      </c>
      <c r="E1064" s="70">
        <v>4160130</v>
      </c>
      <c r="F1064" s="71">
        <v>5.5488818257446735E-3</v>
      </c>
    </row>
    <row r="1065" spans="1:6" x14ac:dyDescent="0.2">
      <c r="A1065" s="56" t="s">
        <v>699</v>
      </c>
      <c r="B1065" s="56" t="s">
        <v>6</v>
      </c>
      <c r="C1065" s="69">
        <v>217</v>
      </c>
      <c r="D1065" s="70">
        <v>28043509</v>
      </c>
      <c r="E1065" s="70">
        <v>1682611</v>
      </c>
      <c r="F1065" s="71">
        <v>2.2443071725398176E-3</v>
      </c>
    </row>
    <row r="1066" spans="1:6" x14ac:dyDescent="0.2">
      <c r="A1066" s="56" t="s">
        <v>699</v>
      </c>
      <c r="B1066" s="56" t="s">
        <v>10</v>
      </c>
      <c r="C1066" s="69">
        <v>1092</v>
      </c>
      <c r="D1066" s="70">
        <v>80730162</v>
      </c>
      <c r="E1066" s="70">
        <v>4843810</v>
      </c>
      <c r="F1066" s="71">
        <v>6.4607907147998522E-3</v>
      </c>
    </row>
    <row r="1067" spans="1:6" x14ac:dyDescent="0.2">
      <c r="A1067" s="56" t="s">
        <v>699</v>
      </c>
      <c r="B1067" s="56" t="s">
        <v>4</v>
      </c>
      <c r="C1067" s="69">
        <v>223</v>
      </c>
      <c r="D1067" s="70">
        <v>41859108</v>
      </c>
      <c r="E1067" s="70">
        <v>2511547</v>
      </c>
      <c r="F1067" s="71">
        <v>3.3499620210915423E-3</v>
      </c>
    </row>
    <row r="1068" spans="1:6" x14ac:dyDescent="0.2">
      <c r="A1068" s="56" t="s">
        <v>699</v>
      </c>
      <c r="B1068" s="56" t="s">
        <v>858</v>
      </c>
      <c r="C1068" s="69">
        <v>2572</v>
      </c>
      <c r="D1068" s="70">
        <v>119094281</v>
      </c>
      <c r="E1068" s="70">
        <v>6991125</v>
      </c>
      <c r="F1068" s="71">
        <v>9.3249313011875192E-3</v>
      </c>
    </row>
    <row r="1069" spans="1:6" x14ac:dyDescent="0.2">
      <c r="A1069" s="56" t="s">
        <v>699</v>
      </c>
      <c r="B1069" s="56" t="s">
        <v>8</v>
      </c>
      <c r="C1069" s="69">
        <v>1069</v>
      </c>
      <c r="D1069" s="70">
        <v>80840402</v>
      </c>
      <c r="E1069" s="70">
        <v>4849506</v>
      </c>
      <c r="F1069" s="71">
        <v>6.4683881771097898E-3</v>
      </c>
    </row>
    <row r="1070" spans="1:6" x14ac:dyDescent="0.2">
      <c r="A1070" s="56" t="s">
        <v>699</v>
      </c>
      <c r="B1070" s="56" t="s">
        <v>859</v>
      </c>
      <c r="C1070" s="69">
        <v>250</v>
      </c>
      <c r="D1070" s="70">
        <v>39144990</v>
      </c>
      <c r="E1070" s="70">
        <v>2348699</v>
      </c>
      <c r="F1070" s="71">
        <v>3.1327514272978703E-3</v>
      </c>
    </row>
    <row r="1071" spans="1:6" x14ac:dyDescent="0.2">
      <c r="A1071" s="56" t="s">
        <v>699</v>
      </c>
      <c r="B1071" s="56" t="s">
        <v>25</v>
      </c>
      <c r="C1071" s="69">
        <v>453</v>
      </c>
      <c r="D1071" s="70">
        <v>69601156</v>
      </c>
      <c r="E1071" s="70">
        <v>4176069</v>
      </c>
      <c r="F1071" s="71">
        <v>5.5701416487359129E-3</v>
      </c>
    </row>
    <row r="1072" spans="1:6" x14ac:dyDescent="0.2">
      <c r="A1072" s="56" t="s">
        <v>699</v>
      </c>
      <c r="B1072" s="56" t="s">
        <v>60</v>
      </c>
      <c r="C1072" s="69">
        <v>8020</v>
      </c>
      <c r="D1072" s="70">
        <v>801388213</v>
      </c>
      <c r="E1072" s="70">
        <v>47920147</v>
      </c>
      <c r="F1072" s="71">
        <v>6.3917048932440365E-2</v>
      </c>
    </row>
    <row r="1073" spans="1:6" x14ac:dyDescent="0.2">
      <c r="A1073" s="56" t="s">
        <v>675</v>
      </c>
      <c r="B1073" s="56" t="s">
        <v>5</v>
      </c>
      <c r="C1073" s="69" t="s">
        <v>856</v>
      </c>
      <c r="D1073" s="70" t="s">
        <v>856</v>
      </c>
      <c r="E1073" s="70" t="s">
        <v>856</v>
      </c>
      <c r="F1073" s="71" t="s">
        <v>856</v>
      </c>
    </row>
    <row r="1074" spans="1:6" x14ac:dyDescent="0.2">
      <c r="A1074" s="56" t="s">
        <v>675</v>
      </c>
      <c r="B1074" s="56" t="s">
        <v>1</v>
      </c>
      <c r="C1074" s="69">
        <v>19</v>
      </c>
      <c r="D1074" s="70">
        <v>1215924</v>
      </c>
      <c r="E1074" s="70">
        <v>72955</v>
      </c>
      <c r="F1074" s="71">
        <v>9.7309140242541145E-5</v>
      </c>
    </row>
    <row r="1075" spans="1:6" x14ac:dyDescent="0.2">
      <c r="A1075" s="56" t="s">
        <v>675</v>
      </c>
      <c r="B1075" s="56" t="s">
        <v>857</v>
      </c>
      <c r="C1075" s="69">
        <v>91</v>
      </c>
      <c r="D1075" s="70">
        <v>2903811</v>
      </c>
      <c r="E1075" s="70">
        <v>174229</v>
      </c>
      <c r="F1075" s="71">
        <v>2.3239084634799125E-4</v>
      </c>
    </row>
    <row r="1076" spans="1:6" x14ac:dyDescent="0.2">
      <c r="A1076" s="56" t="s">
        <v>675</v>
      </c>
      <c r="B1076" s="56" t="s">
        <v>3</v>
      </c>
      <c r="C1076" s="69">
        <v>39</v>
      </c>
      <c r="D1076" s="70">
        <v>3944879</v>
      </c>
      <c r="E1076" s="70">
        <v>236693</v>
      </c>
      <c r="F1076" s="71">
        <v>3.157068375221409E-4</v>
      </c>
    </row>
    <row r="1077" spans="1:6" x14ac:dyDescent="0.2">
      <c r="A1077" s="56" t="s">
        <v>675</v>
      </c>
      <c r="B1077" s="56" t="s">
        <v>2</v>
      </c>
      <c r="C1077" s="69" t="s">
        <v>856</v>
      </c>
      <c r="D1077" s="70" t="s">
        <v>856</v>
      </c>
      <c r="E1077" s="70" t="s">
        <v>856</v>
      </c>
      <c r="F1077" s="71" t="s">
        <v>856</v>
      </c>
    </row>
    <row r="1078" spans="1:6" x14ac:dyDescent="0.2">
      <c r="A1078" s="56" t="s">
        <v>675</v>
      </c>
      <c r="B1078" s="56" t="s">
        <v>6</v>
      </c>
      <c r="C1078" s="69">
        <v>13</v>
      </c>
      <c r="D1078" s="70">
        <v>884853</v>
      </c>
      <c r="E1078" s="70">
        <v>53091</v>
      </c>
      <c r="F1078" s="71">
        <v>7.0814057495946159E-5</v>
      </c>
    </row>
    <row r="1079" spans="1:6" x14ac:dyDescent="0.2">
      <c r="A1079" s="56" t="s">
        <v>675</v>
      </c>
      <c r="B1079" s="56" t="s">
        <v>10</v>
      </c>
      <c r="C1079" s="69">
        <v>148</v>
      </c>
      <c r="D1079" s="70">
        <v>3281501</v>
      </c>
      <c r="E1079" s="70">
        <v>196890</v>
      </c>
      <c r="F1079" s="71">
        <v>2.6261663521833905E-4</v>
      </c>
    </row>
    <row r="1080" spans="1:6" x14ac:dyDescent="0.2">
      <c r="A1080" s="56" t="s">
        <v>675</v>
      </c>
      <c r="B1080" s="56" t="s">
        <v>4</v>
      </c>
      <c r="C1080" s="69">
        <v>17</v>
      </c>
      <c r="D1080" s="70">
        <v>1842330</v>
      </c>
      <c r="E1080" s="70">
        <v>110540</v>
      </c>
      <c r="F1080" s="71">
        <v>1.4744092060051399E-4</v>
      </c>
    </row>
    <row r="1081" spans="1:6" x14ac:dyDescent="0.2">
      <c r="A1081" s="56" t="s">
        <v>675</v>
      </c>
      <c r="B1081" s="56" t="s">
        <v>858</v>
      </c>
      <c r="C1081" s="69">
        <v>255</v>
      </c>
      <c r="D1081" s="70">
        <v>4135904</v>
      </c>
      <c r="E1081" s="70">
        <v>245462</v>
      </c>
      <c r="F1081" s="71">
        <v>3.2740314141888331E-4</v>
      </c>
    </row>
    <row r="1082" spans="1:6" x14ac:dyDescent="0.2">
      <c r="A1082" s="56" t="s">
        <v>675</v>
      </c>
      <c r="B1082" s="56" t="s">
        <v>8</v>
      </c>
      <c r="C1082" s="69">
        <v>55</v>
      </c>
      <c r="D1082" s="70">
        <v>857557</v>
      </c>
      <c r="E1082" s="70">
        <v>51453</v>
      </c>
      <c r="F1082" s="71">
        <v>6.8629253552182434E-5</v>
      </c>
    </row>
    <row r="1083" spans="1:6" x14ac:dyDescent="0.2">
      <c r="A1083" s="56" t="s">
        <v>675</v>
      </c>
      <c r="B1083" s="56" t="s">
        <v>859</v>
      </c>
      <c r="C1083" s="69">
        <v>71</v>
      </c>
      <c r="D1083" s="70">
        <v>4326608</v>
      </c>
      <c r="E1083" s="70">
        <v>259537</v>
      </c>
      <c r="F1083" s="71">
        <v>3.4617671621038176E-4</v>
      </c>
    </row>
    <row r="1084" spans="1:6" x14ac:dyDescent="0.2">
      <c r="A1084" s="56" t="s">
        <v>675</v>
      </c>
      <c r="B1084" s="56" t="s">
        <v>25</v>
      </c>
      <c r="C1084" s="69">
        <v>64</v>
      </c>
      <c r="D1084" s="70">
        <v>3734761</v>
      </c>
      <c r="E1084" s="70">
        <v>224086</v>
      </c>
      <c r="F1084" s="71">
        <v>2.9889131657035258E-4</v>
      </c>
    </row>
    <row r="1085" spans="1:6" x14ac:dyDescent="0.2">
      <c r="A1085" s="56" t="s">
        <v>675</v>
      </c>
      <c r="B1085" s="56" t="s">
        <v>60</v>
      </c>
      <c r="C1085" s="69">
        <v>789</v>
      </c>
      <c r="D1085" s="70">
        <v>27635195</v>
      </c>
      <c r="E1085" s="70">
        <v>1655360</v>
      </c>
      <c r="F1085" s="71">
        <v>2.2079591308600218E-3</v>
      </c>
    </row>
    <row r="1086" spans="1:6" x14ac:dyDescent="0.2">
      <c r="A1086" s="56" t="s">
        <v>719</v>
      </c>
      <c r="B1086" s="56" t="s">
        <v>5</v>
      </c>
      <c r="C1086" s="69">
        <v>39</v>
      </c>
      <c r="D1086" s="70">
        <v>1339621</v>
      </c>
      <c r="E1086" s="70">
        <v>80377</v>
      </c>
      <c r="F1086" s="71">
        <v>1.0720878302069399E-4</v>
      </c>
    </row>
    <row r="1087" spans="1:6" x14ac:dyDescent="0.2">
      <c r="A1087" s="56" t="s">
        <v>719</v>
      </c>
      <c r="B1087" s="56" t="s">
        <v>1</v>
      </c>
      <c r="C1087" s="69">
        <v>41</v>
      </c>
      <c r="D1087" s="70">
        <v>7328857</v>
      </c>
      <c r="E1087" s="70">
        <v>439731</v>
      </c>
      <c r="F1087" s="71">
        <v>5.8652382356237209E-4</v>
      </c>
    </row>
    <row r="1088" spans="1:6" x14ac:dyDescent="0.2">
      <c r="A1088" s="56" t="s">
        <v>719</v>
      </c>
      <c r="B1088" s="56" t="s">
        <v>857</v>
      </c>
      <c r="C1088" s="69">
        <v>414</v>
      </c>
      <c r="D1088" s="70">
        <v>30433194</v>
      </c>
      <c r="E1088" s="70">
        <v>1825992</v>
      </c>
      <c r="F1088" s="71">
        <v>2.4355522117710669E-3</v>
      </c>
    </row>
    <row r="1089" spans="1:6" x14ac:dyDescent="0.2">
      <c r="A1089" s="56" t="s">
        <v>719</v>
      </c>
      <c r="B1089" s="56" t="s">
        <v>3</v>
      </c>
      <c r="C1089" s="69">
        <v>93</v>
      </c>
      <c r="D1089" s="70">
        <v>8480790</v>
      </c>
      <c r="E1089" s="70">
        <v>508847</v>
      </c>
      <c r="F1089" s="71">
        <v>6.7871241292572588E-4</v>
      </c>
    </row>
    <row r="1090" spans="1:6" x14ac:dyDescent="0.2">
      <c r="A1090" s="56" t="s">
        <v>719</v>
      </c>
      <c r="B1090" s="56" t="s">
        <v>2</v>
      </c>
      <c r="C1090" s="69">
        <v>8</v>
      </c>
      <c r="D1090" s="70">
        <v>9151443</v>
      </c>
      <c r="E1090" s="70">
        <v>549087</v>
      </c>
      <c r="F1090" s="71">
        <v>7.3238549637935971E-4</v>
      </c>
    </row>
    <row r="1091" spans="1:6" x14ac:dyDescent="0.2">
      <c r="A1091" s="56" t="s">
        <v>719</v>
      </c>
      <c r="B1091" s="56" t="s">
        <v>6</v>
      </c>
      <c r="C1091" s="69">
        <v>58</v>
      </c>
      <c r="D1091" s="70">
        <v>4705802</v>
      </c>
      <c r="E1091" s="70">
        <v>282348</v>
      </c>
      <c r="F1091" s="71">
        <v>3.7660257870195335E-4</v>
      </c>
    </row>
    <row r="1092" spans="1:6" x14ac:dyDescent="0.2">
      <c r="A1092" s="56" t="s">
        <v>719</v>
      </c>
      <c r="B1092" s="56" t="s">
        <v>10</v>
      </c>
      <c r="C1092" s="69">
        <v>549</v>
      </c>
      <c r="D1092" s="70">
        <v>29679455</v>
      </c>
      <c r="E1092" s="70">
        <v>1780767</v>
      </c>
      <c r="F1092" s="71">
        <v>2.3752300149720959E-3</v>
      </c>
    </row>
    <row r="1093" spans="1:6" x14ac:dyDescent="0.2">
      <c r="A1093" s="56" t="s">
        <v>719</v>
      </c>
      <c r="B1093" s="56" t="s">
        <v>4</v>
      </c>
      <c r="C1093" s="69">
        <v>61</v>
      </c>
      <c r="D1093" s="70">
        <v>4788570</v>
      </c>
      <c r="E1093" s="70">
        <v>287314</v>
      </c>
      <c r="F1093" s="71">
        <v>3.8322634938860211E-4</v>
      </c>
    </row>
    <row r="1094" spans="1:6" x14ac:dyDescent="0.2">
      <c r="A1094" s="56" t="s">
        <v>719</v>
      </c>
      <c r="B1094" s="56" t="s">
        <v>858</v>
      </c>
      <c r="C1094" s="69">
        <v>868</v>
      </c>
      <c r="D1094" s="70">
        <v>24566368</v>
      </c>
      <c r="E1094" s="70">
        <v>1426037</v>
      </c>
      <c r="F1094" s="71">
        <v>1.9020825772606764E-3</v>
      </c>
    </row>
    <row r="1095" spans="1:6" x14ac:dyDescent="0.2">
      <c r="A1095" s="56" t="s">
        <v>719</v>
      </c>
      <c r="B1095" s="56" t="s">
        <v>8</v>
      </c>
      <c r="C1095" s="69">
        <v>244</v>
      </c>
      <c r="D1095" s="70">
        <v>7444856</v>
      </c>
      <c r="E1095" s="70">
        <v>446691</v>
      </c>
      <c r="F1095" s="71">
        <v>5.9580723958715573E-4</v>
      </c>
    </row>
    <row r="1096" spans="1:6" x14ac:dyDescent="0.2">
      <c r="A1096" s="56" t="s">
        <v>719</v>
      </c>
      <c r="B1096" s="56" t="s">
        <v>859</v>
      </c>
      <c r="C1096" s="69">
        <v>159</v>
      </c>
      <c r="D1096" s="70">
        <v>14524503</v>
      </c>
      <c r="E1096" s="70">
        <v>871470</v>
      </c>
      <c r="F1096" s="71">
        <v>1.1623877245859411E-3</v>
      </c>
    </row>
    <row r="1097" spans="1:6" x14ac:dyDescent="0.2">
      <c r="A1097" s="56" t="s">
        <v>719</v>
      </c>
      <c r="B1097" s="56" t="s">
        <v>25</v>
      </c>
      <c r="C1097" s="69">
        <v>106</v>
      </c>
      <c r="D1097" s="70">
        <v>16336338</v>
      </c>
      <c r="E1097" s="70">
        <v>980180</v>
      </c>
      <c r="F1097" s="71">
        <v>1.3073877470075248E-3</v>
      </c>
    </row>
    <row r="1098" spans="1:6" x14ac:dyDescent="0.2">
      <c r="A1098" s="56" t="s">
        <v>719</v>
      </c>
      <c r="B1098" s="56" t="s">
        <v>60</v>
      </c>
      <c r="C1098" s="69">
        <v>2640</v>
      </c>
      <c r="D1098" s="70">
        <v>158779797</v>
      </c>
      <c r="E1098" s="70">
        <v>9478843</v>
      </c>
      <c r="F1098" s="71">
        <v>1.2643109626811451E-2</v>
      </c>
    </row>
    <row r="1099" spans="1:6" x14ac:dyDescent="0.2">
      <c r="A1099" s="56" t="s">
        <v>731</v>
      </c>
      <c r="B1099" s="56" t="s">
        <v>5</v>
      </c>
      <c r="C1099" s="69">
        <v>104</v>
      </c>
      <c r="D1099" s="70">
        <v>7684117</v>
      </c>
      <c r="E1099" s="70">
        <v>461047</v>
      </c>
      <c r="F1099" s="71">
        <v>6.1495561896241337E-4</v>
      </c>
    </row>
    <row r="1100" spans="1:6" x14ac:dyDescent="0.2">
      <c r="A1100" s="56" t="s">
        <v>731</v>
      </c>
      <c r="B1100" s="56" t="s">
        <v>1</v>
      </c>
      <c r="C1100" s="69">
        <v>63</v>
      </c>
      <c r="D1100" s="70">
        <v>40569989</v>
      </c>
      <c r="E1100" s="70">
        <v>2434199</v>
      </c>
      <c r="F1100" s="71">
        <v>3.2467933913954273E-3</v>
      </c>
    </row>
    <row r="1101" spans="1:6" x14ac:dyDescent="0.2">
      <c r="A1101" s="56" t="s">
        <v>731</v>
      </c>
      <c r="B1101" s="56" t="s">
        <v>857</v>
      </c>
      <c r="C1101" s="69">
        <v>534</v>
      </c>
      <c r="D1101" s="70">
        <v>52784655</v>
      </c>
      <c r="E1101" s="70">
        <v>3167079</v>
      </c>
      <c r="F1101" s="71">
        <v>4.2243264282120071E-3</v>
      </c>
    </row>
    <row r="1102" spans="1:6" x14ac:dyDescent="0.2">
      <c r="A1102" s="56" t="s">
        <v>731</v>
      </c>
      <c r="B1102" s="56" t="s">
        <v>3</v>
      </c>
      <c r="C1102" s="69">
        <v>171</v>
      </c>
      <c r="D1102" s="70">
        <v>32234398</v>
      </c>
      <c r="E1102" s="70">
        <v>1934064</v>
      </c>
      <c r="F1102" s="71">
        <v>2.5797012543903788E-3</v>
      </c>
    </row>
    <row r="1103" spans="1:6" x14ac:dyDescent="0.2">
      <c r="A1103" s="56" t="s">
        <v>731</v>
      </c>
      <c r="B1103" s="56" t="s">
        <v>2</v>
      </c>
      <c r="C1103" s="69">
        <v>28</v>
      </c>
      <c r="D1103" s="70">
        <v>37208507</v>
      </c>
      <c r="E1103" s="70">
        <v>2232510</v>
      </c>
      <c r="F1103" s="71">
        <v>2.9777757341220689E-3</v>
      </c>
    </row>
    <row r="1104" spans="1:6" x14ac:dyDescent="0.2">
      <c r="A1104" s="56" t="s">
        <v>731</v>
      </c>
      <c r="B1104" s="56" t="s">
        <v>6</v>
      </c>
      <c r="C1104" s="69">
        <v>52</v>
      </c>
      <c r="D1104" s="70">
        <v>7375204</v>
      </c>
      <c r="E1104" s="70">
        <v>442512</v>
      </c>
      <c r="F1104" s="71">
        <v>5.9023318849986113E-4</v>
      </c>
    </row>
    <row r="1105" spans="1:6" x14ac:dyDescent="0.2">
      <c r="A1105" s="56" t="s">
        <v>731</v>
      </c>
      <c r="B1105" s="56" t="s">
        <v>10</v>
      </c>
      <c r="C1105" s="69">
        <v>670</v>
      </c>
      <c r="D1105" s="70">
        <v>48804237</v>
      </c>
      <c r="E1105" s="70">
        <v>2928254</v>
      </c>
      <c r="F1105" s="71">
        <v>3.905775877620205E-3</v>
      </c>
    </row>
    <row r="1106" spans="1:6" x14ac:dyDescent="0.2">
      <c r="A1106" s="56" t="s">
        <v>731</v>
      </c>
      <c r="B1106" s="56" t="s">
        <v>4</v>
      </c>
      <c r="C1106" s="69">
        <v>85</v>
      </c>
      <c r="D1106" s="70">
        <v>11655730</v>
      </c>
      <c r="E1106" s="70">
        <v>699344</v>
      </c>
      <c r="F1106" s="71">
        <v>9.3280191040750722E-4</v>
      </c>
    </row>
    <row r="1107" spans="1:6" x14ac:dyDescent="0.2">
      <c r="A1107" s="56" t="s">
        <v>731</v>
      </c>
      <c r="B1107" s="56" t="s">
        <v>858</v>
      </c>
      <c r="C1107" s="69">
        <v>1356</v>
      </c>
      <c r="D1107" s="70">
        <v>48223436</v>
      </c>
      <c r="E1107" s="70">
        <v>2826124</v>
      </c>
      <c r="F1107" s="71">
        <v>3.7695524180496381E-3</v>
      </c>
    </row>
    <row r="1108" spans="1:6" x14ac:dyDescent="0.2">
      <c r="A1108" s="56" t="s">
        <v>731</v>
      </c>
      <c r="B1108" s="56" t="s">
        <v>8</v>
      </c>
      <c r="C1108" s="69">
        <v>553</v>
      </c>
      <c r="D1108" s="70">
        <v>29546577</v>
      </c>
      <c r="E1108" s="70">
        <v>1771893</v>
      </c>
      <c r="F1108" s="71">
        <v>2.363393659540497E-3</v>
      </c>
    </row>
    <row r="1109" spans="1:6" x14ac:dyDescent="0.2">
      <c r="A1109" s="56" t="s">
        <v>731</v>
      </c>
      <c r="B1109" s="56" t="s">
        <v>859</v>
      </c>
      <c r="C1109" s="69">
        <v>169</v>
      </c>
      <c r="D1109" s="70">
        <v>16907891</v>
      </c>
      <c r="E1109" s="70">
        <v>1014473</v>
      </c>
      <c r="F1109" s="71">
        <v>1.3531285782917063E-3</v>
      </c>
    </row>
    <row r="1110" spans="1:6" x14ac:dyDescent="0.2">
      <c r="A1110" s="56" t="s">
        <v>731</v>
      </c>
      <c r="B1110" s="56" t="s">
        <v>25</v>
      </c>
      <c r="C1110" s="69">
        <v>186</v>
      </c>
      <c r="D1110" s="70">
        <v>23732787</v>
      </c>
      <c r="E1110" s="70">
        <v>1423967</v>
      </c>
      <c r="F1110" s="71">
        <v>1.8993215612877882E-3</v>
      </c>
    </row>
    <row r="1111" spans="1:6" x14ac:dyDescent="0.2">
      <c r="A1111" s="56" t="s">
        <v>731</v>
      </c>
      <c r="B1111" s="56" t="s">
        <v>60</v>
      </c>
      <c r="C1111" s="69">
        <v>3971</v>
      </c>
      <c r="D1111" s="70">
        <v>356727529</v>
      </c>
      <c r="E1111" s="70">
        <v>21335468</v>
      </c>
      <c r="F1111" s="71">
        <v>2.8457762288427783E-2</v>
      </c>
    </row>
    <row r="1112" spans="1:6" x14ac:dyDescent="0.2">
      <c r="A1112" s="56" t="s">
        <v>745</v>
      </c>
      <c r="B1112" s="56" t="s">
        <v>5</v>
      </c>
      <c r="C1112" s="69">
        <v>15</v>
      </c>
      <c r="D1112" s="70">
        <v>61122</v>
      </c>
      <c r="E1112" s="70">
        <v>3667</v>
      </c>
      <c r="F1112" s="71">
        <v>4.8911331268507757E-6</v>
      </c>
    </row>
    <row r="1113" spans="1:6" x14ac:dyDescent="0.2">
      <c r="A1113" s="56" t="s">
        <v>745</v>
      </c>
      <c r="B1113" s="56" t="s">
        <v>1</v>
      </c>
      <c r="C1113" s="69">
        <v>24</v>
      </c>
      <c r="D1113" s="70">
        <v>1817411</v>
      </c>
      <c r="E1113" s="70">
        <v>109045</v>
      </c>
      <c r="F1113" s="71">
        <v>1.454468535089836E-4</v>
      </c>
    </row>
    <row r="1114" spans="1:6" x14ac:dyDescent="0.2">
      <c r="A1114" s="56" t="s">
        <v>745</v>
      </c>
      <c r="B1114" s="56" t="s">
        <v>857</v>
      </c>
      <c r="C1114" s="69">
        <v>67</v>
      </c>
      <c r="D1114" s="70">
        <v>2006253</v>
      </c>
      <c r="E1114" s="70">
        <v>120375</v>
      </c>
      <c r="F1114" s="71">
        <v>1.6055908103208675E-4</v>
      </c>
    </row>
    <row r="1115" spans="1:6" x14ac:dyDescent="0.2">
      <c r="A1115" s="56" t="s">
        <v>745</v>
      </c>
      <c r="B1115" s="56" t="s">
        <v>3</v>
      </c>
      <c r="C1115" s="69">
        <v>43</v>
      </c>
      <c r="D1115" s="70">
        <v>3645281</v>
      </c>
      <c r="E1115" s="70">
        <v>218717</v>
      </c>
      <c r="F1115" s="71">
        <v>2.9173001475468264E-4</v>
      </c>
    </row>
    <row r="1116" spans="1:6" x14ac:dyDescent="0.2">
      <c r="A1116" s="56" t="s">
        <v>745</v>
      </c>
      <c r="B1116" s="56" t="s">
        <v>2</v>
      </c>
      <c r="C1116" s="69">
        <v>5</v>
      </c>
      <c r="D1116" s="70">
        <v>184449</v>
      </c>
      <c r="E1116" s="70">
        <v>11067</v>
      </c>
      <c r="F1116" s="71">
        <v>1.4761431773890794E-5</v>
      </c>
    </row>
    <row r="1117" spans="1:6" x14ac:dyDescent="0.2">
      <c r="A1117" s="56" t="s">
        <v>745</v>
      </c>
      <c r="B1117" s="56" t="s">
        <v>6</v>
      </c>
      <c r="C1117" s="69">
        <v>12</v>
      </c>
      <c r="D1117" s="70">
        <v>710856</v>
      </c>
      <c r="E1117" s="70">
        <v>42651</v>
      </c>
      <c r="F1117" s="71">
        <v>5.6888933458770778E-5</v>
      </c>
    </row>
    <row r="1118" spans="1:6" x14ac:dyDescent="0.2">
      <c r="A1118" s="56" t="s">
        <v>745</v>
      </c>
      <c r="B1118" s="56" t="s">
        <v>10</v>
      </c>
      <c r="C1118" s="69">
        <v>154</v>
      </c>
      <c r="D1118" s="70">
        <v>3936899</v>
      </c>
      <c r="E1118" s="70">
        <v>236214</v>
      </c>
      <c r="F1118" s="71">
        <v>3.1506793575836629E-4</v>
      </c>
    </row>
    <row r="1119" spans="1:6" x14ac:dyDescent="0.2">
      <c r="A1119" s="56" t="s">
        <v>745</v>
      </c>
      <c r="B1119" s="56" t="s">
        <v>4</v>
      </c>
      <c r="C1119" s="69">
        <v>35</v>
      </c>
      <c r="D1119" s="70">
        <v>2257992</v>
      </c>
      <c r="E1119" s="70">
        <v>135480</v>
      </c>
      <c r="F1119" s="71">
        <v>1.8070649468932183E-4</v>
      </c>
    </row>
    <row r="1120" spans="1:6" x14ac:dyDescent="0.2">
      <c r="A1120" s="56" t="s">
        <v>745</v>
      </c>
      <c r="B1120" s="56" t="s">
        <v>858</v>
      </c>
      <c r="C1120" s="69">
        <v>249</v>
      </c>
      <c r="D1120" s="70">
        <v>2558793</v>
      </c>
      <c r="E1120" s="70">
        <v>151409</v>
      </c>
      <c r="F1120" s="71">
        <v>2.0195297943914622E-4</v>
      </c>
    </row>
    <row r="1121" spans="1:6" x14ac:dyDescent="0.2">
      <c r="A1121" s="56" t="s">
        <v>745</v>
      </c>
      <c r="B1121" s="56" t="s">
        <v>8</v>
      </c>
      <c r="C1121" s="69">
        <v>85</v>
      </c>
      <c r="D1121" s="70">
        <v>1287682</v>
      </c>
      <c r="E1121" s="70">
        <v>77261</v>
      </c>
      <c r="F1121" s="71">
        <v>1.0305258699580524E-4</v>
      </c>
    </row>
    <row r="1122" spans="1:6" x14ac:dyDescent="0.2">
      <c r="A1122" s="56" t="s">
        <v>745</v>
      </c>
      <c r="B1122" s="56" t="s">
        <v>859</v>
      </c>
      <c r="C1122" s="69">
        <v>69</v>
      </c>
      <c r="D1122" s="70">
        <v>1618422</v>
      </c>
      <c r="E1122" s="70">
        <v>97105</v>
      </c>
      <c r="F1122" s="71">
        <v>1.295209932595704E-4</v>
      </c>
    </row>
    <row r="1123" spans="1:6" x14ac:dyDescent="0.2">
      <c r="A1123" s="56" t="s">
        <v>745</v>
      </c>
      <c r="B1123" s="56" t="s">
        <v>25</v>
      </c>
      <c r="C1123" s="69">
        <v>49</v>
      </c>
      <c r="D1123" s="70">
        <v>4806898</v>
      </c>
      <c r="E1123" s="70">
        <v>288414</v>
      </c>
      <c r="F1123" s="71">
        <v>3.8469355594424319E-4</v>
      </c>
    </row>
    <row r="1124" spans="1:6" x14ac:dyDescent="0.2">
      <c r="A1124" s="56" t="s">
        <v>745</v>
      </c>
      <c r="B1124" s="56" t="s">
        <v>60</v>
      </c>
      <c r="C1124" s="69">
        <v>807</v>
      </c>
      <c r="D1124" s="70">
        <v>24892056</v>
      </c>
      <c r="E1124" s="70">
        <v>1491405</v>
      </c>
      <c r="F1124" s="71">
        <v>1.9892719937417186E-3</v>
      </c>
    </row>
    <row r="1125" spans="1:6" x14ac:dyDescent="0.2">
      <c r="A1125" s="56" t="s">
        <v>756</v>
      </c>
      <c r="B1125" s="56" t="s">
        <v>5</v>
      </c>
      <c r="C1125" s="69" t="s">
        <v>856</v>
      </c>
      <c r="D1125" s="70" t="s">
        <v>856</v>
      </c>
      <c r="E1125" s="70" t="s">
        <v>856</v>
      </c>
      <c r="F1125" s="71" t="s">
        <v>856</v>
      </c>
    </row>
    <row r="1126" spans="1:6" x14ac:dyDescent="0.2">
      <c r="A1126" s="56" t="s">
        <v>756</v>
      </c>
      <c r="B1126" s="56" t="s">
        <v>1</v>
      </c>
      <c r="C1126" s="69">
        <v>22</v>
      </c>
      <c r="D1126" s="70">
        <v>684161</v>
      </c>
      <c r="E1126" s="70">
        <v>41050</v>
      </c>
      <c r="F1126" s="71">
        <v>5.4753481008242259E-5</v>
      </c>
    </row>
    <row r="1127" spans="1:6" x14ac:dyDescent="0.2">
      <c r="A1127" s="56" t="s">
        <v>756</v>
      </c>
      <c r="B1127" s="56" t="s">
        <v>857</v>
      </c>
      <c r="C1127" s="69">
        <v>35</v>
      </c>
      <c r="D1127" s="70">
        <v>593430</v>
      </c>
      <c r="E1127" s="70">
        <v>35565</v>
      </c>
      <c r="F1127" s="71">
        <v>4.743745559215922E-5</v>
      </c>
    </row>
    <row r="1128" spans="1:6" x14ac:dyDescent="0.2">
      <c r="A1128" s="56" t="s">
        <v>756</v>
      </c>
      <c r="B1128" s="56" t="s">
        <v>3</v>
      </c>
      <c r="C1128" s="69">
        <v>15</v>
      </c>
      <c r="D1128" s="70">
        <v>609435</v>
      </c>
      <c r="E1128" s="70">
        <v>36566</v>
      </c>
      <c r="F1128" s="71">
        <v>4.8772613557792605E-5</v>
      </c>
    </row>
    <row r="1129" spans="1:6" x14ac:dyDescent="0.2">
      <c r="A1129" s="56" t="s">
        <v>756</v>
      </c>
      <c r="B1129" s="56" t="s">
        <v>2</v>
      </c>
      <c r="C1129" s="69" t="s">
        <v>856</v>
      </c>
      <c r="D1129" s="70" t="s">
        <v>856</v>
      </c>
      <c r="E1129" s="70" t="s">
        <v>856</v>
      </c>
      <c r="F1129" s="71" t="s">
        <v>856</v>
      </c>
    </row>
    <row r="1130" spans="1:6" x14ac:dyDescent="0.2">
      <c r="A1130" s="56" t="s">
        <v>756</v>
      </c>
      <c r="B1130" s="56" t="s">
        <v>6</v>
      </c>
      <c r="C1130" s="69">
        <v>7</v>
      </c>
      <c r="D1130" s="70">
        <v>390868</v>
      </c>
      <c r="E1130" s="70">
        <v>23452</v>
      </c>
      <c r="F1130" s="71">
        <v>3.12808437662679E-5</v>
      </c>
    </row>
    <row r="1131" spans="1:6" x14ac:dyDescent="0.2">
      <c r="A1131" s="56" t="s">
        <v>756</v>
      </c>
      <c r="B1131" s="56" t="s">
        <v>10</v>
      </c>
      <c r="C1131" s="69">
        <v>57</v>
      </c>
      <c r="D1131" s="70">
        <v>813450</v>
      </c>
      <c r="E1131" s="70">
        <v>48807</v>
      </c>
      <c r="F1131" s="71">
        <v>6.5099954873794883E-5</v>
      </c>
    </row>
    <row r="1132" spans="1:6" x14ac:dyDescent="0.2">
      <c r="A1132" s="56" t="s">
        <v>756</v>
      </c>
      <c r="B1132" s="56" t="s">
        <v>4</v>
      </c>
      <c r="C1132" s="69" t="s">
        <v>856</v>
      </c>
      <c r="D1132" s="70" t="s">
        <v>856</v>
      </c>
      <c r="E1132" s="70" t="s">
        <v>856</v>
      </c>
      <c r="F1132" s="71" t="s">
        <v>856</v>
      </c>
    </row>
    <row r="1133" spans="1:6" x14ac:dyDescent="0.2">
      <c r="A1133" s="56" t="s">
        <v>756</v>
      </c>
      <c r="B1133" s="56" t="s">
        <v>858</v>
      </c>
      <c r="C1133" s="69">
        <v>156</v>
      </c>
      <c r="D1133" s="70">
        <v>2672326</v>
      </c>
      <c r="E1133" s="70">
        <v>160131</v>
      </c>
      <c r="F1133" s="71">
        <v>2.1358659360123851E-4</v>
      </c>
    </row>
    <row r="1134" spans="1:6" x14ac:dyDescent="0.2">
      <c r="A1134" s="56" t="s">
        <v>756</v>
      </c>
      <c r="B1134" s="56" t="s">
        <v>8</v>
      </c>
      <c r="C1134" s="69">
        <v>28</v>
      </c>
      <c r="D1134" s="70">
        <v>342392</v>
      </c>
      <c r="E1134" s="70">
        <v>20543</v>
      </c>
      <c r="F1134" s="71">
        <v>2.7400749338667981E-5</v>
      </c>
    </row>
    <row r="1135" spans="1:6" x14ac:dyDescent="0.2">
      <c r="A1135" s="56" t="s">
        <v>756</v>
      </c>
      <c r="B1135" s="56" t="s">
        <v>859</v>
      </c>
      <c r="C1135" s="69">
        <v>52</v>
      </c>
      <c r="D1135" s="70">
        <v>1342322</v>
      </c>
      <c r="E1135" s="70">
        <v>80539</v>
      </c>
      <c r="F1135" s="71">
        <v>1.0742486253161566E-4</v>
      </c>
    </row>
    <row r="1136" spans="1:6" x14ac:dyDescent="0.2">
      <c r="A1136" s="56" t="s">
        <v>756</v>
      </c>
      <c r="B1136" s="56" t="s">
        <v>25</v>
      </c>
      <c r="C1136" s="69">
        <v>20</v>
      </c>
      <c r="D1136" s="70">
        <v>1009107</v>
      </c>
      <c r="E1136" s="70">
        <v>60546</v>
      </c>
      <c r="F1136" s="71">
        <v>8.0757716470768225E-5</v>
      </c>
    </row>
    <row r="1137" spans="1:6" x14ac:dyDescent="0.2">
      <c r="A1137" s="56" t="s">
        <v>756</v>
      </c>
      <c r="B1137" s="56" t="s">
        <v>60</v>
      </c>
      <c r="C1137" s="69">
        <v>396</v>
      </c>
      <c r="D1137" s="70">
        <v>8613797</v>
      </c>
      <c r="E1137" s="70">
        <v>516579</v>
      </c>
      <c r="F1137" s="71">
        <v>6.8902554118774122E-4</v>
      </c>
    </row>
    <row r="1138" spans="1:6" x14ac:dyDescent="0.2">
      <c r="A1138" s="56" t="s">
        <v>395</v>
      </c>
      <c r="B1138" s="56" t="s">
        <v>5</v>
      </c>
      <c r="C1138" s="69">
        <v>18</v>
      </c>
      <c r="D1138" s="70">
        <v>268519</v>
      </c>
      <c r="E1138" s="70">
        <v>16111</v>
      </c>
      <c r="F1138" s="71">
        <v>2.1489240743575906E-5</v>
      </c>
    </row>
    <row r="1139" spans="1:6" x14ac:dyDescent="0.2">
      <c r="A1139" s="56" t="s">
        <v>395</v>
      </c>
      <c r="B1139" s="56" t="s">
        <v>1</v>
      </c>
      <c r="C1139" s="69">
        <v>20</v>
      </c>
      <c r="D1139" s="70">
        <v>2473502</v>
      </c>
      <c r="E1139" s="70">
        <v>148410</v>
      </c>
      <c r="F1139" s="71">
        <v>1.9795284083881201E-4</v>
      </c>
    </row>
    <row r="1140" spans="1:6" x14ac:dyDescent="0.2">
      <c r="A1140" s="56" t="s">
        <v>395</v>
      </c>
      <c r="B1140" s="56" t="s">
        <v>857</v>
      </c>
      <c r="C1140" s="69">
        <v>112</v>
      </c>
      <c r="D1140" s="70">
        <v>4652546</v>
      </c>
      <c r="E1140" s="70">
        <v>279153</v>
      </c>
      <c r="F1140" s="71">
        <v>3.7234101056988675E-4</v>
      </c>
    </row>
    <row r="1141" spans="1:6" x14ac:dyDescent="0.2">
      <c r="A1141" s="56" t="s">
        <v>395</v>
      </c>
      <c r="B1141" s="56" t="s">
        <v>3</v>
      </c>
      <c r="C1141" s="69">
        <v>24</v>
      </c>
      <c r="D1141" s="70">
        <v>2392993</v>
      </c>
      <c r="E1141" s="70">
        <v>143580</v>
      </c>
      <c r="F1141" s="71">
        <v>1.9151047023540616E-4</v>
      </c>
    </row>
    <row r="1142" spans="1:6" x14ac:dyDescent="0.2">
      <c r="A1142" s="56" t="s">
        <v>395</v>
      </c>
      <c r="B1142" s="56" t="s">
        <v>2</v>
      </c>
      <c r="C1142" s="69">
        <v>15</v>
      </c>
      <c r="D1142" s="70">
        <v>9826462</v>
      </c>
      <c r="E1142" s="70">
        <v>589588</v>
      </c>
      <c r="F1142" s="71">
        <v>7.8640670793392287E-4</v>
      </c>
    </row>
    <row r="1143" spans="1:6" x14ac:dyDescent="0.2">
      <c r="A1143" s="56" t="s">
        <v>395</v>
      </c>
      <c r="B1143" s="56" t="s">
        <v>6</v>
      </c>
      <c r="C1143" s="69">
        <v>11</v>
      </c>
      <c r="D1143" s="70">
        <v>825148</v>
      </c>
      <c r="E1143" s="70">
        <v>49509</v>
      </c>
      <c r="F1143" s="71">
        <v>6.603629942112219E-5</v>
      </c>
    </row>
    <row r="1144" spans="1:6" x14ac:dyDescent="0.2">
      <c r="A1144" s="56" t="s">
        <v>395</v>
      </c>
      <c r="B1144" s="56" t="s">
        <v>10</v>
      </c>
      <c r="C1144" s="69">
        <v>102</v>
      </c>
      <c r="D1144" s="70">
        <v>2215700</v>
      </c>
      <c r="E1144" s="70">
        <v>132942</v>
      </c>
      <c r="F1144" s="71">
        <v>1.773212490182154E-4</v>
      </c>
    </row>
    <row r="1145" spans="1:6" x14ac:dyDescent="0.2">
      <c r="A1145" s="56" t="s">
        <v>395</v>
      </c>
      <c r="B1145" s="56" t="s">
        <v>4</v>
      </c>
      <c r="C1145" s="69">
        <v>27</v>
      </c>
      <c r="D1145" s="70">
        <v>2456533</v>
      </c>
      <c r="E1145" s="70">
        <v>147392</v>
      </c>
      <c r="F1145" s="71">
        <v>1.9659500786277327E-4</v>
      </c>
    </row>
    <row r="1146" spans="1:6" x14ac:dyDescent="0.2">
      <c r="A1146" s="56" t="s">
        <v>395</v>
      </c>
      <c r="B1146" s="56" t="s">
        <v>858</v>
      </c>
      <c r="C1146" s="69">
        <v>184</v>
      </c>
      <c r="D1146" s="70">
        <v>3362983</v>
      </c>
      <c r="E1146" s="70">
        <v>197992</v>
      </c>
      <c r="F1146" s="71">
        <v>2.6408650942226313E-4</v>
      </c>
    </row>
    <row r="1147" spans="1:6" x14ac:dyDescent="0.2">
      <c r="A1147" s="56" t="s">
        <v>395</v>
      </c>
      <c r="B1147" s="56" t="s">
        <v>8</v>
      </c>
      <c r="C1147" s="69">
        <v>75</v>
      </c>
      <c r="D1147" s="70">
        <v>1340442</v>
      </c>
      <c r="E1147" s="70">
        <v>80427</v>
      </c>
      <c r="F1147" s="71">
        <v>1.0727547422776858E-4</v>
      </c>
    </row>
    <row r="1148" spans="1:6" x14ac:dyDescent="0.2">
      <c r="A1148" s="56" t="s">
        <v>395</v>
      </c>
      <c r="B1148" s="56" t="s">
        <v>859</v>
      </c>
      <c r="C1148" s="69">
        <v>44</v>
      </c>
      <c r="D1148" s="70">
        <v>2339426</v>
      </c>
      <c r="E1148" s="70">
        <v>140366</v>
      </c>
      <c r="F1148" s="71">
        <v>1.8722355944465123E-4</v>
      </c>
    </row>
    <row r="1149" spans="1:6" x14ac:dyDescent="0.2">
      <c r="A1149" s="56" t="s">
        <v>395</v>
      </c>
      <c r="B1149" s="56" t="s">
        <v>25</v>
      </c>
      <c r="C1149" s="69">
        <v>34</v>
      </c>
      <c r="D1149" s="70">
        <v>6401839</v>
      </c>
      <c r="E1149" s="70">
        <v>384110</v>
      </c>
      <c r="F1149" s="71">
        <v>5.1233519098845145E-4</v>
      </c>
    </row>
    <row r="1150" spans="1:6" x14ac:dyDescent="0.2">
      <c r="A1150" s="56" t="s">
        <v>395</v>
      </c>
      <c r="B1150" s="56" t="s">
        <v>60</v>
      </c>
      <c r="C1150" s="69">
        <v>666</v>
      </c>
      <c r="D1150" s="70">
        <v>38556094</v>
      </c>
      <c r="E1150" s="70">
        <v>2309579</v>
      </c>
      <c r="F1150" s="71">
        <v>3.0805722268827077E-3</v>
      </c>
    </row>
    <row r="1151" spans="1:6" x14ac:dyDescent="0.2">
      <c r="A1151" s="56" t="s">
        <v>765</v>
      </c>
      <c r="B1151" s="56" t="s">
        <v>5</v>
      </c>
      <c r="C1151" s="69" t="s">
        <v>856</v>
      </c>
      <c r="D1151" s="70" t="s">
        <v>856</v>
      </c>
      <c r="E1151" s="70" t="s">
        <v>856</v>
      </c>
      <c r="F1151" s="71" t="s">
        <v>856</v>
      </c>
    </row>
    <row r="1152" spans="1:6" x14ac:dyDescent="0.2">
      <c r="A1152" s="56" t="s">
        <v>765</v>
      </c>
      <c r="B1152" s="56" t="s">
        <v>1</v>
      </c>
      <c r="C1152" s="69">
        <v>18</v>
      </c>
      <c r="D1152" s="70">
        <v>3474285</v>
      </c>
      <c r="E1152" s="70">
        <v>208457</v>
      </c>
      <c r="F1152" s="71">
        <v>2.7804497906297579E-4</v>
      </c>
    </row>
    <row r="1153" spans="1:6" x14ac:dyDescent="0.2">
      <c r="A1153" s="56" t="s">
        <v>765</v>
      </c>
      <c r="B1153" s="56" t="s">
        <v>857</v>
      </c>
      <c r="C1153" s="69">
        <v>25</v>
      </c>
      <c r="D1153" s="70">
        <v>442375</v>
      </c>
      <c r="E1153" s="70">
        <v>26543</v>
      </c>
      <c r="F1153" s="71">
        <v>3.5403694187619348E-5</v>
      </c>
    </row>
    <row r="1154" spans="1:6" x14ac:dyDescent="0.2">
      <c r="A1154" s="56" t="s">
        <v>765</v>
      </c>
      <c r="B1154" s="56" t="s">
        <v>3</v>
      </c>
      <c r="C1154" s="69">
        <v>25</v>
      </c>
      <c r="D1154" s="70">
        <v>2070831</v>
      </c>
      <c r="E1154" s="70">
        <v>124250</v>
      </c>
      <c r="F1154" s="71">
        <v>1.6572764958036786E-4</v>
      </c>
    </row>
    <row r="1155" spans="1:6" x14ac:dyDescent="0.2">
      <c r="A1155" s="56" t="s">
        <v>765</v>
      </c>
      <c r="B1155" s="56" t="s">
        <v>2</v>
      </c>
      <c r="C1155" s="69" t="s">
        <v>856</v>
      </c>
      <c r="D1155" s="70" t="s">
        <v>856</v>
      </c>
      <c r="E1155" s="70" t="s">
        <v>856</v>
      </c>
      <c r="F1155" s="71" t="s">
        <v>856</v>
      </c>
    </row>
    <row r="1156" spans="1:6" x14ac:dyDescent="0.2">
      <c r="A1156" s="56" t="s">
        <v>765</v>
      </c>
      <c r="B1156" s="56" t="s">
        <v>6</v>
      </c>
      <c r="C1156" s="69">
        <v>9</v>
      </c>
      <c r="D1156" s="70">
        <v>557262</v>
      </c>
      <c r="E1156" s="70">
        <v>33436</v>
      </c>
      <c r="F1156" s="71">
        <v>4.4597743994922975E-5</v>
      </c>
    </row>
    <row r="1157" spans="1:6" x14ac:dyDescent="0.2">
      <c r="A1157" s="56" t="s">
        <v>765</v>
      </c>
      <c r="B1157" s="56" t="s">
        <v>10</v>
      </c>
      <c r="C1157" s="69">
        <v>107</v>
      </c>
      <c r="D1157" s="70">
        <v>1802817</v>
      </c>
      <c r="E1157" s="70">
        <v>107988</v>
      </c>
      <c r="F1157" s="71">
        <v>1.4403700139142668E-4</v>
      </c>
    </row>
    <row r="1158" spans="1:6" x14ac:dyDescent="0.2">
      <c r="A1158" s="56" t="s">
        <v>765</v>
      </c>
      <c r="B1158" s="56" t="s">
        <v>4</v>
      </c>
      <c r="C1158" s="69">
        <v>15</v>
      </c>
      <c r="D1158" s="70">
        <v>403311</v>
      </c>
      <c r="E1158" s="70">
        <v>24199</v>
      </c>
      <c r="F1158" s="71">
        <v>3.2277210399962348E-5</v>
      </c>
    </row>
    <row r="1159" spans="1:6" x14ac:dyDescent="0.2">
      <c r="A1159" s="56" t="s">
        <v>765</v>
      </c>
      <c r="B1159" s="56" t="s">
        <v>858</v>
      </c>
      <c r="C1159" s="69">
        <v>157</v>
      </c>
      <c r="D1159" s="70">
        <v>1695693</v>
      </c>
      <c r="E1159" s="70">
        <v>99743</v>
      </c>
      <c r="F1159" s="71">
        <v>1.3303962134482601E-4</v>
      </c>
    </row>
    <row r="1160" spans="1:6" x14ac:dyDescent="0.2">
      <c r="A1160" s="56" t="s">
        <v>765</v>
      </c>
      <c r="B1160" s="56" t="s">
        <v>8</v>
      </c>
      <c r="C1160" s="69">
        <v>81</v>
      </c>
      <c r="D1160" s="70">
        <v>818678</v>
      </c>
      <c r="E1160" s="70">
        <v>49119</v>
      </c>
      <c r="F1160" s="71">
        <v>6.5516108005940347E-5</v>
      </c>
    </row>
    <row r="1161" spans="1:6" x14ac:dyDescent="0.2">
      <c r="A1161" s="56" t="s">
        <v>765</v>
      </c>
      <c r="B1161" s="56" t="s">
        <v>859</v>
      </c>
      <c r="C1161" s="69">
        <v>44</v>
      </c>
      <c r="D1161" s="70">
        <v>335952</v>
      </c>
      <c r="E1161" s="70">
        <v>19977</v>
      </c>
      <c r="F1161" s="71">
        <v>2.6645804874583571E-5</v>
      </c>
    </row>
    <row r="1162" spans="1:6" x14ac:dyDescent="0.2">
      <c r="A1162" s="56" t="s">
        <v>765</v>
      </c>
      <c r="B1162" s="56" t="s">
        <v>25</v>
      </c>
      <c r="C1162" s="69">
        <v>17</v>
      </c>
      <c r="D1162" s="70">
        <v>2295574</v>
      </c>
      <c r="E1162" s="70">
        <v>137734</v>
      </c>
      <c r="F1162" s="71">
        <v>1.8371293430424456E-4</v>
      </c>
    </row>
    <row r="1163" spans="1:6" x14ac:dyDescent="0.2">
      <c r="A1163" s="56" t="s">
        <v>765</v>
      </c>
      <c r="B1163" s="56" t="s">
        <v>60</v>
      </c>
      <c r="C1163" s="69">
        <v>503</v>
      </c>
      <c r="D1163" s="70">
        <v>13923156</v>
      </c>
      <c r="E1163" s="70">
        <v>833028</v>
      </c>
      <c r="F1163" s="71">
        <v>1.1111128569387097E-3</v>
      </c>
    </row>
    <row r="1164" spans="1:6" x14ac:dyDescent="0.2">
      <c r="A1164" s="56" t="s">
        <v>532</v>
      </c>
      <c r="B1164" s="56" t="s">
        <v>5</v>
      </c>
      <c r="C1164" s="69">
        <v>24</v>
      </c>
      <c r="D1164" s="70">
        <v>462892</v>
      </c>
      <c r="E1164" s="70">
        <v>27773</v>
      </c>
      <c r="F1164" s="71">
        <v>3.7044297881654374E-5</v>
      </c>
    </row>
    <row r="1165" spans="1:6" x14ac:dyDescent="0.2">
      <c r="A1165" s="56" t="s">
        <v>532</v>
      </c>
      <c r="B1165" s="56" t="s">
        <v>1</v>
      </c>
      <c r="C1165" s="69">
        <v>26</v>
      </c>
      <c r="D1165" s="70">
        <v>17915532</v>
      </c>
      <c r="E1165" s="70">
        <v>1074932</v>
      </c>
      <c r="F1165" s="71">
        <v>1.4337702520621648E-3</v>
      </c>
    </row>
    <row r="1166" spans="1:6" x14ac:dyDescent="0.2">
      <c r="A1166" s="56" t="s">
        <v>532</v>
      </c>
      <c r="B1166" s="56" t="s">
        <v>857</v>
      </c>
      <c r="C1166" s="69">
        <v>192</v>
      </c>
      <c r="D1166" s="70">
        <v>14671853</v>
      </c>
      <c r="E1166" s="70">
        <v>880277</v>
      </c>
      <c r="F1166" s="71">
        <v>1.1741347138000601E-3</v>
      </c>
    </row>
    <row r="1167" spans="1:6" x14ac:dyDescent="0.2">
      <c r="A1167" s="56" t="s">
        <v>532</v>
      </c>
      <c r="B1167" s="56" t="s">
        <v>3</v>
      </c>
      <c r="C1167" s="69">
        <v>102</v>
      </c>
      <c r="D1167" s="70">
        <v>12147348</v>
      </c>
      <c r="E1167" s="70">
        <v>728841</v>
      </c>
      <c r="F1167" s="71">
        <v>9.7214572110909366E-4</v>
      </c>
    </row>
    <row r="1168" spans="1:6" x14ac:dyDescent="0.2">
      <c r="A1168" s="56" t="s">
        <v>532</v>
      </c>
      <c r="B1168" s="56" t="s">
        <v>2</v>
      </c>
      <c r="C1168" s="69">
        <v>26</v>
      </c>
      <c r="D1168" s="70">
        <v>18668345</v>
      </c>
      <c r="E1168" s="70">
        <v>1120101</v>
      </c>
      <c r="F1168" s="71">
        <v>1.4940177547092123E-3</v>
      </c>
    </row>
    <row r="1169" spans="1:6" x14ac:dyDescent="0.2">
      <c r="A1169" s="56" t="s">
        <v>532</v>
      </c>
      <c r="B1169" s="56" t="s">
        <v>6</v>
      </c>
      <c r="C1169" s="69">
        <v>24</v>
      </c>
      <c r="D1169" s="70">
        <v>1346245</v>
      </c>
      <c r="E1169" s="70">
        <v>80775</v>
      </c>
      <c r="F1169" s="71">
        <v>1.0773964502900775E-4</v>
      </c>
    </row>
    <row r="1170" spans="1:6" x14ac:dyDescent="0.2">
      <c r="A1170" s="56" t="s">
        <v>532</v>
      </c>
      <c r="B1170" s="56" t="s">
        <v>10</v>
      </c>
      <c r="C1170" s="69">
        <v>235</v>
      </c>
      <c r="D1170" s="70">
        <v>10867377</v>
      </c>
      <c r="E1170" s="70">
        <v>652043</v>
      </c>
      <c r="F1170" s="71">
        <v>8.6971069469079913E-4</v>
      </c>
    </row>
    <row r="1171" spans="1:6" x14ac:dyDescent="0.2">
      <c r="A1171" s="56" t="s">
        <v>532</v>
      </c>
      <c r="B1171" s="56" t="s">
        <v>4</v>
      </c>
      <c r="C1171" s="69">
        <v>70</v>
      </c>
      <c r="D1171" s="70">
        <v>5988213</v>
      </c>
      <c r="E1171" s="70">
        <v>359293</v>
      </c>
      <c r="F1171" s="71">
        <v>4.7923367726904713E-4</v>
      </c>
    </row>
    <row r="1172" spans="1:6" x14ac:dyDescent="0.2">
      <c r="A1172" s="56" t="s">
        <v>532</v>
      </c>
      <c r="B1172" s="56" t="s">
        <v>858</v>
      </c>
      <c r="C1172" s="69">
        <v>454</v>
      </c>
      <c r="D1172" s="70">
        <v>9894019</v>
      </c>
      <c r="E1172" s="70">
        <v>584014</v>
      </c>
      <c r="F1172" s="71">
        <v>7.7897197216924706E-4</v>
      </c>
    </row>
    <row r="1173" spans="1:6" x14ac:dyDescent="0.2">
      <c r="A1173" s="56" t="s">
        <v>532</v>
      </c>
      <c r="B1173" s="56" t="s">
        <v>8</v>
      </c>
      <c r="C1173" s="69">
        <v>206</v>
      </c>
      <c r="D1173" s="70">
        <v>9389960</v>
      </c>
      <c r="E1173" s="70">
        <v>563398</v>
      </c>
      <c r="F1173" s="71">
        <v>7.5147385366825024E-4</v>
      </c>
    </row>
    <row r="1174" spans="1:6" x14ac:dyDescent="0.2">
      <c r="A1174" s="56" t="s">
        <v>532</v>
      </c>
      <c r="B1174" s="56" t="s">
        <v>859</v>
      </c>
      <c r="C1174" s="69">
        <v>60</v>
      </c>
      <c r="D1174" s="70">
        <v>3064254</v>
      </c>
      <c r="E1174" s="70">
        <v>183855</v>
      </c>
      <c r="F1174" s="71">
        <v>2.4523023753399219E-4</v>
      </c>
    </row>
    <row r="1175" spans="1:6" x14ac:dyDescent="0.2">
      <c r="A1175" s="56" t="s">
        <v>532</v>
      </c>
      <c r="B1175" s="56" t="s">
        <v>25</v>
      </c>
      <c r="C1175" s="69">
        <v>73</v>
      </c>
      <c r="D1175" s="70">
        <v>11750020</v>
      </c>
      <c r="E1175" s="70">
        <v>705001</v>
      </c>
      <c r="F1175" s="71">
        <v>9.4034735357592691E-4</v>
      </c>
    </row>
    <row r="1176" spans="1:6" x14ac:dyDescent="0.2">
      <c r="A1176" s="56" t="s">
        <v>532</v>
      </c>
      <c r="B1176" s="56" t="s">
        <v>60</v>
      </c>
      <c r="C1176" s="69">
        <v>1492</v>
      </c>
      <c r="D1176" s="70">
        <v>116166057</v>
      </c>
      <c r="E1176" s="70">
        <v>6960302</v>
      </c>
      <c r="F1176" s="71">
        <v>9.2838188396743137E-3</v>
      </c>
    </row>
    <row r="1177" spans="1:6" x14ac:dyDescent="0.2">
      <c r="A1177" s="56" t="s">
        <v>778</v>
      </c>
      <c r="B1177" s="56" t="s">
        <v>5</v>
      </c>
      <c r="C1177" s="69">
        <v>34</v>
      </c>
      <c r="D1177" s="70">
        <v>1410166</v>
      </c>
      <c r="E1177" s="70">
        <v>84610</v>
      </c>
      <c r="F1177" s="71">
        <v>1.1285486061162916E-4</v>
      </c>
    </row>
    <row r="1178" spans="1:6" x14ac:dyDescent="0.2">
      <c r="A1178" s="56" t="s">
        <v>778</v>
      </c>
      <c r="B1178" s="56" t="s">
        <v>1</v>
      </c>
      <c r="C1178" s="69">
        <v>36</v>
      </c>
      <c r="D1178" s="70">
        <v>5785283</v>
      </c>
      <c r="E1178" s="70">
        <v>347117</v>
      </c>
      <c r="F1178" s="71">
        <v>4.6299303452224181E-4</v>
      </c>
    </row>
    <row r="1179" spans="1:6" x14ac:dyDescent="0.2">
      <c r="A1179" s="56" t="s">
        <v>778</v>
      </c>
      <c r="B1179" s="56" t="s">
        <v>857</v>
      </c>
      <c r="C1179" s="69">
        <v>216</v>
      </c>
      <c r="D1179" s="70">
        <v>12456610</v>
      </c>
      <c r="E1179" s="70">
        <v>747397</v>
      </c>
      <c r="F1179" s="71">
        <v>9.9689616187861722E-4</v>
      </c>
    </row>
    <row r="1180" spans="1:6" x14ac:dyDescent="0.2">
      <c r="A1180" s="56" t="s">
        <v>778</v>
      </c>
      <c r="B1180" s="56" t="s">
        <v>3</v>
      </c>
      <c r="C1180" s="69">
        <v>69</v>
      </c>
      <c r="D1180" s="70">
        <v>11108573</v>
      </c>
      <c r="E1180" s="70">
        <v>666514</v>
      </c>
      <c r="F1180" s="71">
        <v>8.8901246384232838E-4</v>
      </c>
    </row>
    <row r="1181" spans="1:6" x14ac:dyDescent="0.2">
      <c r="A1181" s="56" t="s">
        <v>778</v>
      </c>
      <c r="B1181" s="56" t="s">
        <v>2</v>
      </c>
      <c r="C1181" s="69">
        <v>12</v>
      </c>
      <c r="D1181" s="70">
        <v>11281932</v>
      </c>
      <c r="E1181" s="70">
        <v>676916</v>
      </c>
      <c r="F1181" s="71">
        <v>9.0288690256212702E-4</v>
      </c>
    </row>
    <row r="1182" spans="1:6" x14ac:dyDescent="0.2">
      <c r="A1182" s="56" t="s">
        <v>778</v>
      </c>
      <c r="B1182" s="56" t="s">
        <v>6</v>
      </c>
      <c r="C1182" s="69">
        <v>33</v>
      </c>
      <c r="D1182" s="70">
        <v>3840481</v>
      </c>
      <c r="E1182" s="70">
        <v>230429</v>
      </c>
      <c r="F1182" s="71">
        <v>3.0735176309983569E-4</v>
      </c>
    </row>
    <row r="1183" spans="1:6" x14ac:dyDescent="0.2">
      <c r="A1183" s="56" t="s">
        <v>778</v>
      </c>
      <c r="B1183" s="56" t="s">
        <v>10</v>
      </c>
      <c r="C1183" s="69">
        <v>392</v>
      </c>
      <c r="D1183" s="70">
        <v>22780195</v>
      </c>
      <c r="E1183" s="70">
        <v>1366812</v>
      </c>
      <c r="F1183" s="71">
        <v>1.8230868424808189E-3</v>
      </c>
    </row>
    <row r="1184" spans="1:6" x14ac:dyDescent="0.2">
      <c r="A1184" s="56" t="s">
        <v>778</v>
      </c>
      <c r="B1184" s="56" t="s">
        <v>4</v>
      </c>
      <c r="C1184" s="69">
        <v>66</v>
      </c>
      <c r="D1184" s="70">
        <v>10155742</v>
      </c>
      <c r="E1184" s="70">
        <v>609345</v>
      </c>
      <c r="F1184" s="71">
        <v>8.1275907149737825E-4</v>
      </c>
    </row>
    <row r="1185" spans="1:6" x14ac:dyDescent="0.2">
      <c r="A1185" s="56" t="s">
        <v>778</v>
      </c>
      <c r="B1185" s="56" t="s">
        <v>858</v>
      </c>
      <c r="C1185" s="69">
        <v>762</v>
      </c>
      <c r="D1185" s="70">
        <v>23640292</v>
      </c>
      <c r="E1185" s="70">
        <v>1410547</v>
      </c>
      <c r="F1185" s="71">
        <v>1.881421641308967E-3</v>
      </c>
    </row>
    <row r="1186" spans="1:6" x14ac:dyDescent="0.2">
      <c r="A1186" s="56" t="s">
        <v>778</v>
      </c>
      <c r="B1186" s="56" t="s">
        <v>8</v>
      </c>
      <c r="C1186" s="69">
        <v>276</v>
      </c>
      <c r="D1186" s="70">
        <v>6161183</v>
      </c>
      <c r="E1186" s="70">
        <v>369671</v>
      </c>
      <c r="F1186" s="71">
        <v>4.9307610420945005E-4</v>
      </c>
    </row>
    <row r="1187" spans="1:6" x14ac:dyDescent="0.2">
      <c r="A1187" s="56" t="s">
        <v>778</v>
      </c>
      <c r="B1187" s="56" t="s">
        <v>859</v>
      </c>
      <c r="C1187" s="69">
        <v>96</v>
      </c>
      <c r="D1187" s="70">
        <v>7715788</v>
      </c>
      <c r="E1187" s="70">
        <v>462947</v>
      </c>
      <c r="F1187" s="71">
        <v>6.1748988483124791E-4</v>
      </c>
    </row>
    <row r="1188" spans="1:6" x14ac:dyDescent="0.2">
      <c r="A1188" s="56" t="s">
        <v>778</v>
      </c>
      <c r="B1188" s="56" t="s">
        <v>25</v>
      </c>
      <c r="C1188" s="69">
        <v>64</v>
      </c>
      <c r="D1188" s="70">
        <v>9976134</v>
      </c>
      <c r="E1188" s="70">
        <v>598568</v>
      </c>
      <c r="F1188" s="71">
        <v>7.9838444872452018E-4</v>
      </c>
    </row>
    <row r="1189" spans="1:6" x14ac:dyDescent="0.2">
      <c r="A1189" s="56" t="s">
        <v>778</v>
      </c>
      <c r="B1189" s="56" t="s">
        <v>60</v>
      </c>
      <c r="C1189" s="69">
        <v>2056</v>
      </c>
      <c r="D1189" s="70">
        <v>126312379</v>
      </c>
      <c r="E1189" s="70">
        <v>7570872</v>
      </c>
      <c r="F1189" s="71">
        <v>1.009821184574502E-2</v>
      </c>
    </row>
    <row r="1190" spans="1:6" x14ac:dyDescent="0.2">
      <c r="A1190" s="56" t="s">
        <v>788</v>
      </c>
      <c r="B1190" s="56" t="s">
        <v>5</v>
      </c>
      <c r="C1190" s="69">
        <v>13</v>
      </c>
      <c r="D1190" s="70">
        <v>222730</v>
      </c>
      <c r="E1190" s="70">
        <v>13364</v>
      </c>
      <c r="F1190" s="71">
        <v>1.7825225826897675E-5</v>
      </c>
    </row>
    <row r="1191" spans="1:6" x14ac:dyDescent="0.2">
      <c r="A1191" s="56" t="s">
        <v>788</v>
      </c>
      <c r="B1191" s="56" t="s">
        <v>1</v>
      </c>
      <c r="C1191" s="69">
        <v>36</v>
      </c>
      <c r="D1191" s="70">
        <v>9803827</v>
      </c>
      <c r="E1191" s="70">
        <v>588230</v>
      </c>
      <c r="F1191" s="71">
        <v>7.8459537474977691E-4</v>
      </c>
    </row>
    <row r="1192" spans="1:6" x14ac:dyDescent="0.2">
      <c r="A1192" s="56" t="s">
        <v>788</v>
      </c>
      <c r="B1192" s="56" t="s">
        <v>857</v>
      </c>
      <c r="C1192" s="69">
        <v>103</v>
      </c>
      <c r="D1192" s="70">
        <v>3397536</v>
      </c>
      <c r="E1192" s="70">
        <v>203608</v>
      </c>
      <c r="F1192" s="71">
        <v>2.7157726580088158E-4</v>
      </c>
    </row>
    <row r="1193" spans="1:6" x14ac:dyDescent="0.2">
      <c r="A1193" s="56" t="s">
        <v>788</v>
      </c>
      <c r="B1193" s="56" t="s">
        <v>3</v>
      </c>
      <c r="C1193" s="69">
        <v>95</v>
      </c>
      <c r="D1193" s="70">
        <v>6660704</v>
      </c>
      <c r="E1193" s="70">
        <v>399642</v>
      </c>
      <c r="F1193" s="71">
        <v>5.330521475541036E-4</v>
      </c>
    </row>
    <row r="1194" spans="1:6" x14ac:dyDescent="0.2">
      <c r="A1194" s="56" t="s">
        <v>788</v>
      </c>
      <c r="B1194" s="56" t="s">
        <v>2</v>
      </c>
      <c r="C1194" s="69">
        <v>22</v>
      </c>
      <c r="D1194" s="70">
        <v>6941119</v>
      </c>
      <c r="E1194" s="70">
        <v>416467</v>
      </c>
      <c r="F1194" s="71">
        <v>5.554937387347047E-4</v>
      </c>
    </row>
    <row r="1195" spans="1:6" x14ac:dyDescent="0.2">
      <c r="A1195" s="56" t="s">
        <v>788</v>
      </c>
      <c r="B1195" s="56" t="s">
        <v>6</v>
      </c>
      <c r="C1195" s="69">
        <v>29</v>
      </c>
      <c r="D1195" s="70">
        <v>6142553</v>
      </c>
      <c r="E1195" s="70">
        <v>368553</v>
      </c>
      <c r="F1195" s="71">
        <v>4.915848888192621E-4</v>
      </c>
    </row>
    <row r="1196" spans="1:6" x14ac:dyDescent="0.2">
      <c r="A1196" s="56" t="s">
        <v>788</v>
      </c>
      <c r="B1196" s="56" t="s">
        <v>10</v>
      </c>
      <c r="C1196" s="69">
        <v>330</v>
      </c>
      <c r="D1196" s="70">
        <v>11030425</v>
      </c>
      <c r="E1196" s="70">
        <v>661824</v>
      </c>
      <c r="F1196" s="71">
        <v>8.8275682861873141E-4</v>
      </c>
    </row>
    <row r="1197" spans="1:6" x14ac:dyDescent="0.2">
      <c r="A1197" s="56" t="s">
        <v>788</v>
      </c>
      <c r="B1197" s="56" t="s">
        <v>4</v>
      </c>
      <c r="C1197" s="69">
        <v>23</v>
      </c>
      <c r="D1197" s="70">
        <v>816973</v>
      </c>
      <c r="E1197" s="70">
        <v>49018</v>
      </c>
      <c r="F1197" s="71">
        <v>6.5381391767649669E-5</v>
      </c>
    </row>
    <row r="1198" spans="1:6" x14ac:dyDescent="0.2">
      <c r="A1198" s="56" t="s">
        <v>788</v>
      </c>
      <c r="B1198" s="56" t="s">
        <v>858</v>
      </c>
      <c r="C1198" s="69">
        <v>509</v>
      </c>
      <c r="D1198" s="70">
        <v>17473786</v>
      </c>
      <c r="E1198" s="70">
        <v>1033905</v>
      </c>
      <c r="F1198" s="71">
        <v>1.3790474490091768E-3</v>
      </c>
    </row>
    <row r="1199" spans="1:6" x14ac:dyDescent="0.2">
      <c r="A1199" s="56" t="s">
        <v>788</v>
      </c>
      <c r="B1199" s="56" t="s">
        <v>8</v>
      </c>
      <c r="C1199" s="69">
        <v>194</v>
      </c>
      <c r="D1199" s="70">
        <v>3786447</v>
      </c>
      <c r="E1199" s="70">
        <v>227187</v>
      </c>
      <c r="F1199" s="71">
        <v>3.0302750523311894E-4</v>
      </c>
    </row>
    <row r="1200" spans="1:6" x14ac:dyDescent="0.2">
      <c r="A1200" s="56" t="s">
        <v>788</v>
      </c>
      <c r="B1200" s="56" t="s">
        <v>859</v>
      </c>
      <c r="C1200" s="69">
        <v>59</v>
      </c>
      <c r="D1200" s="70">
        <v>2028567</v>
      </c>
      <c r="E1200" s="70">
        <v>121714</v>
      </c>
      <c r="F1200" s="71">
        <v>1.6234507155754441E-4</v>
      </c>
    </row>
    <row r="1201" spans="1:6" x14ac:dyDescent="0.2">
      <c r="A1201" s="56" t="s">
        <v>788</v>
      </c>
      <c r="B1201" s="56" t="s">
        <v>25</v>
      </c>
      <c r="C1201" s="69">
        <v>77</v>
      </c>
      <c r="D1201" s="70">
        <v>7143990</v>
      </c>
      <c r="E1201" s="70">
        <v>428639</v>
      </c>
      <c r="F1201" s="71">
        <v>5.7172904618494399E-4</v>
      </c>
    </row>
    <row r="1202" spans="1:6" x14ac:dyDescent="0.2">
      <c r="A1202" s="56" t="s">
        <v>788</v>
      </c>
      <c r="B1202" s="56" t="s">
        <v>60</v>
      </c>
      <c r="C1202" s="69">
        <v>1490</v>
      </c>
      <c r="D1202" s="70">
        <v>75448657</v>
      </c>
      <c r="E1202" s="70">
        <v>4512152</v>
      </c>
      <c r="F1202" s="71">
        <v>6.0184172676809337E-3</v>
      </c>
    </row>
    <row r="1203" spans="1:6" x14ac:dyDescent="0.2">
      <c r="A1203" s="56" t="s">
        <v>795</v>
      </c>
      <c r="B1203" s="56" t="s">
        <v>5</v>
      </c>
      <c r="C1203" s="69">
        <v>7</v>
      </c>
      <c r="D1203" s="70">
        <v>103698</v>
      </c>
      <c r="E1203" s="70">
        <v>6222</v>
      </c>
      <c r="F1203" s="71">
        <v>8.2990538083625657E-6</v>
      </c>
    </row>
    <row r="1204" spans="1:6" x14ac:dyDescent="0.2">
      <c r="A1204" s="56" t="s">
        <v>795</v>
      </c>
      <c r="B1204" s="56" t="s">
        <v>1</v>
      </c>
      <c r="C1204" s="69">
        <v>24</v>
      </c>
      <c r="D1204" s="70">
        <v>4754433</v>
      </c>
      <c r="E1204" s="70">
        <v>285266</v>
      </c>
      <c r="F1204" s="71">
        <v>3.8049467754682669E-4</v>
      </c>
    </row>
    <row r="1205" spans="1:6" x14ac:dyDescent="0.2">
      <c r="A1205" s="56" t="s">
        <v>795</v>
      </c>
      <c r="B1205" s="56" t="s">
        <v>857</v>
      </c>
      <c r="C1205" s="69">
        <v>16</v>
      </c>
      <c r="D1205" s="70">
        <v>351369</v>
      </c>
      <c r="E1205" s="70">
        <v>21082</v>
      </c>
      <c r="F1205" s="71">
        <v>2.8119680550932113E-5</v>
      </c>
    </row>
    <row r="1206" spans="1:6" x14ac:dyDescent="0.2">
      <c r="A1206" s="56" t="s">
        <v>795</v>
      </c>
      <c r="B1206" s="56" t="s">
        <v>3</v>
      </c>
      <c r="C1206" s="69">
        <v>18</v>
      </c>
      <c r="D1206" s="70">
        <v>1060445</v>
      </c>
      <c r="E1206" s="70">
        <v>63627</v>
      </c>
      <c r="F1206" s="71">
        <v>8.4867228650704747E-5</v>
      </c>
    </row>
    <row r="1207" spans="1:6" x14ac:dyDescent="0.2">
      <c r="A1207" s="56" t="s">
        <v>795</v>
      </c>
      <c r="B1207" s="56" t="s">
        <v>2</v>
      </c>
      <c r="C1207" s="69">
        <v>7</v>
      </c>
      <c r="D1207" s="70">
        <v>17984</v>
      </c>
      <c r="E1207" s="70">
        <v>1079</v>
      </c>
      <c r="F1207" s="71">
        <v>1.4391962486697539E-6</v>
      </c>
    </row>
    <row r="1208" spans="1:6" x14ac:dyDescent="0.2">
      <c r="A1208" s="56" t="s">
        <v>795</v>
      </c>
      <c r="B1208" s="56" t="s">
        <v>6</v>
      </c>
      <c r="C1208" s="69">
        <v>5</v>
      </c>
      <c r="D1208" s="70">
        <v>349752</v>
      </c>
      <c r="E1208" s="70">
        <v>20985</v>
      </c>
      <c r="F1208" s="71">
        <v>2.7990299609207399E-5</v>
      </c>
    </row>
    <row r="1209" spans="1:6" x14ac:dyDescent="0.2">
      <c r="A1209" s="56" t="s">
        <v>795</v>
      </c>
      <c r="B1209" s="56" t="s">
        <v>10</v>
      </c>
      <c r="C1209" s="69">
        <v>109</v>
      </c>
      <c r="D1209" s="70">
        <v>3647655</v>
      </c>
      <c r="E1209" s="70">
        <v>218859</v>
      </c>
      <c r="F1209" s="71">
        <v>2.9191941778277449E-4</v>
      </c>
    </row>
    <row r="1210" spans="1:6" x14ac:dyDescent="0.2">
      <c r="A1210" s="56" t="s">
        <v>795</v>
      </c>
      <c r="B1210" s="56" t="s">
        <v>4</v>
      </c>
      <c r="C1210" s="69">
        <v>6</v>
      </c>
      <c r="D1210" s="70">
        <v>135399</v>
      </c>
      <c r="E1210" s="70">
        <v>8124</v>
      </c>
      <c r="F1210" s="71">
        <v>1.0835987325480149E-5</v>
      </c>
    </row>
    <row r="1211" spans="1:6" x14ac:dyDescent="0.2">
      <c r="A1211" s="56" t="s">
        <v>795</v>
      </c>
      <c r="B1211" s="56" t="s">
        <v>858</v>
      </c>
      <c r="C1211" s="69">
        <v>121</v>
      </c>
      <c r="D1211" s="70">
        <v>957822</v>
      </c>
      <c r="E1211" s="70">
        <v>57022</v>
      </c>
      <c r="F1211" s="71">
        <v>7.6057320196150797E-5</v>
      </c>
    </row>
    <row r="1212" spans="1:6" x14ac:dyDescent="0.2">
      <c r="A1212" s="56" t="s">
        <v>795</v>
      </c>
      <c r="B1212" s="56" t="s">
        <v>8</v>
      </c>
      <c r="C1212" s="69">
        <v>59</v>
      </c>
      <c r="D1212" s="70">
        <v>1020184</v>
      </c>
      <c r="E1212" s="70">
        <v>61211</v>
      </c>
      <c r="F1212" s="71">
        <v>8.164470952486034E-5</v>
      </c>
    </row>
    <row r="1213" spans="1:6" x14ac:dyDescent="0.2">
      <c r="A1213" s="56" t="s">
        <v>795</v>
      </c>
      <c r="B1213" s="56" t="s">
        <v>859</v>
      </c>
      <c r="C1213" s="69">
        <v>28</v>
      </c>
      <c r="D1213" s="70">
        <v>304497</v>
      </c>
      <c r="E1213" s="70">
        <v>18270</v>
      </c>
      <c r="F1213" s="71">
        <v>2.4368967065056907E-5</v>
      </c>
    </row>
    <row r="1214" spans="1:6" x14ac:dyDescent="0.2">
      <c r="A1214" s="56" t="s">
        <v>795</v>
      </c>
      <c r="B1214" s="56" t="s">
        <v>25</v>
      </c>
      <c r="C1214" s="69">
        <v>29</v>
      </c>
      <c r="D1214" s="70">
        <v>2063293</v>
      </c>
      <c r="E1214" s="70">
        <v>123798</v>
      </c>
      <c r="F1214" s="71">
        <v>1.6512476106841353E-4</v>
      </c>
    </row>
    <row r="1215" spans="1:6" x14ac:dyDescent="0.2">
      <c r="A1215" s="56" t="s">
        <v>795</v>
      </c>
      <c r="B1215" s="56" t="s">
        <v>60</v>
      </c>
      <c r="C1215" s="69">
        <v>429</v>
      </c>
      <c r="D1215" s="70">
        <v>14766533</v>
      </c>
      <c r="E1215" s="70">
        <v>885545</v>
      </c>
      <c r="F1215" s="71">
        <v>1.1811612993774395E-3</v>
      </c>
    </row>
    <row r="1216" spans="1:6" x14ac:dyDescent="0.2">
      <c r="A1216" s="56" t="s">
        <v>803</v>
      </c>
      <c r="B1216" s="56" t="s">
        <v>5</v>
      </c>
      <c r="C1216" s="69">
        <v>51</v>
      </c>
      <c r="D1216" s="70">
        <v>3945177</v>
      </c>
      <c r="E1216" s="70">
        <v>236711</v>
      </c>
      <c r="F1216" s="71">
        <v>3.1573084635668776E-4</v>
      </c>
    </row>
    <row r="1217" spans="1:6" x14ac:dyDescent="0.2">
      <c r="A1217" s="56" t="s">
        <v>803</v>
      </c>
      <c r="B1217" s="56" t="s">
        <v>1</v>
      </c>
      <c r="C1217" s="69">
        <v>32</v>
      </c>
      <c r="D1217" s="70">
        <v>21901779</v>
      </c>
      <c r="E1217" s="70">
        <v>1314107</v>
      </c>
      <c r="F1217" s="71">
        <v>1.7527876411034887E-3</v>
      </c>
    </row>
    <row r="1218" spans="1:6" x14ac:dyDescent="0.2">
      <c r="A1218" s="56" t="s">
        <v>803</v>
      </c>
      <c r="B1218" s="56" t="s">
        <v>857</v>
      </c>
      <c r="C1218" s="69">
        <v>203</v>
      </c>
      <c r="D1218" s="70">
        <v>13697803</v>
      </c>
      <c r="E1218" s="70">
        <v>821868</v>
      </c>
      <c r="F1218" s="71">
        <v>1.09622737951966E-3</v>
      </c>
    </row>
    <row r="1219" spans="1:6" x14ac:dyDescent="0.2">
      <c r="A1219" s="56" t="s">
        <v>803</v>
      </c>
      <c r="B1219" s="56" t="s">
        <v>3</v>
      </c>
      <c r="C1219" s="69">
        <v>103</v>
      </c>
      <c r="D1219" s="70">
        <v>11391488</v>
      </c>
      <c r="E1219" s="70">
        <v>683489</v>
      </c>
      <c r="F1219" s="71">
        <v>9.116541286441533E-4</v>
      </c>
    </row>
    <row r="1220" spans="1:6" x14ac:dyDescent="0.2">
      <c r="A1220" s="56" t="s">
        <v>803</v>
      </c>
      <c r="B1220" s="56" t="s">
        <v>2</v>
      </c>
      <c r="C1220" s="69">
        <v>21</v>
      </c>
      <c r="D1220" s="70">
        <v>23117231</v>
      </c>
      <c r="E1220" s="70">
        <v>1387034</v>
      </c>
      <c r="F1220" s="71">
        <v>1.8500594342700681E-3</v>
      </c>
    </row>
    <row r="1221" spans="1:6" x14ac:dyDescent="0.2">
      <c r="A1221" s="56" t="s">
        <v>803</v>
      </c>
      <c r="B1221" s="56" t="s">
        <v>6</v>
      </c>
      <c r="C1221" s="69">
        <v>48</v>
      </c>
      <c r="D1221" s="70">
        <v>4572035</v>
      </c>
      <c r="E1221" s="70">
        <v>274322</v>
      </c>
      <c r="F1221" s="71">
        <v>3.6589730614233941E-4</v>
      </c>
    </row>
    <row r="1222" spans="1:6" x14ac:dyDescent="0.2">
      <c r="A1222" s="56" t="s">
        <v>803</v>
      </c>
      <c r="B1222" s="56" t="s">
        <v>10</v>
      </c>
      <c r="C1222" s="69">
        <v>361</v>
      </c>
      <c r="D1222" s="70">
        <v>13144713</v>
      </c>
      <c r="E1222" s="70">
        <v>788683</v>
      </c>
      <c r="F1222" s="71">
        <v>1.0519644253842515E-3</v>
      </c>
    </row>
    <row r="1223" spans="1:6" x14ac:dyDescent="0.2">
      <c r="A1223" s="56" t="s">
        <v>803</v>
      </c>
      <c r="B1223" s="56" t="s">
        <v>4</v>
      </c>
      <c r="C1223" s="69">
        <v>59</v>
      </c>
      <c r="D1223" s="70">
        <v>6200973</v>
      </c>
      <c r="E1223" s="70">
        <v>372058</v>
      </c>
      <c r="F1223" s="71">
        <v>4.9625994243519117E-4</v>
      </c>
    </row>
    <row r="1224" spans="1:6" x14ac:dyDescent="0.2">
      <c r="A1224" s="56" t="s">
        <v>803</v>
      </c>
      <c r="B1224" s="56" t="s">
        <v>858</v>
      </c>
      <c r="C1224" s="69">
        <v>649</v>
      </c>
      <c r="D1224" s="70">
        <v>16271446</v>
      </c>
      <c r="E1224" s="70">
        <v>935199</v>
      </c>
      <c r="F1224" s="71">
        <v>1.2473910032990781E-3</v>
      </c>
    </row>
    <row r="1225" spans="1:6" x14ac:dyDescent="0.2">
      <c r="A1225" s="56" t="s">
        <v>803</v>
      </c>
      <c r="B1225" s="56" t="s">
        <v>8</v>
      </c>
      <c r="C1225" s="69">
        <v>279</v>
      </c>
      <c r="D1225" s="70">
        <v>12034180</v>
      </c>
      <c r="E1225" s="70">
        <v>722010</v>
      </c>
      <c r="F1225" s="71">
        <v>9.6303436839856251E-4</v>
      </c>
    </row>
    <row r="1226" spans="1:6" x14ac:dyDescent="0.2">
      <c r="A1226" s="56" t="s">
        <v>803</v>
      </c>
      <c r="B1226" s="56" t="s">
        <v>859</v>
      </c>
      <c r="C1226" s="69">
        <v>118</v>
      </c>
      <c r="D1226" s="70">
        <v>12830515</v>
      </c>
      <c r="E1226" s="70">
        <v>769831</v>
      </c>
      <c r="F1226" s="71">
        <v>1.0268191726688464E-3</v>
      </c>
    </row>
    <row r="1227" spans="1:6" x14ac:dyDescent="0.2">
      <c r="A1227" s="56" t="s">
        <v>803</v>
      </c>
      <c r="B1227" s="56" t="s">
        <v>25</v>
      </c>
      <c r="C1227" s="69">
        <v>97</v>
      </c>
      <c r="D1227" s="70">
        <v>16923628</v>
      </c>
      <c r="E1227" s="70">
        <v>1015418</v>
      </c>
      <c r="F1227" s="71">
        <v>1.3543890421054163E-3</v>
      </c>
    </row>
    <row r="1228" spans="1:6" x14ac:dyDescent="0.2">
      <c r="A1228" s="56" t="s">
        <v>803</v>
      </c>
      <c r="B1228" s="56" t="s">
        <v>60</v>
      </c>
      <c r="C1228" s="69">
        <v>2021</v>
      </c>
      <c r="D1228" s="70">
        <v>156030968</v>
      </c>
      <c r="E1228" s="70">
        <v>9320730</v>
      </c>
      <c r="F1228" s="71">
        <v>1.2432214690327743E-2</v>
      </c>
    </row>
    <row r="1229" spans="1:6" x14ac:dyDescent="0.2">
      <c r="A1229" s="56" t="s">
        <v>814</v>
      </c>
      <c r="B1229" s="56" t="s">
        <v>5</v>
      </c>
      <c r="C1229" s="69" t="s">
        <v>856</v>
      </c>
      <c r="D1229" s="70" t="s">
        <v>856</v>
      </c>
      <c r="E1229" s="70" t="s">
        <v>856</v>
      </c>
      <c r="F1229" s="71" t="s">
        <v>856</v>
      </c>
    </row>
    <row r="1230" spans="1:6" x14ac:dyDescent="0.2">
      <c r="A1230" s="56" t="s">
        <v>814</v>
      </c>
      <c r="B1230" s="56" t="s">
        <v>1</v>
      </c>
      <c r="C1230" s="69">
        <v>27</v>
      </c>
      <c r="D1230" s="70">
        <v>2196453</v>
      </c>
      <c r="E1230" s="70">
        <v>131787</v>
      </c>
      <c r="F1230" s="71">
        <v>1.7578068213479226E-4</v>
      </c>
    </row>
    <row r="1231" spans="1:6" x14ac:dyDescent="0.2">
      <c r="A1231" s="56" t="s">
        <v>814</v>
      </c>
      <c r="B1231" s="56" t="s">
        <v>857</v>
      </c>
      <c r="C1231" s="69">
        <v>59</v>
      </c>
      <c r="D1231" s="70">
        <v>1495677</v>
      </c>
      <c r="E1231" s="70">
        <v>89741</v>
      </c>
      <c r="F1231" s="71">
        <v>1.1969871228162408E-4</v>
      </c>
    </row>
    <row r="1232" spans="1:6" x14ac:dyDescent="0.2">
      <c r="A1232" s="56" t="s">
        <v>814</v>
      </c>
      <c r="B1232" s="56" t="s">
        <v>3</v>
      </c>
      <c r="C1232" s="69">
        <v>48</v>
      </c>
      <c r="D1232" s="70">
        <v>2985634</v>
      </c>
      <c r="E1232" s="70">
        <v>179138</v>
      </c>
      <c r="F1232" s="71">
        <v>2.3893858905857493E-4</v>
      </c>
    </row>
    <row r="1233" spans="1:6" x14ac:dyDescent="0.2">
      <c r="A1233" s="56" t="s">
        <v>814</v>
      </c>
      <c r="B1233" s="56" t="s">
        <v>2</v>
      </c>
      <c r="C1233" s="69" t="s">
        <v>856</v>
      </c>
      <c r="D1233" s="70" t="s">
        <v>856</v>
      </c>
      <c r="E1233" s="70" t="s">
        <v>856</v>
      </c>
      <c r="F1233" s="71" t="s">
        <v>856</v>
      </c>
    </row>
    <row r="1234" spans="1:6" x14ac:dyDescent="0.2">
      <c r="A1234" s="56" t="s">
        <v>814</v>
      </c>
      <c r="B1234" s="56" t="s">
        <v>6</v>
      </c>
      <c r="C1234" s="69">
        <v>22</v>
      </c>
      <c r="D1234" s="70">
        <v>1335189</v>
      </c>
      <c r="E1234" s="70">
        <v>80111</v>
      </c>
      <c r="F1234" s="71">
        <v>1.0685398579905713E-4</v>
      </c>
    </row>
    <row r="1235" spans="1:6" x14ac:dyDescent="0.2">
      <c r="A1235" s="56" t="s">
        <v>814</v>
      </c>
      <c r="B1235" s="56" t="s">
        <v>10</v>
      </c>
      <c r="C1235" s="69">
        <v>120</v>
      </c>
      <c r="D1235" s="70">
        <v>6558971</v>
      </c>
      <c r="E1235" s="70">
        <v>393538</v>
      </c>
      <c r="F1235" s="71">
        <v>5.2491048499443704E-4</v>
      </c>
    </row>
    <row r="1236" spans="1:6" x14ac:dyDescent="0.2">
      <c r="A1236" s="56" t="s">
        <v>814</v>
      </c>
      <c r="B1236" s="56" t="s">
        <v>4</v>
      </c>
      <c r="C1236" s="69">
        <v>30</v>
      </c>
      <c r="D1236" s="70">
        <v>2491094</v>
      </c>
      <c r="E1236" s="70">
        <v>149466</v>
      </c>
      <c r="F1236" s="71">
        <v>1.9936135913222746E-4</v>
      </c>
    </row>
    <row r="1237" spans="1:6" x14ac:dyDescent="0.2">
      <c r="A1237" s="56" t="s">
        <v>814</v>
      </c>
      <c r="B1237" s="56" t="s">
        <v>858</v>
      </c>
      <c r="C1237" s="69">
        <v>212</v>
      </c>
      <c r="D1237" s="70">
        <v>5522255</v>
      </c>
      <c r="E1237" s="70">
        <v>326152</v>
      </c>
      <c r="F1237" s="71">
        <v>4.3502941139586429E-4</v>
      </c>
    </row>
    <row r="1238" spans="1:6" x14ac:dyDescent="0.2">
      <c r="A1238" s="56" t="s">
        <v>814</v>
      </c>
      <c r="B1238" s="56" t="s">
        <v>8</v>
      </c>
      <c r="C1238" s="69">
        <v>61</v>
      </c>
      <c r="D1238" s="70">
        <v>1025066</v>
      </c>
      <c r="E1238" s="70">
        <v>61504</v>
      </c>
      <c r="F1238" s="71">
        <v>8.2035519998317459E-5</v>
      </c>
    </row>
    <row r="1239" spans="1:6" x14ac:dyDescent="0.2">
      <c r="A1239" s="56" t="s">
        <v>814</v>
      </c>
      <c r="B1239" s="56" t="s">
        <v>859</v>
      </c>
      <c r="C1239" s="69">
        <v>48</v>
      </c>
      <c r="D1239" s="70">
        <v>4365907</v>
      </c>
      <c r="E1239" s="70">
        <v>261954</v>
      </c>
      <c r="F1239" s="71">
        <v>3.4940056916036764E-4</v>
      </c>
    </row>
    <row r="1240" spans="1:6" x14ac:dyDescent="0.2">
      <c r="A1240" s="56" t="s">
        <v>814</v>
      </c>
      <c r="B1240" s="56" t="s">
        <v>25</v>
      </c>
      <c r="C1240" s="69">
        <v>47</v>
      </c>
      <c r="D1240" s="70">
        <v>3541098</v>
      </c>
      <c r="E1240" s="70">
        <v>212466</v>
      </c>
      <c r="F1240" s="71">
        <v>2.8339228004621678E-4</v>
      </c>
    </row>
    <row r="1241" spans="1:6" x14ac:dyDescent="0.2">
      <c r="A1241" s="56" t="s">
        <v>814</v>
      </c>
      <c r="B1241" s="56" t="s">
        <v>60</v>
      </c>
      <c r="C1241" s="69">
        <v>677</v>
      </c>
      <c r="D1241" s="70">
        <v>31815679</v>
      </c>
      <c r="E1241" s="70">
        <v>1903758</v>
      </c>
      <c r="F1241" s="71">
        <v>2.5392783799583255E-3</v>
      </c>
    </row>
    <row r="1242" spans="1:6" x14ac:dyDescent="0.2">
      <c r="A1242" s="56" t="s">
        <v>819</v>
      </c>
      <c r="B1242" s="56" t="s">
        <v>5</v>
      </c>
      <c r="C1242" s="69">
        <v>22</v>
      </c>
      <c r="D1242" s="70">
        <v>698257</v>
      </c>
      <c r="E1242" s="70">
        <v>41895</v>
      </c>
      <c r="F1242" s="71">
        <v>5.5880562407802906E-5</v>
      </c>
    </row>
    <row r="1243" spans="1:6" x14ac:dyDescent="0.2">
      <c r="A1243" s="56" t="s">
        <v>819</v>
      </c>
      <c r="B1243" s="56" t="s">
        <v>1</v>
      </c>
      <c r="C1243" s="69">
        <v>28</v>
      </c>
      <c r="D1243" s="70">
        <v>7029828</v>
      </c>
      <c r="E1243" s="70">
        <v>421790</v>
      </c>
      <c r="F1243" s="71">
        <v>5.6259368463986608E-4</v>
      </c>
    </row>
    <row r="1244" spans="1:6" x14ac:dyDescent="0.2">
      <c r="A1244" s="56" t="s">
        <v>819</v>
      </c>
      <c r="B1244" s="56" t="s">
        <v>857</v>
      </c>
      <c r="C1244" s="69">
        <v>112</v>
      </c>
      <c r="D1244" s="70">
        <v>6676246</v>
      </c>
      <c r="E1244" s="70">
        <v>400575</v>
      </c>
      <c r="F1244" s="71">
        <v>5.3429660547811553E-4</v>
      </c>
    </row>
    <row r="1245" spans="1:6" x14ac:dyDescent="0.2">
      <c r="A1245" s="56" t="s">
        <v>819</v>
      </c>
      <c r="B1245" s="56" t="s">
        <v>3</v>
      </c>
      <c r="C1245" s="69">
        <v>55</v>
      </c>
      <c r="D1245" s="70">
        <v>5898154</v>
      </c>
      <c r="E1245" s="70">
        <v>353889</v>
      </c>
      <c r="F1245" s="71">
        <v>4.7202569160842493E-4</v>
      </c>
    </row>
    <row r="1246" spans="1:6" x14ac:dyDescent="0.2">
      <c r="A1246" s="56" t="s">
        <v>819</v>
      </c>
      <c r="B1246" s="56" t="s">
        <v>2</v>
      </c>
      <c r="C1246" s="69">
        <v>14</v>
      </c>
      <c r="D1246" s="70">
        <v>13699875</v>
      </c>
      <c r="E1246" s="70">
        <v>821993</v>
      </c>
      <c r="F1246" s="71">
        <v>1.0963941075373465E-3</v>
      </c>
    </row>
    <row r="1247" spans="1:6" x14ac:dyDescent="0.2">
      <c r="A1247" s="56" t="s">
        <v>819</v>
      </c>
      <c r="B1247" s="56" t="s">
        <v>6</v>
      </c>
      <c r="C1247" s="69">
        <v>32</v>
      </c>
      <c r="D1247" s="70">
        <v>3424421</v>
      </c>
      <c r="E1247" s="70">
        <v>205465</v>
      </c>
      <c r="F1247" s="71">
        <v>2.7405417723163201E-4</v>
      </c>
    </row>
    <row r="1248" spans="1:6" x14ac:dyDescent="0.2">
      <c r="A1248" s="56" t="s">
        <v>819</v>
      </c>
      <c r="B1248" s="56" t="s">
        <v>10</v>
      </c>
      <c r="C1248" s="69">
        <v>214</v>
      </c>
      <c r="D1248" s="70">
        <v>13802613</v>
      </c>
      <c r="E1248" s="70">
        <v>828157</v>
      </c>
      <c r="F1248" s="71">
        <v>1.1046157995455027E-3</v>
      </c>
    </row>
    <row r="1249" spans="1:6" x14ac:dyDescent="0.2">
      <c r="A1249" s="56" t="s">
        <v>819</v>
      </c>
      <c r="B1249" s="56" t="s">
        <v>4</v>
      </c>
      <c r="C1249" s="69">
        <v>55</v>
      </c>
      <c r="D1249" s="70">
        <v>4575712</v>
      </c>
      <c r="E1249" s="70">
        <v>274543</v>
      </c>
      <c r="F1249" s="71">
        <v>3.6619208127760909E-4</v>
      </c>
    </row>
    <row r="1250" spans="1:6" x14ac:dyDescent="0.2">
      <c r="A1250" s="56" t="s">
        <v>819</v>
      </c>
      <c r="B1250" s="56" t="s">
        <v>858</v>
      </c>
      <c r="C1250" s="69">
        <v>532</v>
      </c>
      <c r="D1250" s="70">
        <v>10258679</v>
      </c>
      <c r="E1250" s="70">
        <v>590816</v>
      </c>
      <c r="F1250" s="71">
        <v>7.8804464397967493E-4</v>
      </c>
    </row>
    <row r="1251" spans="1:6" x14ac:dyDescent="0.2">
      <c r="A1251" s="56" t="s">
        <v>819</v>
      </c>
      <c r="B1251" s="56" t="s">
        <v>8</v>
      </c>
      <c r="C1251" s="69">
        <v>199</v>
      </c>
      <c r="D1251" s="70">
        <v>6069436</v>
      </c>
      <c r="E1251" s="70">
        <v>364092</v>
      </c>
      <c r="F1251" s="71">
        <v>4.8563469932406673E-4</v>
      </c>
    </row>
    <row r="1252" spans="1:6" x14ac:dyDescent="0.2">
      <c r="A1252" s="56" t="s">
        <v>819</v>
      </c>
      <c r="B1252" s="56" t="s">
        <v>859</v>
      </c>
      <c r="C1252" s="69">
        <v>81</v>
      </c>
      <c r="D1252" s="70">
        <v>1628786</v>
      </c>
      <c r="E1252" s="70">
        <v>97727</v>
      </c>
      <c r="F1252" s="71">
        <v>1.3035063187557833E-4</v>
      </c>
    </row>
    <row r="1253" spans="1:6" x14ac:dyDescent="0.2">
      <c r="A1253" s="56" t="s">
        <v>819</v>
      </c>
      <c r="B1253" s="56" t="s">
        <v>25</v>
      </c>
      <c r="C1253" s="69">
        <v>54</v>
      </c>
      <c r="D1253" s="70">
        <v>5107302</v>
      </c>
      <c r="E1253" s="70">
        <v>306438</v>
      </c>
      <c r="F1253" s="71">
        <v>4.0873440227049307E-4</v>
      </c>
    </row>
    <row r="1254" spans="1:6" x14ac:dyDescent="0.2">
      <c r="A1254" s="56" t="s">
        <v>819</v>
      </c>
      <c r="B1254" s="56" t="s">
        <v>60</v>
      </c>
      <c r="C1254" s="69">
        <v>1398</v>
      </c>
      <c r="D1254" s="70">
        <v>78869310</v>
      </c>
      <c r="E1254" s="70">
        <v>4707380</v>
      </c>
      <c r="F1254" s="71">
        <v>6.2788170871761126E-3</v>
      </c>
    </row>
    <row r="1255" spans="1:6" x14ac:dyDescent="0.2">
      <c r="A1255" s="56" t="s">
        <v>826</v>
      </c>
      <c r="B1255" s="56" t="s">
        <v>5</v>
      </c>
      <c r="C1255" s="69">
        <v>166</v>
      </c>
      <c r="D1255" s="70">
        <v>15379692</v>
      </c>
      <c r="E1255" s="70">
        <v>922782</v>
      </c>
      <c r="F1255" s="71">
        <v>1.2308289089341732E-3</v>
      </c>
    </row>
    <row r="1256" spans="1:6" x14ac:dyDescent="0.2">
      <c r="A1256" s="56" t="s">
        <v>826</v>
      </c>
      <c r="B1256" s="56" t="s">
        <v>1</v>
      </c>
      <c r="C1256" s="69">
        <v>74</v>
      </c>
      <c r="D1256" s="70">
        <v>44178069</v>
      </c>
      <c r="E1256" s="70">
        <v>2650684</v>
      </c>
      <c r="F1256" s="71">
        <v>3.5355463106663001E-3</v>
      </c>
    </row>
    <row r="1257" spans="1:6" x14ac:dyDescent="0.2">
      <c r="A1257" s="56" t="s">
        <v>826</v>
      </c>
      <c r="B1257" s="56" t="s">
        <v>857</v>
      </c>
      <c r="C1257" s="69">
        <v>708</v>
      </c>
      <c r="D1257" s="70">
        <v>57546209</v>
      </c>
      <c r="E1257" s="70">
        <v>3452772</v>
      </c>
      <c r="F1257" s="71">
        <v>4.6053906486672501E-3</v>
      </c>
    </row>
    <row r="1258" spans="1:6" x14ac:dyDescent="0.2">
      <c r="A1258" s="56" t="s">
        <v>826</v>
      </c>
      <c r="B1258" s="56" t="s">
        <v>3</v>
      </c>
      <c r="C1258" s="69">
        <v>237</v>
      </c>
      <c r="D1258" s="70">
        <v>39989750</v>
      </c>
      <c r="E1258" s="70">
        <v>2399385</v>
      </c>
      <c r="F1258" s="71">
        <v>3.2003576377335288E-3</v>
      </c>
    </row>
    <row r="1259" spans="1:6" x14ac:dyDescent="0.2">
      <c r="A1259" s="56" t="s">
        <v>826</v>
      </c>
      <c r="B1259" s="56" t="s">
        <v>2</v>
      </c>
      <c r="C1259" s="69">
        <v>47</v>
      </c>
      <c r="D1259" s="70">
        <v>50780541</v>
      </c>
      <c r="E1259" s="70">
        <v>3046832</v>
      </c>
      <c r="F1259" s="71">
        <v>4.063938076670031E-3</v>
      </c>
    </row>
    <row r="1260" spans="1:6" x14ac:dyDescent="0.2">
      <c r="A1260" s="56" t="s">
        <v>826</v>
      </c>
      <c r="B1260" s="56" t="s">
        <v>6</v>
      </c>
      <c r="C1260" s="69">
        <v>179</v>
      </c>
      <c r="D1260" s="70">
        <v>25745378</v>
      </c>
      <c r="E1260" s="70">
        <v>1544723</v>
      </c>
      <c r="F1260" s="71">
        <v>2.0603888293177831E-3</v>
      </c>
    </row>
    <row r="1261" spans="1:6" x14ac:dyDescent="0.2">
      <c r="A1261" s="56" t="s">
        <v>826</v>
      </c>
      <c r="B1261" s="56" t="s">
        <v>10</v>
      </c>
      <c r="C1261" s="69">
        <v>767</v>
      </c>
      <c r="D1261" s="70">
        <v>33977348</v>
      </c>
      <c r="E1261" s="70">
        <v>2038641</v>
      </c>
      <c r="F1261" s="71">
        <v>2.7191885816351766E-3</v>
      </c>
    </row>
    <row r="1262" spans="1:6" x14ac:dyDescent="0.2">
      <c r="A1262" s="56" t="s">
        <v>826</v>
      </c>
      <c r="B1262" s="56" t="s">
        <v>4</v>
      </c>
      <c r="C1262" s="69">
        <v>160</v>
      </c>
      <c r="D1262" s="70">
        <v>29418047</v>
      </c>
      <c r="E1262" s="70">
        <v>1765083</v>
      </c>
      <c r="F1262" s="71">
        <v>2.354310317136937E-3</v>
      </c>
    </row>
    <row r="1263" spans="1:6" x14ac:dyDescent="0.2">
      <c r="A1263" s="56" t="s">
        <v>826</v>
      </c>
      <c r="B1263" s="56" t="s">
        <v>858</v>
      </c>
      <c r="C1263" s="69">
        <v>1714</v>
      </c>
      <c r="D1263" s="70">
        <v>67943280</v>
      </c>
      <c r="E1263" s="70">
        <v>3999651</v>
      </c>
      <c r="F1263" s="71">
        <v>5.334831061342196E-3</v>
      </c>
    </row>
    <row r="1264" spans="1:6" x14ac:dyDescent="0.2">
      <c r="A1264" s="56" t="s">
        <v>826</v>
      </c>
      <c r="B1264" s="56" t="s">
        <v>8</v>
      </c>
      <c r="C1264" s="69">
        <v>630</v>
      </c>
      <c r="D1264" s="70">
        <v>47337735</v>
      </c>
      <c r="E1264" s="70">
        <v>2839998</v>
      </c>
      <c r="F1264" s="71">
        <v>3.7880578941886967E-3</v>
      </c>
    </row>
    <row r="1265" spans="1:6" x14ac:dyDescent="0.2">
      <c r="A1265" s="56" t="s">
        <v>826</v>
      </c>
      <c r="B1265" s="56" t="s">
        <v>859</v>
      </c>
      <c r="C1265" s="69">
        <v>174</v>
      </c>
      <c r="D1265" s="70">
        <v>36291022</v>
      </c>
      <c r="E1265" s="70">
        <v>2177461</v>
      </c>
      <c r="F1265" s="71">
        <v>2.9043500489570814E-3</v>
      </c>
    </row>
    <row r="1266" spans="1:6" x14ac:dyDescent="0.2">
      <c r="A1266" s="56" t="s">
        <v>826</v>
      </c>
      <c r="B1266" s="56" t="s">
        <v>25</v>
      </c>
      <c r="C1266" s="69">
        <v>268</v>
      </c>
      <c r="D1266" s="70">
        <v>54411150</v>
      </c>
      <c r="E1266" s="70">
        <v>3264669</v>
      </c>
      <c r="F1266" s="71">
        <v>4.3544943261802005E-3</v>
      </c>
    </row>
    <row r="1267" spans="1:6" x14ac:dyDescent="0.2">
      <c r="A1267" s="56" t="s">
        <v>826</v>
      </c>
      <c r="B1267" s="56" t="s">
        <v>60</v>
      </c>
      <c r="C1267" s="69">
        <v>5124</v>
      </c>
      <c r="D1267" s="70">
        <v>502998221</v>
      </c>
      <c r="E1267" s="70">
        <v>30102681</v>
      </c>
      <c r="F1267" s="71">
        <v>4.0151682641429355E-2</v>
      </c>
    </row>
    <row r="1268" spans="1:6" x14ac:dyDescent="0.2">
      <c r="A1268" s="56" t="s">
        <v>840</v>
      </c>
      <c r="B1268" s="56" t="s">
        <v>5</v>
      </c>
      <c r="C1268" s="69" t="s">
        <v>856</v>
      </c>
      <c r="D1268" s="70" t="s">
        <v>856</v>
      </c>
      <c r="E1268" s="70" t="s">
        <v>856</v>
      </c>
      <c r="F1268" s="71" t="s">
        <v>856</v>
      </c>
    </row>
    <row r="1269" spans="1:6" x14ac:dyDescent="0.2">
      <c r="A1269" s="56" t="s">
        <v>840</v>
      </c>
      <c r="B1269" s="56" t="s">
        <v>1</v>
      </c>
      <c r="C1269" s="69">
        <v>8</v>
      </c>
      <c r="D1269" s="70">
        <v>748248</v>
      </c>
      <c r="E1269" s="70">
        <v>44895</v>
      </c>
      <c r="F1269" s="71">
        <v>5.9882034832278589E-5</v>
      </c>
    </row>
    <row r="1270" spans="1:6" x14ac:dyDescent="0.2">
      <c r="A1270" s="56" t="s">
        <v>840</v>
      </c>
      <c r="B1270" s="56" t="s">
        <v>857</v>
      </c>
      <c r="C1270" s="69">
        <v>33</v>
      </c>
      <c r="D1270" s="70">
        <v>856689</v>
      </c>
      <c r="E1270" s="70">
        <v>51401</v>
      </c>
      <c r="F1270" s="71">
        <v>6.8559894696824852E-5</v>
      </c>
    </row>
    <row r="1271" spans="1:6" x14ac:dyDescent="0.2">
      <c r="A1271" s="56" t="s">
        <v>840</v>
      </c>
      <c r="B1271" s="56" t="s">
        <v>3</v>
      </c>
      <c r="C1271" s="69">
        <v>15</v>
      </c>
      <c r="D1271" s="70">
        <v>2824304</v>
      </c>
      <c r="E1271" s="70">
        <v>169458</v>
      </c>
      <c r="F1271" s="71">
        <v>2.260271713689334E-4</v>
      </c>
    </row>
    <row r="1272" spans="1:6" x14ac:dyDescent="0.2">
      <c r="A1272" s="56" t="s">
        <v>840</v>
      </c>
      <c r="B1272" s="56" t="s">
        <v>2</v>
      </c>
      <c r="C1272" s="69" t="s">
        <v>856</v>
      </c>
      <c r="D1272" s="70" t="s">
        <v>856</v>
      </c>
      <c r="E1272" s="70" t="s">
        <v>856</v>
      </c>
      <c r="F1272" s="71" t="s">
        <v>856</v>
      </c>
    </row>
    <row r="1273" spans="1:6" x14ac:dyDescent="0.2">
      <c r="A1273" s="56" t="s">
        <v>840</v>
      </c>
      <c r="B1273" s="56" t="s">
        <v>6</v>
      </c>
      <c r="C1273" s="69">
        <v>7</v>
      </c>
      <c r="D1273" s="70">
        <v>440879</v>
      </c>
      <c r="E1273" s="70">
        <v>26453</v>
      </c>
      <c r="F1273" s="71">
        <v>3.5283650014885078E-5</v>
      </c>
    </row>
    <row r="1274" spans="1:6" x14ac:dyDescent="0.2">
      <c r="A1274" s="56" t="s">
        <v>840</v>
      </c>
      <c r="B1274" s="56" t="s">
        <v>10</v>
      </c>
      <c r="C1274" s="69">
        <v>75</v>
      </c>
      <c r="D1274" s="70">
        <v>1081537</v>
      </c>
      <c r="E1274" s="70">
        <v>64892</v>
      </c>
      <c r="F1274" s="71">
        <v>8.6554516189691995E-5</v>
      </c>
    </row>
    <row r="1275" spans="1:6" x14ac:dyDescent="0.2">
      <c r="A1275" s="56" t="s">
        <v>840</v>
      </c>
      <c r="B1275" s="56" t="s">
        <v>4</v>
      </c>
      <c r="C1275" s="69">
        <v>10</v>
      </c>
      <c r="D1275" s="70">
        <v>339578</v>
      </c>
      <c r="E1275" s="70">
        <v>20375</v>
      </c>
      <c r="F1275" s="71">
        <v>2.7176666882897346E-5</v>
      </c>
    </row>
    <row r="1276" spans="1:6" x14ac:dyDescent="0.2">
      <c r="A1276" s="56" t="s">
        <v>840</v>
      </c>
      <c r="B1276" s="56" t="s">
        <v>858</v>
      </c>
      <c r="C1276" s="69">
        <v>121</v>
      </c>
      <c r="D1276" s="70">
        <v>3236138</v>
      </c>
      <c r="E1276" s="70">
        <v>182959</v>
      </c>
      <c r="F1276" s="71">
        <v>2.4403513110321547E-4</v>
      </c>
    </row>
    <row r="1277" spans="1:6" x14ac:dyDescent="0.2">
      <c r="A1277" s="56" t="s">
        <v>840</v>
      </c>
      <c r="B1277" s="56" t="s">
        <v>8</v>
      </c>
      <c r="C1277" s="69">
        <v>32</v>
      </c>
      <c r="D1277" s="70">
        <v>915489</v>
      </c>
      <c r="E1277" s="70">
        <v>54929</v>
      </c>
      <c r="F1277" s="71">
        <v>7.3265626268008261E-5</v>
      </c>
    </row>
    <row r="1278" spans="1:6" x14ac:dyDescent="0.2">
      <c r="A1278" s="56" t="s">
        <v>840</v>
      </c>
      <c r="B1278" s="56" t="s">
        <v>859</v>
      </c>
      <c r="C1278" s="69">
        <v>47</v>
      </c>
      <c r="D1278" s="70">
        <v>1359064</v>
      </c>
      <c r="E1278" s="70">
        <v>81544</v>
      </c>
      <c r="F1278" s="71">
        <v>1.0876535579381502E-4</v>
      </c>
    </row>
    <row r="1279" spans="1:6" x14ac:dyDescent="0.2">
      <c r="A1279" s="56" t="s">
        <v>840</v>
      </c>
      <c r="B1279" s="56" t="s">
        <v>25</v>
      </c>
      <c r="C1279" s="69">
        <v>33</v>
      </c>
      <c r="D1279" s="70">
        <v>1834947</v>
      </c>
      <c r="E1279" s="70">
        <v>110097</v>
      </c>
      <c r="F1279" s="71">
        <v>1.4685003650583307E-4</v>
      </c>
    </row>
    <row r="1280" spans="1:6" x14ac:dyDescent="0.2">
      <c r="A1280" s="56" t="s">
        <v>840</v>
      </c>
      <c r="B1280" s="56" t="s">
        <v>60</v>
      </c>
      <c r="C1280" s="69">
        <v>387</v>
      </c>
      <c r="D1280" s="70">
        <v>13691562</v>
      </c>
      <c r="E1280" s="70">
        <v>810284</v>
      </c>
      <c r="F1280" s="71">
        <v>1.0807763606646181E-3</v>
      </c>
    </row>
    <row r="1281" spans="1:6" x14ac:dyDescent="0.2">
      <c r="A1281" s="56" t="s">
        <v>847</v>
      </c>
      <c r="B1281" s="56" t="s">
        <v>5</v>
      </c>
      <c r="C1281" s="69" t="s">
        <v>856</v>
      </c>
      <c r="D1281" s="70" t="s">
        <v>856</v>
      </c>
      <c r="E1281" s="70" t="s">
        <v>856</v>
      </c>
      <c r="F1281" s="71" t="s">
        <v>856</v>
      </c>
    </row>
    <row r="1282" spans="1:6" x14ac:dyDescent="0.2">
      <c r="A1282" s="56" t="s">
        <v>847</v>
      </c>
      <c r="B1282" s="56" t="s">
        <v>1</v>
      </c>
      <c r="C1282" s="69">
        <v>10</v>
      </c>
      <c r="D1282" s="70">
        <v>1300180</v>
      </c>
      <c r="E1282" s="70">
        <v>78011</v>
      </c>
      <c r="F1282" s="71">
        <v>1.0405295510192416E-4</v>
      </c>
    </row>
    <row r="1283" spans="1:6" x14ac:dyDescent="0.2">
      <c r="A1283" s="56" t="s">
        <v>847</v>
      </c>
      <c r="B1283" s="56" t="s">
        <v>857</v>
      </c>
      <c r="C1283" s="69">
        <v>72</v>
      </c>
      <c r="D1283" s="70">
        <v>1980967</v>
      </c>
      <c r="E1283" s="70">
        <v>118858</v>
      </c>
      <c r="F1283" s="71">
        <v>1.5853566980944357E-4</v>
      </c>
    </row>
    <row r="1284" spans="1:6" x14ac:dyDescent="0.2">
      <c r="A1284" s="56" t="s">
        <v>847</v>
      </c>
      <c r="B1284" s="56" t="s">
        <v>3</v>
      </c>
      <c r="C1284" s="69">
        <v>36</v>
      </c>
      <c r="D1284" s="70">
        <v>3023044</v>
      </c>
      <c r="E1284" s="70">
        <v>181383</v>
      </c>
      <c r="F1284" s="71">
        <v>2.4193302425622426E-4</v>
      </c>
    </row>
    <row r="1285" spans="1:6" x14ac:dyDescent="0.2">
      <c r="A1285" s="56" t="s">
        <v>847</v>
      </c>
      <c r="B1285" s="56" t="s">
        <v>2</v>
      </c>
      <c r="C1285" s="69" t="s">
        <v>856</v>
      </c>
      <c r="D1285" s="70" t="s">
        <v>856</v>
      </c>
      <c r="E1285" s="70" t="s">
        <v>856</v>
      </c>
      <c r="F1285" s="71" t="s">
        <v>856</v>
      </c>
    </row>
    <row r="1286" spans="1:6" x14ac:dyDescent="0.2">
      <c r="A1286" s="56" t="s">
        <v>847</v>
      </c>
      <c r="B1286" s="56" t="s">
        <v>6</v>
      </c>
      <c r="C1286" s="69">
        <v>12</v>
      </c>
      <c r="D1286" s="70">
        <v>1191052</v>
      </c>
      <c r="E1286" s="70">
        <v>71463</v>
      </c>
      <c r="F1286" s="71">
        <v>9.5319074623435239E-5</v>
      </c>
    </row>
    <row r="1287" spans="1:6" x14ac:dyDescent="0.2">
      <c r="A1287" s="56" t="s">
        <v>847</v>
      </c>
      <c r="B1287" s="56" t="s">
        <v>10</v>
      </c>
      <c r="C1287" s="69">
        <v>161</v>
      </c>
      <c r="D1287" s="70">
        <v>3808629</v>
      </c>
      <c r="E1287" s="70">
        <v>228518</v>
      </c>
      <c r="F1287" s="71">
        <v>3.0480282516544467E-4</v>
      </c>
    </row>
    <row r="1288" spans="1:6" x14ac:dyDescent="0.2">
      <c r="A1288" s="56" t="s">
        <v>847</v>
      </c>
      <c r="B1288" s="56" t="s">
        <v>4</v>
      </c>
      <c r="C1288" s="69">
        <v>32</v>
      </c>
      <c r="D1288" s="70">
        <v>898673</v>
      </c>
      <c r="E1288" s="70">
        <v>53920</v>
      </c>
      <c r="F1288" s="71">
        <v>7.1919797709242941E-5</v>
      </c>
    </row>
    <row r="1289" spans="1:6" x14ac:dyDescent="0.2">
      <c r="A1289" s="56" t="s">
        <v>847</v>
      </c>
      <c r="B1289" s="56" t="s">
        <v>858</v>
      </c>
      <c r="C1289" s="69">
        <v>244</v>
      </c>
      <c r="D1289" s="70">
        <v>3711215</v>
      </c>
      <c r="E1289" s="70">
        <v>218868</v>
      </c>
      <c r="F1289" s="71">
        <v>2.9193142220004792E-4</v>
      </c>
    </row>
    <row r="1290" spans="1:6" x14ac:dyDescent="0.2">
      <c r="A1290" s="56" t="s">
        <v>847</v>
      </c>
      <c r="B1290" s="56" t="s">
        <v>8</v>
      </c>
      <c r="C1290" s="69">
        <v>103</v>
      </c>
      <c r="D1290" s="70">
        <v>1728082</v>
      </c>
      <c r="E1290" s="70">
        <v>103685</v>
      </c>
      <c r="F1290" s="71">
        <v>1.3829755611058706E-4</v>
      </c>
    </row>
    <row r="1291" spans="1:6" x14ac:dyDescent="0.2">
      <c r="A1291" s="56" t="s">
        <v>847</v>
      </c>
      <c r="B1291" s="56" t="s">
        <v>859</v>
      </c>
      <c r="C1291" s="69">
        <v>86</v>
      </c>
      <c r="D1291" s="70">
        <v>5193229</v>
      </c>
      <c r="E1291" s="70">
        <v>311594</v>
      </c>
      <c r="F1291" s="71">
        <v>4.156115995440253E-4</v>
      </c>
    </row>
    <row r="1292" spans="1:6" x14ac:dyDescent="0.2">
      <c r="A1292" s="56" t="s">
        <v>847</v>
      </c>
      <c r="B1292" s="56" t="s">
        <v>25</v>
      </c>
      <c r="C1292" s="69">
        <v>45</v>
      </c>
      <c r="D1292" s="70">
        <v>3955647</v>
      </c>
      <c r="E1292" s="70">
        <v>237339</v>
      </c>
      <c r="F1292" s="71">
        <v>3.1656848791754467E-4</v>
      </c>
    </row>
    <row r="1293" spans="1:6" x14ac:dyDescent="0.2">
      <c r="A1293" s="56" t="s">
        <v>847</v>
      </c>
      <c r="B1293" s="56" t="s">
        <v>60</v>
      </c>
      <c r="C1293" s="69">
        <v>810</v>
      </c>
      <c r="D1293" s="70">
        <v>26867820</v>
      </c>
      <c r="E1293" s="70">
        <v>1608264</v>
      </c>
      <c r="F1293" s="71">
        <v>2.1451413490923199E-3</v>
      </c>
    </row>
    <row r="1294" spans="1:6" x14ac:dyDescent="0.2">
      <c r="A1294" s="56" t="s">
        <v>21</v>
      </c>
      <c r="B1294" s="56" t="s">
        <v>21</v>
      </c>
      <c r="C1294" s="69">
        <v>161200</v>
      </c>
      <c r="D1294" s="70">
        <v>12547786906.5</v>
      </c>
      <c r="E1294" s="70">
        <v>749724022</v>
      </c>
      <c r="F1294" s="71"/>
    </row>
  </sheetData>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2022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2023-07-12T20:54:35Z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