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3\2022-12\2022-12 Web Output\"/>
    </mc:Choice>
  </mc:AlternateContent>
  <xr:revisionPtr revIDLastSave="0" documentId="8_{15A02FBB-A5E7-49BD-B2AF-FE98260BD59C}" xr6:coauthVersionLast="36" xr6:coauthVersionMax="36" xr10:uidLastSave="{00000000-0000-0000-0000-000000000000}"/>
  <bookViews>
    <workbookView xWindow="14385" yWindow="32760" windowWidth="14430" windowHeight="12555" tabRatio="838" activeTab="1" xr2:uid="{00000000-000D-0000-FFFF-FFFF00000000}"/>
  </bookViews>
  <sheets>
    <sheet name="December 2022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3" r:id="rId6"/>
    <sheet name="Table 4. County and Business" sheetId="14" r:id="rId7"/>
  </sheets>
  <definedNames>
    <definedName name="_xlnm._FilterDatabase" localSheetId="5" hidden="1">'Table 3. County and City'!$A$7:$F$913</definedName>
    <definedName name="_xlnm._FilterDatabase" localSheetId="6" hidden="1">'Table 4. County and Business'!$A$7:$F$1294</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 name="_xlnm.Print_Area" localSheetId="4">'Table 2A. Use Tax'!$A$1:$I$20</definedName>
  </definedNames>
  <calcPr calcId="191029"/>
</workbook>
</file>

<file path=xl/calcChain.xml><?xml version="1.0" encoding="utf-8"?>
<calcChain xmlns="http://schemas.openxmlformats.org/spreadsheetml/2006/main">
  <c r="A3" i="8" l="1"/>
  <c r="D18" i="11" l="1"/>
  <c r="D17" i="11"/>
  <c r="D16" i="11"/>
  <c r="D13" i="11"/>
  <c r="D12" i="11"/>
  <c r="I10" i="8" l="1"/>
  <c r="A3" i="10" l="1"/>
  <c r="A3" i="9" s="1"/>
  <c r="C8" i="9"/>
  <c r="C4" i="11" s="1"/>
  <c r="B8" i="9"/>
  <c r="B4" i="11" s="1"/>
  <c r="B10" i="10" l="1"/>
  <c r="G10" i="10" l="1"/>
  <c r="H10" i="10"/>
  <c r="G11" i="10"/>
  <c r="H11" i="10"/>
  <c r="G12" i="10"/>
  <c r="H12" i="10"/>
  <c r="I12" i="10" s="1"/>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F23" i="8"/>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D7" i="11" l="1"/>
  <c r="D8" i="11"/>
  <c r="D9" i="11"/>
  <c r="I23" i="8"/>
  <c r="D15" i="10"/>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<sst xmlns="http://schemas.openxmlformats.org/spreadsheetml/2006/main" count="5102" uniqueCount="918">
  <si>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</si>
  <si>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</si>
  <si>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</si>
  <si>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</si>
  <si>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</si>
  <si>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</si>
  <si>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</si>
  <si>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</si>
  <si>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</si>
  <si>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</si>
  <si>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</si>
  <si>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</si>
  <si>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</si>
  <si>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</si>
  <si>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</si>
  <si>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</si>
  <si>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</si>
  <si>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</si>
  <si>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</si>
  <si>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</si>
  <si>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</si>
  <si>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</si>
  <si>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</si>
  <si>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</si>
  <si>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</si>
  <si>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</si>
  <si>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</si>
  <si>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</si>
  <si>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</si>
  <si>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</si>
  <si>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</si>
  <si>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</si>
  <si>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</si>
  <si>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</si>
  <si>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December 31, 2021 and 2022</t>
  </si>
  <si>
    <t xml:space="preserve"> * beginning FY 2023 returns are required monthly so counts increased are atributed to this.</t>
  </si>
  <si>
    <t xml:space="preserve"> * beginning FY 2023 returns are required monthly so counts increase atributed to this.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</si>
  <si>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</si>
  <si>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</si>
  <si>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</si>
  <si>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</si>
  <si>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</si>
  <si>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</si>
  <si>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</si>
  <si>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</si>
  <si>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December 31, 2022 which is the second quarter in fiscal year 2022.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</si>
  <si>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2022 quarter compared to the December 2021 quarter.</t>
    </r>
  </si>
  <si>
    <r>
      <t>Use Tax Statistics:</t>
    </r>
    <r>
      <rPr>
        <sz val="12"/>
        <rFont val="Arial"/>
        <family val="2"/>
      </rPr>
      <t xml:space="preserve"> Table 2 compares return counts, taxable sales, and tax data reported by the 12 business groups for the December 2022 quarter compared to the December 2021 quarter for Retailer's Use Tax permits. In addition, aggregate Motor Vehicle Use  and Consumer Use tax data for the December 2022 quarter are also compared to the December 2021 quarter.  The Consumer Use tax data does not include voluntary use tax data.</t>
    </r>
  </si>
  <si>
    <t>Table 3. Iowa Retail Sales Tax</t>
  </si>
  <si>
    <t>by County and City</t>
  </si>
  <si>
    <t>Quarter Ending December 31, 2022</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</si>
  <si>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</si>
  <si>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</si>
  <si>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</si>
  <si>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</si>
  <si>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</si>
  <si>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</si>
  <si>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</si>
  <si>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</si>
  <si>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Stuart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</si>
  <si>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</si>
  <si>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</si>
  <si>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</si>
  <si>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</si>
  <si>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</si>
  <si>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</si>
  <si>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</si>
  <si>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</si>
  <si>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</si>
  <si>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</si>
  <si>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</si>
  <si>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</si>
  <si>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</si>
  <si>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</si>
  <si>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</si>
  <si>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</si>
  <si>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</si>
  <si>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</si>
  <si>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</si>
  <si>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Mystic</t>
  </si>
  <si>
    <t>Unionville</t>
  </si>
  <si>
    <t>Exline</t>
  </si>
  <si>
    <t>Audubon</t>
  </si>
  <si>
    <t>Exira</t>
  </si>
  <si>
    <t>Kimballton</t>
  </si>
  <si>
    <t>Brayton</t>
  </si>
  <si>
    <t>Benton</t>
  </si>
  <si>
    <t>Vinton</t>
  </si>
  <si>
    <t>Belle Plaine</t>
  </si>
  <si>
    <t>Atkins</t>
  </si>
  <si>
    <t>Shellsburg</t>
  </si>
  <si>
    <t>Blairstown</t>
  </si>
  <si>
    <t>Urbana</t>
  </si>
  <si>
    <t>Walford</t>
  </si>
  <si>
    <t>Newhall</t>
  </si>
  <si>
    <t>Van Horne</t>
  </si>
  <si>
    <t>Keystone</t>
  </si>
  <si>
    <t>Norway</t>
  </si>
  <si>
    <t>Garrison</t>
  </si>
  <si>
    <t>Luzerne</t>
  </si>
  <si>
    <t>Black Hawk</t>
  </si>
  <si>
    <t>Waterloo</t>
  </si>
  <si>
    <t>Cedar Falls</t>
  </si>
  <si>
    <t>Evansdale</t>
  </si>
  <si>
    <t>Hudson</t>
  </si>
  <si>
    <t>Laporte City</t>
  </si>
  <si>
    <t>Dunkerton</t>
  </si>
  <si>
    <t>Elk Run Heights</t>
  </si>
  <si>
    <t>Gilbertville</t>
  </si>
  <si>
    <t>Janesville</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</si>
  <si>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</si>
  <si>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</si>
  <si>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</si>
  <si>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</si>
  <si>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</si>
  <si>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</si>
  <si>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</si>
  <si>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</si>
  <si>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</si>
  <si>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</si>
  <si>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</si>
  <si>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</si>
  <si>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</si>
  <si>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</si>
  <si>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</si>
  <si>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</si>
  <si>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</si>
  <si>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</si>
  <si>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</si>
  <si>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</si>
  <si>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Quasqueton</t>
  </si>
  <si>
    <t>Aurora</t>
  </si>
  <si>
    <t>Rowley</t>
  </si>
  <si>
    <t>Buena Vista</t>
  </si>
  <si>
    <t>Storm Lake</t>
  </si>
  <si>
    <t>Alta</t>
  </si>
  <si>
    <t>Sioux Rapids</t>
  </si>
  <si>
    <t>Albert City</t>
  </si>
  <si>
    <t>Newell</t>
  </si>
  <si>
    <t>Linn Grove</t>
  </si>
  <si>
    <t>Marathon</t>
  </si>
  <si>
    <t>Lakeside</t>
  </si>
  <si>
    <t>Rembrandt</t>
  </si>
  <si>
    <t>Butler</t>
  </si>
  <si>
    <t>Parkersburg</t>
  </si>
  <si>
    <t>Greene</t>
  </si>
  <si>
    <t>Allison</t>
  </si>
  <si>
    <t>Clarksville</t>
  </si>
  <si>
    <t>Aplington</t>
  </si>
  <si>
    <t>Shell Rock</t>
  </si>
  <si>
    <t>Dumont</t>
  </si>
  <si>
    <t>New Hartford</t>
  </si>
  <si>
    <t>Bristow</t>
  </si>
  <si>
    <t>Calhoun</t>
  </si>
  <si>
    <t>Rockwell City</t>
  </si>
  <si>
    <t>Lake City</t>
  </si>
  <si>
    <t>Manson</t>
  </si>
  <si>
    <t>Lohrville</t>
  </si>
  <si>
    <t>Farnhamville</t>
  </si>
  <si>
    <t>Pomeroy</t>
  </si>
  <si>
    <t>Lytton</t>
  </si>
  <si>
    <t>Somers</t>
  </si>
  <si>
    <t>Carroll</t>
  </si>
  <si>
    <t>Manning</t>
  </si>
  <si>
    <t>Coon Rapids</t>
  </si>
  <si>
    <t>Glidden</t>
  </si>
  <si>
    <t>Breda</t>
  </si>
  <si>
    <t>Templeton</t>
  </si>
  <si>
    <t>Arcadia</t>
  </si>
  <si>
    <t>Dedham</t>
  </si>
  <si>
    <t>Halbur</t>
  </si>
  <si>
    <t>Lidderdale</t>
  </si>
  <si>
    <t>Cass</t>
  </si>
  <si>
    <t>Atlantic</t>
  </si>
  <si>
    <t>Griswold</t>
  </si>
  <si>
    <t>Anita</t>
  </si>
  <si>
    <t>Massena</t>
  </si>
  <si>
    <t>Cumberland</t>
  </si>
  <si>
    <t>Lewis</t>
  </si>
  <si>
    <t>Wiota</t>
  </si>
  <si>
    <t>Marne</t>
  </si>
  <si>
    <t>Cedar</t>
  </si>
  <si>
    <t>Tipton</t>
  </si>
  <si>
    <t>West Branch</t>
  </si>
  <si>
    <t>Durant</t>
  </si>
  <si>
    <t>Clarence</t>
  </si>
  <si>
    <t>Lowden</t>
  </si>
  <si>
    <t>Mechanicsville</t>
  </si>
  <si>
    <t>Wilton</t>
  </si>
  <si>
    <t>Stanwood</t>
  </si>
  <si>
    <t>Bennett</t>
  </si>
  <si>
    <t>Cerro Gordo</t>
  </si>
  <si>
    <t>Mason City</t>
  </si>
  <si>
    <t>Clear Lake</t>
  </si>
  <si>
    <t>Rockwell</t>
  </si>
  <si>
    <t>Ventura</t>
  </si>
  <si>
    <t>Thornton</t>
  </si>
  <si>
    <t>Plymouth</t>
  </si>
  <si>
    <t>Nora Springs</t>
  </si>
  <si>
    <t>Swaledale</t>
  </si>
  <si>
    <t>Meservey</t>
  </si>
  <si>
    <t>Rock Falls</t>
  </si>
  <si>
    <t>Cherokee</t>
  </si>
  <si>
    <t>Marcus</t>
  </si>
  <si>
    <t>Aurelia</t>
  </si>
  <si>
    <t>Quimby</t>
  </si>
  <si>
    <t>Meriden</t>
  </si>
  <si>
    <t>Larrabee</t>
  </si>
  <si>
    <t>Cleghorn</t>
  </si>
  <si>
    <t>Washta</t>
  </si>
  <si>
    <t>Chickasaw</t>
  </si>
  <si>
    <t>New Hampton</t>
  </si>
  <si>
    <t>Nashua</t>
  </si>
  <si>
    <t>Fredericksburg</t>
  </si>
  <si>
    <t>Lawler</t>
  </si>
  <si>
    <t>Ionia</t>
  </si>
  <si>
    <t>Alta Vista</t>
  </si>
  <si>
    <t>Clarke</t>
  </si>
  <si>
    <t>Osceola</t>
  </si>
  <si>
    <t>Murray</t>
  </si>
  <si>
    <t>Weldon</t>
  </si>
  <si>
    <t>Clay</t>
  </si>
  <si>
    <t>Spencer</t>
  </si>
  <si>
    <t>Everly</t>
  </si>
  <si>
    <t>Royal</t>
  </si>
  <si>
    <t>Peterson</t>
  </si>
  <si>
    <t>Dickens</t>
  </si>
  <si>
    <t>Webb</t>
  </si>
  <si>
    <t>Greenville</t>
  </si>
  <si>
    <t>Fostoria</t>
  </si>
  <si>
    <t>Clayton</t>
  </si>
  <si>
    <t>Elkader</t>
  </si>
  <si>
    <t>Guttenberg</t>
  </si>
  <si>
    <t>Strawberry Point</t>
  </si>
  <si>
    <t>Monona</t>
  </si>
  <si>
    <t>Edgewood</t>
  </si>
  <si>
    <t>Garnavillo</t>
  </si>
  <si>
    <t>Marquette</t>
  </si>
  <si>
    <t>Luana</t>
  </si>
  <si>
    <t>Volga</t>
  </si>
  <si>
    <t>Farmersburg</t>
  </si>
  <si>
    <t>North Buena Vista</t>
  </si>
  <si>
    <t>Garber</t>
  </si>
  <si>
    <t>Elkport</t>
  </si>
  <si>
    <t>Mcgregor</t>
  </si>
  <si>
    <t>Clinton</t>
  </si>
  <si>
    <t>Dewitt</t>
  </si>
  <si>
    <t>Camanche</t>
  </si>
  <si>
    <t>Wheatland</t>
  </si>
  <si>
    <t>Grand Mound</t>
  </si>
  <si>
    <t>Delmar</t>
  </si>
  <si>
    <t>Calamus</t>
  </si>
  <si>
    <t>Lost Nation</t>
  </si>
  <si>
    <t>Charlotte</t>
  </si>
  <si>
    <t>Goose Lake</t>
  </si>
  <si>
    <t>Welton</t>
  </si>
  <si>
    <t>Low Moor</t>
  </si>
  <si>
    <t>Maquoketa</t>
  </si>
  <si>
    <t>Crawford</t>
  </si>
  <si>
    <t>Denison</t>
  </si>
  <si>
    <t>Manilla</t>
  </si>
  <si>
    <t>Dow City</t>
  </si>
  <si>
    <t>Schleswig</t>
  </si>
  <si>
    <t>Charter Oak</t>
  </si>
  <si>
    <t>Westside</t>
  </si>
  <si>
    <t>Vail</t>
  </si>
  <si>
    <t>Kiron</t>
  </si>
  <si>
    <t>Deloit</t>
  </si>
  <si>
    <t>Arion</t>
  </si>
  <si>
    <t>Dunlap</t>
  </si>
  <si>
    <t>Dallas</t>
  </si>
  <si>
    <t>West Des Moines</t>
  </si>
  <si>
    <t>Waukee</t>
  </si>
  <si>
    <t>Adel</t>
  </si>
  <si>
    <t>Perry</t>
  </si>
  <si>
    <t>Urbandale</t>
  </si>
  <si>
    <t>Clive</t>
  </si>
  <si>
    <t>Dallas Center</t>
  </si>
  <si>
    <t>Woodward</t>
  </si>
  <si>
    <t>Granger</t>
  </si>
  <si>
    <t>Desoto</t>
  </si>
  <si>
    <t>Van Meter</t>
  </si>
  <si>
    <t>Redfield</t>
  </si>
  <si>
    <t>Dexter</t>
  </si>
  <si>
    <t>Minburn</t>
  </si>
  <si>
    <t>Linden</t>
  </si>
  <si>
    <t>Bouton</t>
  </si>
  <si>
    <t>Grimes</t>
  </si>
  <si>
    <t>Davis</t>
  </si>
  <si>
    <t>Bloomfield</t>
  </si>
  <si>
    <t>Drakesville</t>
  </si>
  <si>
    <t>Pulaski</t>
  </si>
  <si>
    <t>Decatur</t>
  </si>
  <si>
    <t>Leon</t>
  </si>
  <si>
    <t>Lamoni</t>
  </si>
  <si>
    <t>Davis City</t>
  </si>
  <si>
    <t>Garden Grove</t>
  </si>
  <si>
    <t>Decatur City</t>
  </si>
  <si>
    <t>Grand River</t>
  </si>
  <si>
    <t>Delaware</t>
  </si>
  <si>
    <t>Manchester</t>
  </si>
  <si>
    <t>Delhi</t>
  </si>
  <si>
    <t>Hopkinton</t>
  </si>
  <si>
    <t>Dyersville</t>
  </si>
  <si>
    <t>Earlville</t>
  </si>
  <si>
    <t>Colesburg</t>
  </si>
  <si>
    <t>Ryan</t>
  </si>
  <si>
    <t>Dundee</t>
  </si>
  <si>
    <t>Greeley</t>
  </si>
  <si>
    <t>Masonville</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</si>
  <si>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</si>
  <si>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</si>
  <si>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</si>
  <si>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</si>
  <si>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</si>
  <si>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</si>
  <si>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</si>
  <si>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</si>
  <si>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</si>
  <si>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</si>
  <si>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</si>
  <si>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</si>
  <si>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</si>
  <si>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</si>
  <si>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</si>
  <si>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</si>
  <si>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</si>
  <si>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Epworth</t>
  </si>
  <si>
    <t>Farley</t>
  </si>
  <si>
    <t>Asbury</t>
  </si>
  <si>
    <t>Holy Cross</t>
  </si>
  <si>
    <t>New Vienna</t>
  </si>
  <si>
    <t>Bernard</t>
  </si>
  <si>
    <t>Sherrill</t>
  </si>
  <si>
    <t>Worthington</t>
  </si>
  <si>
    <t>Durango</t>
  </si>
  <si>
    <t>Zwingle</t>
  </si>
  <si>
    <t>Luxemburg</t>
  </si>
  <si>
    <t>Emmet</t>
  </si>
  <si>
    <t>Estherville</t>
  </si>
  <si>
    <t>Armstrong</t>
  </si>
  <si>
    <t>Ringsted</t>
  </si>
  <si>
    <t>Wallingford</t>
  </si>
  <si>
    <t>Fayette</t>
  </si>
  <si>
    <t>Oelwein</t>
  </si>
  <si>
    <t>West Union</t>
  </si>
  <si>
    <t>Elgin</t>
  </si>
  <si>
    <t>Clermont</t>
  </si>
  <si>
    <t>Hawkeye</t>
  </si>
  <si>
    <t>Waucoma</t>
  </si>
  <si>
    <t>Arlington</t>
  </si>
  <si>
    <t>Maynard</t>
  </si>
  <si>
    <t>Wadena</t>
  </si>
  <si>
    <t>Randalia</t>
  </si>
  <si>
    <t>Stanley</t>
  </si>
  <si>
    <t>Floyd</t>
  </si>
  <si>
    <t>Charles City</t>
  </si>
  <si>
    <t>Rockford</t>
  </si>
  <si>
    <t>Rudd</t>
  </si>
  <si>
    <t>Marble Rock</t>
  </si>
  <si>
    <t>Franklin</t>
  </si>
  <si>
    <t>Hampton</t>
  </si>
  <si>
    <t>Sheffield</t>
  </si>
  <si>
    <t>Ackley</t>
  </si>
  <si>
    <t>Latimer</t>
  </si>
  <si>
    <t>Alexander</t>
  </si>
  <si>
    <t>Geneva</t>
  </si>
  <si>
    <t>Coulter</t>
  </si>
  <si>
    <t>Fremont</t>
  </si>
  <si>
    <t>Sidney</t>
  </si>
  <si>
    <t>Hamburg</t>
  </si>
  <si>
    <t>Tabor</t>
  </si>
  <si>
    <t>Shenandoah</t>
  </si>
  <si>
    <t>Farragut</t>
  </si>
  <si>
    <t>Riverton</t>
  </si>
  <si>
    <t>Thurman</t>
  </si>
  <si>
    <t>Randolph</t>
  </si>
  <si>
    <t>Jefferson</t>
  </si>
  <si>
    <t>Scranton</t>
  </si>
  <si>
    <t>Grand Junction</t>
  </si>
  <si>
    <t>Paton</t>
  </si>
  <si>
    <t>Rippey</t>
  </si>
  <si>
    <t>Churdan</t>
  </si>
  <si>
    <t>Grundy</t>
  </si>
  <si>
    <t>Grundy Center</t>
  </si>
  <si>
    <t>Reinbeck</t>
  </si>
  <si>
    <t>Conrad</t>
  </si>
  <si>
    <t>Dike</t>
  </si>
  <si>
    <t>Wellsburg</t>
  </si>
  <si>
    <t>Beaman</t>
  </si>
  <si>
    <t>Holland</t>
  </si>
  <si>
    <t>Stout</t>
  </si>
  <si>
    <t>Guthrie</t>
  </si>
  <si>
    <t>Guthrie Center</t>
  </si>
  <si>
    <t>Panora</t>
  </si>
  <si>
    <t>Bayard</t>
  </si>
  <si>
    <t>Casey</t>
  </si>
  <si>
    <t>Yale</t>
  </si>
  <si>
    <t>Menlo</t>
  </si>
  <si>
    <t>Bagley</t>
  </si>
  <si>
    <t>Jamaica</t>
  </si>
  <si>
    <t>Hamilton</t>
  </si>
  <si>
    <t>Webster City</t>
  </si>
  <si>
    <t>Stratford</t>
  </si>
  <si>
    <t>Ellsworth</t>
  </si>
  <si>
    <t>Stanhope</t>
  </si>
  <si>
    <t>Williams</t>
  </si>
  <si>
    <t>Kamrar</t>
  </si>
  <si>
    <t>Blairsburg</t>
  </si>
  <si>
    <t>Randall</t>
  </si>
  <si>
    <t>Hancock</t>
  </si>
  <si>
    <t>Garner</t>
  </si>
  <si>
    <t>Britt</t>
  </si>
  <si>
    <t>Kanawha</t>
  </si>
  <si>
    <t>Forest City</t>
  </si>
  <si>
    <t>Corwith</t>
  </si>
  <si>
    <t>Klemme</t>
  </si>
  <si>
    <t>Woden</t>
  </si>
  <si>
    <t>Goodell</t>
  </si>
  <si>
    <t>Crystal Lake</t>
  </si>
  <si>
    <t>Hardin</t>
  </si>
  <si>
    <t>Iowa Falls</t>
  </si>
  <si>
    <t>Eldora</t>
  </si>
  <si>
    <t>Alden</t>
  </si>
  <si>
    <t>Hubbard</t>
  </si>
  <si>
    <t>Radcliffe</t>
  </si>
  <si>
    <t>Union</t>
  </si>
  <si>
    <t>New Providence</t>
  </si>
  <si>
    <t>Steamboat Rock</t>
  </si>
  <si>
    <t>Harrison</t>
  </si>
  <si>
    <t>Missouri Valley</t>
  </si>
  <si>
    <t>Woodbine</t>
  </si>
  <si>
    <t>Logan</t>
  </si>
  <si>
    <t>Mondamin</t>
  </si>
  <si>
    <t>Persia</t>
  </si>
  <si>
    <t>Pisgah</t>
  </si>
  <si>
    <t>Modale</t>
  </si>
  <si>
    <t>Little Sioux</t>
  </si>
  <si>
    <t>Henry</t>
  </si>
  <si>
    <t>Mount Pleasant</t>
  </si>
  <si>
    <t>New London</t>
  </si>
  <si>
    <t>Wayland</t>
  </si>
  <si>
    <t>Winfield</t>
  </si>
  <si>
    <t>Salem</t>
  </si>
  <si>
    <t>Mount Union</t>
  </si>
  <si>
    <t>Olds</t>
  </si>
  <si>
    <t>Howard</t>
  </si>
  <si>
    <t>Cresco</t>
  </si>
  <si>
    <t>Elma</t>
  </si>
  <si>
    <t>Riceville</t>
  </si>
  <si>
    <t>Lime Springs</t>
  </si>
  <si>
    <t>Protivin</t>
  </si>
  <si>
    <t>Chester</t>
  </si>
  <si>
    <t>Humboldt</t>
  </si>
  <si>
    <t>Dakota City</t>
  </si>
  <si>
    <t>Renwick</t>
  </si>
  <si>
    <t>Livermore</t>
  </si>
  <si>
    <t>Gilmore City</t>
  </si>
  <si>
    <t>Bode</t>
  </si>
  <si>
    <t>Thor</t>
  </si>
  <si>
    <t>Hardy</t>
  </si>
  <si>
    <t>Rutland</t>
  </si>
  <si>
    <t>Ida</t>
  </si>
  <si>
    <t>Ida Grove</t>
  </si>
  <si>
    <t>Holstein</t>
  </si>
  <si>
    <t>Battle Creek</t>
  </si>
  <si>
    <t>Galva</t>
  </si>
  <si>
    <t>Arthur</t>
  </si>
  <si>
    <t>Iowa</t>
  </si>
  <si>
    <t>Williamsburg</t>
  </si>
  <si>
    <t>Marengo</t>
  </si>
  <si>
    <t>Victor</t>
  </si>
  <si>
    <t>North English</t>
  </si>
  <si>
    <t>Parnell</t>
  </si>
  <si>
    <t>Ladora</t>
  </si>
  <si>
    <t>Millersburg</t>
  </si>
  <si>
    <t>Jackson</t>
  </si>
  <si>
    <t>Bellevue</t>
  </si>
  <si>
    <t>Preston</t>
  </si>
  <si>
    <t>Sabula</t>
  </si>
  <si>
    <t>Miles</t>
  </si>
  <si>
    <t>Springbrook</t>
  </si>
  <si>
    <t>Andrew</t>
  </si>
  <si>
    <t>Monmouth</t>
  </si>
  <si>
    <t>Jasper</t>
  </si>
  <si>
    <t>Newton</t>
  </si>
  <si>
    <t>Monroe</t>
  </si>
  <si>
    <t>Prairie City</t>
  </si>
  <si>
    <t>Colfax</t>
  </si>
  <si>
    <t>Sully</t>
  </si>
  <si>
    <t>Baxter</t>
  </si>
  <si>
    <t>Kellogg</t>
  </si>
  <si>
    <t>Lynnville</t>
  </si>
  <si>
    <t>Mingo</t>
  </si>
  <si>
    <t>Reasnor</t>
  </si>
  <si>
    <t>Mitchellville</t>
  </si>
  <si>
    <t>Fairfield</t>
  </si>
  <si>
    <t>Batavia</t>
  </si>
  <si>
    <t>Lockridge</t>
  </si>
  <si>
    <t>Libertyville</t>
  </si>
  <si>
    <t>Packwood</t>
  </si>
  <si>
    <t>Johnson</t>
  </si>
  <si>
    <t>Iowa City</t>
  </si>
  <si>
    <t>Coralville</t>
  </si>
  <si>
    <t>North Liberty</t>
  </si>
  <si>
    <t>Solon</t>
  </si>
  <si>
    <t>Tiffin</t>
  </si>
  <si>
    <t>Swisher</t>
  </si>
  <si>
    <t>Oxford</t>
  </si>
  <si>
    <t>Lone Tree</t>
  </si>
  <si>
    <t>Hills</t>
  </si>
  <si>
    <t>Jones</t>
  </si>
  <si>
    <t>Monticello</t>
  </si>
  <si>
    <t>Anamosa</t>
  </si>
  <si>
    <t>Olin</t>
  </si>
  <si>
    <t>Wyoming</t>
  </si>
  <si>
    <t>Oxford Junction</t>
  </si>
  <si>
    <t>Martelle</t>
  </si>
  <si>
    <t>Onslow</t>
  </si>
  <si>
    <t>Center Junction</t>
  </si>
  <si>
    <t>Keokuk</t>
  </si>
  <si>
    <t>Sigourney</t>
  </si>
  <si>
    <t>Keota</t>
  </si>
  <si>
    <t>Hedrick</t>
  </si>
  <si>
    <t>Richland</t>
  </si>
  <si>
    <t>Harper</t>
  </si>
  <si>
    <t>Ollie</t>
  </si>
  <si>
    <t>What Cheer</t>
  </si>
  <si>
    <t>Keswick</t>
  </si>
  <si>
    <t>South English</t>
  </si>
  <si>
    <t>Delta</t>
  </si>
  <si>
    <t>Kossuth</t>
  </si>
  <si>
    <t>Algona</t>
  </si>
  <si>
    <t>Bancroft</t>
  </si>
  <si>
    <t>Titonka</t>
  </si>
  <si>
    <t>West Bend</t>
  </si>
  <si>
    <t>Swea City</t>
  </si>
  <si>
    <t>Wesley</t>
  </si>
  <si>
    <t>Whittemore</t>
  </si>
  <si>
    <t>Burt</t>
  </si>
  <si>
    <t>Fenton</t>
  </si>
  <si>
    <t>Lakota</t>
  </si>
  <si>
    <t>Lone Rock</t>
  </si>
  <si>
    <t>Ledyard</t>
  </si>
  <si>
    <t>Lee</t>
  </si>
  <si>
    <t>Fort Madison</t>
  </si>
  <si>
    <t>West Point</t>
  </si>
  <si>
    <t>Donnellson</t>
  </si>
  <si>
    <t>Montrose</t>
  </si>
  <si>
    <t>Houghton</t>
  </si>
  <si>
    <t>Linn</t>
  </si>
  <si>
    <t>Cedar Rapids</t>
  </si>
  <si>
    <t>Marion</t>
  </si>
  <si>
    <t>Hiawatha</t>
  </si>
  <si>
    <t>Mount Vernon</t>
  </si>
  <si>
    <t>Fairfax</t>
  </si>
  <si>
    <t>Center Point</t>
  </si>
  <si>
    <t>Lisbon</t>
  </si>
  <si>
    <t>Central City</t>
  </si>
  <si>
    <t>Robins</t>
  </si>
  <si>
    <t>Ely</t>
  </si>
  <si>
    <t>Palo</t>
  </si>
  <si>
    <t>Springville</t>
  </si>
  <si>
    <t>Walker</t>
  </si>
  <si>
    <t>Alburnett</t>
  </si>
  <si>
    <t>Coggon</t>
  </si>
  <si>
    <t>Louisa</t>
  </si>
  <si>
    <t>Columbus Junction</t>
  </si>
  <si>
    <t>Wapello</t>
  </si>
  <si>
    <t>Morning Sun</t>
  </si>
  <si>
    <t>Letts</t>
  </si>
  <si>
    <t>Columbus City</t>
  </si>
  <si>
    <t>Grandview</t>
  </si>
  <si>
    <t>Oakville</t>
  </si>
  <si>
    <t>Lucas</t>
  </si>
  <si>
    <t>Chariton</t>
  </si>
  <si>
    <t>Russell</t>
  </si>
  <si>
    <t>Derby</t>
  </si>
  <si>
    <t>Lyon</t>
  </si>
  <si>
    <t>Rock Rapids</t>
  </si>
  <si>
    <t>Inwood</t>
  </si>
  <si>
    <t>Larchwood</t>
  </si>
  <si>
    <t>Doon</t>
  </si>
  <si>
    <t>George</t>
  </si>
  <si>
    <t>Lester</t>
  </si>
  <si>
    <t>Little Rock</t>
  </si>
  <si>
    <t>Alvord</t>
  </si>
  <si>
    <t>Madison</t>
  </si>
  <si>
    <t>Winterset</t>
  </si>
  <si>
    <t>Earlham</t>
  </si>
  <si>
    <t>Truro</t>
  </si>
  <si>
    <t>Macksburg</t>
  </si>
  <si>
    <t>Mahaska</t>
  </si>
  <si>
    <t>Oskaloosa</t>
  </si>
  <si>
    <t>New Sharon</t>
  </si>
  <si>
    <t>Leighton</t>
  </si>
  <si>
    <t>Barnes City</t>
  </si>
  <si>
    <t>Beacon</t>
  </si>
  <si>
    <t>Rose Hill</t>
  </si>
  <si>
    <t>Pella</t>
  </si>
  <si>
    <t>Knoxville</t>
  </si>
  <si>
    <t>Pleasantville</t>
  </si>
  <si>
    <t>Bussey</t>
  </si>
  <si>
    <t>Harvey</t>
  </si>
  <si>
    <t>Marshall</t>
  </si>
  <si>
    <t>Marshalltown</t>
  </si>
  <si>
    <t>State Center</t>
  </si>
  <si>
    <t>Melbourne</t>
  </si>
  <si>
    <t>Gilman</t>
  </si>
  <si>
    <t>Albion</t>
  </si>
  <si>
    <t>Rhodes</t>
  </si>
  <si>
    <t>Haverhill</t>
  </si>
  <si>
    <t>Laurel</t>
  </si>
  <si>
    <t>Liscomb</t>
  </si>
  <si>
    <t>Mills</t>
  </si>
  <si>
    <t>Glenwood</t>
  </si>
  <si>
    <t>Malvern</t>
  </si>
  <si>
    <t>Emerson</t>
  </si>
  <si>
    <t>Pacific Junction</t>
  </si>
  <si>
    <t>Hastings</t>
  </si>
  <si>
    <t>Silver City</t>
  </si>
  <si>
    <t>Henderson</t>
  </si>
  <si>
    <t>Mitchell</t>
  </si>
  <si>
    <t>Osage</t>
  </si>
  <si>
    <t>St. Ansgar</t>
  </si>
  <si>
    <t>Stacyville</t>
  </si>
  <si>
    <t>Orchard</t>
  </si>
  <si>
    <t>Onawa</t>
  </si>
  <si>
    <t>Mapleton</t>
  </si>
  <si>
    <t>Whiting</t>
  </si>
  <si>
    <t>Ute</t>
  </si>
  <si>
    <t>Moorhead</t>
  </si>
  <si>
    <t>Soldier</t>
  </si>
  <si>
    <t>Castana</t>
  </si>
  <si>
    <t>Blencoe</t>
  </si>
  <si>
    <t>Albia</t>
  </si>
  <si>
    <t>Lovilia</t>
  </si>
  <si>
    <t>Eddyville</t>
  </si>
  <si>
    <t>Melrose</t>
  </si>
  <si>
    <t>Montgomery</t>
  </si>
  <si>
    <t>Red Oak</t>
  </si>
  <si>
    <t>Villisca</t>
  </si>
  <si>
    <t>Stanton</t>
  </si>
  <si>
    <t>Elliott</t>
  </si>
  <si>
    <t>Muscatine</t>
  </si>
  <si>
    <t>West Liberty</t>
  </si>
  <si>
    <t>Nichols</t>
  </si>
  <si>
    <t>Stockton</t>
  </si>
  <si>
    <t>Blue Grass</t>
  </si>
  <si>
    <t>Atalissa</t>
  </si>
  <si>
    <t>Fruitland</t>
  </si>
  <si>
    <t>Conesville</t>
  </si>
  <si>
    <t>O'Brien</t>
  </si>
  <si>
    <t>Sheldon</t>
  </si>
  <si>
    <t>Hartley</t>
  </si>
  <si>
    <t>Paullina</t>
  </si>
  <si>
    <t>Sanborn</t>
  </si>
  <si>
    <t>Sutherland</t>
  </si>
  <si>
    <t>Primghar</t>
  </si>
  <si>
    <t>Calumet</t>
  </si>
  <si>
    <t>Sibley</t>
  </si>
  <si>
    <t>Ocheyedan</t>
  </si>
  <si>
    <t>Ashton</t>
  </si>
  <si>
    <t>Melvin</t>
  </si>
  <si>
    <t>Harris</t>
  </si>
  <si>
    <t>Page</t>
  </si>
  <si>
    <t>Clarinda</t>
  </si>
  <si>
    <t>Essex</t>
  </si>
  <si>
    <t>Braddyville</t>
  </si>
  <si>
    <t>Coin</t>
  </si>
  <si>
    <t>Shambaugh</t>
  </si>
  <si>
    <t>Palo Alto</t>
  </si>
  <si>
    <t>Emmetsburg</t>
  </si>
  <si>
    <t>Graettinger</t>
  </si>
  <si>
    <t>Ruthven</t>
  </si>
  <si>
    <t>Mallard</t>
  </si>
  <si>
    <t>Cylinder</t>
  </si>
  <si>
    <t>Lemars</t>
  </si>
  <si>
    <t>Remsen</t>
  </si>
  <si>
    <t>Kingsley</t>
  </si>
  <si>
    <t>Akron</t>
  </si>
  <si>
    <t>Hinton</t>
  </si>
  <si>
    <t>Merrill</t>
  </si>
  <si>
    <t>Sioux City</t>
  </si>
  <si>
    <t>Westfield</t>
  </si>
  <si>
    <t>Pocahontas</t>
  </si>
  <si>
    <t>Laurens</t>
  </si>
  <si>
    <t>Rolfe</t>
  </si>
  <si>
    <t>Fonda</t>
  </si>
  <si>
    <t>Havelock</t>
  </si>
  <si>
    <t>Palmer</t>
  </si>
  <si>
    <t>Polk</t>
  </si>
  <si>
    <t>Ankeny</t>
  </si>
  <si>
    <t>Johnston</t>
  </si>
  <si>
    <t>Altoona</t>
  </si>
  <si>
    <t>Pleasant Hill</t>
  </si>
  <si>
    <t>Bondurant</t>
  </si>
  <si>
    <t>Polk City</t>
  </si>
  <si>
    <t>Windsor Heights</t>
  </si>
  <si>
    <t>Runnells</t>
  </si>
  <si>
    <t>Elkhart</t>
  </si>
  <si>
    <t>Alleman</t>
  </si>
  <si>
    <t>Carlisle</t>
  </si>
  <si>
    <t>Sheldahl</t>
  </si>
  <si>
    <t>Pottawattamie</t>
  </si>
  <si>
    <t>Council Bluffs</t>
  </si>
  <si>
    <t>Avoca</t>
  </si>
  <si>
    <t>Oakland</t>
  </si>
  <si>
    <t>Carter Lake</t>
  </si>
  <si>
    <t>Neola</t>
  </si>
  <si>
    <t>Walnut</t>
  </si>
  <si>
    <t>Treynor</t>
  </si>
  <si>
    <t>Underwood</t>
  </si>
  <si>
    <t>Crescent</t>
  </si>
  <si>
    <t>Carson</t>
  </si>
  <si>
    <t>Minden</t>
  </si>
  <si>
    <t>Shelby</t>
  </si>
  <si>
    <t>Macedonia</t>
  </si>
  <si>
    <t>Poweshiek</t>
  </si>
  <si>
    <t>Grinnell</t>
  </si>
  <si>
    <t>Montezuma</t>
  </si>
  <si>
    <t>Brooklyn</t>
  </si>
  <si>
    <t>Malcom</t>
  </si>
  <si>
    <t>Deep River</t>
  </si>
  <si>
    <t>Guernsey</t>
  </si>
  <si>
    <t>Searsboro</t>
  </si>
  <si>
    <t>Hartwick</t>
  </si>
  <si>
    <t>Ringgold</t>
  </si>
  <si>
    <t>Mount Ayr</t>
  </si>
  <si>
    <t>Diagonal</t>
  </si>
  <si>
    <t>Ellston</t>
  </si>
  <si>
    <t>Redding</t>
  </si>
  <si>
    <t>Kellerton</t>
  </si>
  <si>
    <t>Tingley</t>
  </si>
  <si>
    <t>Sac</t>
  </si>
  <si>
    <t>Sac City</t>
  </si>
  <si>
    <t>Lake View</t>
  </si>
  <si>
    <t>Odebolt</t>
  </si>
  <si>
    <t>Wall Lake</t>
  </si>
  <si>
    <t>Schaller</t>
  </si>
  <si>
    <t>Auburn</t>
  </si>
  <si>
    <t>Early</t>
  </si>
  <si>
    <t>Nemaha</t>
  </si>
  <si>
    <t>Scott</t>
  </si>
  <si>
    <t>Davenport</t>
  </si>
  <si>
    <t>Bettendorf</t>
  </si>
  <si>
    <t>Eldridge</t>
  </si>
  <si>
    <t>Leclaire</t>
  </si>
  <si>
    <t>Walcott</t>
  </si>
  <si>
    <t>Long Grove</t>
  </si>
  <si>
    <t>Buffalo</t>
  </si>
  <si>
    <t>Donahue</t>
  </si>
  <si>
    <t>Princeton</t>
  </si>
  <si>
    <t>Riverdale</t>
  </si>
  <si>
    <t>Dixon</t>
  </si>
  <si>
    <t>New Liberty</t>
  </si>
  <si>
    <t>Maysville</t>
  </si>
  <si>
    <t>Harlan</t>
  </si>
  <si>
    <t>Elk Horn</t>
  </si>
  <si>
    <t>Panama</t>
  </si>
  <si>
    <t>Irwin</t>
  </si>
  <si>
    <t>Defiance</t>
  </si>
  <si>
    <t>Earling</t>
  </si>
  <si>
    <t>Portsmouth</t>
  </si>
  <si>
    <t>Westphalia</t>
  </si>
  <si>
    <t>Sioux</t>
  </si>
  <si>
    <t>Sioux Center</t>
  </si>
  <si>
    <t>Orange City</t>
  </si>
  <si>
    <t>Rock Valley</t>
  </si>
  <si>
    <t>Hull</t>
  </si>
  <si>
    <t>Hawarden</t>
  </si>
  <si>
    <t>Alton</t>
  </si>
  <si>
    <t>Ireton</t>
  </si>
  <si>
    <t>Boyden</t>
  </si>
  <si>
    <t>Hospers</t>
  </si>
  <si>
    <t>Maurice</t>
  </si>
  <si>
    <t>Granville</t>
  </si>
  <si>
    <t>Matlock</t>
  </si>
  <si>
    <t>Story</t>
  </si>
  <si>
    <t>Ames</t>
  </si>
  <si>
    <t>Nevada</t>
  </si>
  <si>
    <t>Story City</t>
  </si>
  <si>
    <t>Huxley</t>
  </si>
  <si>
    <t>Slater</t>
  </si>
  <si>
    <t>Maxwell</t>
  </si>
  <si>
    <t>Colo</t>
  </si>
  <si>
    <t>Gilbert</t>
  </si>
  <si>
    <t>Roland</t>
  </si>
  <si>
    <t>Cambridge</t>
  </si>
  <si>
    <t>Kelley</t>
  </si>
  <si>
    <t>Zearing</t>
  </si>
  <si>
    <t>Collins</t>
  </si>
  <si>
    <t>Tama</t>
  </si>
  <si>
    <t>Toledo</t>
  </si>
  <si>
    <t>Traer</t>
  </si>
  <si>
    <t>Dysart</t>
  </si>
  <si>
    <t>Gladbrook</t>
  </si>
  <si>
    <t>Chelsea</t>
  </si>
  <si>
    <t>Garwin</t>
  </si>
  <si>
    <t>Clutier</t>
  </si>
  <si>
    <t>Elberon</t>
  </si>
  <si>
    <t>Lincoln</t>
  </si>
  <si>
    <t>Montour</t>
  </si>
  <si>
    <t>Taylor</t>
  </si>
  <si>
    <t>Bedford</t>
  </si>
  <si>
    <t>Lenox</t>
  </si>
  <si>
    <t>Clearfield</t>
  </si>
  <si>
    <t>New Market</t>
  </si>
  <si>
    <t>Blockton</t>
  </si>
  <si>
    <t>Gravity</t>
  </si>
  <si>
    <t>Creston</t>
  </si>
  <si>
    <t>Afton</t>
  </si>
  <si>
    <t>Arispe</t>
  </si>
  <si>
    <t>Lorimor</t>
  </si>
  <si>
    <t>Thayer</t>
  </si>
  <si>
    <t>Van Buren</t>
  </si>
  <si>
    <t>Keosauqua</t>
  </si>
  <si>
    <t>Milton</t>
  </si>
  <si>
    <t>Farmington</t>
  </si>
  <si>
    <t>Cantril</t>
  </si>
  <si>
    <t>Bonaparte</t>
  </si>
  <si>
    <t>Birmingham</t>
  </si>
  <si>
    <t>Stockport</t>
  </si>
  <si>
    <t>Mount Sterling</t>
  </si>
  <si>
    <t>Ottumwa</t>
  </si>
  <si>
    <t>Eldon</t>
  </si>
  <si>
    <t>Agency</t>
  </si>
  <si>
    <t>Blakesburg</t>
  </si>
  <si>
    <t>Warren</t>
  </si>
  <si>
    <t>Indianola</t>
  </si>
  <si>
    <t>Norwalk</t>
  </si>
  <si>
    <t>Milo</t>
  </si>
  <si>
    <t>New Virginia</t>
  </si>
  <si>
    <t>Cumming</t>
  </si>
  <si>
    <t>Lacona</t>
  </si>
  <si>
    <t>Hartford</t>
  </si>
  <si>
    <t>Martensdale</t>
  </si>
  <si>
    <t>Ackworth</t>
  </si>
  <si>
    <t>Washington</t>
  </si>
  <si>
    <t>Kalona</t>
  </si>
  <si>
    <t>Riverside</t>
  </si>
  <si>
    <t>Wellman</t>
  </si>
  <si>
    <t>Brighton</t>
  </si>
  <si>
    <t>Ainsworth</t>
  </si>
  <si>
    <t>Crawfordsville</t>
  </si>
  <si>
    <t>West Chester</t>
  </si>
  <si>
    <t>Wayne</t>
  </si>
  <si>
    <t>Corydon</t>
  </si>
  <si>
    <t>Seymour</t>
  </si>
  <si>
    <t>Humeston</t>
  </si>
  <si>
    <t>Allerton</t>
  </si>
  <si>
    <t>Lineville</t>
  </si>
  <si>
    <t>Promise City</t>
  </si>
  <si>
    <t>Clio</t>
  </si>
  <si>
    <t>Webster</t>
  </si>
  <si>
    <t>Fort Dodge</t>
  </si>
  <si>
    <t>Gowrie</t>
  </si>
  <si>
    <t>Dayton</t>
  </si>
  <si>
    <t>Badger</t>
  </si>
  <si>
    <t>Duncombe</t>
  </si>
  <si>
    <t>Lehigh</t>
  </si>
  <si>
    <t>Clare</t>
  </si>
  <si>
    <t>Callender</t>
  </si>
  <si>
    <t>Moorland</t>
  </si>
  <si>
    <t>Otho</t>
  </si>
  <si>
    <t>Harcourt</t>
  </si>
  <si>
    <t>Barnum</t>
  </si>
  <si>
    <t>Vincent</t>
  </si>
  <si>
    <t>Winnebago</t>
  </si>
  <si>
    <t>Lake Mills</t>
  </si>
  <si>
    <t>Buffalo Center</t>
  </si>
  <si>
    <t>Thompson</t>
  </si>
  <si>
    <t>Leland</t>
  </si>
  <si>
    <t>Rake</t>
  </si>
  <si>
    <t>Winneshiek</t>
  </si>
  <si>
    <t>Decorah</t>
  </si>
  <si>
    <t>Calmar</t>
  </si>
  <si>
    <t>Ossian</t>
  </si>
  <si>
    <t>Fort Atkinson</t>
  </si>
  <si>
    <t>Spillville</t>
  </si>
  <si>
    <t>Ridgeway</t>
  </si>
  <si>
    <t>Castalia</t>
  </si>
  <si>
    <t>Woodbury</t>
  </si>
  <si>
    <t>Sergeant Bluff</t>
  </si>
  <si>
    <t>Moville</t>
  </si>
  <si>
    <t>Lawton</t>
  </si>
  <si>
    <t>Correctionville</t>
  </si>
  <si>
    <t>Sloan</t>
  </si>
  <si>
    <t>Anthon</t>
  </si>
  <si>
    <t>Danbury</t>
  </si>
  <si>
    <t>Hornick</t>
  </si>
  <si>
    <t>Pierson</t>
  </si>
  <si>
    <t>Salix</t>
  </si>
  <si>
    <t>Bronson</t>
  </si>
  <si>
    <t>Cushing</t>
  </si>
  <si>
    <t>Smithland</t>
  </si>
  <si>
    <t>Worth</t>
  </si>
  <si>
    <t>Northwood</t>
  </si>
  <si>
    <t>Manly</t>
  </si>
  <si>
    <t>Kensett</t>
  </si>
  <si>
    <t>Grafton</t>
  </si>
  <si>
    <t>Fertile</t>
  </si>
  <si>
    <t>Joice</t>
  </si>
  <si>
    <t>Hanlontown</t>
  </si>
  <si>
    <t>Wright</t>
  </si>
  <si>
    <t>Clarion</t>
  </si>
  <si>
    <t>Belmond</t>
  </si>
  <si>
    <t>Eagle Grove</t>
  </si>
  <si>
    <t>Dows</t>
  </si>
  <si>
    <t>Goldfield</t>
  </si>
  <si>
    <t>Woolstock</t>
  </si>
  <si>
    <t>Rowan</t>
  </si>
  <si>
    <t>Table 4. Iowa Retail Sales and Tax</t>
  </si>
  <si>
    <t>by County and Business Group</t>
  </si>
  <si>
    <t>S</t>
  </si>
  <si>
    <t>Eating And Drinking</t>
  </si>
  <si>
    <t>Service</t>
  </si>
  <si>
    <t>Utilities And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</si>
</sst>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0"/>
      <color theme="1"/>
      <name val="Arial"/>
      <family val="2"/>
    </font>
    <font>
      <sz val="10"/>
      <color theme="1"/>
      <name val="Arial"/>
      <family val="2"/>
    </font>
    <font>
      <b/>
      <sz val="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5">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15" fillId="0" borderId="0" xfId="8" applyFont="1" applyFill="1" applyAlignment="1">
      <alignment horizontal="center"/>
    </xf>
    <xf numFmtId="0" fontId="16" fillId="0" borderId="0" xfId="8" applyFont="1"/>
    <xf numFmtId="0" fontId="17" fillId="0" borderId="0" xfId="8" applyFont="1" applyAlignment="1">
      <alignment horizontal="center"/>
    </xf>
    <xf numFmtId="0" fontId="1" fillId="0" borderId="0" xfId="3" applyNumberFormat="1" applyFont="1" applyFill="1" applyAlignment="1">
      <alignment horizontal="left" wrapText="1"/>
    </xf>
    <xf numFmtId="0" fontId="15" fillId="0" borderId="0" xfId="8" applyFont="1"/>
    <xf numFmtId="3" fontId="17" fillId="0" borderId="0" xfId="1" applyNumberFormat="1" applyFont="1" applyBorder="1" applyAlignment="1">
      <alignment horizontal="left" wrapText="1"/>
    </xf>
    <xf numFmtId="165" fontId="17" fillId="0" borderId="0" xfId="1" applyNumberFormat="1" applyFont="1" applyAlignment="1">
      <alignment horizontal="left" wrapText="1"/>
    </xf>
    <xf numFmtId="165" fontId="17" fillId="0" borderId="0" xfId="1" applyNumberFormat="1" applyFont="1" applyBorder="1" applyAlignment="1">
      <alignment horizontal="left" wrapText="1"/>
    </xf>
    <xf numFmtId="3" fontId="16" fillId="0" borderId="0" xfId="8" applyNumberFormat="1" applyFont="1"/>
    <xf numFmtId="165" fontId="16" fillId="0" borderId="0" xfId="1" applyNumberFormat="1" applyFont="1" applyBorder="1"/>
    <xf numFmtId="10" fontId="16" fillId="0" borderId="0" xfId="8" applyNumberFormat="1" applyFont="1" applyBorder="1"/>
    <xf numFmtId="0" fontId="16" fillId="0" borderId="0" xfId="8" applyFont="1" applyBorder="1"/>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xf numFmtId="0" fontId="15" fillId="0" borderId="0" xfId="8" applyFont="1" applyAlignment="1">
      <alignment wrapText="1"/>
    </xf>
    <xf numFmtId="0" fontId="15" fillId="0" borderId="0" xfId="8" applyFont="1" applyAlignment="1">
      <alignment horizontal="left" wrapText="1"/>
    </xf>
    <xf numFmtId="10" fontId="15" fillId="0" borderId="0" xfId="8" applyNumberFormat="1" applyFont="1" applyAlignment="1">
      <alignment horizontal="left" wrapText="1"/>
    </xf>
    <xf numFmtId="3" fontId="16" fillId="0" borderId="0" xfId="8" applyNumberFormat="1" applyFont="1" applyAlignment="1">
      <alignment horizontal="right"/>
    </xf>
    <xf numFmtId="165" fontId="16" fillId="0" borderId="0" xfId="8" applyNumberFormat="1" applyFont="1" applyAlignment="1">
      <alignment horizontal="right"/>
    </xf>
    <xf numFmtId="10" fontId="16" fillId="0" borderId="0" xfId="8" applyNumberFormat="1" applyFont="1" applyAlignment="1">
      <alignment horizontal="right"/>
    </xf>
    <xf numFmtId="165" fontId="16" fillId="0" borderId="0" xfId="8" applyNumberFormat="1" applyFont="1"/>
    <xf numFmtId="10" fontId="16" fillId="0" borderId="0" xfId="8" applyNumberFormat="1" applyFont="1"/>
  </cellXfs>
  <cellStyles count="9">
    <cellStyle name="Normal" xfId="0" builtinId="0"/>
    <cellStyle name="Normal 2" xfId="1" xr:uid="{00000000-0005-0000-0000-000001000000}"/>
    <cellStyle name="Normal 2 2" xfId="2" xr:uid="{00000000-0005-0000-0000-000002000000}"/>
    <cellStyle name="Normal 3" xfId="8" xr:uid="{C58E465A-7396-40E0-A789-6DB735B7FDE4}"/>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19853F5A-ECD5-4628-8BC4-A9CBDE435E4F}"/>
  </cellStyles>
  <dxfs count="4">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25AF-A72F-4753-9B6D-738EBA496FDD}">
  <dimension ref="A1:A10"/>
  <sheetViews>
    <sheetView workbookViewId="0">
      <pane ySplit="2" topLeftCell="A3" activePane="bottomLeft" state="frozen"/>
      <selection pane="bottomLeft" activeCell="A4" sqref="A4"/>
    </sheetView>
  </sheetViews>
  <sheetFormatPr defaultRowHeight="15" x14ac:dyDescent="0.2"/>
  <cols>
    <col min="1" max="1" width="75.33203125" style="55" customWidth="1"/>
    <col min="2" max="16384" width="8.88671875" style="55"/>
  </cols>
  <sheetData>
    <row r="1" spans="1:1" ht="23.25" x14ac:dyDescent="0.2">
      <c r="A1" s="54" t="s">
        <v>39</v>
      </c>
    </row>
    <row r="2" spans="1:1" ht="23.25" x14ac:dyDescent="0.2">
      <c r="A2" s="56">
        <v>44926</v>
      </c>
    </row>
    <row r="3" spans="1:1" ht="108.75" customHeight="1" x14ac:dyDescent="0.2">
      <c r="A3" s="57" t="s">
        <v>45</v>
      </c>
    </row>
    <row r="4" spans="1:1" ht="122.25" customHeight="1" x14ac:dyDescent="0.2">
      <c r="A4" s="57" t="s">
        <v>40</v>
      </c>
    </row>
    <row r="5" spans="1:1" ht="108" customHeight="1" x14ac:dyDescent="0.2">
      <c r="A5" s="57" t="s">
        <v>41</v>
      </c>
    </row>
    <row r="6" spans="1:1" ht="105.75" x14ac:dyDescent="0.2">
      <c r="A6" s="58" t="s">
        <v>42</v>
      </c>
    </row>
    <row r="7" spans="1:1" ht="49.5" customHeight="1" x14ac:dyDescent="0.2">
      <c r="A7" s="58" t="s">
        <v>46</v>
      </c>
    </row>
    <row r="8" spans="1:1" ht="75.75" x14ac:dyDescent="0.2">
      <c r="A8" s="58" t="s">
        <v>47</v>
      </c>
    </row>
    <row r="9" spans="1:1" ht="69" customHeight="1" x14ac:dyDescent="0.2">
      <c r="A9" s="58" t="s">
        <v>43</v>
      </c>
    </row>
    <row r="10" spans="1:1" ht="80.25" customHeight="1" x14ac:dyDescent="0.2">
      <c r="A10" s="58"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tabSelected="1" showOutlineSymbols="0" zoomScaleNormal="100" workbookViewId="0">
      <selection activeCell="C16" sqref="C16"/>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51" t="s">
        <v>28</v>
      </c>
      <c r="B1" s="51"/>
      <c r="C1" s="51"/>
      <c r="D1" s="51"/>
      <c r="E1" s="51"/>
      <c r="F1" s="51"/>
      <c r="G1" s="51"/>
      <c r="H1" s="51"/>
      <c r="I1" s="51"/>
    </row>
    <row r="2" spans="1:11" s="3" customFormat="1" ht="15" x14ac:dyDescent="0.25">
      <c r="A2" s="51" t="s">
        <v>18</v>
      </c>
      <c r="B2" s="51"/>
      <c r="C2" s="51"/>
      <c r="D2" s="51"/>
      <c r="E2" s="51"/>
      <c r="F2" s="51"/>
      <c r="G2" s="51"/>
      <c r="H2" s="51"/>
      <c r="I2" s="51"/>
    </row>
    <row r="3" spans="1:11" s="3" customFormat="1" ht="15" x14ac:dyDescent="0.25">
      <c r="A3" s="51" t="str">
        <f>"Quarter Ending "&amp;CONCATENATE(TEXT(EDATE($C$8,0),"mmmmmmmmmmmmmm")," ",TEXT(YEAR(EDATE($C$8,0)),0))</f>
        <v>Quarter Ending December 2022</v>
      </c>
      <c r="B3" s="51"/>
      <c r="C3" s="51"/>
      <c r="D3" s="51"/>
      <c r="E3" s="51"/>
      <c r="F3" s="51"/>
      <c r="G3" s="51"/>
      <c r="H3" s="51"/>
      <c r="I3" s="51"/>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44531</v>
      </c>
      <c r="C8" s="12">
        <v>44896</v>
      </c>
      <c r="D8" s="10" t="s">
        <v>17</v>
      </c>
      <c r="E8" s="12">
        <f>B8</f>
        <v>44531</v>
      </c>
      <c r="F8" s="12">
        <f>C8</f>
        <v>44896</v>
      </c>
      <c r="G8" s="12">
        <f>E8</f>
        <v>44531</v>
      </c>
      <c r="H8" s="12">
        <f>F8</f>
        <v>44896</v>
      </c>
      <c r="I8" s="10" t="s">
        <v>29</v>
      </c>
    </row>
    <row r="9" spans="1:11" ht="15" x14ac:dyDescent="0.25">
      <c r="B9" s="4"/>
      <c r="D9" s="4"/>
      <c r="E9" s="4"/>
      <c r="F9" s="4"/>
      <c r="K9" s="3"/>
    </row>
    <row r="10" spans="1:11" ht="14.25" customHeight="1" x14ac:dyDescent="0.25">
      <c r="A10" s="5" t="s">
        <v>5</v>
      </c>
      <c r="B10" s="13">
        <v>2105</v>
      </c>
      <c r="C10" s="13">
        <v>3866</v>
      </c>
      <c r="D10" s="14">
        <f t="shared" ref="D10:D21" si="0">(C10/B10)-1</f>
        <v>0.8365795724465559</v>
      </c>
      <c r="E10" s="15">
        <v>345151239</v>
      </c>
      <c r="F10" s="15">
        <v>324657648</v>
      </c>
      <c r="G10" s="15">
        <v>20709048</v>
      </c>
      <c r="H10" s="15">
        <v>19479437</v>
      </c>
      <c r="I10" s="14">
        <f>(H10/G10)-1</f>
        <v>-5.9375544448011297E-2</v>
      </c>
      <c r="K10" s="3"/>
    </row>
    <row r="11" spans="1:11" ht="14.25" customHeight="1" x14ac:dyDescent="0.25">
      <c r="A11" s="5" t="s">
        <v>1</v>
      </c>
      <c r="B11" s="13">
        <v>1440</v>
      </c>
      <c r="C11" s="13">
        <v>3093</v>
      </c>
      <c r="D11" s="14">
        <f t="shared" si="0"/>
        <v>1.1479166666666667</v>
      </c>
      <c r="E11" s="15">
        <v>1048547111</v>
      </c>
      <c r="F11" s="15">
        <v>1057147377</v>
      </c>
      <c r="G11" s="15">
        <v>62912827</v>
      </c>
      <c r="H11" s="15">
        <v>63428843</v>
      </c>
      <c r="I11" s="14">
        <f t="shared" ref="I11:I21" si="1">(H11/G11)-1</f>
        <v>8.2020793629253852E-3</v>
      </c>
      <c r="K11" s="3"/>
    </row>
    <row r="12" spans="1:11" ht="14.25" customHeight="1" x14ac:dyDescent="0.25">
      <c r="A12" s="5" t="s">
        <v>7</v>
      </c>
      <c r="B12" s="13">
        <v>7655</v>
      </c>
      <c r="C12" s="13">
        <v>18843</v>
      </c>
      <c r="D12" s="14">
        <f t="shared" si="0"/>
        <v>1.4615284128020902</v>
      </c>
      <c r="E12" s="15">
        <v>1167294873</v>
      </c>
      <c r="F12" s="15">
        <v>1182940785</v>
      </c>
      <c r="G12" s="15">
        <v>70013640</v>
      </c>
      <c r="H12" s="15">
        <v>70964363</v>
      </c>
      <c r="I12" s="14">
        <f t="shared" si="1"/>
        <v>1.3579111156054813E-2</v>
      </c>
      <c r="K12" s="3"/>
    </row>
    <row r="13" spans="1:11" ht="14.25" customHeight="1" x14ac:dyDescent="0.25">
      <c r="A13" s="5" t="s">
        <v>3</v>
      </c>
      <c r="B13" s="13">
        <v>2900</v>
      </c>
      <c r="C13" s="13">
        <v>7156</v>
      </c>
      <c r="D13" s="14">
        <f t="shared" si="0"/>
        <v>1.4675862068965517</v>
      </c>
      <c r="E13" s="15">
        <v>1022786557</v>
      </c>
      <c r="F13" s="15">
        <v>1051137833</v>
      </c>
      <c r="G13" s="15">
        <v>61367032</v>
      </c>
      <c r="H13" s="15">
        <v>63067862</v>
      </c>
      <c r="I13" s="14">
        <f t="shared" si="1"/>
        <v>2.7715695945666807E-2</v>
      </c>
      <c r="K13" s="3"/>
    </row>
    <row r="14" spans="1:11" ht="14.25" customHeight="1" x14ac:dyDescent="0.25">
      <c r="A14" s="5" t="s">
        <v>2</v>
      </c>
      <c r="B14" s="13">
        <v>714</v>
      </c>
      <c r="C14" s="13">
        <v>1476</v>
      </c>
      <c r="D14" s="14">
        <f t="shared" si="0"/>
        <v>1.0672268907563027</v>
      </c>
      <c r="E14" s="15">
        <v>1263169313</v>
      </c>
      <c r="F14" s="15">
        <v>1268486811</v>
      </c>
      <c r="G14" s="15">
        <v>75789988</v>
      </c>
      <c r="H14" s="15">
        <v>76109056</v>
      </c>
      <c r="I14" s="14">
        <f t="shared" si="1"/>
        <v>4.2098964311749754E-3</v>
      </c>
      <c r="K14" s="3"/>
    </row>
    <row r="15" spans="1:11" ht="14.25" customHeight="1" x14ac:dyDescent="0.25">
      <c r="A15" s="5" t="s">
        <v>6</v>
      </c>
      <c r="B15" s="13">
        <v>1961</v>
      </c>
      <c r="C15" s="13">
        <v>4089</v>
      </c>
      <c r="D15" s="14">
        <f t="shared" si="0"/>
        <v>1.0851606323304437</v>
      </c>
      <c r="E15" s="15">
        <v>532220143</v>
      </c>
      <c r="F15" s="15">
        <v>499081786</v>
      </c>
      <c r="G15" s="15">
        <v>31933209</v>
      </c>
      <c r="H15" s="15">
        <v>29944908</v>
      </c>
      <c r="I15" s="14">
        <f t="shared" si="1"/>
        <v>-6.2264365601339966E-2</v>
      </c>
      <c r="K15" s="3"/>
    </row>
    <row r="16" spans="1:11" ht="14.25" customHeight="1" x14ac:dyDescent="0.25">
      <c r="A16" s="5" t="s">
        <v>10</v>
      </c>
      <c r="B16" s="13">
        <v>16676</v>
      </c>
      <c r="C16" s="13">
        <v>30836</v>
      </c>
      <c r="D16" s="14">
        <f t="shared" si="0"/>
        <v>0.84912449028544024</v>
      </c>
      <c r="E16" s="15">
        <v>1124214394</v>
      </c>
      <c r="F16" s="15">
        <v>1312326703</v>
      </c>
      <c r="G16" s="15">
        <v>67451859</v>
      </c>
      <c r="H16" s="15">
        <v>78738591</v>
      </c>
      <c r="I16" s="14">
        <f t="shared" si="1"/>
        <v>0.16733018433190994</v>
      </c>
      <c r="K16" s="3"/>
    </row>
    <row r="17" spans="1:11" ht="14.25" customHeight="1" x14ac:dyDescent="0.25">
      <c r="A17" s="5" t="s">
        <v>4</v>
      </c>
      <c r="B17" s="13">
        <v>2333</v>
      </c>
      <c r="C17" s="13">
        <v>4735</v>
      </c>
      <c r="D17" s="14">
        <f t="shared" si="0"/>
        <v>1.0295756536648093</v>
      </c>
      <c r="E17" s="15">
        <v>557479134</v>
      </c>
      <c r="F17" s="15">
        <v>590813958</v>
      </c>
      <c r="G17" s="15">
        <v>33448685</v>
      </c>
      <c r="H17" s="15">
        <v>35448802</v>
      </c>
      <c r="I17" s="14">
        <f t="shared" si="1"/>
        <v>5.979658094182172E-2</v>
      </c>
      <c r="K17" s="3"/>
    </row>
    <row r="18" spans="1:11" ht="14.25" customHeight="1" x14ac:dyDescent="0.25">
      <c r="A18" s="5" t="s">
        <v>9</v>
      </c>
      <c r="B18" s="13">
        <v>36676</v>
      </c>
      <c r="C18" s="13">
        <v>63334</v>
      </c>
      <c r="D18" s="14">
        <f t="shared" si="0"/>
        <v>0.7268513469298723</v>
      </c>
      <c r="E18" s="15">
        <v>1604547902</v>
      </c>
      <c r="F18" s="15">
        <v>1724502966</v>
      </c>
      <c r="G18" s="15">
        <v>94260346</v>
      </c>
      <c r="H18" s="15">
        <v>101473888</v>
      </c>
      <c r="I18" s="14">
        <f t="shared" si="1"/>
        <v>7.6527854035248311E-2</v>
      </c>
      <c r="K18" s="3"/>
    </row>
    <row r="19" spans="1:11" ht="14.25" customHeight="1" x14ac:dyDescent="0.25">
      <c r="A19" s="5" t="s">
        <v>8</v>
      </c>
      <c r="B19" s="13">
        <v>20136</v>
      </c>
      <c r="C19" s="13">
        <v>25667</v>
      </c>
      <c r="D19" s="14">
        <f t="shared" si="0"/>
        <v>0.27468216130313872</v>
      </c>
      <c r="E19" s="15">
        <v>1176394520</v>
      </c>
      <c r="F19" s="15">
        <v>1292418571</v>
      </c>
      <c r="G19" s="15">
        <v>70576359</v>
      </c>
      <c r="H19" s="15">
        <v>77537906</v>
      </c>
      <c r="I19" s="14">
        <f t="shared" si="1"/>
        <v>9.8638511516299765E-2</v>
      </c>
      <c r="K19" s="3"/>
    </row>
    <row r="20" spans="1:11" ht="14.25" customHeight="1" x14ac:dyDescent="0.25">
      <c r="A20" s="5" t="s">
        <v>24</v>
      </c>
      <c r="B20" s="13">
        <v>4049</v>
      </c>
      <c r="C20" s="13">
        <v>8763</v>
      </c>
      <c r="D20" s="14">
        <f t="shared" si="0"/>
        <v>1.164238083477402</v>
      </c>
      <c r="E20" s="15">
        <v>895869470</v>
      </c>
      <c r="F20" s="15">
        <v>909189454</v>
      </c>
      <c r="G20" s="15">
        <v>53715445</v>
      </c>
      <c r="H20" s="15">
        <v>54507494</v>
      </c>
      <c r="I20" s="14">
        <f t="shared" si="1"/>
        <v>1.4745274845996414E-2</v>
      </c>
      <c r="K20" s="3"/>
    </row>
    <row r="21" spans="1:11" ht="14.25" customHeight="1" x14ac:dyDescent="0.25">
      <c r="A21" s="5" t="s">
        <v>25</v>
      </c>
      <c r="B21" s="40">
        <v>4111</v>
      </c>
      <c r="C21" s="40">
        <v>8621</v>
      </c>
      <c r="D21" s="41">
        <f t="shared" si="0"/>
        <v>1.0970566772074921</v>
      </c>
      <c r="E21" s="42">
        <v>1281527200</v>
      </c>
      <c r="F21" s="42">
        <v>1337326593</v>
      </c>
      <c r="G21" s="42">
        <v>76891599</v>
      </c>
      <c r="H21" s="42">
        <v>80239555</v>
      </c>
      <c r="I21" s="41">
        <f t="shared" si="1"/>
        <v>4.3541245643753612E-2</v>
      </c>
      <c r="K21" s="3"/>
    </row>
    <row r="22" spans="1:11" ht="14.25" customHeight="1" x14ac:dyDescent="0.25">
      <c r="D22" s="14"/>
      <c r="G22" s="15"/>
      <c r="H22" s="15"/>
      <c r="I22" s="14"/>
      <c r="K22" s="3"/>
    </row>
    <row r="23" spans="1:11" ht="14.25" customHeight="1" x14ac:dyDescent="0.25">
      <c r="A23" s="1" t="s">
        <v>21</v>
      </c>
      <c r="B23" s="13">
        <f>SUM(B10:B21)</f>
        <v>100756</v>
      </c>
      <c r="C23" s="13">
        <f>SUM(C10:C21)</f>
        <v>180479</v>
      </c>
      <c r="D23" s="14">
        <f>(C23/B23)-1</f>
        <v>0.79124816388105912</v>
      </c>
      <c r="E23" s="15">
        <f>SUM(E10:E22)</f>
        <v>12019201856</v>
      </c>
      <c r="F23" s="15">
        <f>SUM(F10:F22)</f>
        <v>12550030485</v>
      </c>
      <c r="G23" s="15">
        <f>SUM(G10:G21)</f>
        <v>719070037</v>
      </c>
      <c r="H23" s="15">
        <f>SUM(H10:H21)</f>
        <v>750940705</v>
      </c>
      <c r="I23" s="14">
        <f>(H23/G23)-1</f>
        <v>4.4322063721311755E-2</v>
      </c>
      <c r="K23" s="3"/>
    </row>
    <row r="24" spans="1:11" ht="14.25" customHeight="1" x14ac:dyDescent="0.25">
      <c r="B24" s="16"/>
      <c r="C24" s="16"/>
      <c r="D24" s="14"/>
      <c r="E24" s="11"/>
      <c r="F24" s="14"/>
      <c r="G24" s="15"/>
      <c r="H24" s="15"/>
      <c r="I24" s="14"/>
      <c r="K24" s="3"/>
    </row>
    <row r="25" spans="1:11" ht="15" x14ac:dyDescent="0.25">
      <c r="A25" s="2" t="s">
        <v>35</v>
      </c>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51" t="s">
        <v>30</v>
      </c>
      <c r="B1" s="51"/>
      <c r="C1" s="51"/>
      <c r="D1" s="51"/>
      <c r="E1" s="51"/>
      <c r="F1" s="51"/>
      <c r="G1" s="51"/>
      <c r="H1" s="51"/>
      <c r="I1" s="51"/>
    </row>
    <row r="2" spans="1:9" s="3" customFormat="1" ht="15" x14ac:dyDescent="0.25">
      <c r="A2" s="51" t="s">
        <v>18</v>
      </c>
      <c r="B2" s="51"/>
      <c r="C2" s="51"/>
      <c r="D2" s="51"/>
      <c r="E2" s="51"/>
      <c r="F2" s="51"/>
      <c r="G2" s="51"/>
      <c r="H2" s="51"/>
      <c r="I2" s="51"/>
    </row>
    <row r="3" spans="1:9" s="3" customFormat="1" ht="15" x14ac:dyDescent="0.25">
      <c r="A3" s="51" t="str">
        <f>'Table 1. Retail Sales Tax'!A3:I3</f>
        <v>Quarter Ending December 2022</v>
      </c>
      <c r="B3" s="51"/>
      <c r="C3" s="51"/>
      <c r="D3" s="51"/>
      <c r="E3" s="51"/>
      <c r="F3" s="51"/>
      <c r="G3" s="51"/>
      <c r="H3" s="51"/>
      <c r="I3" s="51"/>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44531</v>
      </c>
      <c r="C8" s="12">
        <f>'Table 1. Retail Sales Tax'!C8</f>
        <v>44896</v>
      </c>
      <c r="D8" s="10" t="s">
        <v>17</v>
      </c>
      <c r="E8" s="12">
        <f>'Table 1. Retail Sales Tax'!E8</f>
        <v>44531</v>
      </c>
      <c r="F8" s="12">
        <f>'Table 1. Retail Sales Tax'!F8</f>
        <v>44896</v>
      </c>
      <c r="G8" s="12">
        <f>'Table 1. Retail Sales Tax'!G8</f>
        <v>44531</v>
      </c>
      <c r="H8" s="12">
        <f>'Table 1. Retail Sales Tax'!H8</f>
        <v>44896</v>
      </c>
      <c r="I8" s="10" t="s">
        <v>29</v>
      </c>
    </row>
    <row r="9" spans="1:9" x14ac:dyDescent="0.2">
      <c r="B9" s="4"/>
      <c r="D9" s="4"/>
      <c r="E9" s="4"/>
      <c r="F9" s="4"/>
    </row>
    <row r="10" spans="1:9" x14ac:dyDescent="0.2">
      <c r="A10" s="5" t="s">
        <v>5</v>
      </c>
      <c r="B10" s="13">
        <f>'Table 1. Retail Sales Tax'!B10+'Table 2. Retail Use Tax'!B10</f>
        <v>2175</v>
      </c>
      <c r="C10" s="13">
        <f>'Table 1. Retail Sales Tax'!C10+'Table 2. Retail Use Tax'!C10</f>
        <v>3972</v>
      </c>
      <c r="D10" s="14">
        <f t="shared" ref="D10:D21" si="0">(C10/B10)-1</f>
        <v>0.82620689655172419</v>
      </c>
      <c r="E10" s="15">
        <f>'Table 1. Retail Sales Tax'!E10+'Table 2. Retail Use Tax'!E10</f>
        <v>396631305</v>
      </c>
      <c r="F10" s="15">
        <f>'Table 1. Retail Sales Tax'!F10+'Table 2. Retail Use Tax'!F10</f>
        <v>348337826</v>
      </c>
      <c r="G10" s="15">
        <f>'Table 1. Retail Sales Tax'!G10+'Table 2. Retail Use Tax'!G10</f>
        <v>23797852</v>
      </c>
      <c r="H10" s="15">
        <f>'Table 1. Retail Sales Tax'!H10+'Table 2. Retail Use Tax'!H10</f>
        <v>20900248</v>
      </c>
      <c r="I10" s="14">
        <f t="shared" ref="I10:I21" si="1">(H10/G10)-1</f>
        <v>-0.12175905623751249</v>
      </c>
    </row>
    <row r="11" spans="1:9" x14ac:dyDescent="0.2">
      <c r="A11" s="5" t="s">
        <v>1</v>
      </c>
      <c r="B11" s="13">
        <f>'Table 1. Retail Sales Tax'!B11+'Table 2. Retail Use Tax'!B11</f>
        <v>1524</v>
      </c>
      <c r="C11" s="13">
        <f>'Table 1. Retail Sales Tax'!C11+'Table 2. Retail Use Tax'!C11</f>
        <v>3264</v>
      </c>
      <c r="D11" s="14">
        <f t="shared" si="0"/>
        <v>1.1417322834645671</v>
      </c>
      <c r="E11" s="15">
        <f>'Table 1. Retail Sales Tax'!E11+'Table 2. Retail Use Tax'!E11</f>
        <v>1074203767</v>
      </c>
      <c r="F11" s="15">
        <f>'Table 1. Retail Sales Tax'!F11+'Table 2. Retail Use Tax'!F11</f>
        <v>1069627913</v>
      </c>
      <c r="G11" s="15">
        <f>'Table 1. Retail Sales Tax'!G11+'Table 2. Retail Use Tax'!G11</f>
        <v>64452226</v>
      </c>
      <c r="H11" s="15">
        <f>'Table 1. Retail Sales Tax'!H11+'Table 2. Retail Use Tax'!H11</f>
        <v>64177675</v>
      </c>
      <c r="I11" s="14">
        <f t="shared" si="1"/>
        <v>-4.2597597792820574E-3</v>
      </c>
    </row>
    <row r="12" spans="1:9" x14ac:dyDescent="0.2">
      <c r="A12" s="5" t="s">
        <v>7</v>
      </c>
      <c r="B12" s="13">
        <f>'Table 1. Retail Sales Tax'!B12+'Table 2. Retail Use Tax'!B12</f>
        <v>7689</v>
      </c>
      <c r="C12" s="13">
        <f>'Table 1. Retail Sales Tax'!C12+'Table 2. Retail Use Tax'!C12</f>
        <v>18881</v>
      </c>
      <c r="D12" s="14">
        <f t="shared" si="0"/>
        <v>1.4555859019378334</v>
      </c>
      <c r="E12" s="15">
        <f>'Table 1. Retail Sales Tax'!E12+'Table 2. Retail Use Tax'!E12</f>
        <v>1171152366</v>
      </c>
      <c r="F12" s="15">
        <f>'Table 1. Retail Sales Tax'!F12+'Table 2. Retail Use Tax'!F12</f>
        <v>1186898127</v>
      </c>
      <c r="G12" s="15">
        <f>'Table 1. Retail Sales Tax'!G12+'Table 2. Retail Use Tax'!G12</f>
        <v>70245090</v>
      </c>
      <c r="H12" s="15">
        <f>'Table 1. Retail Sales Tax'!H12+'Table 2. Retail Use Tax'!H12</f>
        <v>71201804</v>
      </c>
      <c r="I12" s="14">
        <f t="shared" si="1"/>
        <v>1.3619656548236936E-2</v>
      </c>
    </row>
    <row r="13" spans="1:9" x14ac:dyDescent="0.2">
      <c r="A13" s="5" t="s">
        <v>3</v>
      </c>
      <c r="B13" s="13">
        <f>'Table 1. Retail Sales Tax'!B13+'Table 2. Retail Use Tax'!B13</f>
        <v>2929</v>
      </c>
      <c r="C13" s="13">
        <f>'Table 1. Retail Sales Tax'!C13+'Table 2. Retail Use Tax'!C13</f>
        <v>7199</v>
      </c>
      <c r="D13" s="14">
        <f t="shared" si="0"/>
        <v>1.4578354387162853</v>
      </c>
      <c r="E13" s="15">
        <f>'Table 1. Retail Sales Tax'!E13+'Table 2. Retail Use Tax'!E13</f>
        <v>1025743339</v>
      </c>
      <c r="F13" s="15">
        <f>'Table 1. Retail Sales Tax'!F13+'Table 2. Retail Use Tax'!F13</f>
        <v>1054094333</v>
      </c>
      <c r="G13" s="15">
        <f>'Table 1. Retail Sales Tax'!G13+'Table 2. Retail Use Tax'!G13</f>
        <v>61544439</v>
      </c>
      <c r="H13" s="15">
        <f>'Table 1. Retail Sales Tax'!H13+'Table 2. Retail Use Tax'!H13</f>
        <v>63245252</v>
      </c>
      <c r="I13" s="14">
        <f t="shared" si="1"/>
        <v>2.7635526907638264E-2</v>
      </c>
    </row>
    <row r="14" spans="1:9" x14ac:dyDescent="0.2">
      <c r="A14" s="5" t="s">
        <v>2</v>
      </c>
      <c r="B14" s="13">
        <f>'Table 1. Retail Sales Tax'!B14+'Table 2. Retail Use Tax'!B14</f>
        <v>734</v>
      </c>
      <c r="C14" s="13">
        <f>'Table 1. Retail Sales Tax'!C14+'Table 2. Retail Use Tax'!C14</f>
        <v>1510</v>
      </c>
      <c r="D14" s="14">
        <f t="shared" si="0"/>
        <v>1.0572207084468666</v>
      </c>
      <c r="E14" s="15">
        <f>'Table 1. Retail Sales Tax'!E14+'Table 2. Retail Use Tax'!E14</f>
        <v>1410996269</v>
      </c>
      <c r="F14" s="15">
        <f>'Table 1. Retail Sales Tax'!F14+'Table 2. Retail Use Tax'!F14</f>
        <v>1383135848</v>
      </c>
      <c r="G14" s="15">
        <f>'Table 1. Retail Sales Tax'!G14+'Table 2. Retail Use Tax'!G14</f>
        <v>84659605</v>
      </c>
      <c r="H14" s="15">
        <f>'Table 1. Retail Sales Tax'!H14+'Table 2. Retail Use Tax'!H14</f>
        <v>82987998</v>
      </c>
      <c r="I14" s="14">
        <f t="shared" si="1"/>
        <v>-1.9745036608663558E-2</v>
      </c>
    </row>
    <row r="15" spans="1:9" x14ac:dyDescent="0.2">
      <c r="A15" s="5" t="s">
        <v>6</v>
      </c>
      <c r="B15" s="13">
        <f>'Table 1. Retail Sales Tax'!B15+'Table 2. Retail Use Tax'!B15</f>
        <v>2070</v>
      </c>
      <c r="C15" s="13">
        <f>'Table 1. Retail Sales Tax'!C15+'Table 2. Retail Use Tax'!C15</f>
        <v>4307</v>
      </c>
      <c r="D15" s="14">
        <f t="shared" si="0"/>
        <v>1.0806763285024155</v>
      </c>
      <c r="E15" s="15">
        <f>'Table 1. Retail Sales Tax'!E15+'Table 2. Retail Use Tax'!E15</f>
        <v>585829076</v>
      </c>
      <c r="F15" s="15">
        <f>'Table 1. Retail Sales Tax'!F15+'Table 2. Retail Use Tax'!F15</f>
        <v>537484064</v>
      </c>
      <c r="G15" s="15">
        <f>'Table 1. Retail Sales Tax'!G15+'Table 2. Retail Use Tax'!G15</f>
        <v>35149745</v>
      </c>
      <c r="H15" s="15">
        <f>'Table 1. Retail Sales Tax'!H15+'Table 2. Retail Use Tax'!H15</f>
        <v>32249045</v>
      </c>
      <c r="I15" s="14">
        <f t="shared" si="1"/>
        <v>-8.2524069520276799E-2</v>
      </c>
    </row>
    <row r="16" spans="1:9" x14ac:dyDescent="0.2">
      <c r="A16" s="5" t="s">
        <v>10</v>
      </c>
      <c r="B16" s="13">
        <f>'Table 1. Retail Sales Tax'!B16+'Table 2. Retail Use Tax'!B16</f>
        <v>31585</v>
      </c>
      <c r="C16" s="13">
        <f>'Table 1. Retail Sales Tax'!C16+'Table 2. Retail Use Tax'!C16</f>
        <v>51628</v>
      </c>
      <c r="D16" s="14">
        <f t="shared" si="0"/>
        <v>0.63457337343675801</v>
      </c>
      <c r="E16" s="15">
        <f>'Table 1. Retail Sales Tax'!E16+'Table 2. Retail Use Tax'!E16</f>
        <v>2528281059</v>
      </c>
      <c r="F16" s="15">
        <f>'Table 1. Retail Sales Tax'!F16+'Table 2. Retail Use Tax'!F16</f>
        <v>2726314565</v>
      </c>
      <c r="G16" s="15">
        <f>'Table 1. Retail Sales Tax'!G16+'Table 2. Retail Use Tax'!G16</f>
        <v>151695859</v>
      </c>
      <c r="H16" s="15">
        <f>'Table 1. Retail Sales Tax'!H16+'Table 2. Retail Use Tax'!H16</f>
        <v>163577864</v>
      </c>
      <c r="I16" s="14">
        <f t="shared" si="1"/>
        <v>7.8327813813295899E-2</v>
      </c>
    </row>
    <row r="17" spans="1:9" x14ac:dyDescent="0.2">
      <c r="A17" s="5" t="s">
        <v>4</v>
      </c>
      <c r="B17" s="13">
        <f>'Table 1. Retail Sales Tax'!B17+'Table 2. Retail Use Tax'!B17</f>
        <v>2390</v>
      </c>
      <c r="C17" s="13">
        <f>'Table 1. Retail Sales Tax'!C17+'Table 2. Retail Use Tax'!C17</f>
        <v>4839</v>
      </c>
      <c r="D17" s="14">
        <f t="shared" si="0"/>
        <v>1.0246861924686193</v>
      </c>
      <c r="E17" s="15">
        <f>'Table 1. Retail Sales Tax'!E17+'Table 2. Retail Use Tax'!E17</f>
        <v>565563432</v>
      </c>
      <c r="F17" s="15">
        <f>'Table 1. Retail Sales Tax'!F17+'Table 2. Retail Use Tax'!F17</f>
        <v>594334952</v>
      </c>
      <c r="G17" s="15">
        <f>'Table 1. Retail Sales Tax'!G17+'Table 2. Retail Use Tax'!G17</f>
        <v>33933743</v>
      </c>
      <c r="H17" s="15">
        <f>'Table 1. Retail Sales Tax'!H17+'Table 2. Retail Use Tax'!H17</f>
        <v>35660062</v>
      </c>
      <c r="I17" s="14">
        <f t="shared" si="1"/>
        <v>5.0873226687665918E-2</v>
      </c>
    </row>
    <row r="18" spans="1:9" x14ac:dyDescent="0.2">
      <c r="A18" s="5" t="s">
        <v>9</v>
      </c>
      <c r="B18" s="13">
        <f>'Table 1. Retail Sales Tax'!B18+'Table 2. Retail Use Tax'!B18</f>
        <v>38675</v>
      </c>
      <c r="C18" s="13">
        <f>'Table 1. Retail Sales Tax'!C18+'Table 2. Retail Use Tax'!C18</f>
        <v>66683</v>
      </c>
      <c r="D18" s="14">
        <f t="shared" si="0"/>
        <v>0.72418875242404646</v>
      </c>
      <c r="E18" s="15">
        <f>'Table 1. Retail Sales Tax'!E18+'Table 2. Retail Use Tax'!E18</f>
        <v>1869305070</v>
      </c>
      <c r="F18" s="15">
        <f>'Table 1. Retail Sales Tax'!F18+'Table 2. Retail Use Tax'!F18</f>
        <v>1965695191</v>
      </c>
      <c r="G18" s="15">
        <f>'Table 1. Retail Sales Tax'!G18+'Table 2. Retail Use Tax'!G18</f>
        <v>110145776</v>
      </c>
      <c r="H18" s="15">
        <f>'Table 1. Retail Sales Tax'!H18+'Table 2. Retail Use Tax'!H18</f>
        <v>115945422</v>
      </c>
      <c r="I18" s="14">
        <f t="shared" si="1"/>
        <v>5.2654275185278099E-2</v>
      </c>
    </row>
    <row r="19" spans="1:9" x14ac:dyDescent="0.2">
      <c r="A19" s="5" t="s">
        <v>8</v>
      </c>
      <c r="B19" s="13">
        <f>'Table 1. Retail Sales Tax'!B19+'Table 2. Retail Use Tax'!B19</f>
        <v>20886</v>
      </c>
      <c r="C19" s="13">
        <f>'Table 1. Retail Sales Tax'!C19+'Table 2. Retail Use Tax'!C19</f>
        <v>26887</v>
      </c>
      <c r="D19" s="14">
        <f t="shared" si="0"/>
        <v>0.28732165086660921</v>
      </c>
      <c r="E19" s="15">
        <f>'Table 1. Retail Sales Tax'!E19+'Table 2. Retail Use Tax'!E19</f>
        <v>2190081474</v>
      </c>
      <c r="F19" s="15">
        <f>'Table 1. Retail Sales Tax'!F19+'Table 2. Retail Use Tax'!F19</f>
        <v>2377649886</v>
      </c>
      <c r="G19" s="15">
        <f>'Table 1. Retail Sales Tax'!G19+'Table 2. Retail Use Tax'!G19</f>
        <v>131397576</v>
      </c>
      <c r="H19" s="15">
        <f>'Table 1. Retail Sales Tax'!H19+'Table 2. Retail Use Tax'!H19</f>
        <v>142651785</v>
      </c>
      <c r="I19" s="14">
        <f t="shared" si="1"/>
        <v>8.5650050347960693E-2</v>
      </c>
    </row>
    <row r="20" spans="1:9" x14ac:dyDescent="0.2">
      <c r="A20" s="5" t="s">
        <v>24</v>
      </c>
      <c r="B20" s="13">
        <f>'Table 1. Retail Sales Tax'!B20+'Table 2. Retail Use Tax'!B20</f>
        <v>4185</v>
      </c>
      <c r="C20" s="13">
        <f>'Table 1. Retail Sales Tax'!C20+'Table 2. Retail Use Tax'!C20</f>
        <v>8981</v>
      </c>
      <c r="D20" s="14">
        <f t="shared" si="0"/>
        <v>1.1459976105137395</v>
      </c>
      <c r="E20" s="15">
        <f>'Table 1. Retail Sales Tax'!E20+'Table 2. Retail Use Tax'!E20</f>
        <v>1084925675</v>
      </c>
      <c r="F20" s="15">
        <f>'Table 1. Retail Sales Tax'!F20+'Table 2. Retail Use Tax'!F20</f>
        <v>1011283177</v>
      </c>
      <c r="G20" s="15">
        <f>'Table 1. Retail Sales Tax'!G20+'Table 2. Retail Use Tax'!G20</f>
        <v>65058817</v>
      </c>
      <c r="H20" s="15">
        <f>'Table 1. Retail Sales Tax'!H20+'Table 2. Retail Use Tax'!H20</f>
        <v>60633117</v>
      </c>
      <c r="I20" s="14">
        <f t="shared" si="1"/>
        <v>-6.802613702613125E-2</v>
      </c>
    </row>
    <row r="21" spans="1:9" x14ac:dyDescent="0.2">
      <c r="A21" s="5" t="s">
        <v>25</v>
      </c>
      <c r="B21" s="40">
        <f>'Table 1. Retail Sales Tax'!B21+'Table 2. Retail Use Tax'!B21</f>
        <v>5011</v>
      </c>
      <c r="C21" s="40">
        <f>'Table 1. Retail Sales Tax'!C21+'Table 2. Retail Use Tax'!C21</f>
        <v>10255</v>
      </c>
      <c r="D21" s="41">
        <f t="shared" si="0"/>
        <v>1.0464977050488926</v>
      </c>
      <c r="E21" s="42">
        <f>'Table 1. Retail Sales Tax'!E21+'Table 2. Retail Use Tax'!E21</f>
        <v>1453222188</v>
      </c>
      <c r="F21" s="42">
        <f>'Table 1. Retail Sales Tax'!F21+'Table 2. Retail Use Tax'!F21</f>
        <v>1511049216</v>
      </c>
      <c r="G21" s="42">
        <f>'Table 1. Retail Sales Tax'!G21+'Table 2. Retail Use Tax'!G21</f>
        <v>87193298</v>
      </c>
      <c r="H21" s="42">
        <f>'Table 1. Retail Sales Tax'!H21+'Table 2. Retail Use Tax'!H21</f>
        <v>90662912</v>
      </c>
      <c r="I21" s="41">
        <f t="shared" si="1"/>
        <v>3.9792209717769866E-2</v>
      </c>
    </row>
    <row r="22" spans="1:9" x14ac:dyDescent="0.2">
      <c r="D22" s="14"/>
      <c r="G22" s="15"/>
      <c r="H22" s="15"/>
      <c r="I22" s="14"/>
    </row>
    <row r="23" spans="1:9" x14ac:dyDescent="0.2">
      <c r="A23" s="1" t="s">
        <v>21</v>
      </c>
      <c r="B23" s="13">
        <f>SUM(B10:B21)</f>
        <v>119853</v>
      </c>
      <c r="C23" s="13">
        <f>SUM(C10:C21)</f>
        <v>208406</v>
      </c>
      <c r="D23" s="14">
        <f>(C23/B23)-1</f>
        <v>0.73884675394024346</v>
      </c>
      <c r="E23" s="15">
        <f>SUM(E10:E22)</f>
        <v>15355935020</v>
      </c>
      <c r="F23" s="15">
        <f>SUM(F10:F22)</f>
        <v>15765905098</v>
      </c>
      <c r="G23" s="15">
        <f>SUM(G10:G21)</f>
        <v>919274026</v>
      </c>
      <c r="H23" s="15">
        <f>SUM(H10:H21)</f>
        <v>943893184</v>
      </c>
      <c r="I23" s="14">
        <f>(H23/G23)-1</f>
        <v>2.6781087362083289E-2</v>
      </c>
    </row>
    <row r="24" spans="1:9" ht="15" x14ac:dyDescent="0.25">
      <c r="B24" s="16"/>
      <c r="C24" s="16"/>
      <c r="D24" s="14"/>
      <c r="E24" s="11"/>
      <c r="F24" s="14"/>
      <c r="G24" s="15"/>
      <c r="H24" s="15"/>
      <c r="I24" s="14"/>
    </row>
    <row r="25" spans="1:9" x14ac:dyDescent="0.2">
      <c r="A25" s="2" t="s">
        <v>36</v>
      </c>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A26" sqref="A2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52" t="s">
        <v>33</v>
      </c>
      <c r="B1" s="52"/>
      <c r="C1" s="52"/>
      <c r="D1" s="52"/>
      <c r="E1" s="52"/>
      <c r="F1" s="52"/>
      <c r="G1" s="52"/>
      <c r="H1" s="52"/>
      <c r="I1" s="52"/>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1" t="s">
        <v>18</v>
      </c>
      <c r="B2" s="51"/>
      <c r="C2" s="51"/>
      <c r="D2" s="51"/>
      <c r="E2" s="51"/>
      <c r="F2" s="51"/>
      <c r="G2" s="51"/>
      <c r="H2" s="51"/>
      <c r="I2" s="51"/>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2" t="str">
        <f>'Table 1A. Retail and Retail Use'!A3:I3</f>
        <v>Quarter Ending December 2022</v>
      </c>
      <c r="B3" s="52"/>
      <c r="C3" s="52"/>
      <c r="D3" s="52"/>
      <c r="E3" s="52"/>
      <c r="F3" s="52"/>
      <c r="G3" s="52"/>
      <c r="H3" s="52"/>
      <c r="I3" s="52"/>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44531</v>
      </c>
      <c r="C8" s="12">
        <f>'Table 1. Retail Sales Tax'!C8</f>
        <v>44896</v>
      </c>
      <c r="D8" s="10" t="s">
        <v>17</v>
      </c>
      <c r="E8" s="12">
        <f>B8</f>
        <v>44531</v>
      </c>
      <c r="F8" s="12">
        <f>C8</f>
        <v>44896</v>
      </c>
      <c r="G8" s="12">
        <f>E8</f>
        <v>44531</v>
      </c>
      <c r="H8" s="12">
        <f>F8</f>
        <v>44896</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70</v>
      </c>
      <c r="C10" s="21">
        <v>106</v>
      </c>
      <c r="D10" s="22">
        <f>C10/B10-1</f>
        <v>0.51428571428571423</v>
      </c>
      <c r="E10" s="23">
        <v>51480066</v>
      </c>
      <c r="F10" s="23">
        <v>23680178</v>
      </c>
      <c r="G10" s="23">
        <v>3088804</v>
      </c>
      <c r="H10" s="23">
        <v>1420811</v>
      </c>
      <c r="I10" s="22">
        <f>H10/G10-1</f>
        <v>-0.54001257444629047</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84</v>
      </c>
      <c r="C11" s="21">
        <v>171</v>
      </c>
      <c r="D11" s="22">
        <f t="shared" ref="D11:D23" si="0">C11/B11-1</f>
        <v>1.0357142857142856</v>
      </c>
      <c r="E11" s="23">
        <v>25656656</v>
      </c>
      <c r="F11" s="23">
        <v>12480536</v>
      </c>
      <c r="G11" s="23">
        <v>1539399</v>
      </c>
      <c r="H11" s="23">
        <v>748832</v>
      </c>
      <c r="I11" s="22">
        <f t="shared" ref="I11:I23" si="1">H11/G11-1</f>
        <v>-0.51355561488606916</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34</v>
      </c>
      <c r="C12" s="21">
        <v>38</v>
      </c>
      <c r="D12" s="22">
        <f t="shared" si="0"/>
        <v>0.11764705882352944</v>
      </c>
      <c r="E12" s="23">
        <v>3857493</v>
      </c>
      <c r="F12" s="23">
        <v>3957342</v>
      </c>
      <c r="G12" s="23">
        <v>231450</v>
      </c>
      <c r="H12" s="23">
        <v>237441</v>
      </c>
      <c r="I12" s="22">
        <f t="shared" si="1"/>
        <v>2.5884640311082396E-2</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29</v>
      </c>
      <c r="C13" s="21">
        <v>43</v>
      </c>
      <c r="D13" s="22">
        <f t="shared" si="0"/>
        <v>0.48275862068965525</v>
      </c>
      <c r="E13" s="23">
        <v>2956782</v>
      </c>
      <c r="F13" s="23">
        <v>2956500</v>
      </c>
      <c r="G13" s="23">
        <v>177407</v>
      </c>
      <c r="H13" s="23">
        <v>177390</v>
      </c>
      <c r="I13" s="22">
        <f t="shared" si="1"/>
        <v>-9.5824854712600605E-5</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20</v>
      </c>
      <c r="C14" s="21">
        <v>34</v>
      </c>
      <c r="D14" s="22">
        <f t="shared" si="0"/>
        <v>0.7</v>
      </c>
      <c r="E14" s="23">
        <v>147826956</v>
      </c>
      <c r="F14" s="23">
        <v>114649037</v>
      </c>
      <c r="G14" s="23">
        <v>8869617</v>
      </c>
      <c r="H14" s="23">
        <v>6878942</v>
      </c>
      <c r="I14" s="22">
        <f t="shared" si="1"/>
        <v>-0.2244375377200617</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109</v>
      </c>
      <c r="C15" s="21">
        <v>218</v>
      </c>
      <c r="D15" s="22">
        <f t="shared" si="0"/>
        <v>1</v>
      </c>
      <c r="E15" s="23">
        <v>53608933</v>
      </c>
      <c r="F15" s="23">
        <v>38402278</v>
      </c>
      <c r="G15" s="23">
        <v>3216536</v>
      </c>
      <c r="H15" s="23">
        <v>2304137</v>
      </c>
      <c r="I15" s="22">
        <f t="shared" si="1"/>
        <v>-0.28365888023637853</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14909</v>
      </c>
      <c r="C16" s="21">
        <v>20792</v>
      </c>
      <c r="D16" s="22">
        <f t="shared" si="0"/>
        <v>0.3945938694748139</v>
      </c>
      <c r="E16" s="23">
        <v>1404066665</v>
      </c>
      <c r="F16" s="23">
        <v>1413987862</v>
      </c>
      <c r="G16" s="23">
        <v>84244000</v>
      </c>
      <c r="H16" s="23">
        <v>84839273</v>
      </c>
      <c r="I16" s="22">
        <f t="shared" si="1"/>
        <v>7.0660581168986436E-3</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57</v>
      </c>
      <c r="C17" s="21">
        <v>104</v>
      </c>
      <c r="D17" s="22">
        <f t="shared" si="0"/>
        <v>0.82456140350877183</v>
      </c>
      <c r="E17" s="23">
        <v>8084298</v>
      </c>
      <c r="F17" s="23">
        <v>3520994</v>
      </c>
      <c r="G17" s="23">
        <v>485058</v>
      </c>
      <c r="H17" s="23">
        <v>211260</v>
      </c>
      <c r="I17" s="22">
        <f t="shared" si="1"/>
        <v>-0.56446445579703863</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1999</v>
      </c>
      <c r="C18" s="21">
        <v>3349</v>
      </c>
      <c r="D18" s="22">
        <f t="shared" si="0"/>
        <v>0.67533766883441726</v>
      </c>
      <c r="E18" s="23">
        <v>264757168</v>
      </c>
      <c r="F18" s="23">
        <v>241192225</v>
      </c>
      <c r="G18" s="23">
        <v>15885430</v>
      </c>
      <c r="H18" s="23">
        <v>14471534</v>
      </c>
      <c r="I18" s="22">
        <f t="shared" si="1"/>
        <v>-8.9005837424608547E-2</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750</v>
      </c>
      <c r="C19" s="21">
        <v>1220</v>
      </c>
      <c r="D19" s="22">
        <f t="shared" si="0"/>
        <v>0.62666666666666671</v>
      </c>
      <c r="E19" s="23">
        <v>1013686954</v>
      </c>
      <c r="F19" s="23">
        <v>1085231315</v>
      </c>
      <c r="G19" s="23">
        <v>60821217</v>
      </c>
      <c r="H19" s="23">
        <v>65113879</v>
      </c>
      <c r="I19" s="22">
        <f t="shared" si="1"/>
        <v>7.0578364125795101E-2</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136</v>
      </c>
      <c r="C20" s="21">
        <v>218</v>
      </c>
      <c r="D20" s="22">
        <f t="shared" si="0"/>
        <v>0.60294117647058831</v>
      </c>
      <c r="E20" s="23">
        <v>189056205</v>
      </c>
      <c r="F20" s="23">
        <v>102093723</v>
      </c>
      <c r="G20" s="23">
        <v>11343372</v>
      </c>
      <c r="H20" s="23">
        <v>6125623</v>
      </c>
      <c r="I20" s="22">
        <f t="shared" si="1"/>
        <v>-0.45998218166520499</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900</v>
      </c>
      <c r="C21" s="36">
        <v>1634</v>
      </c>
      <c r="D21" s="37">
        <f t="shared" si="0"/>
        <v>0.81555555555555559</v>
      </c>
      <c r="E21" s="38">
        <v>171694988</v>
      </c>
      <c r="F21" s="38">
        <v>173722623</v>
      </c>
      <c r="G21" s="38">
        <v>10301699</v>
      </c>
      <c r="H21" s="38">
        <v>10423357</v>
      </c>
      <c r="I21" s="37">
        <f t="shared" si="1"/>
        <v>1.1809508315084649E-2</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19097</v>
      </c>
      <c r="C23" s="21">
        <f>SUM(C10:C21)</f>
        <v>27927</v>
      </c>
      <c r="D23" s="22">
        <f t="shared" si="0"/>
        <v>0.46237628946955023</v>
      </c>
      <c r="E23" s="23">
        <f>SUM(E10:E21)</f>
        <v>3336733164</v>
      </c>
      <c r="F23" s="23">
        <f>SUM(F10:F21)</f>
        <v>3215874613</v>
      </c>
      <c r="G23" s="23">
        <f>SUM(G10:G21)</f>
        <v>200203989</v>
      </c>
      <c r="H23" s="23">
        <f>SUM(H10:H21)</f>
        <v>192952479</v>
      </c>
      <c r="I23" s="22">
        <f t="shared" si="1"/>
        <v>-3.6220606973020875E-2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50" t="s">
        <v>26</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2" t="s">
        <v>36</v>
      </c>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5027-D110-4C56-9534-F9750169802D}">
  <dimension ref="A1:IT22"/>
  <sheetViews>
    <sheetView showOutlineSymbols="0" zoomScaleNormal="100" workbookViewId="0">
      <selection activeCell="E14" sqref="E14"/>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53" t="s">
        <v>12</v>
      </c>
      <c r="B1" s="53"/>
      <c r="C1" s="53"/>
      <c r="D1" s="53"/>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53" t="s">
        <v>34</v>
      </c>
      <c r="B2" s="53"/>
      <c r="C2" s="53"/>
      <c r="D2" s="53"/>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44531</v>
      </c>
      <c r="C4" s="12">
        <f>'Table 2. Retail Use Tax'!C8</f>
        <v>44896</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19097</v>
      </c>
      <c r="C7" s="47">
        <f>'Table 2. Retail Use Tax'!C23</f>
        <v>27927</v>
      </c>
      <c r="D7" s="22">
        <f>+(C7/B7)-1</f>
        <v>0.46237628946955023</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3336733164</v>
      </c>
      <c r="C8" s="48">
        <f>'Table 2. Retail Use Tax'!F23</f>
        <v>3215874613</v>
      </c>
      <c r="D8" s="22">
        <f>+(C8/B8)-1</f>
        <v>-3.6220622105460065E-2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200203989</v>
      </c>
      <c r="C9" s="48">
        <f>'Table 2. Retail Use Tax'!H23</f>
        <v>192952479</v>
      </c>
      <c r="D9" s="22">
        <f>+(C9/B9)-1</f>
        <v>-3.6220606973020875E-2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38</v>
      </c>
      <c r="C12" s="49" t="s">
        <v>38</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103885274.55999999</v>
      </c>
      <c r="C13" s="48">
        <v>106231258.59999999</v>
      </c>
      <c r="D13" s="22">
        <f>(C13/B13)-1</f>
        <v>2.2582450207079718E-2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10387</v>
      </c>
      <c r="C16" s="47">
        <v>3444</v>
      </c>
      <c r="D16" s="22">
        <f>(C16/B16)-1</f>
        <v>-0.66843169346298259</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361908338</v>
      </c>
      <c r="C17" s="48">
        <v>102220850</v>
      </c>
      <c r="D17" s="22">
        <f>(C17/B17)-1</f>
        <v>-0.71755044228906384</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28303286</v>
      </c>
      <c r="C18" s="48">
        <v>11399399</v>
      </c>
      <c r="D18" s="22">
        <f>(C18/B18)-1</f>
        <v>-0.59724114719400423</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37</v>
      </c>
    </row>
    <row r="22" spans="1:254" x14ac:dyDescent="0.2">
      <c r="A22" s="2" t="s">
        <v>36</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0AEF-DD2B-436E-B69D-935268045F66}">
  <dimension ref="A1:F1033"/>
  <sheetViews>
    <sheetView workbookViewId="0">
      <pane xSplit="2" ySplit="7" topLeftCell="C1024" activePane="bottomRight" state="frozen"/>
      <selection pane="topRight" activeCell="C1" sqref="C1"/>
      <selection pane="bottomLeft" activeCell="A3" sqref="A3"/>
      <selection pane="bottomRight" activeCell="D1027" sqref="D1027"/>
    </sheetView>
  </sheetViews>
  <sheetFormatPr defaultRowHeight="12.75" x14ac:dyDescent="0.2"/>
  <cols>
    <col min="1" max="1" width="10" style="60" bestFit="1" customWidth="1"/>
    <col min="2" max="2" width="13.109375" style="60" bestFit="1" customWidth="1"/>
    <col min="3" max="3" width="9.88671875" style="60" bestFit="1" customWidth="1"/>
    <col min="4" max="4" width="12.77734375" style="60" bestFit="1" customWidth="1"/>
    <col min="5" max="5" width="9.44140625" style="60" bestFit="1" customWidth="1"/>
    <col min="6" max="6" width="8.88671875" style="70"/>
    <col min="7" max="16384" width="8.88671875" style="60"/>
  </cols>
  <sheetData>
    <row r="1" spans="1:6" x14ac:dyDescent="0.2">
      <c r="A1" s="59" t="s">
        <v>48</v>
      </c>
      <c r="B1" s="59"/>
      <c r="C1" s="59"/>
      <c r="D1" s="59"/>
      <c r="E1" s="59"/>
      <c r="F1" s="59"/>
    </row>
    <row r="2" spans="1:6" x14ac:dyDescent="0.2">
      <c r="A2" s="61" t="s">
        <v>49</v>
      </c>
      <c r="B2" s="61"/>
      <c r="C2" s="61"/>
      <c r="D2" s="61"/>
      <c r="E2" s="61"/>
      <c r="F2" s="61"/>
    </row>
    <row r="3" spans="1:6" x14ac:dyDescent="0.2">
      <c r="A3" s="61" t="s">
        <v>50</v>
      </c>
      <c r="B3" s="61"/>
      <c r="C3" s="61"/>
      <c r="D3" s="61"/>
      <c r="E3" s="61"/>
      <c r="F3" s="61"/>
    </row>
    <row r="4" spans="1:6" x14ac:dyDescent="0.2">
      <c r="A4" s="59"/>
      <c r="B4" s="59"/>
      <c r="C4" s="59"/>
      <c r="D4" s="59"/>
      <c r="E4" s="59"/>
      <c r="F4" s="59"/>
    </row>
    <row r="5" spans="1:6" ht="63.75" customHeight="1" x14ac:dyDescent="0.2">
      <c r="A5" s="62" t="s">
        <v>51</v>
      </c>
      <c r="B5" s="62"/>
      <c r="C5" s="62"/>
      <c r="D5" s="62"/>
      <c r="E5" s="62"/>
      <c r="F5" s="62"/>
    </row>
    <row r="7" spans="1:6" ht="25.5" x14ac:dyDescent="0.2">
      <c r="A7" s="63" t="s">
        <v>52</v>
      </c>
      <c r="B7" s="63" t="s">
        <v>53</v>
      </c>
      <c r="C7" s="64" t="s">
        <v>13</v>
      </c>
      <c r="D7" s="65" t="s">
        <v>27</v>
      </c>
      <c r="E7" s="65" t="s">
        <v>11</v>
      </c>
      <c r="F7" s="66" t="s">
        <v>54</v>
      </c>
    </row>
    <row r="8" spans="1:6" x14ac:dyDescent="0.2">
      <c r="A8" s="60" t="s">
        <v>55</v>
      </c>
      <c r="B8" s="60" t="s">
        <v>56</v>
      </c>
      <c r="C8" s="67">
        <v>266</v>
      </c>
      <c r="D8" s="68">
        <v>10771379.73</v>
      </c>
      <c r="E8" s="68">
        <v>645666.11</v>
      </c>
      <c r="F8" s="69">
        <v>8.6543216579148098E-4</v>
      </c>
    </row>
    <row r="9" spans="1:6" x14ac:dyDescent="0.2">
      <c r="A9" s="60" t="s">
        <v>55</v>
      </c>
      <c r="B9" s="60" t="s">
        <v>55</v>
      </c>
      <c r="C9" s="67">
        <v>96</v>
      </c>
      <c r="D9" s="68">
        <v>3515249.67</v>
      </c>
      <c r="E9" s="68">
        <v>209382.27</v>
      </c>
      <c r="F9" s="69">
        <v>2.8064993438239562E-4</v>
      </c>
    </row>
    <row r="10" spans="1:6" x14ac:dyDescent="0.2">
      <c r="A10" s="60" t="s">
        <v>55</v>
      </c>
      <c r="B10" s="60" t="s">
        <v>57</v>
      </c>
      <c r="C10" s="67">
        <v>60</v>
      </c>
      <c r="D10" s="68">
        <v>1003372.84</v>
      </c>
      <c r="E10" s="68">
        <v>60202.400000000001</v>
      </c>
      <c r="F10" s="69">
        <v>8.0693554471745557E-5</v>
      </c>
    </row>
    <row r="11" spans="1:6" x14ac:dyDescent="0.2">
      <c r="A11" s="60" t="s">
        <v>55</v>
      </c>
      <c r="B11" s="60" t="s">
        <v>58</v>
      </c>
      <c r="C11" s="67">
        <v>36</v>
      </c>
      <c r="D11" s="68">
        <v>497263.66</v>
      </c>
      <c r="E11" s="68">
        <v>29835.85</v>
      </c>
      <c r="F11" s="69">
        <v>3.9991109776119053E-5</v>
      </c>
    </row>
    <row r="12" spans="1:6" x14ac:dyDescent="0.2">
      <c r="A12" s="60" t="s">
        <v>55</v>
      </c>
      <c r="B12" s="60" t="s">
        <v>59</v>
      </c>
      <c r="C12" s="67">
        <v>34</v>
      </c>
      <c r="D12" s="68">
        <v>2641076.88</v>
      </c>
      <c r="E12" s="68">
        <v>158464.64000000001</v>
      </c>
      <c r="F12" s="69">
        <v>2.1240141688181119E-4</v>
      </c>
    </row>
    <row r="13" spans="1:6" x14ac:dyDescent="0.2">
      <c r="A13" s="60" t="s">
        <v>55</v>
      </c>
      <c r="B13" s="60" t="s">
        <v>60</v>
      </c>
      <c r="C13" s="67">
        <v>21</v>
      </c>
      <c r="D13" s="68">
        <v>171833.88</v>
      </c>
      <c r="E13" s="68">
        <v>10310.030000000001</v>
      </c>
      <c r="F13" s="69">
        <v>1.3819265800206153E-5</v>
      </c>
    </row>
    <row r="14" spans="1:6" x14ac:dyDescent="0.2">
      <c r="A14" s="60" t="s">
        <v>55</v>
      </c>
      <c r="B14" s="60" t="s">
        <v>61</v>
      </c>
      <c r="C14" s="67">
        <v>30</v>
      </c>
      <c r="D14" s="68">
        <v>826986.82</v>
      </c>
      <c r="E14" s="68">
        <v>49619.22</v>
      </c>
      <c r="F14" s="69">
        <v>6.6508166317547578E-5</v>
      </c>
    </row>
    <row r="15" spans="1:6" x14ac:dyDescent="0.2">
      <c r="A15" s="60" t="s">
        <v>55</v>
      </c>
      <c r="B15" s="60" t="s">
        <v>62</v>
      </c>
      <c r="C15" s="67">
        <v>543</v>
      </c>
      <c r="D15" s="68">
        <v>19427163.48</v>
      </c>
      <c r="E15" s="68">
        <v>1163480.52</v>
      </c>
      <c r="F15" s="69">
        <v>1.5594956134213063E-3</v>
      </c>
    </row>
    <row r="16" spans="1:6" x14ac:dyDescent="0.2">
      <c r="A16" s="60" t="s">
        <v>63</v>
      </c>
      <c r="B16" s="60" t="s">
        <v>64</v>
      </c>
      <c r="C16" s="67">
        <v>268</v>
      </c>
      <c r="D16" s="68">
        <v>8050893.9100000001</v>
      </c>
      <c r="E16" s="68">
        <v>481315.78</v>
      </c>
      <c r="F16" s="69">
        <v>6.4514174038810251E-4</v>
      </c>
    </row>
    <row r="17" spans="1:6" x14ac:dyDescent="0.2">
      <c r="A17" s="60" t="s">
        <v>63</v>
      </c>
      <c r="B17" s="60" t="s">
        <v>65</v>
      </c>
      <c r="C17" s="67">
        <v>19</v>
      </c>
      <c r="D17" s="68">
        <v>117990.61</v>
      </c>
      <c r="E17" s="68">
        <v>7079.44</v>
      </c>
      <c r="F17" s="69">
        <v>9.4890764698658909E-6</v>
      </c>
    </row>
    <row r="18" spans="1:6" x14ac:dyDescent="0.2">
      <c r="A18" s="60" t="s">
        <v>63</v>
      </c>
      <c r="B18" s="60" t="s">
        <v>61</v>
      </c>
      <c r="C18" s="67">
        <v>15</v>
      </c>
      <c r="D18" s="68">
        <v>104111.43</v>
      </c>
      <c r="E18" s="68">
        <v>6246.68</v>
      </c>
      <c r="F18" s="69">
        <v>8.3728690691328514E-6</v>
      </c>
    </row>
    <row r="19" spans="1:6" x14ac:dyDescent="0.2">
      <c r="A19" s="60" t="s">
        <v>63</v>
      </c>
      <c r="B19" s="60" t="s">
        <v>62</v>
      </c>
      <c r="C19" s="67">
        <v>302</v>
      </c>
      <c r="D19" s="68">
        <v>8272995.9500000002</v>
      </c>
      <c r="E19" s="68">
        <v>494641.9</v>
      </c>
      <c r="F19" s="69">
        <v>6.6300368592710126E-4</v>
      </c>
    </row>
    <row r="20" spans="1:6" x14ac:dyDescent="0.2">
      <c r="A20" s="60" t="s">
        <v>66</v>
      </c>
      <c r="B20" s="60" t="s">
        <v>67</v>
      </c>
      <c r="C20" s="67">
        <v>523</v>
      </c>
      <c r="D20" s="68">
        <v>23092271.329999998</v>
      </c>
      <c r="E20" s="68">
        <v>1385514.03</v>
      </c>
      <c r="F20" s="69">
        <v>1.857102903724315E-3</v>
      </c>
    </row>
    <row r="21" spans="1:6" x14ac:dyDescent="0.2">
      <c r="A21" s="60" t="s">
        <v>66</v>
      </c>
      <c r="B21" s="60" t="s">
        <v>68</v>
      </c>
      <c r="C21" s="67">
        <v>216</v>
      </c>
      <c r="D21" s="68">
        <v>4498275.28</v>
      </c>
      <c r="E21" s="68">
        <v>269421.5</v>
      </c>
      <c r="F21" s="69">
        <v>3.6112478050890652E-4</v>
      </c>
    </row>
    <row r="22" spans="1:6" x14ac:dyDescent="0.2">
      <c r="A22" s="60" t="s">
        <v>66</v>
      </c>
      <c r="B22" s="60" t="s">
        <v>69</v>
      </c>
      <c r="C22" s="67">
        <v>161</v>
      </c>
      <c r="D22" s="68">
        <v>5600509.25</v>
      </c>
      <c r="E22" s="68">
        <v>335776.89</v>
      </c>
      <c r="F22" s="69">
        <v>4.5006562468553272E-4</v>
      </c>
    </row>
    <row r="23" spans="1:6" x14ac:dyDescent="0.2">
      <c r="A23" s="60" t="s">
        <v>66</v>
      </c>
      <c r="B23" s="60" t="s">
        <v>70</v>
      </c>
      <c r="C23" s="67">
        <v>71</v>
      </c>
      <c r="D23" s="68">
        <v>622908.91</v>
      </c>
      <c r="E23" s="68">
        <v>37347.29</v>
      </c>
      <c r="F23" s="69">
        <v>5.0059226542248783E-5</v>
      </c>
    </row>
    <row r="24" spans="1:6" x14ac:dyDescent="0.2">
      <c r="A24" s="60" t="s">
        <v>66</v>
      </c>
      <c r="B24" s="60" t="s">
        <v>71</v>
      </c>
      <c r="C24" s="67">
        <v>44</v>
      </c>
      <c r="D24" s="68">
        <v>456495.49</v>
      </c>
      <c r="E24" s="68">
        <v>27389.74</v>
      </c>
      <c r="F24" s="69">
        <v>3.6712414731920129E-5</v>
      </c>
    </row>
    <row r="25" spans="1:6" x14ac:dyDescent="0.2">
      <c r="A25" s="60" t="s">
        <v>66</v>
      </c>
      <c r="B25" s="60" t="s">
        <v>72</v>
      </c>
      <c r="C25" s="67">
        <v>34</v>
      </c>
      <c r="D25" s="68">
        <v>245730.65</v>
      </c>
      <c r="E25" s="68">
        <v>14646.55</v>
      </c>
      <c r="F25" s="69">
        <v>1.9631811692692398E-5</v>
      </c>
    </row>
    <row r="26" spans="1:6" x14ac:dyDescent="0.2">
      <c r="A26" s="60" t="s">
        <v>66</v>
      </c>
      <c r="B26" s="60" t="s">
        <v>73</v>
      </c>
      <c r="C26" s="67">
        <v>20</v>
      </c>
      <c r="D26" s="68">
        <v>116207.9</v>
      </c>
      <c r="E26" s="68">
        <v>6968.43</v>
      </c>
      <c r="F26" s="69">
        <v>9.3402818789208721E-6</v>
      </c>
    </row>
    <row r="27" spans="1:6" x14ac:dyDescent="0.2">
      <c r="A27" s="60" t="s">
        <v>66</v>
      </c>
      <c r="B27" s="60" t="s">
        <v>61</v>
      </c>
      <c r="C27" s="67">
        <v>17</v>
      </c>
      <c r="D27" s="68">
        <v>253843.59</v>
      </c>
      <c r="E27" s="68">
        <v>14223.55</v>
      </c>
      <c r="F27" s="69">
        <v>1.9064834735934057E-5</v>
      </c>
    </row>
    <row r="28" spans="1:6" x14ac:dyDescent="0.2">
      <c r="A28" s="60" t="s">
        <v>66</v>
      </c>
      <c r="B28" s="60" t="s">
        <v>62</v>
      </c>
      <c r="C28" s="67">
        <v>1086</v>
      </c>
      <c r="D28" s="68">
        <v>34886242.399999999</v>
      </c>
      <c r="E28" s="68">
        <v>2091287.98</v>
      </c>
      <c r="F28" s="69">
        <v>2.8031018785004704E-3</v>
      </c>
    </row>
    <row r="29" spans="1:6" x14ac:dyDescent="0.2">
      <c r="A29" s="60" t="s">
        <v>74</v>
      </c>
      <c r="B29" s="60" t="s">
        <v>75</v>
      </c>
      <c r="C29" s="67">
        <v>537</v>
      </c>
      <c r="D29" s="68">
        <v>31918213.620000001</v>
      </c>
      <c r="E29" s="68">
        <v>1911549.52</v>
      </c>
      <c r="F29" s="69">
        <v>2.5621856490365678E-3</v>
      </c>
    </row>
    <row r="30" spans="1:6" x14ac:dyDescent="0.2">
      <c r="A30" s="60" t="s">
        <v>74</v>
      </c>
      <c r="B30" s="60" t="s">
        <v>76</v>
      </c>
      <c r="C30" s="67">
        <v>117</v>
      </c>
      <c r="D30" s="68">
        <v>1886129.19</v>
      </c>
      <c r="E30" s="68">
        <v>110460.62</v>
      </c>
      <c r="F30" s="69">
        <v>1.4805821789418339E-4</v>
      </c>
    </row>
    <row r="31" spans="1:6" x14ac:dyDescent="0.2">
      <c r="A31" s="60" t="s">
        <v>74</v>
      </c>
      <c r="B31" s="60" t="s">
        <v>77</v>
      </c>
      <c r="C31" s="67">
        <v>52</v>
      </c>
      <c r="D31" s="68">
        <v>292648.24</v>
      </c>
      <c r="E31" s="68">
        <v>17558.91</v>
      </c>
      <c r="F31" s="69">
        <v>2.3535454741828859E-5</v>
      </c>
    </row>
    <row r="32" spans="1:6" x14ac:dyDescent="0.2">
      <c r="A32" s="60" t="s">
        <v>74</v>
      </c>
      <c r="B32" s="60" t="s">
        <v>78</v>
      </c>
      <c r="C32" s="67">
        <v>38</v>
      </c>
      <c r="D32" s="68">
        <v>812756.16</v>
      </c>
      <c r="E32" s="68">
        <v>48765.38</v>
      </c>
      <c r="F32" s="69">
        <v>6.536370389495055E-5</v>
      </c>
    </row>
    <row r="33" spans="1:6" x14ac:dyDescent="0.2">
      <c r="A33" s="60" t="s">
        <v>74</v>
      </c>
      <c r="B33" s="60" t="s">
        <v>79</v>
      </c>
      <c r="C33" s="67">
        <v>16</v>
      </c>
      <c r="D33" s="68">
        <v>52234.53</v>
      </c>
      <c r="E33" s="68">
        <v>3134.07</v>
      </c>
      <c r="F33" s="69">
        <v>4.20081671599909E-6</v>
      </c>
    </row>
    <row r="34" spans="1:6" x14ac:dyDescent="0.2">
      <c r="A34" s="60" t="s">
        <v>74</v>
      </c>
      <c r="B34" s="60" t="s">
        <v>80</v>
      </c>
      <c r="C34" s="67">
        <v>11</v>
      </c>
      <c r="D34" s="68">
        <v>80472.83</v>
      </c>
      <c r="E34" s="68">
        <v>4828.37</v>
      </c>
      <c r="F34" s="69">
        <v>6.4718073964616369E-6</v>
      </c>
    </row>
    <row r="35" spans="1:6" x14ac:dyDescent="0.2">
      <c r="A35" s="60" t="s">
        <v>74</v>
      </c>
      <c r="B35" s="60" t="s">
        <v>81</v>
      </c>
      <c r="C35" s="67">
        <v>10</v>
      </c>
      <c r="D35" s="68">
        <v>36700.99</v>
      </c>
      <c r="E35" s="68">
        <v>2072.06</v>
      </c>
      <c r="F35" s="69">
        <v>2.7773292506399263E-6</v>
      </c>
    </row>
    <row r="36" spans="1:6" x14ac:dyDescent="0.2">
      <c r="A36" s="60" t="s">
        <v>74</v>
      </c>
      <c r="B36" s="60" t="s">
        <v>61</v>
      </c>
      <c r="C36" s="67">
        <v>25</v>
      </c>
      <c r="D36" s="68">
        <v>156780.12</v>
      </c>
      <c r="E36" s="68">
        <v>9406.81</v>
      </c>
      <c r="F36" s="69">
        <v>1.2608615854855633E-5</v>
      </c>
    </row>
    <row r="37" spans="1:6" x14ac:dyDescent="0.2">
      <c r="A37" s="60" t="s">
        <v>74</v>
      </c>
      <c r="B37" s="60" t="s">
        <v>62</v>
      </c>
      <c r="C37" s="67">
        <v>806</v>
      </c>
      <c r="D37" s="68">
        <v>35235935.68</v>
      </c>
      <c r="E37" s="68">
        <v>2107775.73</v>
      </c>
      <c r="F37" s="69">
        <v>2.8252015813817763E-3</v>
      </c>
    </row>
    <row r="38" spans="1:6" x14ac:dyDescent="0.2">
      <c r="A38" s="60" t="s">
        <v>82</v>
      </c>
      <c r="B38" s="60" t="s">
        <v>82</v>
      </c>
      <c r="C38" s="67">
        <v>258</v>
      </c>
      <c r="D38" s="68">
        <v>9190656.4399999995</v>
      </c>
      <c r="E38" s="68">
        <v>548486.42000000004</v>
      </c>
      <c r="F38" s="69">
        <v>7.3517532206826823E-4</v>
      </c>
    </row>
    <row r="39" spans="1:6" x14ac:dyDescent="0.2">
      <c r="A39" s="60" t="s">
        <v>82</v>
      </c>
      <c r="B39" s="60" t="s">
        <v>83</v>
      </c>
      <c r="C39" s="67">
        <v>97</v>
      </c>
      <c r="D39" s="68">
        <v>1655617.1</v>
      </c>
      <c r="E39" s="68">
        <v>99337.05</v>
      </c>
      <c r="F39" s="69">
        <v>1.3314850662494372E-4</v>
      </c>
    </row>
    <row r="40" spans="1:6" x14ac:dyDescent="0.2">
      <c r="A40" s="60" t="s">
        <v>82</v>
      </c>
      <c r="B40" s="60" t="s">
        <v>84</v>
      </c>
      <c r="C40" s="67">
        <v>28</v>
      </c>
      <c r="D40" s="68">
        <v>178415.16</v>
      </c>
      <c r="E40" s="68">
        <v>10704.92</v>
      </c>
      <c r="F40" s="69">
        <v>1.4348564926575658E-5</v>
      </c>
    </row>
    <row r="41" spans="1:6" x14ac:dyDescent="0.2">
      <c r="A41" s="60" t="s">
        <v>82</v>
      </c>
      <c r="B41" s="60" t="s">
        <v>85</v>
      </c>
      <c r="C41" s="67">
        <v>12</v>
      </c>
      <c r="D41" s="68">
        <v>53413.86</v>
      </c>
      <c r="E41" s="68">
        <v>3204.83</v>
      </c>
      <c r="F41" s="69">
        <v>4.2956613719334159E-6</v>
      </c>
    </row>
    <row r="42" spans="1:6" x14ac:dyDescent="0.2">
      <c r="A42" s="60" t="s">
        <v>82</v>
      </c>
      <c r="B42" s="60" t="s">
        <v>61</v>
      </c>
      <c r="C42" s="67">
        <v>32</v>
      </c>
      <c r="D42" s="68">
        <v>1713272.2</v>
      </c>
      <c r="E42" s="68">
        <v>102796.34</v>
      </c>
      <c r="F42" s="69">
        <v>1.377852388158292E-4</v>
      </c>
    </row>
    <row r="43" spans="1:6" x14ac:dyDescent="0.2">
      <c r="A43" s="60" t="s">
        <v>82</v>
      </c>
      <c r="B43" s="60" t="s">
        <v>62</v>
      </c>
      <c r="C43" s="67">
        <v>427</v>
      </c>
      <c r="D43" s="68">
        <v>12791374.76</v>
      </c>
      <c r="E43" s="68">
        <v>764529.56</v>
      </c>
      <c r="F43" s="69">
        <v>1.0247532938075503E-3</v>
      </c>
    </row>
    <row r="44" spans="1:6" x14ac:dyDescent="0.2">
      <c r="A44" s="60" t="s">
        <v>86</v>
      </c>
      <c r="B44" s="60" t="s">
        <v>87</v>
      </c>
      <c r="C44" s="67">
        <v>451</v>
      </c>
      <c r="D44" s="68">
        <v>16120014.699999999</v>
      </c>
      <c r="E44" s="68">
        <v>965963.17</v>
      </c>
      <c r="F44" s="69">
        <v>1.2947490743906393E-3</v>
      </c>
    </row>
    <row r="45" spans="1:6" x14ac:dyDescent="0.2">
      <c r="A45" s="60" t="s">
        <v>86</v>
      </c>
      <c r="B45" s="60" t="s">
        <v>88</v>
      </c>
      <c r="C45" s="67">
        <v>193</v>
      </c>
      <c r="D45" s="68">
        <v>5265215.75</v>
      </c>
      <c r="E45" s="68">
        <v>315912.96999999997</v>
      </c>
      <c r="F45" s="69">
        <v>4.2344060125552998E-4</v>
      </c>
    </row>
    <row r="46" spans="1:6" x14ac:dyDescent="0.2">
      <c r="A46" s="60" t="s">
        <v>86</v>
      </c>
      <c r="B46" s="60" t="s">
        <v>89</v>
      </c>
      <c r="C46" s="67">
        <v>99</v>
      </c>
      <c r="D46" s="68">
        <v>6015213.7599999998</v>
      </c>
      <c r="E46" s="68">
        <v>360912.86</v>
      </c>
      <c r="F46" s="69">
        <v>4.8375715134219694E-4</v>
      </c>
    </row>
    <row r="47" spans="1:6" x14ac:dyDescent="0.2">
      <c r="A47" s="60" t="s">
        <v>86</v>
      </c>
      <c r="B47" s="60" t="s">
        <v>90</v>
      </c>
      <c r="C47" s="67">
        <v>99</v>
      </c>
      <c r="D47" s="68">
        <v>2404513.56</v>
      </c>
      <c r="E47" s="68">
        <v>144270.82</v>
      </c>
      <c r="F47" s="69">
        <v>1.9337643137737695E-4</v>
      </c>
    </row>
    <row r="48" spans="1:6" x14ac:dyDescent="0.2">
      <c r="A48" s="60" t="s">
        <v>86</v>
      </c>
      <c r="B48" s="60" t="s">
        <v>91</v>
      </c>
      <c r="C48" s="67">
        <v>95</v>
      </c>
      <c r="D48" s="68">
        <v>3219693.68</v>
      </c>
      <c r="E48" s="68">
        <v>193181.65</v>
      </c>
      <c r="F48" s="69">
        <v>2.5893509224244688E-4</v>
      </c>
    </row>
    <row r="49" spans="1:6" x14ac:dyDescent="0.2">
      <c r="A49" s="60" t="s">
        <v>86</v>
      </c>
      <c r="B49" s="60" t="s">
        <v>92</v>
      </c>
      <c r="C49" s="67">
        <v>95</v>
      </c>
      <c r="D49" s="68">
        <v>6700118.4800000004</v>
      </c>
      <c r="E49" s="68">
        <v>402007.11</v>
      </c>
      <c r="F49" s="69">
        <v>5.3883869461705857E-4</v>
      </c>
    </row>
    <row r="50" spans="1:6" x14ac:dyDescent="0.2">
      <c r="A50" s="60" t="s">
        <v>86</v>
      </c>
      <c r="B50" s="60" t="s">
        <v>93</v>
      </c>
      <c r="C50" s="67">
        <v>73</v>
      </c>
      <c r="D50" s="68">
        <v>980563.49</v>
      </c>
      <c r="E50" s="68">
        <v>58833.8</v>
      </c>
      <c r="F50" s="69">
        <v>7.8859122644276365E-5</v>
      </c>
    </row>
    <row r="51" spans="1:6" x14ac:dyDescent="0.2">
      <c r="A51" s="60" t="s">
        <v>86</v>
      </c>
      <c r="B51" s="60" t="s">
        <v>94</v>
      </c>
      <c r="C51" s="67">
        <v>68</v>
      </c>
      <c r="D51" s="68">
        <v>1660897.99</v>
      </c>
      <c r="E51" s="68">
        <v>99653.9</v>
      </c>
      <c r="F51" s="69">
        <v>1.3357320319409E-4</v>
      </c>
    </row>
    <row r="52" spans="1:6" x14ac:dyDescent="0.2">
      <c r="A52" s="60" t="s">
        <v>86</v>
      </c>
      <c r="B52" s="60" t="s">
        <v>95</v>
      </c>
      <c r="C52" s="67">
        <v>55</v>
      </c>
      <c r="D52" s="68">
        <v>851742.35</v>
      </c>
      <c r="E52" s="68">
        <v>51104.54</v>
      </c>
      <c r="F52" s="69">
        <v>6.8499046254692496E-5</v>
      </c>
    </row>
    <row r="53" spans="1:6" x14ac:dyDescent="0.2">
      <c r="A53" s="60" t="s">
        <v>86</v>
      </c>
      <c r="B53" s="60" t="s">
        <v>96</v>
      </c>
      <c r="C53" s="67">
        <v>54</v>
      </c>
      <c r="D53" s="68">
        <v>1428465.89</v>
      </c>
      <c r="E53" s="68">
        <v>85707.95</v>
      </c>
      <c r="F53" s="69">
        <v>1.1488045546334771E-4</v>
      </c>
    </row>
    <row r="54" spans="1:6" x14ac:dyDescent="0.2">
      <c r="A54" s="60" t="s">
        <v>86</v>
      </c>
      <c r="B54" s="60" t="s">
        <v>97</v>
      </c>
      <c r="C54" s="67">
        <v>43</v>
      </c>
      <c r="D54" s="68">
        <v>625553.5</v>
      </c>
      <c r="E54" s="68">
        <v>37533.22</v>
      </c>
      <c r="F54" s="69">
        <v>5.0308441732721778E-5</v>
      </c>
    </row>
    <row r="55" spans="1:6" x14ac:dyDescent="0.2">
      <c r="A55" s="60" t="s">
        <v>86</v>
      </c>
      <c r="B55" s="60" t="s">
        <v>98</v>
      </c>
      <c r="C55" s="67">
        <v>32</v>
      </c>
      <c r="D55" s="68">
        <v>275490.36</v>
      </c>
      <c r="E55" s="68">
        <v>16529.419999999998</v>
      </c>
      <c r="F55" s="69">
        <v>2.215555614321622E-5</v>
      </c>
    </row>
    <row r="56" spans="1:6" x14ac:dyDescent="0.2">
      <c r="A56" s="60" t="s">
        <v>86</v>
      </c>
      <c r="B56" s="60" t="s">
        <v>99</v>
      </c>
      <c r="C56" s="67">
        <v>17</v>
      </c>
      <c r="D56" s="68">
        <v>29296.23</v>
      </c>
      <c r="E56" s="68">
        <v>1757.77</v>
      </c>
      <c r="F56" s="69">
        <v>2.3560640313974222E-6</v>
      </c>
    </row>
    <row r="57" spans="1:6" x14ac:dyDescent="0.2">
      <c r="A57" s="60" t="s">
        <v>86</v>
      </c>
      <c r="B57" s="60" t="s">
        <v>61</v>
      </c>
      <c r="C57" s="67">
        <v>61</v>
      </c>
      <c r="D57" s="68">
        <v>403289.36</v>
      </c>
      <c r="E57" s="68">
        <v>24197.37</v>
      </c>
      <c r="F57" s="69">
        <v>3.243345438334654E-5</v>
      </c>
    </row>
    <row r="58" spans="1:6" x14ac:dyDescent="0.2">
      <c r="A58" s="60" t="s">
        <v>86</v>
      </c>
      <c r="B58" s="60" t="s">
        <v>62</v>
      </c>
      <c r="C58" s="67">
        <v>1435</v>
      </c>
      <c r="D58" s="68">
        <v>45980069.100000001</v>
      </c>
      <c r="E58" s="68">
        <v>2757566.55</v>
      </c>
      <c r="F58" s="69">
        <v>3.6961623890723366E-3</v>
      </c>
    </row>
    <row r="59" spans="1:6" x14ac:dyDescent="0.2">
      <c r="A59" s="60" t="s">
        <v>100</v>
      </c>
      <c r="B59" s="60" t="s">
        <v>101</v>
      </c>
      <c r="C59" s="67">
        <v>3354</v>
      </c>
      <c r="D59" s="68">
        <v>336929922.54000002</v>
      </c>
      <c r="E59" s="68">
        <v>20186796.989999998</v>
      </c>
      <c r="F59" s="69">
        <v>2.7057798402100815E-2</v>
      </c>
    </row>
    <row r="60" spans="1:6" x14ac:dyDescent="0.2">
      <c r="A60" s="60" t="s">
        <v>100</v>
      </c>
      <c r="B60" s="60" t="s">
        <v>102</v>
      </c>
      <c r="C60" s="67">
        <v>2296</v>
      </c>
      <c r="D60" s="68">
        <v>242689569.88999999</v>
      </c>
      <c r="E60" s="68">
        <v>14537830.699999999</v>
      </c>
      <c r="F60" s="69">
        <v>1.9486087489725738E-2</v>
      </c>
    </row>
    <row r="61" spans="1:6" x14ac:dyDescent="0.2">
      <c r="A61" s="60" t="s">
        <v>100</v>
      </c>
      <c r="B61" s="60" t="s">
        <v>103</v>
      </c>
      <c r="C61" s="67">
        <v>202</v>
      </c>
      <c r="D61" s="68">
        <v>7734313.0099999998</v>
      </c>
      <c r="E61" s="68">
        <v>464058.81</v>
      </c>
      <c r="F61" s="69">
        <v>6.2201099728297245E-4</v>
      </c>
    </row>
    <row r="62" spans="1:6" x14ac:dyDescent="0.2">
      <c r="A62" s="60" t="s">
        <v>100</v>
      </c>
      <c r="B62" s="60" t="s">
        <v>104</v>
      </c>
      <c r="C62" s="67">
        <v>161</v>
      </c>
      <c r="D62" s="68">
        <v>5795886.1600000001</v>
      </c>
      <c r="E62" s="68">
        <v>343664.21</v>
      </c>
      <c r="F62" s="69">
        <v>4.6063756012425428E-4</v>
      </c>
    </row>
    <row r="63" spans="1:6" x14ac:dyDescent="0.2">
      <c r="A63" s="60" t="s">
        <v>100</v>
      </c>
      <c r="B63" s="60" t="s">
        <v>105</v>
      </c>
      <c r="C63" s="67">
        <v>157</v>
      </c>
      <c r="D63" s="68">
        <v>2785449.13</v>
      </c>
      <c r="E63" s="68">
        <v>167126.97</v>
      </c>
      <c r="F63" s="69">
        <v>2.2401215329277213E-4</v>
      </c>
    </row>
    <row r="64" spans="1:6" x14ac:dyDescent="0.2">
      <c r="A64" s="60" t="s">
        <v>100</v>
      </c>
      <c r="B64" s="60" t="s">
        <v>106</v>
      </c>
      <c r="C64" s="67">
        <v>101</v>
      </c>
      <c r="D64" s="68">
        <v>2445463.39</v>
      </c>
      <c r="E64" s="68">
        <v>146727.79999999999</v>
      </c>
      <c r="F64" s="69">
        <v>1.966696962549564E-4</v>
      </c>
    </row>
    <row r="65" spans="1:6" x14ac:dyDescent="0.2">
      <c r="A65" s="60" t="s">
        <v>100</v>
      </c>
      <c r="B65" s="60" t="s">
        <v>107</v>
      </c>
      <c r="C65" s="67">
        <v>53</v>
      </c>
      <c r="D65" s="68">
        <v>4839554.7300000004</v>
      </c>
      <c r="E65" s="68">
        <v>288191.59999999998</v>
      </c>
      <c r="F65" s="69">
        <v>3.862836792702534E-4</v>
      </c>
    </row>
    <row r="66" spans="1:6" x14ac:dyDescent="0.2">
      <c r="A66" s="60" t="s">
        <v>100</v>
      </c>
      <c r="B66" s="60" t="s">
        <v>108</v>
      </c>
      <c r="C66" s="67">
        <v>47</v>
      </c>
      <c r="D66" s="68">
        <v>508031.16</v>
      </c>
      <c r="E66" s="68">
        <v>30481.85</v>
      </c>
      <c r="F66" s="69">
        <v>4.0856989478402476E-5</v>
      </c>
    </row>
    <row r="67" spans="1:6" x14ac:dyDescent="0.2">
      <c r="A67" s="60" t="s">
        <v>100</v>
      </c>
      <c r="B67" s="60" t="s">
        <v>109</v>
      </c>
      <c r="C67" s="67">
        <v>40</v>
      </c>
      <c r="D67" s="68">
        <v>943320.17</v>
      </c>
      <c r="E67" s="68">
        <v>56599.23</v>
      </c>
      <c r="F67" s="69">
        <v>7.5863969693298859E-5</v>
      </c>
    </row>
    <row r="68" spans="1:6" x14ac:dyDescent="0.2">
      <c r="A68" s="60" t="s">
        <v>100</v>
      </c>
      <c r="B68" s="60" t="s">
        <v>110</v>
      </c>
      <c r="C68" s="67">
        <v>30</v>
      </c>
      <c r="D68" s="68">
        <v>1459147.71</v>
      </c>
      <c r="E68" s="68">
        <v>87548.87</v>
      </c>
      <c r="F68" s="69">
        <v>1.1734797134806536E-4</v>
      </c>
    </row>
    <row r="69" spans="1:6" x14ac:dyDescent="0.2">
      <c r="A69" s="60" t="s">
        <v>100</v>
      </c>
      <c r="B69" s="60" t="s">
        <v>61</v>
      </c>
      <c r="C69" s="67">
        <v>59</v>
      </c>
      <c r="D69" s="68">
        <v>1054594.27</v>
      </c>
      <c r="E69" s="68">
        <v>63275.66</v>
      </c>
      <c r="F69" s="69">
        <v>8.4812863223819181E-5</v>
      </c>
    </row>
    <row r="70" spans="1:6" x14ac:dyDescent="0.2">
      <c r="A70" s="60" t="s">
        <v>100</v>
      </c>
      <c r="B70" s="60" t="s">
        <v>62</v>
      </c>
      <c r="C70" s="67">
        <v>6500</v>
      </c>
      <c r="D70" s="68">
        <v>607185252.15999997</v>
      </c>
      <c r="E70" s="68">
        <v>36372302.689999998</v>
      </c>
      <c r="F70" s="69">
        <v>4.8752381771795347E-2</v>
      </c>
    </row>
    <row r="71" spans="1:6" x14ac:dyDescent="0.2">
      <c r="A71" s="60" t="s">
        <v>111</v>
      </c>
      <c r="B71" s="60" t="s">
        <v>111</v>
      </c>
      <c r="C71" s="67">
        <v>863</v>
      </c>
      <c r="D71" s="68">
        <v>59861014.719999999</v>
      </c>
      <c r="E71" s="68">
        <v>3589165.52</v>
      </c>
      <c r="F71" s="69">
        <v>4.810813578798037E-3</v>
      </c>
    </row>
    <row r="72" spans="1:6" x14ac:dyDescent="0.2">
      <c r="A72" s="60" t="s">
        <v>111</v>
      </c>
      <c r="B72" s="60" t="s">
        <v>112</v>
      </c>
      <c r="C72" s="67">
        <v>167</v>
      </c>
      <c r="D72" s="68">
        <v>3404714.58</v>
      </c>
      <c r="E72" s="68">
        <v>204282.89</v>
      </c>
      <c r="F72" s="69">
        <v>2.7381487302600239E-4</v>
      </c>
    </row>
    <row r="73" spans="1:6" x14ac:dyDescent="0.2">
      <c r="A73" s="60" t="s">
        <v>111</v>
      </c>
      <c r="B73" s="60" t="s">
        <v>113</v>
      </c>
      <c r="C73" s="67">
        <v>163</v>
      </c>
      <c r="D73" s="68">
        <v>2431123.67</v>
      </c>
      <c r="E73" s="68">
        <v>145804.19</v>
      </c>
      <c r="F73" s="69">
        <v>1.9543171614377065E-4</v>
      </c>
    </row>
    <row r="74" spans="1:6" x14ac:dyDescent="0.2">
      <c r="A74" s="60" t="s">
        <v>111</v>
      </c>
      <c r="B74" s="60" t="s">
        <v>114</v>
      </c>
      <c r="C74" s="67">
        <v>28</v>
      </c>
      <c r="D74" s="68">
        <v>53437.59</v>
      </c>
      <c r="E74" s="68">
        <v>3206.26</v>
      </c>
      <c r="F74" s="69">
        <v>4.2975781025437347E-6</v>
      </c>
    </row>
    <row r="75" spans="1:6" x14ac:dyDescent="0.2">
      <c r="A75" s="60" t="s">
        <v>111</v>
      </c>
      <c r="B75" s="60" t="s">
        <v>61</v>
      </c>
      <c r="C75" s="67">
        <v>105</v>
      </c>
      <c r="D75" s="68">
        <v>1566936.62</v>
      </c>
      <c r="E75" s="68">
        <v>94016.19</v>
      </c>
      <c r="F75" s="69">
        <v>1.2601657988703074E-4</v>
      </c>
    </row>
    <row r="76" spans="1:6" x14ac:dyDescent="0.2">
      <c r="A76" s="60" t="s">
        <v>111</v>
      </c>
      <c r="B76" s="60" t="s">
        <v>62</v>
      </c>
      <c r="C76" s="67">
        <v>1326</v>
      </c>
      <c r="D76" s="68">
        <v>67317227.180000007</v>
      </c>
      <c r="E76" s="68">
        <v>4036475.04</v>
      </c>
      <c r="F76" s="69">
        <v>5.4103743125536747E-3</v>
      </c>
    </row>
    <row r="77" spans="1:6" x14ac:dyDescent="0.2">
      <c r="A77" s="60" t="s">
        <v>115</v>
      </c>
      <c r="B77" s="60" t="s">
        <v>116</v>
      </c>
      <c r="C77" s="67">
        <v>746</v>
      </c>
      <c r="D77" s="68">
        <v>47820143.409999996</v>
      </c>
      <c r="E77" s="68">
        <v>2860549.62</v>
      </c>
      <c r="F77" s="69">
        <v>3.8341979153754843E-3</v>
      </c>
    </row>
    <row r="78" spans="1:6" x14ac:dyDescent="0.2">
      <c r="A78" s="60" t="s">
        <v>115</v>
      </c>
      <c r="B78" s="60" t="s">
        <v>117</v>
      </c>
      <c r="C78" s="67">
        <v>243</v>
      </c>
      <c r="D78" s="68">
        <v>7364189.5899999999</v>
      </c>
      <c r="E78" s="68">
        <v>441816.41</v>
      </c>
      <c r="F78" s="69">
        <v>5.9219792810329933E-4</v>
      </c>
    </row>
    <row r="79" spans="1:6" x14ac:dyDescent="0.2">
      <c r="A79" s="60" t="s">
        <v>115</v>
      </c>
      <c r="B79" s="60" t="s">
        <v>118</v>
      </c>
      <c r="C79" s="67">
        <v>163</v>
      </c>
      <c r="D79" s="68">
        <v>5318645.67</v>
      </c>
      <c r="E79" s="68">
        <v>319118.78999999998</v>
      </c>
      <c r="F79" s="69">
        <v>4.2773758959480898E-4</v>
      </c>
    </row>
    <row r="80" spans="1:6" x14ac:dyDescent="0.2">
      <c r="A80" s="60" t="s">
        <v>115</v>
      </c>
      <c r="B80" s="60" t="s">
        <v>109</v>
      </c>
      <c r="C80" s="67">
        <v>74</v>
      </c>
      <c r="D80" s="68">
        <v>2226808.81</v>
      </c>
      <c r="E80" s="68">
        <v>133608.51</v>
      </c>
      <c r="F80" s="69">
        <v>1.7908497966150454E-4</v>
      </c>
    </row>
    <row r="81" spans="1:6" x14ac:dyDescent="0.2">
      <c r="A81" s="60" t="s">
        <v>115</v>
      </c>
      <c r="B81" s="60" t="s">
        <v>119</v>
      </c>
      <c r="C81" s="67">
        <v>72</v>
      </c>
      <c r="D81" s="68">
        <v>1844852.22</v>
      </c>
      <c r="E81" s="68">
        <v>110691.16</v>
      </c>
      <c r="F81" s="69">
        <v>1.4836722703747196E-4</v>
      </c>
    </row>
    <row r="82" spans="1:6" x14ac:dyDescent="0.2">
      <c r="A82" s="60" t="s">
        <v>115</v>
      </c>
      <c r="B82" s="60" t="s">
        <v>120</v>
      </c>
      <c r="C82" s="67">
        <v>64</v>
      </c>
      <c r="D82" s="68">
        <v>1652158.82</v>
      </c>
      <c r="E82" s="68">
        <v>99129.5</v>
      </c>
      <c r="F82" s="69">
        <v>1.3287031261223641E-4</v>
      </c>
    </row>
    <row r="83" spans="1:6" x14ac:dyDescent="0.2">
      <c r="A83" s="60" t="s">
        <v>115</v>
      </c>
      <c r="B83" s="60" t="s">
        <v>121</v>
      </c>
      <c r="C83" s="67">
        <v>40</v>
      </c>
      <c r="D83" s="68">
        <v>925122.88</v>
      </c>
      <c r="E83" s="68">
        <v>55507.38</v>
      </c>
      <c r="F83" s="69">
        <v>7.4400485555623682E-5</v>
      </c>
    </row>
    <row r="84" spans="1:6" x14ac:dyDescent="0.2">
      <c r="A84" s="60" t="s">
        <v>115</v>
      </c>
      <c r="B84" s="60" t="s">
        <v>61</v>
      </c>
      <c r="C84" s="67">
        <v>20</v>
      </c>
      <c r="D84" s="68">
        <v>879466.67</v>
      </c>
      <c r="E84" s="68">
        <v>52767.98</v>
      </c>
      <c r="F84" s="69">
        <v>7.0728673084361756E-5</v>
      </c>
    </row>
    <row r="85" spans="1:6" x14ac:dyDescent="0.2">
      <c r="A85" s="60" t="s">
        <v>115</v>
      </c>
      <c r="B85" s="60" t="s">
        <v>62</v>
      </c>
      <c r="C85" s="67">
        <v>1422</v>
      </c>
      <c r="D85" s="68">
        <v>68031388.069999993</v>
      </c>
      <c r="E85" s="68">
        <v>4073189.34</v>
      </c>
      <c r="F85" s="69">
        <v>5.4595850976210799E-3</v>
      </c>
    </row>
    <row r="86" spans="1:6" x14ac:dyDescent="0.2">
      <c r="A86" s="60" t="s">
        <v>122</v>
      </c>
      <c r="B86" s="60" t="s">
        <v>123</v>
      </c>
      <c r="C86" s="67">
        <v>636</v>
      </c>
      <c r="D86" s="68">
        <v>36559558.560000002</v>
      </c>
      <c r="E86" s="68">
        <v>2175048.91</v>
      </c>
      <c r="F86" s="69">
        <v>2.9153726047100414E-3</v>
      </c>
    </row>
    <row r="87" spans="1:6" x14ac:dyDescent="0.2">
      <c r="A87" s="60" t="s">
        <v>122</v>
      </c>
      <c r="B87" s="60" t="s">
        <v>124</v>
      </c>
      <c r="C87" s="67">
        <v>177</v>
      </c>
      <c r="D87" s="68">
        <v>8382467.2800000003</v>
      </c>
      <c r="E87" s="68">
        <v>502948.04</v>
      </c>
      <c r="F87" s="69">
        <v>6.7413699557156625E-4</v>
      </c>
    </row>
    <row r="88" spans="1:6" x14ac:dyDescent="0.2">
      <c r="A88" s="60" t="s">
        <v>122</v>
      </c>
      <c r="B88" s="60" t="s">
        <v>125</v>
      </c>
      <c r="C88" s="67">
        <v>143</v>
      </c>
      <c r="D88" s="68">
        <v>3002154.67</v>
      </c>
      <c r="E88" s="68">
        <v>180068.18</v>
      </c>
      <c r="F88" s="69">
        <v>2.4135817660854189E-4</v>
      </c>
    </row>
    <row r="89" spans="1:6" x14ac:dyDescent="0.2">
      <c r="A89" s="60" t="s">
        <v>122</v>
      </c>
      <c r="B89" s="60" t="s">
        <v>126</v>
      </c>
      <c r="C89" s="67">
        <v>91</v>
      </c>
      <c r="D89" s="68">
        <v>2186121.0099999998</v>
      </c>
      <c r="E89" s="68">
        <v>131167.25</v>
      </c>
      <c r="F89" s="69">
        <v>1.7581278541692802E-4</v>
      </c>
    </row>
    <row r="90" spans="1:6" x14ac:dyDescent="0.2">
      <c r="A90" s="60" t="s">
        <v>122</v>
      </c>
      <c r="B90" s="60" t="s">
        <v>127</v>
      </c>
      <c r="C90" s="67">
        <v>85</v>
      </c>
      <c r="D90" s="68">
        <v>4046190.72</v>
      </c>
      <c r="E90" s="68">
        <v>242771.45</v>
      </c>
      <c r="F90" s="69">
        <v>3.2540382484352209E-4</v>
      </c>
    </row>
    <row r="91" spans="1:6" x14ac:dyDescent="0.2">
      <c r="A91" s="60" t="s">
        <v>122</v>
      </c>
      <c r="B91" s="60" t="s">
        <v>128</v>
      </c>
      <c r="C91" s="67">
        <v>40</v>
      </c>
      <c r="D91" s="68">
        <v>311186.17</v>
      </c>
      <c r="E91" s="68">
        <v>18671.189999999999</v>
      </c>
      <c r="F91" s="69">
        <v>2.5026322660181502E-5</v>
      </c>
    </row>
    <row r="92" spans="1:6" x14ac:dyDescent="0.2">
      <c r="A92" s="60" t="s">
        <v>122</v>
      </c>
      <c r="B92" s="60" t="s">
        <v>129</v>
      </c>
      <c r="C92" s="67">
        <v>39</v>
      </c>
      <c r="D92" s="68">
        <v>238542.33</v>
      </c>
      <c r="E92" s="68">
        <v>14312.55</v>
      </c>
      <c r="F92" s="69">
        <v>1.9184127759932856E-5</v>
      </c>
    </row>
    <row r="93" spans="1:6" x14ac:dyDescent="0.2">
      <c r="A93" s="60" t="s">
        <v>122</v>
      </c>
      <c r="B93" s="60" t="s">
        <v>130</v>
      </c>
      <c r="C93" s="67">
        <v>26</v>
      </c>
      <c r="D93" s="68">
        <v>559235.64</v>
      </c>
      <c r="E93" s="68">
        <v>33554.15</v>
      </c>
      <c r="F93" s="69">
        <v>4.4975011474262176E-5</v>
      </c>
    </row>
    <row r="94" spans="1:6" x14ac:dyDescent="0.2">
      <c r="A94" s="60" t="s">
        <v>122</v>
      </c>
      <c r="B94" s="60" t="s">
        <v>131</v>
      </c>
      <c r="C94" s="67">
        <v>23</v>
      </c>
      <c r="D94" s="68">
        <v>435952.15</v>
      </c>
      <c r="E94" s="68">
        <v>26157.11</v>
      </c>
      <c r="F94" s="69">
        <v>3.5060233156957872E-5</v>
      </c>
    </row>
    <row r="95" spans="1:6" x14ac:dyDescent="0.2">
      <c r="A95" s="60" t="s">
        <v>122</v>
      </c>
      <c r="B95" s="60" t="s">
        <v>132</v>
      </c>
      <c r="C95" s="67">
        <v>20</v>
      </c>
      <c r="D95" s="68">
        <v>248247.7</v>
      </c>
      <c r="E95" s="68">
        <v>14894.86</v>
      </c>
      <c r="F95" s="69">
        <v>1.9964639229649052E-5</v>
      </c>
    </row>
    <row r="96" spans="1:6" x14ac:dyDescent="0.2">
      <c r="A96" s="60" t="s">
        <v>122</v>
      </c>
      <c r="B96" s="60" t="s">
        <v>61</v>
      </c>
      <c r="C96" s="67">
        <v>13</v>
      </c>
      <c r="D96" s="68">
        <v>238034.28</v>
      </c>
      <c r="E96" s="68">
        <v>14282.06</v>
      </c>
      <c r="F96" s="69">
        <v>1.9143259846430346E-5</v>
      </c>
    </row>
    <row r="97" spans="1:6" x14ac:dyDescent="0.2">
      <c r="A97" s="60" t="s">
        <v>122</v>
      </c>
      <c r="B97" s="60" t="s">
        <v>62</v>
      </c>
      <c r="C97" s="67">
        <v>1293</v>
      </c>
      <c r="D97" s="68">
        <v>56207690.509999998</v>
      </c>
      <c r="E97" s="68">
        <v>3353875.75</v>
      </c>
      <c r="F97" s="69">
        <v>4.4954379812780134E-3</v>
      </c>
    </row>
    <row r="98" spans="1:6" x14ac:dyDescent="0.2">
      <c r="A98" s="60" t="s">
        <v>133</v>
      </c>
      <c r="B98" s="60" t="s">
        <v>134</v>
      </c>
      <c r="C98" s="67">
        <v>780</v>
      </c>
      <c r="D98" s="68">
        <v>53381283</v>
      </c>
      <c r="E98" s="68">
        <v>3194090.92</v>
      </c>
      <c r="F98" s="69">
        <v>4.2812670199315617E-3</v>
      </c>
    </row>
    <row r="99" spans="1:6" x14ac:dyDescent="0.2">
      <c r="A99" s="60" t="s">
        <v>133</v>
      </c>
      <c r="B99" s="60" t="s">
        <v>135</v>
      </c>
      <c r="C99" s="67">
        <v>153</v>
      </c>
      <c r="D99" s="68">
        <v>2765827.58</v>
      </c>
      <c r="E99" s="68">
        <v>165949.62</v>
      </c>
      <c r="F99" s="69">
        <v>2.2243406742979474E-4</v>
      </c>
    </row>
    <row r="100" spans="1:6" x14ac:dyDescent="0.2">
      <c r="A100" s="60" t="s">
        <v>133</v>
      </c>
      <c r="B100" s="60" t="s">
        <v>136</v>
      </c>
      <c r="C100" s="67">
        <v>84</v>
      </c>
      <c r="D100" s="68">
        <v>3522222.85</v>
      </c>
      <c r="E100" s="68">
        <v>211333.35</v>
      </c>
      <c r="F100" s="69">
        <v>2.832651055426606E-4</v>
      </c>
    </row>
    <row r="101" spans="1:6" x14ac:dyDescent="0.2">
      <c r="A101" s="60" t="s">
        <v>133</v>
      </c>
      <c r="B101" s="60" t="s">
        <v>137</v>
      </c>
      <c r="C101" s="67">
        <v>70</v>
      </c>
      <c r="D101" s="68">
        <v>802283.36</v>
      </c>
      <c r="E101" s="68">
        <v>48137</v>
      </c>
      <c r="F101" s="69">
        <v>6.4521441530676781E-5</v>
      </c>
    </row>
    <row r="102" spans="1:6" x14ac:dyDescent="0.2">
      <c r="A102" s="60" t="s">
        <v>133</v>
      </c>
      <c r="B102" s="60" t="s">
        <v>138</v>
      </c>
      <c r="C102" s="67">
        <v>50</v>
      </c>
      <c r="D102" s="68">
        <v>687504.68</v>
      </c>
      <c r="E102" s="68">
        <v>41250.28</v>
      </c>
      <c r="F102" s="69">
        <v>5.5290681370755256E-5</v>
      </c>
    </row>
    <row r="103" spans="1:6" x14ac:dyDescent="0.2">
      <c r="A103" s="60" t="s">
        <v>133</v>
      </c>
      <c r="B103" s="60" t="s">
        <v>139</v>
      </c>
      <c r="C103" s="67">
        <v>25</v>
      </c>
      <c r="D103" s="68">
        <v>237411.49</v>
      </c>
      <c r="E103" s="68">
        <v>14244.69</v>
      </c>
      <c r="F103" s="69">
        <v>1.9093170180061414E-5</v>
      </c>
    </row>
    <row r="104" spans="1:6" x14ac:dyDescent="0.2">
      <c r="A104" s="60" t="s">
        <v>133</v>
      </c>
      <c r="B104" s="60" t="s">
        <v>140</v>
      </c>
      <c r="C104" s="67">
        <v>21</v>
      </c>
      <c r="D104" s="68">
        <v>350533.24</v>
      </c>
      <c r="E104" s="68">
        <v>21031.99</v>
      </c>
      <c r="F104" s="69">
        <v>2.8190670649578887E-5</v>
      </c>
    </row>
    <row r="105" spans="1:6" x14ac:dyDescent="0.2">
      <c r="A105" s="60" t="s">
        <v>133</v>
      </c>
      <c r="B105" s="60" t="s">
        <v>141</v>
      </c>
      <c r="C105" s="67">
        <v>18</v>
      </c>
      <c r="D105" s="68">
        <v>122988.98</v>
      </c>
      <c r="E105" s="68">
        <v>7379.35</v>
      </c>
      <c r="F105" s="69">
        <v>9.8910671533207246E-6</v>
      </c>
    </row>
    <row r="106" spans="1:6" x14ac:dyDescent="0.2">
      <c r="A106" s="60" t="s">
        <v>133</v>
      </c>
      <c r="B106" s="60" t="s">
        <v>142</v>
      </c>
      <c r="C106" s="67">
        <v>12</v>
      </c>
      <c r="D106" s="68">
        <v>115789.6</v>
      </c>
      <c r="E106" s="68">
        <v>6947.38</v>
      </c>
      <c r="F106" s="69">
        <v>9.3120670681885713E-6</v>
      </c>
    </row>
    <row r="107" spans="1:6" x14ac:dyDescent="0.2">
      <c r="A107" s="60" t="s">
        <v>133</v>
      </c>
      <c r="B107" s="60" t="s">
        <v>61</v>
      </c>
      <c r="C107" s="67">
        <v>8</v>
      </c>
      <c r="D107" s="68">
        <v>13167.16</v>
      </c>
      <c r="E107" s="68">
        <v>755.53</v>
      </c>
      <c r="F107" s="69">
        <v>1.0126905440653184E-6</v>
      </c>
    </row>
    <row r="108" spans="1:6" x14ac:dyDescent="0.2">
      <c r="A108" s="60" t="s">
        <v>133</v>
      </c>
      <c r="B108" s="60" t="s">
        <v>62</v>
      </c>
      <c r="C108" s="67">
        <v>1221</v>
      </c>
      <c r="D108" s="68">
        <v>61999011.939999998</v>
      </c>
      <c r="E108" s="68">
        <v>3711120.1</v>
      </c>
      <c r="F108" s="69">
        <v>4.9742779679969535E-3</v>
      </c>
    </row>
    <row r="109" spans="1:6" x14ac:dyDescent="0.2">
      <c r="A109" s="60" t="s">
        <v>143</v>
      </c>
      <c r="B109" s="60" t="s">
        <v>144</v>
      </c>
      <c r="C109" s="67">
        <v>139</v>
      </c>
      <c r="D109" s="68">
        <v>3899446.45</v>
      </c>
      <c r="E109" s="68">
        <v>233372.27</v>
      </c>
      <c r="F109" s="69">
        <v>3.1280543601982494E-4</v>
      </c>
    </row>
    <row r="110" spans="1:6" x14ac:dyDescent="0.2">
      <c r="A110" s="60" t="s">
        <v>143</v>
      </c>
      <c r="B110" s="60" t="s">
        <v>145</v>
      </c>
      <c r="C110" s="67">
        <v>122</v>
      </c>
      <c r="D110" s="68">
        <v>2455813.38</v>
      </c>
      <c r="E110" s="68">
        <v>147348.82</v>
      </c>
      <c r="F110" s="69">
        <v>1.975020934882568E-4</v>
      </c>
    </row>
    <row r="111" spans="1:6" x14ac:dyDescent="0.2">
      <c r="A111" s="60" t="s">
        <v>143</v>
      </c>
      <c r="B111" s="60" t="s">
        <v>146</v>
      </c>
      <c r="C111" s="67">
        <v>120</v>
      </c>
      <c r="D111" s="68">
        <v>3291382.17</v>
      </c>
      <c r="E111" s="68">
        <v>197399.37</v>
      </c>
      <c r="F111" s="69">
        <v>2.6458840205346057E-4</v>
      </c>
    </row>
    <row r="112" spans="1:6" x14ac:dyDescent="0.2">
      <c r="A112" s="60" t="s">
        <v>143</v>
      </c>
      <c r="B112" s="60" t="s">
        <v>147</v>
      </c>
      <c r="C112" s="67">
        <v>107</v>
      </c>
      <c r="D112" s="68">
        <v>1794393.78</v>
      </c>
      <c r="E112" s="68">
        <v>107359.49</v>
      </c>
      <c r="F112" s="69">
        <v>1.4390155300077442E-4</v>
      </c>
    </row>
    <row r="113" spans="1:6" x14ac:dyDescent="0.2">
      <c r="A113" s="60" t="s">
        <v>143</v>
      </c>
      <c r="B113" s="60" t="s">
        <v>148</v>
      </c>
      <c r="C113" s="67">
        <v>82</v>
      </c>
      <c r="D113" s="68">
        <v>2816115.07</v>
      </c>
      <c r="E113" s="68">
        <v>168955.73</v>
      </c>
      <c r="F113" s="69">
        <v>2.2646337026544682E-4</v>
      </c>
    </row>
    <row r="114" spans="1:6" x14ac:dyDescent="0.2">
      <c r="A114" s="60" t="s">
        <v>143</v>
      </c>
      <c r="B114" s="60" t="s">
        <v>149</v>
      </c>
      <c r="C114" s="67">
        <v>77</v>
      </c>
      <c r="D114" s="68">
        <v>1469755.34</v>
      </c>
      <c r="E114" s="68">
        <v>88185.31</v>
      </c>
      <c r="F114" s="69">
        <v>1.1820103710305183E-4</v>
      </c>
    </row>
    <row r="115" spans="1:6" x14ac:dyDescent="0.2">
      <c r="A115" s="60" t="s">
        <v>143</v>
      </c>
      <c r="B115" s="60" t="s">
        <v>150</v>
      </c>
      <c r="C115" s="67">
        <v>64</v>
      </c>
      <c r="D115" s="68">
        <v>2260015.67</v>
      </c>
      <c r="E115" s="68">
        <v>135600.9</v>
      </c>
      <c r="F115" s="69">
        <v>1.8175552155009968E-4</v>
      </c>
    </row>
    <row r="116" spans="1:6" x14ac:dyDescent="0.2">
      <c r="A116" s="60" t="s">
        <v>143</v>
      </c>
      <c r="B116" s="60" t="s">
        <v>151</v>
      </c>
      <c r="C116" s="67">
        <v>44</v>
      </c>
      <c r="D116" s="68">
        <v>758064.07</v>
      </c>
      <c r="E116" s="68">
        <v>45483.82</v>
      </c>
      <c r="F116" s="69">
        <v>6.0965195851877498E-5</v>
      </c>
    </row>
    <row r="117" spans="1:6" x14ac:dyDescent="0.2">
      <c r="A117" s="60" t="s">
        <v>143</v>
      </c>
      <c r="B117" s="60" t="s">
        <v>152</v>
      </c>
      <c r="C117" s="67">
        <v>16</v>
      </c>
      <c r="D117" s="68">
        <v>95077.26</v>
      </c>
      <c r="E117" s="68">
        <v>5704.65</v>
      </c>
      <c r="F117" s="69">
        <v>7.6463477455590356E-6</v>
      </c>
    </row>
    <row r="118" spans="1:6" x14ac:dyDescent="0.2">
      <c r="A118" s="60" t="s">
        <v>143</v>
      </c>
      <c r="B118" s="60" t="s">
        <v>61</v>
      </c>
      <c r="C118" s="67">
        <v>41</v>
      </c>
      <c r="D118" s="68">
        <v>335571.69</v>
      </c>
      <c r="E118" s="68">
        <v>20134.310000000001</v>
      </c>
      <c r="F118" s="69">
        <v>2.698744635987953E-5</v>
      </c>
    </row>
    <row r="119" spans="1:6" x14ac:dyDescent="0.2">
      <c r="A119" s="60" t="s">
        <v>143</v>
      </c>
      <c r="B119" s="60" t="s">
        <v>62</v>
      </c>
      <c r="C119" s="67">
        <v>812</v>
      </c>
      <c r="D119" s="68">
        <v>19175634.879999999</v>
      </c>
      <c r="E119" s="68">
        <v>1149544.67</v>
      </c>
      <c r="F119" s="69">
        <v>1.5408164034382311E-3</v>
      </c>
    </row>
    <row r="120" spans="1:6" x14ac:dyDescent="0.2">
      <c r="A120" s="60" t="s">
        <v>153</v>
      </c>
      <c r="B120" s="60" t="s">
        <v>154</v>
      </c>
      <c r="C120" s="67">
        <v>167</v>
      </c>
      <c r="D120" s="68">
        <v>5366400.16</v>
      </c>
      <c r="E120" s="68">
        <v>321759.17</v>
      </c>
      <c r="F120" s="69">
        <v>4.3127667852408937E-4</v>
      </c>
    </row>
    <row r="121" spans="1:6" x14ac:dyDescent="0.2">
      <c r="A121" s="60" t="s">
        <v>153</v>
      </c>
      <c r="B121" s="60" t="s">
        <v>155</v>
      </c>
      <c r="C121" s="67">
        <v>159</v>
      </c>
      <c r="D121" s="68">
        <v>4612912.93</v>
      </c>
      <c r="E121" s="68">
        <v>276729.69</v>
      </c>
      <c r="F121" s="69">
        <v>3.7092046685787046E-4</v>
      </c>
    </row>
    <row r="122" spans="1:6" x14ac:dyDescent="0.2">
      <c r="A122" s="60" t="s">
        <v>153</v>
      </c>
      <c r="B122" s="60" t="s">
        <v>156</v>
      </c>
      <c r="C122" s="67">
        <v>154</v>
      </c>
      <c r="D122" s="68">
        <v>6468549.7400000002</v>
      </c>
      <c r="E122" s="68">
        <v>388113.01</v>
      </c>
      <c r="F122" s="69">
        <v>5.2021544512557852E-4</v>
      </c>
    </row>
    <row r="123" spans="1:6" x14ac:dyDescent="0.2">
      <c r="A123" s="60" t="s">
        <v>153</v>
      </c>
      <c r="B123" s="60" t="s">
        <v>157</v>
      </c>
      <c r="C123" s="67">
        <v>45</v>
      </c>
      <c r="D123" s="68">
        <v>813112.65</v>
      </c>
      <c r="E123" s="68">
        <v>48786.77</v>
      </c>
      <c r="F123" s="69">
        <v>6.539237443184195E-5</v>
      </c>
    </row>
    <row r="124" spans="1:6" x14ac:dyDescent="0.2">
      <c r="A124" s="60" t="s">
        <v>153</v>
      </c>
      <c r="B124" s="60" t="s">
        <v>158</v>
      </c>
      <c r="C124" s="67">
        <v>39</v>
      </c>
      <c r="D124" s="68">
        <v>348668.71</v>
      </c>
      <c r="E124" s="68">
        <v>20920.11</v>
      </c>
      <c r="F124" s="69">
        <v>2.8040709935814999E-5</v>
      </c>
    </row>
    <row r="125" spans="1:6" x14ac:dyDescent="0.2">
      <c r="A125" s="60" t="s">
        <v>153</v>
      </c>
      <c r="B125" s="60" t="s">
        <v>159</v>
      </c>
      <c r="C125" s="67">
        <v>36</v>
      </c>
      <c r="D125" s="68">
        <v>717895.53</v>
      </c>
      <c r="E125" s="68">
        <v>43073.73</v>
      </c>
      <c r="F125" s="69">
        <v>5.7734780973121682E-5</v>
      </c>
    </row>
    <row r="126" spans="1:6" x14ac:dyDescent="0.2">
      <c r="A126" s="60" t="s">
        <v>153</v>
      </c>
      <c r="B126" s="60" t="s">
        <v>160</v>
      </c>
      <c r="C126" s="67">
        <v>22</v>
      </c>
      <c r="D126" s="68">
        <v>218645.82</v>
      </c>
      <c r="E126" s="68">
        <v>13118.74</v>
      </c>
      <c r="F126" s="69">
        <v>1.7583979389370975E-5</v>
      </c>
    </row>
    <row r="127" spans="1:6" x14ac:dyDescent="0.2">
      <c r="A127" s="60" t="s">
        <v>153</v>
      </c>
      <c r="B127" s="60" t="s">
        <v>161</v>
      </c>
      <c r="C127" s="67">
        <v>14</v>
      </c>
      <c r="D127" s="68">
        <v>168576.13</v>
      </c>
      <c r="E127" s="68">
        <v>10114.57</v>
      </c>
      <c r="F127" s="69">
        <v>1.3557276873567888E-5</v>
      </c>
    </row>
    <row r="128" spans="1:6" x14ac:dyDescent="0.2">
      <c r="A128" s="60" t="s">
        <v>153</v>
      </c>
      <c r="B128" s="60" t="s">
        <v>61</v>
      </c>
      <c r="C128" s="67">
        <v>24</v>
      </c>
      <c r="D128" s="68">
        <v>234223.7</v>
      </c>
      <c r="E128" s="68">
        <v>14053.42</v>
      </c>
      <c r="F128" s="69">
        <v>1.8836797408148485E-5</v>
      </c>
    </row>
    <row r="129" spans="1:6" x14ac:dyDescent="0.2">
      <c r="A129" s="60" t="s">
        <v>153</v>
      </c>
      <c r="B129" s="60" t="s">
        <v>62</v>
      </c>
      <c r="C129" s="67">
        <v>660</v>
      </c>
      <c r="D129" s="68">
        <v>18948985.370000001</v>
      </c>
      <c r="E129" s="68">
        <v>1136669.21</v>
      </c>
      <c r="F129" s="69">
        <v>1.5235585095194043E-3</v>
      </c>
    </row>
    <row r="130" spans="1:6" x14ac:dyDescent="0.2">
      <c r="A130" s="60" t="s">
        <v>162</v>
      </c>
      <c r="B130" s="60" t="s">
        <v>162</v>
      </c>
      <c r="C130" s="67">
        <v>1092</v>
      </c>
      <c r="D130" s="68">
        <v>76758645.950000003</v>
      </c>
      <c r="E130" s="68">
        <v>4601824.01</v>
      </c>
      <c r="F130" s="69">
        <v>6.168151708575099E-3</v>
      </c>
    </row>
    <row r="131" spans="1:6" x14ac:dyDescent="0.2">
      <c r="A131" s="60" t="s">
        <v>162</v>
      </c>
      <c r="B131" s="60" t="s">
        <v>163</v>
      </c>
      <c r="C131" s="67">
        <v>226</v>
      </c>
      <c r="D131" s="68">
        <v>7115188.6699999999</v>
      </c>
      <c r="E131" s="68">
        <v>425862.78</v>
      </c>
      <c r="F131" s="69">
        <v>5.7081414421051311E-4</v>
      </c>
    </row>
    <row r="132" spans="1:6" x14ac:dyDescent="0.2">
      <c r="A132" s="60" t="s">
        <v>162</v>
      </c>
      <c r="B132" s="60" t="s">
        <v>164</v>
      </c>
      <c r="C132" s="67">
        <v>134</v>
      </c>
      <c r="D132" s="68">
        <v>4354352.9400000004</v>
      </c>
      <c r="E132" s="68">
        <v>261261.19</v>
      </c>
      <c r="F132" s="69">
        <v>3.501869371755622E-4</v>
      </c>
    </row>
    <row r="133" spans="1:6" x14ac:dyDescent="0.2">
      <c r="A133" s="60" t="s">
        <v>162</v>
      </c>
      <c r="B133" s="60" t="s">
        <v>165</v>
      </c>
      <c r="C133" s="67">
        <v>84</v>
      </c>
      <c r="D133" s="68">
        <v>2110922.16</v>
      </c>
      <c r="E133" s="68">
        <v>126655.32</v>
      </c>
      <c r="F133" s="69">
        <v>1.6976512503747964E-4</v>
      </c>
    </row>
    <row r="134" spans="1:6" x14ac:dyDescent="0.2">
      <c r="A134" s="60" t="s">
        <v>162</v>
      </c>
      <c r="B134" s="60" t="s">
        <v>166</v>
      </c>
      <c r="C134" s="67">
        <v>81</v>
      </c>
      <c r="D134" s="68">
        <v>3678474.75</v>
      </c>
      <c r="E134" s="68">
        <v>220708.51</v>
      </c>
      <c r="F134" s="69">
        <v>2.9583129865358855E-4</v>
      </c>
    </row>
    <row r="135" spans="1:6" x14ac:dyDescent="0.2">
      <c r="A135" s="60" t="s">
        <v>162</v>
      </c>
      <c r="B135" s="60" t="s">
        <v>167</v>
      </c>
      <c r="C135" s="67">
        <v>66</v>
      </c>
      <c r="D135" s="68">
        <v>2190574.2799999998</v>
      </c>
      <c r="E135" s="68">
        <v>131434.44</v>
      </c>
      <c r="F135" s="69">
        <v>1.761709191594251E-4</v>
      </c>
    </row>
    <row r="136" spans="1:6" x14ac:dyDescent="0.2">
      <c r="A136" s="60" t="s">
        <v>162</v>
      </c>
      <c r="B136" s="60" t="s">
        <v>168</v>
      </c>
      <c r="C136" s="67">
        <v>62</v>
      </c>
      <c r="D136" s="68">
        <v>1466966.01</v>
      </c>
      <c r="E136" s="68">
        <v>87987.94</v>
      </c>
      <c r="F136" s="69">
        <v>1.179364880676963E-4</v>
      </c>
    </row>
    <row r="137" spans="1:6" x14ac:dyDescent="0.2">
      <c r="A137" s="60" t="s">
        <v>162</v>
      </c>
      <c r="B137" s="60" t="s">
        <v>169</v>
      </c>
      <c r="C137" s="67">
        <v>42</v>
      </c>
      <c r="D137" s="68">
        <v>590695.6</v>
      </c>
      <c r="E137" s="68">
        <v>35441.75</v>
      </c>
      <c r="F137" s="69">
        <v>4.7505095879881664E-5</v>
      </c>
    </row>
    <row r="138" spans="1:6" x14ac:dyDescent="0.2">
      <c r="A138" s="60" t="s">
        <v>162</v>
      </c>
      <c r="B138" s="60" t="s">
        <v>170</v>
      </c>
      <c r="C138" s="67">
        <v>42</v>
      </c>
      <c r="D138" s="68">
        <v>642083.29</v>
      </c>
      <c r="E138" s="68">
        <v>38524.99</v>
      </c>
      <c r="F138" s="69">
        <v>5.1637781535095822E-5</v>
      </c>
    </row>
    <row r="139" spans="1:6" x14ac:dyDescent="0.2">
      <c r="A139" s="60" t="s">
        <v>162</v>
      </c>
      <c r="B139" s="60" t="s">
        <v>171</v>
      </c>
      <c r="C139" s="67">
        <v>21</v>
      </c>
      <c r="D139" s="68">
        <v>1810789.29</v>
      </c>
      <c r="E139" s="68">
        <v>108647.36</v>
      </c>
      <c r="F139" s="69">
        <v>1.4562777667287931E-4</v>
      </c>
    </row>
    <row r="140" spans="1:6" x14ac:dyDescent="0.2">
      <c r="A140" s="60" t="s">
        <v>162</v>
      </c>
      <c r="B140" s="60" t="s">
        <v>61</v>
      </c>
      <c r="C140" s="67">
        <v>13</v>
      </c>
      <c r="D140" s="68">
        <v>228902.11</v>
      </c>
      <c r="E140" s="68">
        <v>13734.13</v>
      </c>
      <c r="F140" s="69">
        <v>1.8408830333625151E-5</v>
      </c>
    </row>
    <row r="141" spans="1:6" x14ac:dyDescent="0.2">
      <c r="A141" s="60" t="s">
        <v>162</v>
      </c>
      <c r="B141" s="60" t="s">
        <v>62</v>
      </c>
      <c r="C141" s="67">
        <v>1863</v>
      </c>
      <c r="D141" s="68">
        <v>100947595.05</v>
      </c>
      <c r="E141" s="68">
        <v>6052082.4299999997</v>
      </c>
      <c r="F141" s="69">
        <v>8.1120361187045562E-3</v>
      </c>
    </row>
    <row r="142" spans="1:6" x14ac:dyDescent="0.2">
      <c r="A142" s="60" t="s">
        <v>172</v>
      </c>
      <c r="B142" s="60" t="s">
        <v>173</v>
      </c>
      <c r="C142" s="67">
        <v>673</v>
      </c>
      <c r="D142" s="68">
        <v>39398417.390000001</v>
      </c>
      <c r="E142" s="68">
        <v>2353108.4</v>
      </c>
      <c r="F142" s="69">
        <v>3.1540383913817725E-3</v>
      </c>
    </row>
    <row r="143" spans="1:6" x14ac:dyDescent="0.2">
      <c r="A143" s="60" t="s">
        <v>172</v>
      </c>
      <c r="B143" s="60" t="s">
        <v>174</v>
      </c>
      <c r="C143" s="67">
        <v>118</v>
      </c>
      <c r="D143" s="68">
        <v>2900238.32</v>
      </c>
      <c r="E143" s="68">
        <v>174014.31</v>
      </c>
      <c r="F143" s="69">
        <v>2.3324374448274848E-4</v>
      </c>
    </row>
    <row r="144" spans="1:6" x14ac:dyDescent="0.2">
      <c r="A144" s="60" t="s">
        <v>172</v>
      </c>
      <c r="B144" s="60" t="s">
        <v>175</v>
      </c>
      <c r="C144" s="67">
        <v>110</v>
      </c>
      <c r="D144" s="68">
        <v>3806464.39</v>
      </c>
      <c r="E144" s="68">
        <v>228387.89</v>
      </c>
      <c r="F144" s="69">
        <v>3.0612451733489087E-4</v>
      </c>
    </row>
    <row r="145" spans="1:6" x14ac:dyDescent="0.2">
      <c r="A145" s="60" t="s">
        <v>172</v>
      </c>
      <c r="B145" s="60" t="s">
        <v>176</v>
      </c>
      <c r="C145" s="67">
        <v>54</v>
      </c>
      <c r="D145" s="68">
        <v>2327220.63</v>
      </c>
      <c r="E145" s="68">
        <v>139633.28</v>
      </c>
      <c r="F145" s="69">
        <v>1.8716040698956351E-4</v>
      </c>
    </row>
    <row r="146" spans="1:6" x14ac:dyDescent="0.2">
      <c r="A146" s="60" t="s">
        <v>172</v>
      </c>
      <c r="B146" s="60" t="s">
        <v>177</v>
      </c>
      <c r="C146" s="67">
        <v>34</v>
      </c>
      <c r="D146" s="68">
        <v>227086.69</v>
      </c>
      <c r="E146" s="68">
        <v>13625.19</v>
      </c>
      <c r="F146" s="69">
        <v>1.8262810310766395E-5</v>
      </c>
    </row>
    <row r="147" spans="1:6" x14ac:dyDescent="0.2">
      <c r="A147" s="60" t="s">
        <v>172</v>
      </c>
      <c r="B147" s="60" t="s">
        <v>178</v>
      </c>
      <c r="C147" s="67">
        <v>26</v>
      </c>
      <c r="D147" s="68">
        <v>309688.3</v>
      </c>
      <c r="E147" s="68">
        <v>18581.29</v>
      </c>
      <c r="F147" s="69">
        <v>2.4905823302232154E-5</v>
      </c>
    </row>
    <row r="148" spans="1:6" x14ac:dyDescent="0.2">
      <c r="A148" s="60" t="s">
        <v>172</v>
      </c>
      <c r="B148" s="60" t="s">
        <v>179</v>
      </c>
      <c r="C148" s="67">
        <v>26</v>
      </c>
      <c r="D148" s="68">
        <v>189134.63</v>
      </c>
      <c r="E148" s="68">
        <v>11348.07</v>
      </c>
      <c r="F148" s="69">
        <v>1.5210624571349009E-5</v>
      </c>
    </row>
    <row r="149" spans="1:6" x14ac:dyDescent="0.2">
      <c r="A149" s="60" t="s">
        <v>172</v>
      </c>
      <c r="B149" s="60" t="s">
        <v>180</v>
      </c>
      <c r="C149" s="67">
        <v>19</v>
      </c>
      <c r="D149" s="68">
        <v>350688.41</v>
      </c>
      <c r="E149" s="68">
        <v>21041.29</v>
      </c>
      <c r="F149" s="69">
        <v>2.8203136100401231E-5</v>
      </c>
    </row>
    <row r="150" spans="1:6" x14ac:dyDescent="0.2">
      <c r="A150" s="60" t="s">
        <v>172</v>
      </c>
      <c r="B150" s="60" t="s">
        <v>61</v>
      </c>
      <c r="C150" s="67">
        <v>5</v>
      </c>
      <c r="D150" s="68">
        <v>75238.490000000005</v>
      </c>
      <c r="E150" s="68">
        <v>4514.3100000000004</v>
      </c>
      <c r="F150" s="69">
        <v>6.0508504625620521E-6</v>
      </c>
    </row>
    <row r="151" spans="1:6" x14ac:dyDescent="0.2">
      <c r="A151" s="60" t="s">
        <v>172</v>
      </c>
      <c r="B151" s="60" t="s">
        <v>62</v>
      </c>
      <c r="C151" s="67">
        <v>1065</v>
      </c>
      <c r="D151" s="68">
        <v>49584177.25</v>
      </c>
      <c r="E151" s="68">
        <v>2964254.03</v>
      </c>
      <c r="F151" s="69">
        <v>3.9732003049362859E-3</v>
      </c>
    </row>
    <row r="152" spans="1:6" x14ac:dyDescent="0.2">
      <c r="A152" s="60" t="s">
        <v>181</v>
      </c>
      <c r="B152" s="60" t="s">
        <v>182</v>
      </c>
      <c r="C152" s="67">
        <v>383</v>
      </c>
      <c r="D152" s="68">
        <v>16648321.57</v>
      </c>
      <c r="E152" s="68">
        <v>998899.33</v>
      </c>
      <c r="F152" s="69">
        <v>1.3388957499559011E-3</v>
      </c>
    </row>
    <row r="153" spans="1:6" x14ac:dyDescent="0.2">
      <c r="A153" s="60" t="s">
        <v>181</v>
      </c>
      <c r="B153" s="60" t="s">
        <v>183</v>
      </c>
      <c r="C153" s="67">
        <v>192</v>
      </c>
      <c r="D153" s="68">
        <v>5246000.63</v>
      </c>
      <c r="E153" s="68">
        <v>314760.07</v>
      </c>
      <c r="F153" s="69">
        <v>4.2189528746487589E-4</v>
      </c>
    </row>
    <row r="154" spans="1:6" x14ac:dyDescent="0.2">
      <c r="A154" s="60" t="s">
        <v>181</v>
      </c>
      <c r="B154" s="60" t="s">
        <v>184</v>
      </c>
      <c r="C154" s="67">
        <v>145</v>
      </c>
      <c r="D154" s="68">
        <v>4234298.5</v>
      </c>
      <c r="E154" s="68">
        <v>254057.95</v>
      </c>
      <c r="F154" s="69">
        <v>3.4053192276894295E-4</v>
      </c>
    </row>
    <row r="155" spans="1:6" x14ac:dyDescent="0.2">
      <c r="A155" s="60" t="s">
        <v>181</v>
      </c>
      <c r="B155" s="60" t="s">
        <v>185</v>
      </c>
      <c r="C155" s="67">
        <v>99</v>
      </c>
      <c r="D155" s="68">
        <v>1323141.23</v>
      </c>
      <c r="E155" s="68">
        <v>79388.47</v>
      </c>
      <c r="F155" s="69">
        <v>1.0641000738132596E-4</v>
      </c>
    </row>
    <row r="156" spans="1:6" x14ac:dyDescent="0.2">
      <c r="A156" s="60" t="s">
        <v>181</v>
      </c>
      <c r="B156" s="60" t="s">
        <v>186</v>
      </c>
      <c r="C156" s="67">
        <v>84</v>
      </c>
      <c r="D156" s="68">
        <v>1469548.83</v>
      </c>
      <c r="E156" s="68">
        <v>88098.26</v>
      </c>
      <c r="F156" s="69">
        <v>1.1808435780261256E-4</v>
      </c>
    </row>
    <row r="157" spans="1:6" x14ac:dyDescent="0.2">
      <c r="A157" s="60" t="s">
        <v>181</v>
      </c>
      <c r="B157" s="60" t="s">
        <v>187</v>
      </c>
      <c r="C157" s="67">
        <v>76</v>
      </c>
      <c r="D157" s="68">
        <v>1342209</v>
      </c>
      <c r="E157" s="68">
        <v>80532.56</v>
      </c>
      <c r="F157" s="69">
        <v>1.0794351250297525E-4</v>
      </c>
    </row>
    <row r="158" spans="1:6" x14ac:dyDescent="0.2">
      <c r="A158" s="60" t="s">
        <v>181</v>
      </c>
      <c r="B158" s="60" t="s">
        <v>188</v>
      </c>
      <c r="C158" s="67">
        <v>50</v>
      </c>
      <c r="D158" s="68">
        <v>897873.36</v>
      </c>
      <c r="E158" s="68">
        <v>53872.4</v>
      </c>
      <c r="F158" s="69">
        <v>7.2209005686212934E-5</v>
      </c>
    </row>
    <row r="159" spans="1:6" x14ac:dyDescent="0.2">
      <c r="A159" s="60" t="s">
        <v>181</v>
      </c>
      <c r="B159" s="60" t="s">
        <v>189</v>
      </c>
      <c r="C159" s="67">
        <v>46</v>
      </c>
      <c r="D159" s="68">
        <v>704157.89</v>
      </c>
      <c r="E159" s="68">
        <v>42249.48</v>
      </c>
      <c r="F159" s="69">
        <v>5.6629980130076617E-5</v>
      </c>
    </row>
    <row r="160" spans="1:6" x14ac:dyDescent="0.2">
      <c r="A160" s="60" t="s">
        <v>181</v>
      </c>
      <c r="B160" s="60" t="s">
        <v>190</v>
      </c>
      <c r="C160" s="67">
        <v>20</v>
      </c>
      <c r="D160" s="68">
        <v>308290.68</v>
      </c>
      <c r="E160" s="68">
        <v>18497.43</v>
      </c>
      <c r="F160" s="69">
        <v>2.4793419785462049E-5</v>
      </c>
    </row>
    <row r="161" spans="1:6" x14ac:dyDescent="0.2">
      <c r="A161" s="60" t="s">
        <v>181</v>
      </c>
      <c r="B161" s="60" t="s">
        <v>61</v>
      </c>
      <c r="C161" s="67">
        <v>39</v>
      </c>
      <c r="D161" s="68">
        <v>1712651.64</v>
      </c>
      <c r="E161" s="68">
        <v>102759.09</v>
      </c>
      <c r="F161" s="69">
        <v>1.3773530999398702E-4</v>
      </c>
    </row>
    <row r="162" spans="1:6" x14ac:dyDescent="0.2">
      <c r="A162" s="60" t="s">
        <v>181</v>
      </c>
      <c r="B162" s="60" t="s">
        <v>62</v>
      </c>
      <c r="C162" s="67">
        <v>1134</v>
      </c>
      <c r="D162" s="68">
        <v>33886493.329999998</v>
      </c>
      <c r="E162" s="68">
        <v>2033115.04</v>
      </c>
      <c r="F162" s="69">
        <v>2.7251285534723724E-3</v>
      </c>
    </row>
    <row r="163" spans="1:6" x14ac:dyDescent="0.2">
      <c r="A163" s="60" t="s">
        <v>191</v>
      </c>
      <c r="B163" s="60" t="s">
        <v>192</v>
      </c>
      <c r="C163" s="67">
        <v>1883</v>
      </c>
      <c r="D163" s="68">
        <v>166181950.72999999</v>
      </c>
      <c r="E163" s="68">
        <v>9940498.1500000004</v>
      </c>
      <c r="F163" s="69">
        <v>1.3323956004134569E-2</v>
      </c>
    </row>
    <row r="164" spans="1:6" x14ac:dyDescent="0.2">
      <c r="A164" s="60" t="s">
        <v>191</v>
      </c>
      <c r="B164" s="60" t="s">
        <v>193</v>
      </c>
      <c r="C164" s="67">
        <v>864</v>
      </c>
      <c r="D164" s="68">
        <v>35437988.32</v>
      </c>
      <c r="E164" s="68">
        <v>2119526.7000000002</v>
      </c>
      <c r="F164" s="69">
        <v>2.840952241451655E-3</v>
      </c>
    </row>
    <row r="165" spans="1:6" x14ac:dyDescent="0.2">
      <c r="A165" s="60" t="s">
        <v>191</v>
      </c>
      <c r="B165" s="60" t="s">
        <v>194</v>
      </c>
      <c r="C165" s="67">
        <v>82</v>
      </c>
      <c r="D165" s="68">
        <v>1451698.95</v>
      </c>
      <c r="E165" s="68">
        <v>87101.97</v>
      </c>
      <c r="F165" s="69">
        <v>1.1674895952306466E-4</v>
      </c>
    </row>
    <row r="166" spans="1:6" x14ac:dyDescent="0.2">
      <c r="A166" s="60" t="s">
        <v>191</v>
      </c>
      <c r="B166" s="60" t="s">
        <v>195</v>
      </c>
      <c r="C166" s="67">
        <v>68</v>
      </c>
      <c r="D166" s="68">
        <v>640487.31999999995</v>
      </c>
      <c r="E166" s="68">
        <v>38410.65</v>
      </c>
      <c r="F166" s="69">
        <v>5.1484523508533768E-5</v>
      </c>
    </row>
    <row r="167" spans="1:6" x14ac:dyDescent="0.2">
      <c r="A167" s="60" t="s">
        <v>191</v>
      </c>
      <c r="B167" s="60" t="s">
        <v>196</v>
      </c>
      <c r="C167" s="67">
        <v>38</v>
      </c>
      <c r="D167" s="68">
        <v>604667.87</v>
      </c>
      <c r="E167" s="68">
        <v>36280.06</v>
      </c>
      <c r="F167" s="69">
        <v>4.8628742339976425E-5</v>
      </c>
    </row>
    <row r="168" spans="1:6" x14ac:dyDescent="0.2">
      <c r="A168" s="60" t="s">
        <v>191</v>
      </c>
      <c r="B168" s="60" t="s">
        <v>197</v>
      </c>
      <c r="C168" s="67">
        <v>35</v>
      </c>
      <c r="D168" s="68">
        <v>265340.08</v>
      </c>
      <c r="E168" s="68">
        <v>15920.42</v>
      </c>
      <c r="F168" s="69">
        <v>2.1339270170010953E-5</v>
      </c>
    </row>
    <row r="169" spans="1:6" x14ac:dyDescent="0.2">
      <c r="A169" s="60" t="s">
        <v>191</v>
      </c>
      <c r="B169" s="60" t="s">
        <v>198</v>
      </c>
      <c r="C169" s="67">
        <v>18</v>
      </c>
      <c r="D169" s="68">
        <v>15583.43</v>
      </c>
      <c r="E169" s="68">
        <v>929.01</v>
      </c>
      <c r="F169" s="69">
        <v>1.2452181148890466E-6</v>
      </c>
    </row>
    <row r="170" spans="1:6" x14ac:dyDescent="0.2">
      <c r="A170" s="60" t="s">
        <v>191</v>
      </c>
      <c r="B170" s="60" t="s">
        <v>199</v>
      </c>
      <c r="C170" s="67">
        <v>17</v>
      </c>
      <c r="D170" s="68">
        <v>769410.73</v>
      </c>
      <c r="E170" s="68">
        <v>46164.66</v>
      </c>
      <c r="F170" s="69">
        <v>6.1877774081757763E-5</v>
      </c>
    </row>
    <row r="171" spans="1:6" x14ac:dyDescent="0.2">
      <c r="A171" s="60" t="s">
        <v>191</v>
      </c>
      <c r="B171" s="60" t="s">
        <v>200</v>
      </c>
      <c r="C171" s="67">
        <v>15</v>
      </c>
      <c r="D171" s="68">
        <v>42190.14</v>
      </c>
      <c r="E171" s="68">
        <v>2531.4</v>
      </c>
      <c r="F171" s="69">
        <v>3.3930152915793507E-6</v>
      </c>
    </row>
    <row r="172" spans="1:6" x14ac:dyDescent="0.2">
      <c r="A172" s="60" t="s">
        <v>191</v>
      </c>
      <c r="B172" s="60" t="s">
        <v>201</v>
      </c>
      <c r="C172" s="67">
        <v>11</v>
      </c>
      <c r="D172" s="68">
        <v>110803.51</v>
      </c>
      <c r="E172" s="68">
        <v>6648.21</v>
      </c>
      <c r="F172" s="69">
        <v>8.9110682593153024E-6</v>
      </c>
    </row>
    <row r="173" spans="1:6" x14ac:dyDescent="0.2">
      <c r="A173" s="60" t="s">
        <v>191</v>
      </c>
      <c r="B173" s="60" t="s">
        <v>61</v>
      </c>
      <c r="C173" s="67">
        <v>22</v>
      </c>
      <c r="D173" s="68">
        <v>3610775.68</v>
      </c>
      <c r="E173" s="68">
        <v>216646.54</v>
      </c>
      <c r="F173" s="69">
        <v>2.9038675163457273E-4</v>
      </c>
    </row>
    <row r="174" spans="1:6" x14ac:dyDescent="0.2">
      <c r="A174" s="60" t="s">
        <v>191</v>
      </c>
      <c r="B174" s="60" t="s">
        <v>62</v>
      </c>
      <c r="C174" s="67">
        <v>3053</v>
      </c>
      <c r="D174" s="68">
        <v>209130896.75999999</v>
      </c>
      <c r="E174" s="68">
        <v>12510657.77</v>
      </c>
      <c r="F174" s="69">
        <v>1.6768923568509921E-2</v>
      </c>
    </row>
    <row r="175" spans="1:6" x14ac:dyDescent="0.2">
      <c r="A175" s="60" t="s">
        <v>202</v>
      </c>
      <c r="B175" s="60" t="s">
        <v>202</v>
      </c>
      <c r="C175" s="67">
        <v>545</v>
      </c>
      <c r="D175" s="68">
        <v>23447925.170000002</v>
      </c>
      <c r="E175" s="68">
        <v>1404339.87</v>
      </c>
      <c r="F175" s="69">
        <v>1.8823365147683329E-3</v>
      </c>
    </row>
    <row r="176" spans="1:6" x14ac:dyDescent="0.2">
      <c r="A176" s="60" t="s">
        <v>202</v>
      </c>
      <c r="B176" s="60" t="s">
        <v>203</v>
      </c>
      <c r="C176" s="67">
        <v>124</v>
      </c>
      <c r="D176" s="68">
        <v>10506734.65</v>
      </c>
      <c r="E176" s="68">
        <v>630404.06000000006</v>
      </c>
      <c r="F176" s="69">
        <v>8.4497535571371833E-4</v>
      </c>
    </row>
    <row r="177" spans="1:6" x14ac:dyDescent="0.2">
      <c r="A177" s="60" t="s">
        <v>202</v>
      </c>
      <c r="B177" s="60" t="s">
        <v>204</v>
      </c>
      <c r="C177" s="67">
        <v>84</v>
      </c>
      <c r="D177" s="68">
        <v>2509529.46</v>
      </c>
      <c r="E177" s="68">
        <v>150571.79999999999</v>
      </c>
      <c r="F177" s="69">
        <v>2.018220825948596E-4</v>
      </c>
    </row>
    <row r="178" spans="1:6" x14ac:dyDescent="0.2">
      <c r="A178" s="60" t="s">
        <v>202</v>
      </c>
      <c r="B178" s="60" t="s">
        <v>205</v>
      </c>
      <c r="C178" s="67">
        <v>33</v>
      </c>
      <c r="D178" s="68">
        <v>390436.31</v>
      </c>
      <c r="E178" s="68">
        <v>23426.18</v>
      </c>
      <c r="F178" s="69">
        <v>3.1399773628541656E-5</v>
      </c>
    </row>
    <row r="179" spans="1:6" x14ac:dyDescent="0.2">
      <c r="A179" s="60" t="s">
        <v>202</v>
      </c>
      <c r="B179" s="60" t="s">
        <v>206</v>
      </c>
      <c r="C179" s="67">
        <v>26</v>
      </c>
      <c r="D179" s="68">
        <v>433088.72</v>
      </c>
      <c r="E179" s="68">
        <v>25985.33</v>
      </c>
      <c r="F179" s="69">
        <v>3.4829984216929623E-5</v>
      </c>
    </row>
    <row r="180" spans="1:6" x14ac:dyDescent="0.2">
      <c r="A180" s="60" t="s">
        <v>202</v>
      </c>
      <c r="B180" s="60" t="s">
        <v>207</v>
      </c>
      <c r="C180" s="67">
        <v>16</v>
      </c>
      <c r="D180" s="68">
        <v>172777.55</v>
      </c>
      <c r="E180" s="68">
        <v>10366.65</v>
      </c>
      <c r="F180" s="69">
        <v>1.3895157609406286E-5</v>
      </c>
    </row>
    <row r="181" spans="1:6" x14ac:dyDescent="0.2">
      <c r="A181" s="60" t="s">
        <v>202</v>
      </c>
      <c r="B181" s="60" t="s">
        <v>208</v>
      </c>
      <c r="C181" s="67">
        <v>14</v>
      </c>
      <c r="D181" s="68">
        <v>158026.66</v>
      </c>
      <c r="E181" s="68">
        <v>9481.6200000000008</v>
      </c>
      <c r="F181" s="69">
        <v>1.2708889013567434E-5</v>
      </c>
    </row>
    <row r="182" spans="1:6" x14ac:dyDescent="0.2">
      <c r="A182" s="60" t="s">
        <v>202</v>
      </c>
      <c r="B182" s="60" t="s">
        <v>209</v>
      </c>
      <c r="C182" s="67">
        <v>11</v>
      </c>
      <c r="D182" s="68">
        <v>92468.07</v>
      </c>
      <c r="E182" s="68">
        <v>5548.09</v>
      </c>
      <c r="F182" s="69">
        <v>7.4364992530056408E-6</v>
      </c>
    </row>
    <row r="183" spans="1:6" x14ac:dyDescent="0.2">
      <c r="A183" s="60" t="s">
        <v>202</v>
      </c>
      <c r="B183" s="60" t="s">
        <v>61</v>
      </c>
      <c r="C183" s="67">
        <v>14</v>
      </c>
      <c r="D183" s="68">
        <v>96471.74</v>
      </c>
      <c r="E183" s="68">
        <v>5788.32</v>
      </c>
      <c r="F183" s="69">
        <v>7.7584965918284689E-6</v>
      </c>
    </row>
    <row r="184" spans="1:6" x14ac:dyDescent="0.2">
      <c r="A184" s="60" t="s">
        <v>202</v>
      </c>
      <c r="B184" s="60" t="s">
        <v>62</v>
      </c>
      <c r="C184" s="67">
        <v>867</v>
      </c>
      <c r="D184" s="68">
        <v>37807458.329999998</v>
      </c>
      <c r="E184" s="68">
        <v>2265911.92</v>
      </c>
      <c r="F184" s="69">
        <v>3.0371627533901896E-3</v>
      </c>
    </row>
    <row r="185" spans="1:6" x14ac:dyDescent="0.2">
      <c r="A185" s="60" t="s">
        <v>210</v>
      </c>
      <c r="B185" s="60" t="s">
        <v>211</v>
      </c>
      <c r="C185" s="67">
        <v>408</v>
      </c>
      <c r="D185" s="68">
        <v>24490374.300000001</v>
      </c>
      <c r="E185" s="68">
        <v>1469422.37</v>
      </c>
      <c r="F185" s="69">
        <v>1.9695712140312756E-3</v>
      </c>
    </row>
    <row r="186" spans="1:6" x14ac:dyDescent="0.2">
      <c r="A186" s="60" t="s">
        <v>210</v>
      </c>
      <c r="B186" s="60" t="s">
        <v>212</v>
      </c>
      <c r="C186" s="67">
        <v>134</v>
      </c>
      <c r="D186" s="68">
        <v>2917907.6</v>
      </c>
      <c r="E186" s="68">
        <v>175074.46</v>
      </c>
      <c r="F186" s="69">
        <v>2.3466473885794316E-4</v>
      </c>
    </row>
    <row r="187" spans="1:6" x14ac:dyDescent="0.2">
      <c r="A187" s="60" t="s">
        <v>210</v>
      </c>
      <c r="B187" s="60" t="s">
        <v>213</v>
      </c>
      <c r="C187" s="67">
        <v>92</v>
      </c>
      <c r="D187" s="68">
        <v>4642871.5</v>
      </c>
      <c r="E187" s="68">
        <v>278530.81</v>
      </c>
      <c r="F187" s="69">
        <v>3.7333463597455271E-4</v>
      </c>
    </row>
    <row r="188" spans="1:6" x14ac:dyDescent="0.2">
      <c r="A188" s="60" t="s">
        <v>210</v>
      </c>
      <c r="B188" s="60" t="s">
        <v>214</v>
      </c>
      <c r="C188" s="67">
        <v>77</v>
      </c>
      <c r="D188" s="68">
        <v>2595070.65</v>
      </c>
      <c r="E188" s="68">
        <v>155704.23000000001</v>
      </c>
      <c r="F188" s="69">
        <v>2.0870144321465919E-4</v>
      </c>
    </row>
    <row r="189" spans="1:6" x14ac:dyDescent="0.2">
      <c r="A189" s="60" t="s">
        <v>210</v>
      </c>
      <c r="B189" s="60" t="s">
        <v>215</v>
      </c>
      <c r="C189" s="67">
        <v>61</v>
      </c>
      <c r="D189" s="68">
        <v>706063.31</v>
      </c>
      <c r="E189" s="68">
        <v>42363.82</v>
      </c>
      <c r="F189" s="69">
        <v>5.6783238156638665E-5</v>
      </c>
    </row>
    <row r="190" spans="1:6" x14ac:dyDescent="0.2">
      <c r="A190" s="60" t="s">
        <v>210</v>
      </c>
      <c r="B190" s="60" t="s">
        <v>216</v>
      </c>
      <c r="C190" s="67">
        <v>28</v>
      </c>
      <c r="D190" s="68">
        <v>239762.86</v>
      </c>
      <c r="E190" s="68">
        <v>14385.77</v>
      </c>
      <c r="F190" s="69">
        <v>1.9282269728665353E-5</v>
      </c>
    </row>
    <row r="191" spans="1:6" x14ac:dyDescent="0.2">
      <c r="A191" s="60" t="s">
        <v>210</v>
      </c>
      <c r="B191" s="60" t="s">
        <v>61</v>
      </c>
      <c r="C191" s="67">
        <v>15</v>
      </c>
      <c r="D191" s="68">
        <v>27651.09</v>
      </c>
      <c r="E191" s="68">
        <v>1659.07</v>
      </c>
      <c r="F191" s="69">
        <v>2.2237694081538095E-6</v>
      </c>
    </row>
    <row r="192" spans="1:6" x14ac:dyDescent="0.2">
      <c r="A192" s="60" t="s">
        <v>210</v>
      </c>
      <c r="B192" s="60" t="s">
        <v>62</v>
      </c>
      <c r="C192" s="67">
        <v>815</v>
      </c>
      <c r="D192" s="68">
        <v>35619701.310000002</v>
      </c>
      <c r="E192" s="68">
        <v>2137140.54</v>
      </c>
      <c r="F192" s="69">
        <v>2.8645613227755991E-3</v>
      </c>
    </row>
    <row r="193" spans="1:6" x14ac:dyDescent="0.2">
      <c r="A193" s="60" t="s">
        <v>217</v>
      </c>
      <c r="B193" s="60" t="s">
        <v>218</v>
      </c>
      <c r="C193" s="67">
        <v>429</v>
      </c>
      <c r="D193" s="68">
        <v>26420163.73</v>
      </c>
      <c r="E193" s="68">
        <v>1575259.78</v>
      </c>
      <c r="F193" s="69">
        <v>2.1114326150548802E-3</v>
      </c>
    </row>
    <row r="194" spans="1:6" x14ac:dyDescent="0.2">
      <c r="A194" s="60" t="s">
        <v>217</v>
      </c>
      <c r="B194" s="60" t="s">
        <v>219</v>
      </c>
      <c r="C194" s="67">
        <v>40</v>
      </c>
      <c r="D194" s="68">
        <v>596982.56000000006</v>
      </c>
      <c r="E194" s="68">
        <v>35818.94</v>
      </c>
      <c r="F194" s="69">
        <v>4.801067043855703E-5</v>
      </c>
    </row>
    <row r="195" spans="1:6" x14ac:dyDescent="0.2">
      <c r="A195" s="60" t="s">
        <v>217</v>
      </c>
      <c r="B195" s="60" t="s">
        <v>220</v>
      </c>
      <c r="C195" s="67">
        <v>15</v>
      </c>
      <c r="D195" s="68">
        <v>262877.11</v>
      </c>
      <c r="E195" s="68">
        <v>15772.63</v>
      </c>
      <c r="F195" s="69">
        <v>2.1141176731620135E-5</v>
      </c>
    </row>
    <row r="196" spans="1:6" x14ac:dyDescent="0.2">
      <c r="A196" s="60" t="s">
        <v>217</v>
      </c>
      <c r="B196" s="60" t="s">
        <v>61</v>
      </c>
      <c r="C196" s="67">
        <v>22</v>
      </c>
      <c r="D196" s="68">
        <v>331664.27</v>
      </c>
      <c r="E196" s="68">
        <v>19858.41</v>
      </c>
      <c r="F196" s="69">
        <v>2.6617637985483246E-5</v>
      </c>
    </row>
    <row r="197" spans="1:6" x14ac:dyDescent="0.2">
      <c r="A197" s="60" t="s">
        <v>217</v>
      </c>
      <c r="B197" s="60" t="s">
        <v>62</v>
      </c>
      <c r="C197" s="67">
        <v>506</v>
      </c>
      <c r="D197" s="68">
        <v>27611687.670000002</v>
      </c>
      <c r="E197" s="68">
        <v>1646709.76</v>
      </c>
      <c r="F197" s="69">
        <v>2.2072021002105405E-3</v>
      </c>
    </row>
    <row r="198" spans="1:6" x14ac:dyDescent="0.2">
      <c r="A198" s="60" t="s">
        <v>221</v>
      </c>
      <c r="B198" s="60" t="s">
        <v>222</v>
      </c>
      <c r="C198" s="67">
        <v>1138</v>
      </c>
      <c r="D198" s="68">
        <v>90838582.519999996</v>
      </c>
      <c r="E198" s="68">
        <v>5443267.5</v>
      </c>
      <c r="F198" s="69">
        <v>7.29599820797065E-3</v>
      </c>
    </row>
    <row r="199" spans="1:6" x14ac:dyDescent="0.2">
      <c r="A199" s="60" t="s">
        <v>221</v>
      </c>
      <c r="B199" s="60" t="s">
        <v>223</v>
      </c>
      <c r="C199" s="67">
        <v>55</v>
      </c>
      <c r="D199" s="68">
        <v>760391.5</v>
      </c>
      <c r="E199" s="68">
        <v>45623.49</v>
      </c>
      <c r="F199" s="69">
        <v>6.1152405477292245E-5</v>
      </c>
    </row>
    <row r="200" spans="1:6" x14ac:dyDescent="0.2">
      <c r="A200" s="60" t="s">
        <v>221</v>
      </c>
      <c r="B200" s="60" t="s">
        <v>224</v>
      </c>
      <c r="C200" s="67">
        <v>41</v>
      </c>
      <c r="D200" s="68">
        <v>159594.1</v>
      </c>
      <c r="E200" s="68">
        <v>9575.66</v>
      </c>
      <c r="F200" s="69">
        <v>1.2834937507689312E-5</v>
      </c>
    </row>
    <row r="201" spans="1:6" x14ac:dyDescent="0.2">
      <c r="A201" s="60" t="s">
        <v>221</v>
      </c>
      <c r="B201" s="60" t="s">
        <v>225</v>
      </c>
      <c r="C201" s="67">
        <v>35</v>
      </c>
      <c r="D201" s="68">
        <v>194874.53</v>
      </c>
      <c r="E201" s="68">
        <v>11692.47</v>
      </c>
      <c r="F201" s="69">
        <v>1.567224836309268E-5</v>
      </c>
    </row>
    <row r="202" spans="1:6" x14ac:dyDescent="0.2">
      <c r="A202" s="60" t="s">
        <v>221</v>
      </c>
      <c r="B202" s="60" t="s">
        <v>226</v>
      </c>
      <c r="C202" s="67">
        <v>25</v>
      </c>
      <c r="D202" s="68">
        <v>831847.09</v>
      </c>
      <c r="E202" s="68">
        <v>49910.81</v>
      </c>
      <c r="F202" s="69">
        <v>6.6899005113815104E-5</v>
      </c>
    </row>
    <row r="203" spans="1:6" x14ac:dyDescent="0.2">
      <c r="A203" s="60" t="s">
        <v>221</v>
      </c>
      <c r="B203" s="60" t="s">
        <v>227</v>
      </c>
      <c r="C203" s="67">
        <v>23</v>
      </c>
      <c r="D203" s="68">
        <v>167197.73000000001</v>
      </c>
      <c r="E203" s="68">
        <v>10031.86</v>
      </c>
      <c r="F203" s="69">
        <v>1.3446414783512375E-5</v>
      </c>
    </row>
    <row r="204" spans="1:6" x14ac:dyDescent="0.2">
      <c r="A204" s="60" t="s">
        <v>221</v>
      </c>
      <c r="B204" s="60" t="s">
        <v>228</v>
      </c>
      <c r="C204" s="67">
        <v>18</v>
      </c>
      <c r="D204" s="68">
        <v>191594.54</v>
      </c>
      <c r="E204" s="68">
        <v>11495.68</v>
      </c>
      <c r="F204" s="69">
        <v>1.5408476742949716E-5</v>
      </c>
    </row>
    <row r="205" spans="1:6" x14ac:dyDescent="0.2">
      <c r="A205" s="60" t="s">
        <v>221</v>
      </c>
      <c r="B205" s="60" t="s">
        <v>229</v>
      </c>
      <c r="C205" s="67">
        <v>17</v>
      </c>
      <c r="D205" s="68">
        <v>52273.53</v>
      </c>
      <c r="E205" s="68">
        <v>3136.41</v>
      </c>
      <c r="F205" s="69">
        <v>4.2039531842705181E-6</v>
      </c>
    </row>
    <row r="206" spans="1:6" x14ac:dyDescent="0.2">
      <c r="A206" s="60" t="s">
        <v>221</v>
      </c>
      <c r="B206" s="60" t="s">
        <v>61</v>
      </c>
      <c r="C206" s="67">
        <v>19</v>
      </c>
      <c r="D206" s="68">
        <v>181941.1</v>
      </c>
      <c r="E206" s="68">
        <v>10916.47</v>
      </c>
      <c r="F206" s="69">
        <v>1.4632120423507637E-5</v>
      </c>
    </row>
    <row r="207" spans="1:6" x14ac:dyDescent="0.2">
      <c r="A207" s="60" t="s">
        <v>221</v>
      </c>
      <c r="B207" s="60" t="s">
        <v>62</v>
      </c>
      <c r="C207" s="67">
        <v>1371</v>
      </c>
      <c r="D207" s="68">
        <v>93378296.640000001</v>
      </c>
      <c r="E207" s="68">
        <v>5595650.3499999996</v>
      </c>
      <c r="F207" s="69">
        <v>7.500247769566779E-3</v>
      </c>
    </row>
    <row r="208" spans="1:6" x14ac:dyDescent="0.2">
      <c r="A208" s="60" t="s">
        <v>230</v>
      </c>
      <c r="B208" s="60" t="s">
        <v>231</v>
      </c>
      <c r="C208" s="67">
        <v>286</v>
      </c>
      <c r="D208" s="68">
        <v>15432359.49</v>
      </c>
      <c r="E208" s="68">
        <v>925738.29</v>
      </c>
      <c r="F208" s="69">
        <v>1.2408328095008768E-3</v>
      </c>
    </row>
    <row r="209" spans="1:6" x14ac:dyDescent="0.2">
      <c r="A209" s="60" t="s">
        <v>230</v>
      </c>
      <c r="B209" s="60" t="s">
        <v>232</v>
      </c>
      <c r="C209" s="67">
        <v>256</v>
      </c>
      <c r="D209" s="68">
        <v>7854475.8300000001</v>
      </c>
      <c r="E209" s="68">
        <v>470072.28</v>
      </c>
      <c r="F209" s="69">
        <v>6.300712784180968E-4</v>
      </c>
    </row>
    <row r="210" spans="1:6" x14ac:dyDescent="0.2">
      <c r="A210" s="60" t="s">
        <v>230</v>
      </c>
      <c r="B210" s="60" t="s">
        <v>233</v>
      </c>
      <c r="C210" s="67">
        <v>183</v>
      </c>
      <c r="D210" s="68">
        <v>6554516.46</v>
      </c>
      <c r="E210" s="68">
        <v>392936.56</v>
      </c>
      <c r="F210" s="69">
        <v>5.2668079193354941E-4</v>
      </c>
    </row>
    <row r="211" spans="1:6" x14ac:dyDescent="0.2">
      <c r="A211" s="60" t="s">
        <v>230</v>
      </c>
      <c r="B211" s="60" t="s">
        <v>234</v>
      </c>
      <c r="C211" s="67">
        <v>171</v>
      </c>
      <c r="D211" s="68">
        <v>8006138.5700000003</v>
      </c>
      <c r="E211" s="68">
        <v>480345.62</v>
      </c>
      <c r="F211" s="69">
        <v>6.4384136600425211E-4</v>
      </c>
    </row>
    <row r="212" spans="1:6" x14ac:dyDescent="0.2">
      <c r="A212" s="60" t="s">
        <v>230</v>
      </c>
      <c r="B212" s="60" t="s">
        <v>235</v>
      </c>
      <c r="C212" s="67">
        <v>145</v>
      </c>
      <c r="D212" s="68">
        <v>9467852.9000000004</v>
      </c>
      <c r="E212" s="68">
        <v>567970.56999999995</v>
      </c>
      <c r="F212" s="69">
        <v>7.6129131278227056E-4</v>
      </c>
    </row>
    <row r="213" spans="1:6" x14ac:dyDescent="0.2">
      <c r="A213" s="60" t="s">
        <v>230</v>
      </c>
      <c r="B213" s="60" t="s">
        <v>236</v>
      </c>
      <c r="C213" s="67">
        <v>102</v>
      </c>
      <c r="D213" s="68">
        <v>1790539.89</v>
      </c>
      <c r="E213" s="68">
        <v>107403.64</v>
      </c>
      <c r="F213" s="69">
        <v>1.4396073038290417E-4</v>
      </c>
    </row>
    <row r="214" spans="1:6" x14ac:dyDescent="0.2">
      <c r="A214" s="60" t="s">
        <v>230</v>
      </c>
      <c r="B214" s="60" t="s">
        <v>237</v>
      </c>
      <c r="C214" s="67">
        <v>71</v>
      </c>
      <c r="D214" s="68">
        <v>1515401.28</v>
      </c>
      <c r="E214" s="68">
        <v>88158.36</v>
      </c>
      <c r="F214" s="69">
        <v>1.1816491410308816E-4</v>
      </c>
    </row>
    <row r="215" spans="1:6" x14ac:dyDescent="0.2">
      <c r="A215" s="60" t="s">
        <v>230</v>
      </c>
      <c r="B215" s="60" t="s">
        <v>238</v>
      </c>
      <c r="C215" s="67">
        <v>38</v>
      </c>
      <c r="D215" s="68">
        <v>326604.5</v>
      </c>
      <c r="E215" s="68">
        <v>19596.25</v>
      </c>
      <c r="F215" s="69">
        <v>2.6266246309398691E-5</v>
      </c>
    </row>
    <row r="216" spans="1:6" x14ac:dyDescent="0.2">
      <c r="A216" s="60" t="s">
        <v>230</v>
      </c>
      <c r="B216" s="60" t="s">
        <v>239</v>
      </c>
      <c r="C216" s="67">
        <v>27</v>
      </c>
      <c r="D216" s="68">
        <v>551029.31999999995</v>
      </c>
      <c r="E216" s="68">
        <v>33061.760000000002</v>
      </c>
      <c r="F216" s="69">
        <v>4.4315026169916459E-5</v>
      </c>
    </row>
    <row r="217" spans="1:6" x14ac:dyDescent="0.2">
      <c r="A217" s="60" t="s">
        <v>230</v>
      </c>
      <c r="B217" s="60" t="s">
        <v>69</v>
      </c>
      <c r="C217" s="67">
        <v>17</v>
      </c>
      <c r="D217" s="68">
        <v>113798.23</v>
      </c>
      <c r="E217" s="68">
        <v>6827.89</v>
      </c>
      <c r="F217" s="69">
        <v>9.1519061306872609E-6</v>
      </c>
    </row>
    <row r="218" spans="1:6" x14ac:dyDescent="0.2">
      <c r="A218" s="60" t="s">
        <v>230</v>
      </c>
      <c r="B218" s="60" t="s">
        <v>240</v>
      </c>
      <c r="C218" s="67">
        <v>13</v>
      </c>
      <c r="D218" s="68">
        <v>55344.66</v>
      </c>
      <c r="E218" s="68">
        <v>3320.69</v>
      </c>
      <c r="F218" s="69">
        <v>4.4509567625008428E-6</v>
      </c>
    </row>
    <row r="219" spans="1:6" x14ac:dyDescent="0.2">
      <c r="A219" s="60" t="s">
        <v>230</v>
      </c>
      <c r="B219" s="60" t="s">
        <v>241</v>
      </c>
      <c r="C219" s="67">
        <v>13</v>
      </c>
      <c r="D219" s="68">
        <v>453917.6</v>
      </c>
      <c r="E219" s="68">
        <v>27235.06</v>
      </c>
      <c r="F219" s="69">
        <v>3.6505086136952324E-5</v>
      </c>
    </row>
    <row r="220" spans="1:6" x14ac:dyDescent="0.2">
      <c r="A220" s="60" t="s">
        <v>230</v>
      </c>
      <c r="B220" s="60" t="s">
        <v>242</v>
      </c>
      <c r="C220" s="67">
        <v>12</v>
      </c>
      <c r="D220" s="68">
        <v>63112.3</v>
      </c>
      <c r="E220" s="68">
        <v>3786.73</v>
      </c>
      <c r="F220" s="69">
        <v>5.0756232895165811E-6</v>
      </c>
    </row>
    <row r="221" spans="1:6" x14ac:dyDescent="0.2">
      <c r="A221" s="60" t="s">
        <v>230</v>
      </c>
      <c r="B221" s="60" t="s">
        <v>243</v>
      </c>
      <c r="C221" s="67">
        <v>11</v>
      </c>
      <c r="D221" s="68">
        <v>81347.149999999994</v>
      </c>
      <c r="E221" s="68">
        <v>4880.83</v>
      </c>
      <c r="F221" s="69">
        <v>6.5421232620681213E-6</v>
      </c>
    </row>
    <row r="222" spans="1:6" x14ac:dyDescent="0.2">
      <c r="A222" s="60" t="s">
        <v>230</v>
      </c>
      <c r="B222" s="60" t="s">
        <v>244</v>
      </c>
      <c r="C222" s="67">
        <v>10</v>
      </c>
      <c r="D222" s="68">
        <v>23154.17</v>
      </c>
      <c r="E222" s="68">
        <v>1389.25</v>
      </c>
      <c r="F222" s="69">
        <v>1.8621104897790206E-6</v>
      </c>
    </row>
    <row r="223" spans="1:6" x14ac:dyDescent="0.2">
      <c r="A223" s="60" t="s">
        <v>230</v>
      </c>
      <c r="B223" s="60" t="s">
        <v>61</v>
      </c>
      <c r="C223" s="67">
        <v>171</v>
      </c>
      <c r="D223" s="68">
        <v>2011958.51</v>
      </c>
      <c r="E223" s="68">
        <v>120143.73</v>
      </c>
      <c r="F223" s="69">
        <v>1.6103717827185778E-4</v>
      </c>
    </row>
    <row r="224" spans="1:6" x14ac:dyDescent="0.2">
      <c r="A224" s="60" t="s">
        <v>230</v>
      </c>
      <c r="B224" s="60" t="s">
        <v>62</v>
      </c>
      <c r="C224" s="67">
        <v>1526</v>
      </c>
      <c r="D224" s="68">
        <v>54301550.859999999</v>
      </c>
      <c r="E224" s="68">
        <v>3252867.5</v>
      </c>
      <c r="F224" s="69">
        <v>4.3600494465440044E-3</v>
      </c>
    </row>
    <row r="225" spans="1:6" x14ac:dyDescent="0.2">
      <c r="A225" s="60" t="s">
        <v>245</v>
      </c>
      <c r="B225" s="60" t="s">
        <v>245</v>
      </c>
      <c r="C225" s="67">
        <v>1264</v>
      </c>
      <c r="D225" s="68">
        <v>94198055.019999996</v>
      </c>
      <c r="E225" s="68">
        <v>5643754.5599999996</v>
      </c>
      <c r="F225" s="69">
        <v>7.5647252603305241E-3</v>
      </c>
    </row>
    <row r="226" spans="1:6" x14ac:dyDescent="0.2">
      <c r="A226" s="60" t="s">
        <v>245</v>
      </c>
      <c r="B226" s="60" t="s">
        <v>246</v>
      </c>
      <c r="C226" s="67">
        <v>516</v>
      </c>
      <c r="D226" s="68">
        <v>25350002.219999999</v>
      </c>
      <c r="E226" s="68">
        <v>1518515.57</v>
      </c>
      <c r="F226" s="69">
        <v>2.0353743183658584E-3</v>
      </c>
    </row>
    <row r="227" spans="1:6" x14ac:dyDescent="0.2">
      <c r="A227" s="60" t="s">
        <v>245</v>
      </c>
      <c r="B227" s="60" t="s">
        <v>247</v>
      </c>
      <c r="C227" s="67">
        <v>144</v>
      </c>
      <c r="D227" s="68">
        <v>3454809.87</v>
      </c>
      <c r="E227" s="68">
        <v>207288.63</v>
      </c>
      <c r="F227" s="69">
        <v>2.7784367992436367E-4</v>
      </c>
    </row>
    <row r="228" spans="1:6" x14ac:dyDescent="0.2">
      <c r="A228" s="60" t="s">
        <v>245</v>
      </c>
      <c r="B228" s="60" t="s">
        <v>248</v>
      </c>
      <c r="C228" s="67">
        <v>73</v>
      </c>
      <c r="D228" s="68">
        <v>2179622.66</v>
      </c>
      <c r="E228" s="68">
        <v>130777.37</v>
      </c>
      <c r="F228" s="69">
        <v>1.752902015495499E-4</v>
      </c>
    </row>
    <row r="229" spans="1:6" x14ac:dyDescent="0.2">
      <c r="A229" s="60" t="s">
        <v>245</v>
      </c>
      <c r="B229" s="60" t="s">
        <v>249</v>
      </c>
      <c r="C229" s="67">
        <v>67</v>
      </c>
      <c r="D229" s="68">
        <v>997253.72</v>
      </c>
      <c r="E229" s="68">
        <v>59774.35</v>
      </c>
      <c r="F229" s="69">
        <v>8.0119808641153573E-5</v>
      </c>
    </row>
    <row r="230" spans="1:6" x14ac:dyDescent="0.2">
      <c r="A230" s="60" t="s">
        <v>245</v>
      </c>
      <c r="B230" s="60" t="s">
        <v>250</v>
      </c>
      <c r="C230" s="67">
        <v>64</v>
      </c>
      <c r="D230" s="68">
        <v>1354426.9</v>
      </c>
      <c r="E230" s="68">
        <v>81265.62</v>
      </c>
      <c r="F230" s="69">
        <v>1.089260849094085E-4</v>
      </c>
    </row>
    <row r="231" spans="1:6" x14ac:dyDescent="0.2">
      <c r="A231" s="60" t="s">
        <v>245</v>
      </c>
      <c r="B231" s="60" t="s">
        <v>251</v>
      </c>
      <c r="C231" s="67">
        <v>58</v>
      </c>
      <c r="D231" s="68">
        <v>1031789.48</v>
      </c>
      <c r="E231" s="68">
        <v>61907.38</v>
      </c>
      <c r="F231" s="69">
        <v>8.2978860315087959E-5</v>
      </c>
    </row>
    <row r="232" spans="1:6" x14ac:dyDescent="0.2">
      <c r="A232" s="60" t="s">
        <v>245</v>
      </c>
      <c r="B232" s="60" t="s">
        <v>252</v>
      </c>
      <c r="C232" s="67">
        <v>43</v>
      </c>
      <c r="D232" s="68">
        <v>439405.44</v>
      </c>
      <c r="E232" s="68">
        <v>26364.33</v>
      </c>
      <c r="F232" s="69">
        <v>3.5337984847216647E-5</v>
      </c>
    </row>
    <row r="233" spans="1:6" x14ac:dyDescent="0.2">
      <c r="A233" s="60" t="s">
        <v>245</v>
      </c>
      <c r="B233" s="60" t="s">
        <v>253</v>
      </c>
      <c r="C233" s="67">
        <v>33</v>
      </c>
      <c r="D233" s="68">
        <v>304246.5</v>
      </c>
      <c r="E233" s="68">
        <v>18254.8</v>
      </c>
      <c r="F233" s="69">
        <v>2.4468205556104419E-5</v>
      </c>
    </row>
    <row r="234" spans="1:6" x14ac:dyDescent="0.2">
      <c r="A234" s="60" t="s">
        <v>245</v>
      </c>
      <c r="B234" s="60" t="s">
        <v>254</v>
      </c>
      <c r="C234" s="67">
        <v>26</v>
      </c>
      <c r="D234" s="68">
        <v>440111.26</v>
      </c>
      <c r="E234" s="68">
        <v>26406.71</v>
      </c>
      <c r="F234" s="69">
        <v>3.5394789772576974E-5</v>
      </c>
    </row>
    <row r="235" spans="1:6" x14ac:dyDescent="0.2">
      <c r="A235" s="60" t="s">
        <v>245</v>
      </c>
      <c r="B235" s="60" t="s">
        <v>255</v>
      </c>
      <c r="C235" s="67">
        <v>24</v>
      </c>
      <c r="D235" s="68">
        <v>369976.19</v>
      </c>
      <c r="E235" s="68">
        <v>22198.560000000001</v>
      </c>
      <c r="F235" s="69">
        <v>2.9754307312570797E-5</v>
      </c>
    </row>
    <row r="236" spans="1:6" x14ac:dyDescent="0.2">
      <c r="A236" s="60" t="s">
        <v>245</v>
      </c>
      <c r="B236" s="60" t="s">
        <v>256</v>
      </c>
      <c r="C236" s="67">
        <v>23</v>
      </c>
      <c r="D236" s="68">
        <v>597008.46</v>
      </c>
      <c r="E236" s="68">
        <v>35820.5</v>
      </c>
      <c r="F236" s="69">
        <v>4.8012761417404652E-5</v>
      </c>
    </row>
    <row r="237" spans="1:6" x14ac:dyDescent="0.2">
      <c r="A237" s="60" t="s">
        <v>245</v>
      </c>
      <c r="B237" s="60" t="s">
        <v>257</v>
      </c>
      <c r="C237" s="67">
        <v>17</v>
      </c>
      <c r="D237" s="68">
        <v>373452.12</v>
      </c>
      <c r="E237" s="68">
        <v>22407.119999999999</v>
      </c>
      <c r="F237" s="69">
        <v>3.0033855100044834E-5</v>
      </c>
    </row>
    <row r="238" spans="1:6" x14ac:dyDescent="0.2">
      <c r="A238" s="60" t="s">
        <v>245</v>
      </c>
      <c r="B238" s="60" t="s">
        <v>61</v>
      </c>
      <c r="C238" s="67">
        <v>49</v>
      </c>
      <c r="D238" s="68">
        <v>386914.71</v>
      </c>
      <c r="E238" s="68">
        <v>23214.880000000001</v>
      </c>
      <c r="F238" s="69">
        <v>3.111655322437372E-5</v>
      </c>
    </row>
    <row r="239" spans="1:6" x14ac:dyDescent="0.2">
      <c r="A239" s="60" t="s">
        <v>245</v>
      </c>
      <c r="B239" s="60" t="s">
        <v>62</v>
      </c>
      <c r="C239" s="67">
        <v>2401</v>
      </c>
      <c r="D239" s="68">
        <v>131477074.55</v>
      </c>
      <c r="E239" s="68">
        <v>7877950.3700000001</v>
      </c>
      <c r="F239" s="69">
        <v>1.0559376657862527E-2</v>
      </c>
    </row>
    <row r="240" spans="1:6" x14ac:dyDescent="0.2">
      <c r="A240" s="60" t="s">
        <v>258</v>
      </c>
      <c r="B240" s="60" t="s">
        <v>259</v>
      </c>
      <c r="C240" s="67">
        <v>628</v>
      </c>
      <c r="D240" s="68">
        <v>31917262.489999998</v>
      </c>
      <c r="E240" s="68">
        <v>1906333.61</v>
      </c>
      <c r="F240" s="69">
        <v>2.5551943942409994E-3</v>
      </c>
    </row>
    <row r="241" spans="1:6" x14ac:dyDescent="0.2">
      <c r="A241" s="60" t="s">
        <v>258</v>
      </c>
      <c r="B241" s="60" t="s">
        <v>260</v>
      </c>
      <c r="C241" s="67">
        <v>79</v>
      </c>
      <c r="D241" s="68">
        <v>899073.45</v>
      </c>
      <c r="E241" s="68">
        <v>53944.4</v>
      </c>
      <c r="F241" s="69">
        <v>7.2305512402256902E-5</v>
      </c>
    </row>
    <row r="242" spans="1:6" x14ac:dyDescent="0.2">
      <c r="A242" s="60" t="s">
        <v>258</v>
      </c>
      <c r="B242" s="60" t="s">
        <v>261</v>
      </c>
      <c r="C242" s="67">
        <v>53</v>
      </c>
      <c r="D242" s="68">
        <v>634509.78</v>
      </c>
      <c r="E242" s="68">
        <v>38070.589999999997</v>
      </c>
      <c r="F242" s="69">
        <v>5.1028716927173857E-5</v>
      </c>
    </row>
    <row r="243" spans="1:6" x14ac:dyDescent="0.2">
      <c r="A243" s="60" t="s">
        <v>258</v>
      </c>
      <c r="B243" s="60" t="s">
        <v>262</v>
      </c>
      <c r="C243" s="67">
        <v>49</v>
      </c>
      <c r="D243" s="68">
        <v>498858.44</v>
      </c>
      <c r="E243" s="68">
        <v>29931.52</v>
      </c>
      <c r="F243" s="69">
        <v>4.0119343075062479E-5</v>
      </c>
    </row>
    <row r="244" spans="1:6" x14ac:dyDescent="0.2">
      <c r="A244" s="60" t="s">
        <v>258</v>
      </c>
      <c r="B244" s="60" t="s">
        <v>263</v>
      </c>
      <c r="C244" s="67">
        <v>43</v>
      </c>
      <c r="D244" s="68">
        <v>792933.75</v>
      </c>
      <c r="E244" s="68">
        <v>47576.01</v>
      </c>
      <c r="F244" s="69">
        <v>6.3769506771878048E-5</v>
      </c>
    </row>
    <row r="245" spans="1:6" x14ac:dyDescent="0.2">
      <c r="A245" s="60" t="s">
        <v>258</v>
      </c>
      <c r="B245" s="60" t="s">
        <v>264</v>
      </c>
      <c r="C245" s="67">
        <v>37</v>
      </c>
      <c r="D245" s="68">
        <v>603004.21</v>
      </c>
      <c r="E245" s="68">
        <v>36180.26</v>
      </c>
      <c r="F245" s="69">
        <v>4.8494973308571035E-5</v>
      </c>
    </row>
    <row r="246" spans="1:6" x14ac:dyDescent="0.2">
      <c r="A246" s="60" t="s">
        <v>258</v>
      </c>
      <c r="B246" s="60" t="s">
        <v>265</v>
      </c>
      <c r="C246" s="67">
        <v>35</v>
      </c>
      <c r="D246" s="68">
        <v>501763.43</v>
      </c>
      <c r="E246" s="68">
        <v>30105.82</v>
      </c>
      <c r="F246" s="69">
        <v>4.0352969750152266E-5</v>
      </c>
    </row>
    <row r="247" spans="1:6" x14ac:dyDescent="0.2">
      <c r="A247" s="60" t="s">
        <v>258</v>
      </c>
      <c r="B247" s="60" t="s">
        <v>266</v>
      </c>
      <c r="C247" s="67">
        <v>27</v>
      </c>
      <c r="D247" s="68">
        <v>735367.98</v>
      </c>
      <c r="E247" s="68">
        <v>44122.06</v>
      </c>
      <c r="F247" s="69">
        <v>5.9139932162432486E-5</v>
      </c>
    </row>
    <row r="248" spans="1:6" x14ac:dyDescent="0.2">
      <c r="A248" s="60" t="s">
        <v>258</v>
      </c>
      <c r="B248" s="60" t="s">
        <v>267</v>
      </c>
      <c r="C248" s="67">
        <v>15</v>
      </c>
      <c r="D248" s="68">
        <v>210233.47</v>
      </c>
      <c r="E248" s="68">
        <v>12614.01</v>
      </c>
      <c r="F248" s="69">
        <v>1.6907453906192163E-5</v>
      </c>
    </row>
    <row r="249" spans="1:6" x14ac:dyDescent="0.2">
      <c r="A249" s="60" t="s">
        <v>258</v>
      </c>
      <c r="B249" s="60" t="s">
        <v>268</v>
      </c>
      <c r="C249" s="67">
        <v>10</v>
      </c>
      <c r="D249" s="68">
        <v>105272.15</v>
      </c>
      <c r="E249" s="68">
        <v>6316.34</v>
      </c>
      <c r="F249" s="69">
        <v>8.4662393169053938E-6</v>
      </c>
    </row>
    <row r="250" spans="1:6" x14ac:dyDescent="0.2">
      <c r="A250" s="60" t="s">
        <v>258</v>
      </c>
      <c r="B250" s="60" t="s">
        <v>269</v>
      </c>
      <c r="C250" s="67">
        <v>10</v>
      </c>
      <c r="D250" s="68">
        <v>118473.77</v>
      </c>
      <c r="E250" s="68">
        <v>7108.43</v>
      </c>
      <c r="F250" s="69">
        <v>9.527933826784153E-6</v>
      </c>
    </row>
    <row r="251" spans="1:6" x14ac:dyDescent="0.2">
      <c r="A251" s="60" t="s">
        <v>258</v>
      </c>
      <c r="B251" s="60" t="s">
        <v>61</v>
      </c>
      <c r="C251" s="67">
        <v>21</v>
      </c>
      <c r="D251" s="68">
        <v>813552.82</v>
      </c>
      <c r="E251" s="68">
        <v>48813.16</v>
      </c>
      <c r="F251" s="69">
        <v>6.5427746824014179E-5</v>
      </c>
    </row>
    <row r="252" spans="1:6" x14ac:dyDescent="0.2">
      <c r="A252" s="60" t="s">
        <v>258</v>
      </c>
      <c r="B252" s="60" t="s">
        <v>62</v>
      </c>
      <c r="C252" s="67">
        <v>1007</v>
      </c>
      <c r="D252" s="68">
        <v>37830305.740000002</v>
      </c>
      <c r="E252" s="68">
        <v>2261116.19</v>
      </c>
      <c r="F252" s="69">
        <v>3.0307346957050012E-3</v>
      </c>
    </row>
    <row r="253" spans="1:6" x14ac:dyDescent="0.2">
      <c r="A253" s="60" t="s">
        <v>270</v>
      </c>
      <c r="B253" s="60" t="s">
        <v>271</v>
      </c>
      <c r="C253" s="67">
        <v>1098</v>
      </c>
      <c r="D253" s="68">
        <v>278708652.95999998</v>
      </c>
      <c r="E253" s="68">
        <v>16657091.43</v>
      </c>
      <c r="F253" s="69">
        <v>2.2326683232687584E-2</v>
      </c>
    </row>
    <row r="254" spans="1:6" x14ac:dyDescent="0.2">
      <c r="A254" s="60" t="s">
        <v>270</v>
      </c>
      <c r="B254" s="60" t="s">
        <v>272</v>
      </c>
      <c r="C254" s="67">
        <v>869</v>
      </c>
      <c r="D254" s="68">
        <v>105166224.17</v>
      </c>
      <c r="E254" s="68">
        <v>6307159.2000000002</v>
      </c>
      <c r="F254" s="69">
        <v>8.4539336383129427E-3</v>
      </c>
    </row>
    <row r="255" spans="1:6" x14ac:dyDescent="0.2">
      <c r="A255" s="60" t="s">
        <v>270</v>
      </c>
      <c r="B255" s="60" t="s">
        <v>273</v>
      </c>
      <c r="C255" s="67">
        <v>537</v>
      </c>
      <c r="D255" s="68">
        <v>15728144.66</v>
      </c>
      <c r="E255" s="68">
        <v>943331.45</v>
      </c>
      <c r="F255" s="69">
        <v>1.2644141719513793E-3</v>
      </c>
    </row>
    <row r="256" spans="1:6" x14ac:dyDescent="0.2">
      <c r="A256" s="60" t="s">
        <v>270</v>
      </c>
      <c r="B256" s="60" t="s">
        <v>274</v>
      </c>
      <c r="C256" s="67">
        <v>450</v>
      </c>
      <c r="D256" s="68">
        <v>25940162.609999999</v>
      </c>
      <c r="E256" s="68">
        <v>1553683.95</v>
      </c>
      <c r="F256" s="69">
        <v>2.0825129970101159E-3</v>
      </c>
    </row>
    <row r="257" spans="1:6" x14ac:dyDescent="0.2">
      <c r="A257" s="60" t="s">
        <v>270</v>
      </c>
      <c r="B257" s="60" t="s">
        <v>275</v>
      </c>
      <c r="C257" s="67">
        <v>191</v>
      </c>
      <c r="D257" s="68">
        <v>7080364.3799999999</v>
      </c>
      <c r="E257" s="68">
        <v>424821.91</v>
      </c>
      <c r="F257" s="69">
        <v>5.6941899218928128E-4</v>
      </c>
    </row>
    <row r="258" spans="1:6" x14ac:dyDescent="0.2">
      <c r="A258" s="60" t="s">
        <v>270</v>
      </c>
      <c r="B258" s="60" t="s">
        <v>276</v>
      </c>
      <c r="C258" s="67">
        <v>168</v>
      </c>
      <c r="D258" s="68">
        <v>6644401.54</v>
      </c>
      <c r="E258" s="68">
        <v>398664.13</v>
      </c>
      <c r="F258" s="69">
        <v>5.3435786098371581E-4</v>
      </c>
    </row>
    <row r="259" spans="1:6" x14ac:dyDescent="0.2">
      <c r="A259" s="60" t="s">
        <v>270</v>
      </c>
      <c r="B259" s="60" t="s">
        <v>277</v>
      </c>
      <c r="C259" s="67">
        <v>147</v>
      </c>
      <c r="D259" s="68">
        <v>3774847.6</v>
      </c>
      <c r="E259" s="68">
        <v>226490.84</v>
      </c>
      <c r="F259" s="69">
        <v>3.0358176642279055E-4</v>
      </c>
    </row>
    <row r="260" spans="1:6" x14ac:dyDescent="0.2">
      <c r="A260" s="60" t="s">
        <v>270</v>
      </c>
      <c r="B260" s="60" t="s">
        <v>278</v>
      </c>
      <c r="C260" s="67">
        <v>104</v>
      </c>
      <c r="D260" s="68">
        <v>1349141.95</v>
      </c>
      <c r="E260" s="68">
        <v>80948.5</v>
      </c>
      <c r="F260" s="69">
        <v>1.0850102644007705E-4</v>
      </c>
    </row>
    <row r="261" spans="1:6" x14ac:dyDescent="0.2">
      <c r="A261" s="60" t="s">
        <v>270</v>
      </c>
      <c r="B261" s="60" t="s">
        <v>279</v>
      </c>
      <c r="C261" s="67">
        <v>100</v>
      </c>
      <c r="D261" s="68">
        <v>3412840.87</v>
      </c>
      <c r="E261" s="68">
        <v>204489.49</v>
      </c>
      <c r="F261" s="69">
        <v>2.7409179368620629E-4</v>
      </c>
    </row>
    <row r="262" spans="1:6" x14ac:dyDescent="0.2">
      <c r="A262" s="60" t="s">
        <v>270</v>
      </c>
      <c r="B262" s="60" t="s">
        <v>280</v>
      </c>
      <c r="C262" s="67">
        <v>79</v>
      </c>
      <c r="D262" s="68">
        <v>4760755.16</v>
      </c>
      <c r="E262" s="68">
        <v>285133.8</v>
      </c>
      <c r="F262" s="69">
        <v>3.8218509265470813E-4</v>
      </c>
    </row>
    <row r="263" spans="1:6" x14ac:dyDescent="0.2">
      <c r="A263" s="60" t="s">
        <v>270</v>
      </c>
      <c r="B263" s="60" t="s">
        <v>281</v>
      </c>
      <c r="C263" s="67">
        <v>79</v>
      </c>
      <c r="D263" s="68">
        <v>2307449.9300000002</v>
      </c>
      <c r="E263" s="68">
        <v>138447.01</v>
      </c>
      <c r="F263" s="69">
        <v>1.8557036501676516E-4</v>
      </c>
    </row>
    <row r="264" spans="1:6" x14ac:dyDescent="0.2">
      <c r="A264" s="60" t="s">
        <v>270</v>
      </c>
      <c r="B264" s="60" t="s">
        <v>282</v>
      </c>
      <c r="C264" s="67">
        <v>74</v>
      </c>
      <c r="D264" s="68">
        <v>1538208.02</v>
      </c>
      <c r="E264" s="68">
        <v>92292.479999999996</v>
      </c>
      <c r="F264" s="69">
        <v>1.2370616889380634E-4</v>
      </c>
    </row>
    <row r="265" spans="1:6" x14ac:dyDescent="0.2">
      <c r="A265" s="60" t="s">
        <v>270</v>
      </c>
      <c r="B265" s="60" t="s">
        <v>283</v>
      </c>
      <c r="C265" s="67">
        <v>57</v>
      </c>
      <c r="D265" s="68">
        <v>1118316.57</v>
      </c>
      <c r="E265" s="68">
        <v>67098.960000000006</v>
      </c>
      <c r="F265" s="69">
        <v>8.993750388285977E-5</v>
      </c>
    </row>
    <row r="266" spans="1:6" x14ac:dyDescent="0.2">
      <c r="A266" s="60" t="s">
        <v>270</v>
      </c>
      <c r="B266" s="60" t="s">
        <v>284</v>
      </c>
      <c r="C266" s="67">
        <v>30</v>
      </c>
      <c r="D266" s="68">
        <v>728525.52</v>
      </c>
      <c r="E266" s="68">
        <v>43711.53</v>
      </c>
      <c r="F266" s="69">
        <v>5.8589669632744543E-5</v>
      </c>
    </row>
    <row r="267" spans="1:6" x14ac:dyDescent="0.2">
      <c r="A267" s="60" t="s">
        <v>270</v>
      </c>
      <c r="B267" s="60" t="s">
        <v>285</v>
      </c>
      <c r="C267" s="67">
        <v>24</v>
      </c>
      <c r="D267" s="68">
        <v>74012.039999999994</v>
      </c>
      <c r="E267" s="68">
        <v>4440.71</v>
      </c>
      <c r="F267" s="69">
        <v>5.9521991528282126E-6</v>
      </c>
    </row>
    <row r="268" spans="1:6" x14ac:dyDescent="0.2">
      <c r="A268" s="60" t="s">
        <v>270</v>
      </c>
      <c r="B268" s="60" t="s">
        <v>286</v>
      </c>
      <c r="C268" s="67">
        <v>17</v>
      </c>
      <c r="D268" s="68">
        <v>2986189.28</v>
      </c>
      <c r="E268" s="68">
        <v>179171.35</v>
      </c>
      <c r="F268" s="69">
        <v>2.4015609163424031E-4</v>
      </c>
    </row>
    <row r="269" spans="1:6" x14ac:dyDescent="0.2">
      <c r="A269" s="60" t="s">
        <v>270</v>
      </c>
      <c r="B269" s="60" t="s">
        <v>287</v>
      </c>
      <c r="C269" s="67">
        <v>14</v>
      </c>
      <c r="D269" s="68">
        <v>13356716.619999999</v>
      </c>
      <c r="E269" s="68">
        <v>801403.01</v>
      </c>
      <c r="F269" s="69">
        <v>1.0741773989285451E-3</v>
      </c>
    </row>
    <row r="270" spans="1:6" x14ac:dyDescent="0.2">
      <c r="A270" s="60" t="s">
        <v>270</v>
      </c>
      <c r="B270" s="60" t="s">
        <v>61</v>
      </c>
      <c r="C270" s="67">
        <v>78</v>
      </c>
      <c r="D270" s="68">
        <v>3419813.22</v>
      </c>
      <c r="E270" s="68">
        <v>205068.86</v>
      </c>
      <c r="F270" s="69">
        <v>2.7486836446501735E-4</v>
      </c>
    </row>
    <row r="271" spans="1:6" x14ac:dyDescent="0.2">
      <c r="A271" s="60" t="s">
        <v>270</v>
      </c>
      <c r="B271" s="60" t="s">
        <v>62</v>
      </c>
      <c r="C271" s="67">
        <v>4116</v>
      </c>
      <c r="D271" s="68">
        <v>478094767.08999997</v>
      </c>
      <c r="E271" s="68">
        <v>28613448.609999999</v>
      </c>
      <c r="F271" s="69">
        <v>3.8352638333945609E-2</v>
      </c>
    </row>
    <row r="272" spans="1:6" x14ac:dyDescent="0.2">
      <c r="A272" s="60" t="s">
        <v>288</v>
      </c>
      <c r="B272" s="60" t="s">
        <v>289</v>
      </c>
      <c r="C272" s="67">
        <v>547</v>
      </c>
      <c r="D272" s="68">
        <v>41220711.039999999</v>
      </c>
      <c r="E272" s="68">
        <v>2472452.29</v>
      </c>
      <c r="F272" s="69">
        <v>3.3140034872680664E-3</v>
      </c>
    </row>
    <row r="273" spans="1:6" x14ac:dyDescent="0.2">
      <c r="A273" s="60" t="s">
        <v>288</v>
      </c>
      <c r="B273" s="60" t="s">
        <v>290</v>
      </c>
      <c r="C273" s="67">
        <v>66</v>
      </c>
      <c r="D273" s="68">
        <v>1220231.3700000001</v>
      </c>
      <c r="E273" s="68">
        <v>72999.61</v>
      </c>
      <c r="F273" s="69">
        <v>9.7846564355427379E-5</v>
      </c>
    </row>
    <row r="274" spans="1:6" x14ac:dyDescent="0.2">
      <c r="A274" s="60" t="s">
        <v>288</v>
      </c>
      <c r="B274" s="60" t="s">
        <v>291</v>
      </c>
      <c r="C274" s="67">
        <v>40</v>
      </c>
      <c r="D274" s="68">
        <v>807289.51</v>
      </c>
      <c r="E274" s="68">
        <v>48437.37</v>
      </c>
      <c r="F274" s="69">
        <v>6.4924048784817457E-5</v>
      </c>
    </row>
    <row r="275" spans="1:6" x14ac:dyDescent="0.2">
      <c r="A275" s="60" t="s">
        <v>288</v>
      </c>
      <c r="B275" s="60" t="s">
        <v>61</v>
      </c>
      <c r="C275" s="67">
        <v>20</v>
      </c>
      <c r="D275" s="68">
        <v>1073299.53</v>
      </c>
      <c r="E275" s="68">
        <v>64397.96</v>
      </c>
      <c r="F275" s="69">
        <v>8.6317161660154603E-5</v>
      </c>
    </row>
    <row r="276" spans="1:6" x14ac:dyDescent="0.2">
      <c r="A276" s="60" t="s">
        <v>288</v>
      </c>
      <c r="B276" s="60" t="s">
        <v>62</v>
      </c>
      <c r="C276" s="67">
        <v>673</v>
      </c>
      <c r="D276" s="68">
        <v>44321531.450000003</v>
      </c>
      <c r="E276" s="68">
        <v>2658287.2200000002</v>
      </c>
      <c r="F276" s="69">
        <v>3.5630912486647555E-3</v>
      </c>
    </row>
    <row r="277" spans="1:6" x14ac:dyDescent="0.2">
      <c r="A277" s="60" t="s">
        <v>292</v>
      </c>
      <c r="B277" s="60" t="s">
        <v>293</v>
      </c>
      <c r="C277" s="67">
        <v>181</v>
      </c>
      <c r="D277" s="68">
        <v>9993478.1300000008</v>
      </c>
      <c r="E277" s="68">
        <v>598940.72</v>
      </c>
      <c r="F277" s="69">
        <v>8.0280280544739913E-4</v>
      </c>
    </row>
    <row r="278" spans="1:6" x14ac:dyDescent="0.2">
      <c r="A278" s="60" t="s">
        <v>292</v>
      </c>
      <c r="B278" s="60" t="s">
        <v>294</v>
      </c>
      <c r="C278" s="67">
        <v>168</v>
      </c>
      <c r="D278" s="68">
        <v>4626549.1100000003</v>
      </c>
      <c r="E278" s="68">
        <v>274454.33</v>
      </c>
      <c r="F278" s="69">
        <v>3.6787064017151195E-4</v>
      </c>
    </row>
    <row r="279" spans="1:6" x14ac:dyDescent="0.2">
      <c r="A279" s="60" t="s">
        <v>292</v>
      </c>
      <c r="B279" s="60" t="s">
        <v>295</v>
      </c>
      <c r="C279" s="67">
        <v>28</v>
      </c>
      <c r="D279" s="68">
        <v>183115.35</v>
      </c>
      <c r="E279" s="68">
        <v>10977.92</v>
      </c>
      <c r="F279" s="69">
        <v>1.4714486224909056E-5</v>
      </c>
    </row>
    <row r="280" spans="1:6" x14ac:dyDescent="0.2">
      <c r="A280" s="60" t="s">
        <v>292</v>
      </c>
      <c r="B280" s="60" t="s">
        <v>296</v>
      </c>
      <c r="C280" s="67">
        <v>25</v>
      </c>
      <c r="D280" s="68">
        <v>276203.74</v>
      </c>
      <c r="E280" s="68">
        <v>16572.23</v>
      </c>
      <c r="F280" s="69">
        <v>2.2212937428130702E-5</v>
      </c>
    </row>
    <row r="281" spans="1:6" x14ac:dyDescent="0.2">
      <c r="A281" s="60" t="s">
        <v>292</v>
      </c>
      <c r="B281" s="60" t="s">
        <v>297</v>
      </c>
      <c r="C281" s="67">
        <v>24</v>
      </c>
      <c r="D281" s="68">
        <v>492246.09</v>
      </c>
      <c r="E281" s="68">
        <v>29534.77</v>
      </c>
      <c r="F281" s="69">
        <v>3.9587550858528502E-5</v>
      </c>
    </row>
    <row r="282" spans="1:6" x14ac:dyDescent="0.2">
      <c r="A282" s="60" t="s">
        <v>292</v>
      </c>
      <c r="B282" s="60" t="s">
        <v>298</v>
      </c>
      <c r="C282" s="67">
        <v>19</v>
      </c>
      <c r="D282" s="68">
        <v>25890.93</v>
      </c>
      <c r="E282" s="68">
        <v>1553.46</v>
      </c>
      <c r="F282" s="69">
        <v>2.0822128209120873E-6</v>
      </c>
    </row>
    <row r="283" spans="1:6" x14ac:dyDescent="0.2">
      <c r="A283" s="60" t="s">
        <v>292</v>
      </c>
      <c r="B283" s="60" t="s">
        <v>220</v>
      </c>
      <c r="C283" s="67">
        <v>17</v>
      </c>
      <c r="D283" s="68">
        <v>214476.36</v>
      </c>
      <c r="E283" s="68">
        <v>12868.58</v>
      </c>
      <c r="F283" s="69">
        <v>1.7248672165960415E-5</v>
      </c>
    </row>
    <row r="284" spans="1:6" x14ac:dyDescent="0.2">
      <c r="A284" s="60" t="s">
        <v>292</v>
      </c>
      <c r="B284" s="60" t="s">
        <v>61</v>
      </c>
      <c r="C284" s="67">
        <v>11</v>
      </c>
      <c r="D284" s="68">
        <v>43952.83</v>
      </c>
      <c r="E284" s="68">
        <v>2637.17</v>
      </c>
      <c r="F284" s="69">
        <v>3.5347863381900592E-6</v>
      </c>
    </row>
    <row r="285" spans="1:6" x14ac:dyDescent="0.2">
      <c r="A285" s="60" t="s">
        <v>292</v>
      </c>
      <c r="B285" s="60" t="s">
        <v>62</v>
      </c>
      <c r="C285" s="67">
        <v>473</v>
      </c>
      <c r="D285" s="68">
        <v>15855912.539999999</v>
      </c>
      <c r="E285" s="68">
        <v>947539.18</v>
      </c>
      <c r="F285" s="69">
        <v>1.270054091455542E-3</v>
      </c>
    </row>
    <row r="286" spans="1:6" x14ac:dyDescent="0.2">
      <c r="A286" s="60" t="s">
        <v>299</v>
      </c>
      <c r="B286" s="60" t="s">
        <v>300</v>
      </c>
      <c r="C286" s="67">
        <v>653</v>
      </c>
      <c r="D286" s="68">
        <v>30380090.18</v>
      </c>
      <c r="E286" s="68">
        <v>1819163.53</v>
      </c>
      <c r="F286" s="69">
        <v>2.4383541420452993E-3</v>
      </c>
    </row>
    <row r="287" spans="1:6" x14ac:dyDescent="0.2">
      <c r="A287" s="60" t="s">
        <v>299</v>
      </c>
      <c r="B287" s="60" t="s">
        <v>301</v>
      </c>
      <c r="C287" s="67">
        <v>112</v>
      </c>
      <c r="D287" s="68">
        <v>4129003.74</v>
      </c>
      <c r="E287" s="68">
        <v>247740.22</v>
      </c>
      <c r="F287" s="69">
        <v>3.3206382033626946E-4</v>
      </c>
    </row>
    <row r="288" spans="1:6" x14ac:dyDescent="0.2">
      <c r="A288" s="60" t="s">
        <v>299</v>
      </c>
      <c r="B288" s="60" t="s">
        <v>302</v>
      </c>
      <c r="C288" s="67">
        <v>88</v>
      </c>
      <c r="D288" s="68">
        <v>1903223.05</v>
      </c>
      <c r="E288" s="68">
        <v>114193.39</v>
      </c>
      <c r="F288" s="69">
        <v>1.5306151476150923E-4</v>
      </c>
    </row>
    <row r="289" spans="1:6" x14ac:dyDescent="0.2">
      <c r="A289" s="60" t="s">
        <v>299</v>
      </c>
      <c r="B289" s="60" t="s">
        <v>303</v>
      </c>
      <c r="C289" s="67">
        <v>78</v>
      </c>
      <c r="D289" s="68">
        <v>1384178.79</v>
      </c>
      <c r="E289" s="68">
        <v>82991.98</v>
      </c>
      <c r="F289" s="69">
        <v>1.1124004788593175E-4</v>
      </c>
    </row>
    <row r="290" spans="1:6" x14ac:dyDescent="0.2">
      <c r="A290" s="60" t="s">
        <v>299</v>
      </c>
      <c r="B290" s="60" t="s">
        <v>304</v>
      </c>
      <c r="C290" s="67">
        <v>70</v>
      </c>
      <c r="D290" s="68">
        <v>857464.65</v>
      </c>
      <c r="E290" s="68">
        <v>51447.88</v>
      </c>
      <c r="F290" s="69">
        <v>6.8959249253116629E-5</v>
      </c>
    </row>
    <row r="291" spans="1:6" x14ac:dyDescent="0.2">
      <c r="A291" s="60" t="s">
        <v>299</v>
      </c>
      <c r="B291" s="60" t="s">
        <v>235</v>
      </c>
      <c r="C291" s="67">
        <v>68</v>
      </c>
      <c r="D291" s="68">
        <v>1066684.1499999999</v>
      </c>
      <c r="E291" s="68">
        <v>64001.05</v>
      </c>
      <c r="F291" s="69">
        <v>8.5785154984251648E-5</v>
      </c>
    </row>
    <row r="292" spans="1:6" x14ac:dyDescent="0.2">
      <c r="A292" s="60" t="s">
        <v>299</v>
      </c>
      <c r="B292" s="60" t="s">
        <v>305</v>
      </c>
      <c r="C292" s="67">
        <v>50</v>
      </c>
      <c r="D292" s="68">
        <v>888880.34</v>
      </c>
      <c r="E292" s="68">
        <v>53332.83</v>
      </c>
      <c r="F292" s="69">
        <v>7.148578167543728E-5</v>
      </c>
    </row>
    <row r="293" spans="1:6" x14ac:dyDescent="0.2">
      <c r="A293" s="60" t="s">
        <v>299</v>
      </c>
      <c r="B293" s="60" t="s">
        <v>306</v>
      </c>
      <c r="C293" s="67">
        <v>39</v>
      </c>
      <c r="D293" s="68">
        <v>151139.82999999999</v>
      </c>
      <c r="E293" s="68">
        <v>9068.39</v>
      </c>
      <c r="F293" s="69">
        <v>1.2155007482027836E-5</v>
      </c>
    </row>
    <row r="294" spans="1:6" x14ac:dyDescent="0.2">
      <c r="A294" s="60" t="s">
        <v>299</v>
      </c>
      <c r="B294" s="60" t="s">
        <v>307</v>
      </c>
      <c r="C294" s="67">
        <v>29</v>
      </c>
      <c r="D294" s="68">
        <v>213986.94</v>
      </c>
      <c r="E294" s="68">
        <v>12748.62</v>
      </c>
      <c r="F294" s="69">
        <v>1.7087881254062709E-5</v>
      </c>
    </row>
    <row r="295" spans="1:6" x14ac:dyDescent="0.2">
      <c r="A295" s="60" t="s">
        <v>299</v>
      </c>
      <c r="B295" s="60" t="s">
        <v>308</v>
      </c>
      <c r="C295" s="67">
        <v>24</v>
      </c>
      <c r="D295" s="68">
        <v>264185.67</v>
      </c>
      <c r="E295" s="68">
        <v>15851.13</v>
      </c>
      <c r="F295" s="69">
        <v>2.1246395859529191E-5</v>
      </c>
    </row>
    <row r="296" spans="1:6" x14ac:dyDescent="0.2">
      <c r="A296" s="60" t="s">
        <v>299</v>
      </c>
      <c r="B296" s="60" t="s">
        <v>309</v>
      </c>
      <c r="C296" s="67">
        <v>17</v>
      </c>
      <c r="D296" s="68">
        <v>86399.69</v>
      </c>
      <c r="E296" s="68">
        <v>5183.9799999999996</v>
      </c>
      <c r="F296" s="69">
        <v>6.948456747744932E-6</v>
      </c>
    </row>
    <row r="297" spans="1:6" x14ac:dyDescent="0.2">
      <c r="A297" s="60" t="s">
        <v>299</v>
      </c>
      <c r="B297" s="60" t="s">
        <v>61</v>
      </c>
      <c r="C297" s="67">
        <v>29</v>
      </c>
      <c r="D297" s="68">
        <v>1073893.69</v>
      </c>
      <c r="E297" s="68">
        <v>64433.62</v>
      </c>
      <c r="F297" s="69">
        <v>8.6364959292017501E-5</v>
      </c>
    </row>
    <row r="298" spans="1:6" x14ac:dyDescent="0.2">
      <c r="A298" s="60" t="s">
        <v>299</v>
      </c>
      <c r="B298" s="60" t="s">
        <v>62</v>
      </c>
      <c r="C298" s="67">
        <v>1257</v>
      </c>
      <c r="D298" s="68">
        <v>42399130.719999999</v>
      </c>
      <c r="E298" s="68">
        <v>2540156.62</v>
      </c>
      <c r="F298" s="69">
        <v>3.4047524115771977E-3</v>
      </c>
    </row>
    <row r="299" spans="1:6" x14ac:dyDescent="0.2">
      <c r="A299" s="60" t="s">
        <v>310</v>
      </c>
      <c r="B299" s="60" t="s">
        <v>311</v>
      </c>
      <c r="C299" s="67">
        <v>1499</v>
      </c>
      <c r="D299" s="68">
        <v>81746486.459999993</v>
      </c>
      <c r="E299" s="68">
        <v>4830555.1399999997</v>
      </c>
      <c r="F299" s="69">
        <v>6.474736294871308E-3</v>
      </c>
    </row>
    <row r="300" spans="1:6" x14ac:dyDescent="0.2">
      <c r="A300" s="60" t="s">
        <v>310</v>
      </c>
      <c r="B300" s="60" t="s">
        <v>312</v>
      </c>
      <c r="C300" s="67">
        <v>422</v>
      </c>
      <c r="D300" s="68">
        <v>68063799.909999996</v>
      </c>
      <c r="E300" s="68">
        <v>4081543.68</v>
      </c>
      <c r="F300" s="69">
        <v>5.4707830131504528E-3</v>
      </c>
    </row>
    <row r="301" spans="1:6" x14ac:dyDescent="0.2">
      <c r="A301" s="60" t="s">
        <v>310</v>
      </c>
      <c r="B301" s="60" t="s">
        <v>313</v>
      </c>
      <c r="C301" s="67">
        <v>180</v>
      </c>
      <c r="D301" s="68">
        <v>7493712.6799999997</v>
      </c>
      <c r="E301" s="68">
        <v>449622.78</v>
      </c>
      <c r="F301" s="69">
        <v>6.0266136050502427E-4</v>
      </c>
    </row>
    <row r="302" spans="1:6" x14ac:dyDescent="0.2">
      <c r="A302" s="60" t="s">
        <v>310</v>
      </c>
      <c r="B302" s="60" t="s">
        <v>314</v>
      </c>
      <c r="C302" s="67">
        <v>81</v>
      </c>
      <c r="D302" s="68">
        <v>1058405.69</v>
      </c>
      <c r="E302" s="68">
        <v>63504.34</v>
      </c>
      <c r="F302" s="69">
        <v>8.5119379276943276E-5</v>
      </c>
    </row>
    <row r="303" spans="1:6" x14ac:dyDescent="0.2">
      <c r="A303" s="60" t="s">
        <v>310</v>
      </c>
      <c r="B303" s="60" t="s">
        <v>315</v>
      </c>
      <c r="C303" s="67">
        <v>23</v>
      </c>
      <c r="D303" s="68">
        <v>1335923.79</v>
      </c>
      <c r="E303" s="68">
        <v>80155.429999999993</v>
      </c>
      <c r="F303" s="69">
        <v>1.0743801836656324E-4</v>
      </c>
    </row>
    <row r="304" spans="1:6" x14ac:dyDescent="0.2">
      <c r="A304" s="60" t="s">
        <v>310</v>
      </c>
      <c r="B304" s="60" t="s">
        <v>61</v>
      </c>
      <c r="C304" s="67">
        <v>77</v>
      </c>
      <c r="D304" s="68">
        <v>1440029.71</v>
      </c>
      <c r="E304" s="68">
        <v>86401.77</v>
      </c>
      <c r="F304" s="69">
        <v>1.1581043170953702E-4</v>
      </c>
    </row>
    <row r="305" spans="1:6" x14ac:dyDescent="0.2">
      <c r="A305" s="60" t="s">
        <v>310</v>
      </c>
      <c r="B305" s="60" t="s">
        <v>62</v>
      </c>
      <c r="C305" s="67">
        <v>2282</v>
      </c>
      <c r="D305" s="68">
        <v>161138358.24000001</v>
      </c>
      <c r="E305" s="68">
        <v>9591783.1400000006</v>
      </c>
      <c r="F305" s="69">
        <v>1.285654849787983E-2</v>
      </c>
    </row>
    <row r="306" spans="1:6" x14ac:dyDescent="0.2">
      <c r="A306" s="60" t="s">
        <v>316</v>
      </c>
      <c r="B306" s="60" t="s">
        <v>317</v>
      </c>
      <c r="C306" s="67">
        <v>914</v>
      </c>
      <c r="D306" s="68">
        <v>51199026.07</v>
      </c>
      <c r="E306" s="68">
        <v>3062096.91</v>
      </c>
      <c r="F306" s="69">
        <v>4.1043460693402384E-3</v>
      </c>
    </row>
    <row r="307" spans="1:6" x14ac:dyDescent="0.2">
      <c r="A307" s="60" t="s">
        <v>316</v>
      </c>
      <c r="B307" s="60" t="s">
        <v>318</v>
      </c>
      <c r="C307" s="67">
        <v>470</v>
      </c>
      <c r="D307" s="68">
        <v>10606946.02</v>
      </c>
      <c r="E307" s="68">
        <v>634214.24</v>
      </c>
      <c r="F307" s="69">
        <v>8.5008241070450193E-4</v>
      </c>
    </row>
    <row r="308" spans="1:6" x14ac:dyDescent="0.2">
      <c r="A308" s="60" t="s">
        <v>316</v>
      </c>
      <c r="B308" s="60" t="s">
        <v>319</v>
      </c>
      <c r="C308" s="67">
        <v>298</v>
      </c>
      <c r="D308" s="68">
        <v>8645268.4900000002</v>
      </c>
      <c r="E308" s="68">
        <v>518574.56</v>
      </c>
      <c r="F308" s="69">
        <v>6.9508233068816996E-4</v>
      </c>
    </row>
    <row r="309" spans="1:6" x14ac:dyDescent="0.2">
      <c r="A309" s="60" t="s">
        <v>316</v>
      </c>
      <c r="B309" s="60" t="s">
        <v>320</v>
      </c>
      <c r="C309" s="67">
        <v>180</v>
      </c>
      <c r="D309" s="68">
        <v>7728611.4699999997</v>
      </c>
      <c r="E309" s="68">
        <v>459196.71</v>
      </c>
      <c r="F309" s="69">
        <v>6.1549397917078639E-4</v>
      </c>
    </row>
    <row r="310" spans="1:6" x14ac:dyDescent="0.2">
      <c r="A310" s="60" t="s">
        <v>316</v>
      </c>
      <c r="B310" s="60" t="s">
        <v>321</v>
      </c>
      <c r="C310" s="67">
        <v>108</v>
      </c>
      <c r="D310" s="68">
        <v>3489058.88</v>
      </c>
      <c r="E310" s="68">
        <v>209343.57</v>
      </c>
      <c r="F310" s="69">
        <v>2.8059806202252201E-4</v>
      </c>
    </row>
    <row r="311" spans="1:6" x14ac:dyDescent="0.2">
      <c r="A311" s="60" t="s">
        <v>316</v>
      </c>
      <c r="B311" s="60" t="s">
        <v>322</v>
      </c>
      <c r="C311" s="67">
        <v>38</v>
      </c>
      <c r="D311" s="68">
        <v>356966.64</v>
      </c>
      <c r="E311" s="68">
        <v>21418.02</v>
      </c>
      <c r="F311" s="69">
        <v>2.8708094088390759E-5</v>
      </c>
    </row>
    <row r="312" spans="1:6" x14ac:dyDescent="0.2">
      <c r="A312" s="60" t="s">
        <v>316</v>
      </c>
      <c r="B312" s="60" t="s">
        <v>323</v>
      </c>
      <c r="C312" s="67">
        <v>15</v>
      </c>
      <c r="D312" s="68">
        <v>133734.29999999999</v>
      </c>
      <c r="E312" s="68">
        <v>8024.06</v>
      </c>
      <c r="F312" s="69">
        <v>1.0755217776941694E-5</v>
      </c>
    </row>
    <row r="313" spans="1:6" x14ac:dyDescent="0.2">
      <c r="A313" s="60" t="s">
        <v>316</v>
      </c>
      <c r="B313" s="60" t="s">
        <v>61</v>
      </c>
      <c r="C313" s="67">
        <v>11</v>
      </c>
      <c r="D313" s="68">
        <v>19102.5</v>
      </c>
      <c r="E313" s="68">
        <v>1146.1500000000001</v>
      </c>
      <c r="F313" s="69">
        <v>1.5362662860249952E-6</v>
      </c>
    </row>
    <row r="314" spans="1:6" x14ac:dyDescent="0.2">
      <c r="A314" s="60" t="s">
        <v>316</v>
      </c>
      <c r="B314" s="60" t="s">
        <v>62</v>
      </c>
      <c r="C314" s="67">
        <v>2034</v>
      </c>
      <c r="D314" s="68">
        <v>82178714.370000005</v>
      </c>
      <c r="E314" s="68">
        <v>4914014.21</v>
      </c>
      <c r="F314" s="69">
        <v>6.5866024166738651E-3</v>
      </c>
    </row>
    <row r="315" spans="1:6" x14ac:dyDescent="0.2">
      <c r="A315" s="60" t="s">
        <v>324</v>
      </c>
      <c r="B315" s="60" t="s">
        <v>324</v>
      </c>
      <c r="C315" s="67">
        <v>4163</v>
      </c>
      <c r="D315" s="68">
        <v>352606093.13999999</v>
      </c>
      <c r="E315" s="68">
        <v>21105404.75</v>
      </c>
      <c r="F315" s="69">
        <v>2.8289073655574568E-2</v>
      </c>
    </row>
    <row r="316" spans="1:6" x14ac:dyDescent="0.2">
      <c r="A316" s="60" t="s">
        <v>324</v>
      </c>
      <c r="B316" s="60" t="s">
        <v>303</v>
      </c>
      <c r="C316" s="67">
        <v>503</v>
      </c>
      <c r="D316" s="68">
        <v>25895168.84</v>
      </c>
      <c r="E316" s="68">
        <v>1550802.65</v>
      </c>
      <c r="F316" s="69">
        <v>2.0786509858859836E-3</v>
      </c>
    </row>
    <row r="317" spans="1:6" x14ac:dyDescent="0.2">
      <c r="A317" s="60" t="s">
        <v>324</v>
      </c>
      <c r="B317" s="60" t="s">
        <v>325</v>
      </c>
      <c r="C317" s="67">
        <v>259</v>
      </c>
      <c r="D317" s="68">
        <v>9883828.0899999999</v>
      </c>
      <c r="E317" s="68">
        <v>591866.65</v>
      </c>
      <c r="F317" s="69">
        <v>7.9332092677010491E-4</v>
      </c>
    </row>
    <row r="318" spans="1:6" x14ac:dyDescent="0.2">
      <c r="A318" s="60" t="s">
        <v>324</v>
      </c>
      <c r="B318" s="60" t="s">
        <v>326</v>
      </c>
      <c r="C318" s="67">
        <v>222</v>
      </c>
      <c r="D318" s="68">
        <v>9296993.3900000006</v>
      </c>
      <c r="E318" s="68">
        <v>557819.62</v>
      </c>
      <c r="F318" s="69">
        <v>7.4768527320967948E-4</v>
      </c>
    </row>
    <row r="319" spans="1:6" x14ac:dyDescent="0.2">
      <c r="A319" s="60" t="s">
        <v>324</v>
      </c>
      <c r="B319" s="60" t="s">
        <v>327</v>
      </c>
      <c r="C319" s="67">
        <v>155</v>
      </c>
      <c r="D319" s="68">
        <v>2115039.87</v>
      </c>
      <c r="E319" s="68">
        <v>126761.38</v>
      </c>
      <c r="F319" s="69">
        <v>1.6990728479169664E-4</v>
      </c>
    </row>
    <row r="320" spans="1:6" x14ac:dyDescent="0.2">
      <c r="A320" s="60" t="s">
        <v>324</v>
      </c>
      <c r="B320" s="60" t="s">
        <v>328</v>
      </c>
      <c r="C320" s="67">
        <v>149</v>
      </c>
      <c r="D320" s="68">
        <v>2802590.99</v>
      </c>
      <c r="E320" s="68">
        <v>168155.49</v>
      </c>
      <c r="F320" s="69">
        <v>2.2539075173146026E-4</v>
      </c>
    </row>
    <row r="321" spans="1:6" x14ac:dyDescent="0.2">
      <c r="A321" s="60" t="s">
        <v>324</v>
      </c>
      <c r="B321" s="60" t="s">
        <v>329</v>
      </c>
      <c r="C321" s="67">
        <v>122</v>
      </c>
      <c r="D321" s="68">
        <v>2895476.98</v>
      </c>
      <c r="E321" s="68">
        <v>173728.66</v>
      </c>
      <c r="F321" s="69">
        <v>2.3286086749055459E-4</v>
      </c>
    </row>
    <row r="322" spans="1:6" x14ac:dyDescent="0.2">
      <c r="A322" s="60" t="s">
        <v>324</v>
      </c>
      <c r="B322" s="60" t="s">
        <v>330</v>
      </c>
      <c r="C322" s="67">
        <v>64</v>
      </c>
      <c r="D322" s="68">
        <v>1060011.67</v>
      </c>
      <c r="E322" s="68">
        <v>63600.68</v>
      </c>
      <c r="F322" s="69">
        <v>8.5248510624494342E-5</v>
      </c>
    </row>
    <row r="323" spans="1:6" x14ac:dyDescent="0.2">
      <c r="A323" s="60" t="s">
        <v>324</v>
      </c>
      <c r="B323" s="60" t="s">
        <v>331</v>
      </c>
      <c r="C323" s="67">
        <v>63</v>
      </c>
      <c r="D323" s="68">
        <v>3122092.69</v>
      </c>
      <c r="E323" s="68">
        <v>187325.59</v>
      </c>
      <c r="F323" s="69">
        <v>2.5108579891527368E-4</v>
      </c>
    </row>
    <row r="324" spans="1:6" x14ac:dyDescent="0.2">
      <c r="A324" s="60" t="s">
        <v>324</v>
      </c>
      <c r="B324" s="60" t="s">
        <v>332</v>
      </c>
      <c r="C324" s="67">
        <v>57</v>
      </c>
      <c r="D324" s="68">
        <v>366876.29</v>
      </c>
      <c r="E324" s="68">
        <v>22012.58</v>
      </c>
      <c r="F324" s="69">
        <v>2.9505025103544988E-5</v>
      </c>
    </row>
    <row r="325" spans="1:6" x14ac:dyDescent="0.2">
      <c r="A325" s="60" t="s">
        <v>324</v>
      </c>
      <c r="B325" s="60" t="s">
        <v>333</v>
      </c>
      <c r="C325" s="67">
        <v>53</v>
      </c>
      <c r="D325" s="68">
        <v>978026.37</v>
      </c>
      <c r="E325" s="68">
        <v>58681.57</v>
      </c>
      <c r="F325" s="69">
        <v>7.8655077958396179E-5</v>
      </c>
    </row>
    <row r="326" spans="1:6" x14ac:dyDescent="0.2">
      <c r="A326" s="60" t="s">
        <v>324</v>
      </c>
      <c r="B326" s="60" t="s">
        <v>334</v>
      </c>
      <c r="C326" s="67">
        <v>52</v>
      </c>
      <c r="D326" s="68">
        <v>3515297.88</v>
      </c>
      <c r="E326" s="68">
        <v>210917.88</v>
      </c>
      <c r="F326" s="69">
        <v>2.8270822157995518E-4</v>
      </c>
    </row>
    <row r="327" spans="1:6" x14ac:dyDescent="0.2">
      <c r="A327" s="60" t="s">
        <v>324</v>
      </c>
      <c r="B327" s="60" t="s">
        <v>335</v>
      </c>
      <c r="C327" s="67">
        <v>49</v>
      </c>
      <c r="D327" s="68">
        <v>574586.21</v>
      </c>
      <c r="E327" s="68">
        <v>34475.160000000003</v>
      </c>
      <c r="F327" s="69">
        <v>4.6209506620701897E-5</v>
      </c>
    </row>
    <row r="328" spans="1:6" x14ac:dyDescent="0.2">
      <c r="A328" s="60" t="s">
        <v>324</v>
      </c>
      <c r="B328" s="60" t="s">
        <v>336</v>
      </c>
      <c r="C328" s="67">
        <v>13</v>
      </c>
      <c r="D328" s="68">
        <v>4175.41</v>
      </c>
      <c r="E328" s="68">
        <v>250.52</v>
      </c>
      <c r="F328" s="69">
        <v>3.3578975699077939E-7</v>
      </c>
    </row>
    <row r="329" spans="1:6" x14ac:dyDescent="0.2">
      <c r="A329" s="60" t="s">
        <v>324</v>
      </c>
      <c r="B329" s="60" t="s">
        <v>337</v>
      </c>
      <c r="C329" s="67">
        <v>11</v>
      </c>
      <c r="D329" s="68">
        <v>187549.62</v>
      </c>
      <c r="E329" s="68">
        <v>11252.98</v>
      </c>
      <c r="F329" s="69">
        <v>1.5083168687618156E-5</v>
      </c>
    </row>
    <row r="330" spans="1:6" x14ac:dyDescent="0.2">
      <c r="A330" s="60" t="s">
        <v>324</v>
      </c>
      <c r="B330" s="60" t="s">
        <v>61</v>
      </c>
      <c r="C330" s="67">
        <v>23</v>
      </c>
      <c r="D330" s="68">
        <v>512234.04</v>
      </c>
      <c r="E330" s="68">
        <v>30734.04</v>
      </c>
      <c r="F330" s="69">
        <v>4.1195017655057057E-5</v>
      </c>
    </row>
    <row r="331" spans="1:6" x14ac:dyDescent="0.2">
      <c r="A331" s="60" t="s">
        <v>324</v>
      </c>
      <c r="B331" s="60" t="s">
        <v>62</v>
      </c>
      <c r="C331" s="67">
        <v>5958</v>
      </c>
      <c r="D331" s="68">
        <v>415816041.48000002</v>
      </c>
      <c r="E331" s="68">
        <v>24893790.199999999</v>
      </c>
      <c r="F331" s="69">
        <v>3.3366915862356079E-2</v>
      </c>
    </row>
    <row r="332" spans="1:6" x14ac:dyDescent="0.2">
      <c r="A332" s="60" t="s">
        <v>338</v>
      </c>
      <c r="B332" s="60" t="s">
        <v>339</v>
      </c>
      <c r="C332" s="67">
        <v>520</v>
      </c>
      <c r="D332" s="68">
        <v>21625380.219999999</v>
      </c>
      <c r="E332" s="68">
        <v>1295547.2</v>
      </c>
      <c r="F332" s="69">
        <v>1.7365139687772818E-3</v>
      </c>
    </row>
    <row r="333" spans="1:6" x14ac:dyDescent="0.2">
      <c r="A333" s="60" t="s">
        <v>338</v>
      </c>
      <c r="B333" s="60" t="s">
        <v>340</v>
      </c>
      <c r="C333" s="67">
        <v>115</v>
      </c>
      <c r="D333" s="68">
        <v>2320193.02</v>
      </c>
      <c r="E333" s="68">
        <v>139196.69</v>
      </c>
      <c r="F333" s="69">
        <v>1.8657521439015189E-4</v>
      </c>
    </row>
    <row r="334" spans="1:6" x14ac:dyDescent="0.2">
      <c r="A334" s="60" t="s">
        <v>338</v>
      </c>
      <c r="B334" s="60" t="s">
        <v>341</v>
      </c>
      <c r="C334" s="67">
        <v>45</v>
      </c>
      <c r="D334" s="68">
        <v>457419.63</v>
      </c>
      <c r="E334" s="68">
        <v>27445.18</v>
      </c>
      <c r="F334" s="69">
        <v>3.6786724903273987E-5</v>
      </c>
    </row>
    <row r="335" spans="1:6" x14ac:dyDescent="0.2">
      <c r="A335" s="60" t="s">
        <v>338</v>
      </c>
      <c r="B335" s="60" t="s">
        <v>342</v>
      </c>
      <c r="C335" s="67">
        <v>25</v>
      </c>
      <c r="D335" s="68">
        <v>231563.85</v>
      </c>
      <c r="E335" s="68">
        <v>13893.85</v>
      </c>
      <c r="F335" s="69">
        <v>1.8622914398716032E-5</v>
      </c>
    </row>
    <row r="336" spans="1:6" x14ac:dyDescent="0.2">
      <c r="A336" s="60" t="s">
        <v>338</v>
      </c>
      <c r="B336" s="60" t="s">
        <v>61</v>
      </c>
      <c r="C336" s="67">
        <v>19</v>
      </c>
      <c r="D336" s="68">
        <v>273182.27</v>
      </c>
      <c r="E336" s="68">
        <v>16390.939999999999</v>
      </c>
      <c r="F336" s="69">
        <v>2.1969941559358315E-5</v>
      </c>
    </row>
    <row r="337" spans="1:6" x14ac:dyDescent="0.2">
      <c r="A337" s="60" t="s">
        <v>338</v>
      </c>
      <c r="B337" s="60" t="s">
        <v>62</v>
      </c>
      <c r="C337" s="67">
        <v>724</v>
      </c>
      <c r="D337" s="68">
        <v>24907738.989999998</v>
      </c>
      <c r="E337" s="68">
        <v>1492473.87</v>
      </c>
      <c r="F337" s="69">
        <v>2.0004687774324926E-3</v>
      </c>
    </row>
    <row r="338" spans="1:6" x14ac:dyDescent="0.2">
      <c r="A338" s="60" t="s">
        <v>343</v>
      </c>
      <c r="B338" s="60" t="s">
        <v>344</v>
      </c>
      <c r="C338" s="67">
        <v>352</v>
      </c>
      <c r="D338" s="68">
        <v>14226716</v>
      </c>
      <c r="E338" s="68">
        <v>853166.84</v>
      </c>
      <c r="F338" s="69">
        <v>1.1435601384168575E-3</v>
      </c>
    </row>
    <row r="339" spans="1:6" x14ac:dyDescent="0.2">
      <c r="A339" s="60" t="s">
        <v>343</v>
      </c>
      <c r="B339" s="60" t="s">
        <v>345</v>
      </c>
      <c r="C339" s="67">
        <v>318</v>
      </c>
      <c r="D339" s="68">
        <v>10049306.25</v>
      </c>
      <c r="E339" s="68">
        <v>602216.53</v>
      </c>
      <c r="F339" s="69">
        <v>8.0719360635689926E-4</v>
      </c>
    </row>
    <row r="340" spans="1:6" x14ac:dyDescent="0.2">
      <c r="A340" s="60" t="s">
        <v>343</v>
      </c>
      <c r="B340" s="60" t="s">
        <v>343</v>
      </c>
      <c r="C340" s="67">
        <v>104</v>
      </c>
      <c r="D340" s="68">
        <v>1554013.79</v>
      </c>
      <c r="E340" s="68">
        <v>91616.21</v>
      </c>
      <c r="F340" s="69">
        <v>1.2279971615965278E-4</v>
      </c>
    </row>
    <row r="341" spans="1:6" x14ac:dyDescent="0.2">
      <c r="A341" s="60" t="s">
        <v>343</v>
      </c>
      <c r="B341" s="60" t="s">
        <v>346</v>
      </c>
      <c r="C341" s="67">
        <v>84</v>
      </c>
      <c r="D341" s="68">
        <v>1987124.71</v>
      </c>
      <c r="E341" s="68">
        <v>119227.52</v>
      </c>
      <c r="F341" s="69">
        <v>1.5980911690648765E-4</v>
      </c>
    </row>
    <row r="342" spans="1:6" x14ac:dyDescent="0.2">
      <c r="A342" s="60" t="s">
        <v>343</v>
      </c>
      <c r="B342" s="60" t="s">
        <v>347</v>
      </c>
      <c r="C342" s="67">
        <v>73</v>
      </c>
      <c r="D342" s="68">
        <v>1470607.45</v>
      </c>
      <c r="E342" s="68">
        <v>88236.44</v>
      </c>
      <c r="F342" s="69">
        <v>1.1826957027515363E-4</v>
      </c>
    </row>
    <row r="343" spans="1:6" x14ac:dyDescent="0.2">
      <c r="A343" s="60" t="s">
        <v>343</v>
      </c>
      <c r="B343" s="60" t="s">
        <v>348</v>
      </c>
      <c r="C343" s="67">
        <v>70</v>
      </c>
      <c r="D343" s="68">
        <v>1828277.62</v>
      </c>
      <c r="E343" s="68">
        <v>109696.69</v>
      </c>
      <c r="F343" s="69">
        <v>1.4703426823324629E-4</v>
      </c>
    </row>
    <row r="344" spans="1:6" x14ac:dyDescent="0.2">
      <c r="A344" s="60" t="s">
        <v>343</v>
      </c>
      <c r="B344" s="60" t="s">
        <v>349</v>
      </c>
      <c r="C344" s="67">
        <v>58</v>
      </c>
      <c r="D344" s="68">
        <v>1299265</v>
      </c>
      <c r="E344" s="68">
        <v>77955.92</v>
      </c>
      <c r="F344" s="69">
        <v>1.0448985882481493E-4</v>
      </c>
    </row>
    <row r="345" spans="1:6" x14ac:dyDescent="0.2">
      <c r="A345" s="60" t="s">
        <v>343</v>
      </c>
      <c r="B345" s="60" t="s">
        <v>350</v>
      </c>
      <c r="C345" s="67">
        <v>43</v>
      </c>
      <c r="D345" s="68">
        <v>378397.25</v>
      </c>
      <c r="E345" s="68">
        <v>22703.84</v>
      </c>
      <c r="F345" s="69">
        <v>3.0431569999830498E-5</v>
      </c>
    </row>
    <row r="346" spans="1:6" x14ac:dyDescent="0.2">
      <c r="A346" s="60" t="s">
        <v>343</v>
      </c>
      <c r="B346" s="60" t="s">
        <v>351</v>
      </c>
      <c r="C346" s="67">
        <v>42</v>
      </c>
      <c r="D346" s="68">
        <v>804243.23</v>
      </c>
      <c r="E346" s="68">
        <v>48254.61</v>
      </c>
      <c r="F346" s="69">
        <v>6.4679082570592503E-5</v>
      </c>
    </row>
    <row r="347" spans="1:6" x14ac:dyDescent="0.2">
      <c r="A347" s="60" t="s">
        <v>343</v>
      </c>
      <c r="B347" s="60" t="s">
        <v>352</v>
      </c>
      <c r="C347" s="67">
        <v>39</v>
      </c>
      <c r="D347" s="68">
        <v>300597.01</v>
      </c>
      <c r="E347" s="68">
        <v>18035.82</v>
      </c>
      <c r="F347" s="69">
        <v>2.4174691102225126E-5</v>
      </c>
    </row>
    <row r="348" spans="1:6" x14ac:dyDescent="0.2">
      <c r="A348" s="60" t="s">
        <v>343</v>
      </c>
      <c r="B348" s="60" t="s">
        <v>117</v>
      </c>
      <c r="C348" s="67">
        <v>26</v>
      </c>
      <c r="D348" s="68">
        <v>635620.49</v>
      </c>
      <c r="E348" s="68">
        <v>38137.21</v>
      </c>
      <c r="F348" s="69">
        <v>5.1118012446935654E-5</v>
      </c>
    </row>
    <row r="349" spans="1:6" x14ac:dyDescent="0.2">
      <c r="A349" s="60" t="s">
        <v>343</v>
      </c>
      <c r="B349" s="60" t="s">
        <v>353</v>
      </c>
      <c r="C349" s="67">
        <v>17</v>
      </c>
      <c r="D349" s="68">
        <v>284768.8</v>
      </c>
      <c r="E349" s="68">
        <v>17086.14</v>
      </c>
      <c r="F349" s="69">
        <v>2.2901767517605122E-5</v>
      </c>
    </row>
    <row r="350" spans="1:6" x14ac:dyDescent="0.2">
      <c r="A350" s="60" t="s">
        <v>343</v>
      </c>
      <c r="B350" s="60" t="s">
        <v>354</v>
      </c>
      <c r="C350" s="67">
        <v>17</v>
      </c>
      <c r="D350" s="68">
        <v>109891.43</v>
      </c>
      <c r="E350" s="68">
        <v>6593.47</v>
      </c>
      <c r="F350" s="69">
        <v>8.8376963477007593E-6</v>
      </c>
    </row>
    <row r="351" spans="1:6" x14ac:dyDescent="0.2">
      <c r="A351" s="60" t="s">
        <v>343</v>
      </c>
      <c r="B351" s="60" t="s">
        <v>127</v>
      </c>
      <c r="C351" s="67">
        <v>13</v>
      </c>
      <c r="D351" s="68">
        <v>1768951.9</v>
      </c>
      <c r="E351" s="68">
        <v>106137.11</v>
      </c>
      <c r="F351" s="69">
        <v>1.4226311022913786E-4</v>
      </c>
    </row>
    <row r="352" spans="1:6" x14ac:dyDescent="0.2">
      <c r="A352" s="60" t="s">
        <v>343</v>
      </c>
      <c r="B352" s="60" t="s">
        <v>61</v>
      </c>
      <c r="C352" s="67">
        <v>56</v>
      </c>
      <c r="D352" s="68">
        <v>650100.11</v>
      </c>
      <c r="E352" s="68">
        <v>39006.01</v>
      </c>
      <c r="F352" s="69">
        <v>5.2282526820532936E-5</v>
      </c>
    </row>
    <row r="353" spans="1:6" x14ac:dyDescent="0.2">
      <c r="A353" s="60" t="s">
        <v>343</v>
      </c>
      <c r="B353" s="60" t="s">
        <v>62</v>
      </c>
      <c r="C353" s="67">
        <v>1312</v>
      </c>
      <c r="D353" s="68">
        <v>37347881.039999999</v>
      </c>
      <c r="E353" s="68">
        <v>2238070.37</v>
      </c>
      <c r="F353" s="69">
        <v>2.9998447456113832E-3</v>
      </c>
    </row>
    <row r="354" spans="1:6" x14ac:dyDescent="0.2">
      <c r="A354" s="60" t="s">
        <v>355</v>
      </c>
      <c r="B354" s="60" t="s">
        <v>356</v>
      </c>
      <c r="C354" s="67">
        <v>692</v>
      </c>
      <c r="D354" s="68">
        <v>39364256.289999999</v>
      </c>
      <c r="E354" s="68">
        <v>2352758.7200000002</v>
      </c>
      <c r="F354" s="69">
        <v>3.1535696904308528E-3</v>
      </c>
    </row>
    <row r="355" spans="1:6" x14ac:dyDescent="0.2">
      <c r="A355" s="60" t="s">
        <v>355</v>
      </c>
      <c r="B355" s="60" t="s">
        <v>198</v>
      </c>
      <c r="C355" s="67">
        <v>99</v>
      </c>
      <c r="D355" s="68">
        <v>2053931.94</v>
      </c>
      <c r="E355" s="68">
        <v>123172.98</v>
      </c>
      <c r="F355" s="69">
        <v>1.6509749729374951E-4</v>
      </c>
    </row>
    <row r="356" spans="1:6" x14ac:dyDescent="0.2">
      <c r="A356" s="60" t="s">
        <v>355</v>
      </c>
      <c r="B356" s="60" t="s">
        <v>357</v>
      </c>
      <c r="C356" s="67">
        <v>70</v>
      </c>
      <c r="D356" s="68">
        <v>778556.41</v>
      </c>
      <c r="E356" s="68">
        <v>46671.64</v>
      </c>
      <c r="F356" s="69">
        <v>6.2557315399812947E-5</v>
      </c>
    </row>
    <row r="357" spans="1:6" x14ac:dyDescent="0.2">
      <c r="A357" s="60" t="s">
        <v>355</v>
      </c>
      <c r="B357" s="60" t="s">
        <v>355</v>
      </c>
      <c r="C357" s="67">
        <v>55</v>
      </c>
      <c r="D357" s="68">
        <v>4934493.71</v>
      </c>
      <c r="E357" s="68">
        <v>296069.63</v>
      </c>
      <c r="F357" s="69">
        <v>3.9684316266186317E-4</v>
      </c>
    </row>
    <row r="358" spans="1:6" x14ac:dyDescent="0.2">
      <c r="A358" s="60" t="s">
        <v>355</v>
      </c>
      <c r="B358" s="60" t="s">
        <v>358</v>
      </c>
      <c r="C358" s="67">
        <v>41</v>
      </c>
      <c r="D358" s="68">
        <v>188307.97</v>
      </c>
      <c r="E358" s="68">
        <v>11298.49</v>
      </c>
      <c r="F358" s="69">
        <v>1.5144168974384284E-5</v>
      </c>
    </row>
    <row r="359" spans="1:6" x14ac:dyDescent="0.2">
      <c r="A359" s="60" t="s">
        <v>355</v>
      </c>
      <c r="B359" s="60" t="s">
        <v>359</v>
      </c>
      <c r="C359" s="67">
        <v>34</v>
      </c>
      <c r="D359" s="68">
        <v>1493058.85</v>
      </c>
      <c r="E359" s="68">
        <v>89583.53</v>
      </c>
      <c r="F359" s="69">
        <v>1.2007517072120467E-4</v>
      </c>
    </row>
    <row r="360" spans="1:6" x14ac:dyDescent="0.2">
      <c r="A360" s="60" t="s">
        <v>355</v>
      </c>
      <c r="B360" s="60" t="s">
        <v>145</v>
      </c>
      <c r="C360" s="67">
        <v>14</v>
      </c>
      <c r="D360" s="68">
        <v>57612.83</v>
      </c>
      <c r="E360" s="68">
        <v>3456.76</v>
      </c>
      <c r="F360" s="69">
        <v>4.6333410521133902E-6</v>
      </c>
    </row>
    <row r="361" spans="1:6" x14ac:dyDescent="0.2">
      <c r="A361" s="60" t="s">
        <v>355</v>
      </c>
      <c r="B361" s="60" t="s">
        <v>61</v>
      </c>
      <c r="C361" s="67">
        <v>39</v>
      </c>
      <c r="D361" s="68">
        <v>757427.03</v>
      </c>
      <c r="E361" s="68">
        <v>45445.63</v>
      </c>
      <c r="F361" s="69">
        <v>6.0914007081242507E-5</v>
      </c>
    </row>
    <row r="362" spans="1:6" x14ac:dyDescent="0.2">
      <c r="A362" s="60" t="s">
        <v>355</v>
      </c>
      <c r="B362" s="60" t="s">
        <v>62</v>
      </c>
      <c r="C362" s="67">
        <v>1044</v>
      </c>
      <c r="D362" s="68">
        <v>49627645.030000001</v>
      </c>
      <c r="E362" s="68">
        <v>2968457.37</v>
      </c>
      <c r="F362" s="69">
        <v>3.9788343402115123E-3</v>
      </c>
    </row>
    <row r="363" spans="1:6" x14ac:dyDescent="0.2">
      <c r="A363" s="60" t="s">
        <v>360</v>
      </c>
      <c r="B363" s="60" t="s">
        <v>361</v>
      </c>
      <c r="C363" s="67">
        <v>429</v>
      </c>
      <c r="D363" s="68">
        <v>14362733.199999999</v>
      </c>
      <c r="E363" s="68">
        <v>858770.85</v>
      </c>
      <c r="F363" s="69">
        <v>1.151071591219324E-3</v>
      </c>
    </row>
    <row r="364" spans="1:6" x14ac:dyDescent="0.2">
      <c r="A364" s="60" t="s">
        <v>360</v>
      </c>
      <c r="B364" s="60" t="s">
        <v>362</v>
      </c>
      <c r="C364" s="67">
        <v>122</v>
      </c>
      <c r="D364" s="68">
        <v>2397741.04</v>
      </c>
      <c r="E364" s="68">
        <v>143864.54999999999</v>
      </c>
      <c r="F364" s="69">
        <v>1.9283187882838826E-4</v>
      </c>
    </row>
    <row r="365" spans="1:6" x14ac:dyDescent="0.2">
      <c r="A365" s="60" t="s">
        <v>360</v>
      </c>
      <c r="B365" s="60" t="s">
        <v>363</v>
      </c>
      <c r="C365" s="67">
        <v>46</v>
      </c>
      <c r="D365" s="68">
        <v>2520603.35</v>
      </c>
      <c r="E365" s="68">
        <v>151236.20000000001</v>
      </c>
      <c r="F365" s="69">
        <v>2.0271262512457653E-4</v>
      </c>
    </row>
    <row r="366" spans="1:6" x14ac:dyDescent="0.2">
      <c r="A366" s="60" t="s">
        <v>360</v>
      </c>
      <c r="B366" s="60" t="s">
        <v>364</v>
      </c>
      <c r="C366" s="67">
        <v>39</v>
      </c>
      <c r="D366" s="68">
        <v>1330012.79</v>
      </c>
      <c r="E366" s="68">
        <v>79800.759999999995</v>
      </c>
      <c r="F366" s="69">
        <v>1.0696262896407276E-4</v>
      </c>
    </row>
    <row r="367" spans="1:6" x14ac:dyDescent="0.2">
      <c r="A367" s="60" t="s">
        <v>360</v>
      </c>
      <c r="B367" s="60" t="s">
        <v>365</v>
      </c>
      <c r="C367" s="67">
        <v>25</v>
      </c>
      <c r="D367" s="68">
        <v>69555.820000000007</v>
      </c>
      <c r="E367" s="68">
        <v>4173.3500000000004</v>
      </c>
      <c r="F367" s="69">
        <v>5.5938375472515938E-6</v>
      </c>
    </row>
    <row r="368" spans="1:6" x14ac:dyDescent="0.2">
      <c r="A368" s="60" t="s">
        <v>360</v>
      </c>
      <c r="B368" s="60" t="s">
        <v>366</v>
      </c>
      <c r="C368" s="67">
        <v>19</v>
      </c>
      <c r="D368" s="68">
        <v>127557.84</v>
      </c>
      <c r="E368" s="68">
        <v>7653.48</v>
      </c>
      <c r="F368" s="69">
        <v>1.025850307094759E-5</v>
      </c>
    </row>
    <row r="369" spans="1:6" x14ac:dyDescent="0.2">
      <c r="A369" s="60" t="s">
        <v>360</v>
      </c>
      <c r="B369" s="60" t="s">
        <v>367</v>
      </c>
      <c r="C369" s="67">
        <v>12</v>
      </c>
      <c r="D369" s="68">
        <v>62462.34</v>
      </c>
      <c r="E369" s="68">
        <v>3747.74</v>
      </c>
      <c r="F369" s="69">
        <v>5.0233622220366575E-6</v>
      </c>
    </row>
    <row r="370" spans="1:6" x14ac:dyDescent="0.2">
      <c r="A370" s="60" t="s">
        <v>360</v>
      </c>
      <c r="B370" s="60" t="s">
        <v>61</v>
      </c>
      <c r="C370" s="67">
        <v>62</v>
      </c>
      <c r="D370" s="68">
        <v>831789.36</v>
      </c>
      <c r="E370" s="68">
        <v>49907.360000000001</v>
      </c>
      <c r="F370" s="69">
        <v>6.6894380833671334E-5</v>
      </c>
    </row>
    <row r="371" spans="1:6" x14ac:dyDescent="0.2">
      <c r="A371" s="60" t="s">
        <v>360</v>
      </c>
      <c r="B371" s="60" t="s">
        <v>62</v>
      </c>
      <c r="C371" s="67">
        <v>754</v>
      </c>
      <c r="D371" s="68">
        <v>21702455.739999998</v>
      </c>
      <c r="E371" s="68">
        <v>1299154.29</v>
      </c>
      <c r="F371" s="69">
        <v>1.7413488078102687E-3</v>
      </c>
    </row>
    <row r="372" spans="1:6" x14ac:dyDescent="0.2">
      <c r="A372" s="60" t="s">
        <v>368</v>
      </c>
      <c r="B372" s="60" t="s">
        <v>369</v>
      </c>
      <c r="C372" s="67">
        <v>132</v>
      </c>
      <c r="D372" s="68">
        <v>1556023.7</v>
      </c>
      <c r="E372" s="68">
        <v>93295.47</v>
      </c>
      <c r="F372" s="69">
        <v>1.2505054765943059E-4</v>
      </c>
    </row>
    <row r="373" spans="1:6" x14ac:dyDescent="0.2">
      <c r="A373" s="60" t="s">
        <v>368</v>
      </c>
      <c r="B373" s="60" t="s">
        <v>370</v>
      </c>
      <c r="C373" s="67">
        <v>88</v>
      </c>
      <c r="D373" s="68">
        <v>2312605.2599999998</v>
      </c>
      <c r="E373" s="68">
        <v>138756.29</v>
      </c>
      <c r="F373" s="69">
        <v>1.8598491497701626E-4</v>
      </c>
    </row>
    <row r="374" spans="1:6" x14ac:dyDescent="0.2">
      <c r="A374" s="60" t="s">
        <v>368</v>
      </c>
      <c r="B374" s="60" t="s">
        <v>371</v>
      </c>
      <c r="C374" s="67">
        <v>81</v>
      </c>
      <c r="D374" s="68">
        <v>968277.8</v>
      </c>
      <c r="E374" s="68">
        <v>58069.47</v>
      </c>
      <c r="F374" s="69">
        <v>7.7834636834916792E-5</v>
      </c>
    </row>
    <row r="375" spans="1:6" x14ac:dyDescent="0.2">
      <c r="A375" s="60" t="s">
        <v>368</v>
      </c>
      <c r="B375" s="60" t="s">
        <v>372</v>
      </c>
      <c r="C375" s="67">
        <v>46</v>
      </c>
      <c r="D375" s="68">
        <v>3793653.19</v>
      </c>
      <c r="E375" s="68">
        <v>227491.63</v>
      </c>
      <c r="F375" s="69">
        <v>3.0492319637209124E-4</v>
      </c>
    </row>
    <row r="376" spans="1:6" x14ac:dyDescent="0.2">
      <c r="A376" s="60" t="s">
        <v>368</v>
      </c>
      <c r="B376" s="60" t="s">
        <v>373</v>
      </c>
      <c r="C376" s="67">
        <v>30</v>
      </c>
      <c r="D376" s="68">
        <v>242698.23999999999</v>
      </c>
      <c r="E376" s="68">
        <v>14561.9</v>
      </c>
      <c r="F376" s="69">
        <v>1.9518349282787923E-5</v>
      </c>
    </row>
    <row r="377" spans="1:6" x14ac:dyDescent="0.2">
      <c r="A377" s="60" t="s">
        <v>368</v>
      </c>
      <c r="B377" s="60" t="s">
        <v>374</v>
      </c>
      <c r="C377" s="67">
        <v>12</v>
      </c>
      <c r="D377" s="68">
        <v>71362.509999999995</v>
      </c>
      <c r="E377" s="68">
        <v>4281.75</v>
      </c>
      <c r="F377" s="69">
        <v>5.7391337697400195E-6</v>
      </c>
    </row>
    <row r="378" spans="1:6" x14ac:dyDescent="0.2">
      <c r="A378" s="60" t="s">
        <v>368</v>
      </c>
      <c r="B378" s="60" t="s">
        <v>375</v>
      </c>
      <c r="C378" s="67">
        <v>11</v>
      </c>
      <c r="D378" s="68">
        <v>92951.03</v>
      </c>
      <c r="E378" s="68">
        <v>5577.07</v>
      </c>
      <c r="F378" s="69">
        <v>7.4753432062133393E-6</v>
      </c>
    </row>
    <row r="379" spans="1:6" x14ac:dyDescent="0.2">
      <c r="A379" s="60" t="s">
        <v>368</v>
      </c>
      <c r="B379" s="60" t="s">
        <v>376</v>
      </c>
      <c r="C379" s="67">
        <v>10</v>
      </c>
      <c r="D379" s="68">
        <v>69615.64</v>
      </c>
      <c r="E379" s="68">
        <v>4176.9399999999996</v>
      </c>
      <c r="F379" s="69">
        <v>5.5986494793432293E-6</v>
      </c>
    </row>
    <row r="380" spans="1:6" x14ac:dyDescent="0.2">
      <c r="A380" s="60" t="s">
        <v>368</v>
      </c>
      <c r="B380" s="60" t="s">
        <v>61</v>
      </c>
      <c r="C380" s="67">
        <v>36</v>
      </c>
      <c r="D380" s="68">
        <v>6847622.7599999998</v>
      </c>
      <c r="E380" s="68">
        <v>409095.41</v>
      </c>
      <c r="F380" s="69">
        <v>5.4833964677448207E-4</v>
      </c>
    </row>
    <row r="381" spans="1:6" x14ac:dyDescent="0.2">
      <c r="A381" s="60" t="s">
        <v>368</v>
      </c>
      <c r="B381" s="60" t="s">
        <v>62</v>
      </c>
      <c r="C381" s="67">
        <v>446</v>
      </c>
      <c r="D381" s="68">
        <v>15954810.130000001</v>
      </c>
      <c r="E381" s="68">
        <v>955305.93</v>
      </c>
      <c r="F381" s="69">
        <v>1.2804644183560215E-3</v>
      </c>
    </row>
    <row r="382" spans="1:6" x14ac:dyDescent="0.2">
      <c r="A382" s="60" t="s">
        <v>145</v>
      </c>
      <c r="B382" s="60" t="s">
        <v>377</v>
      </c>
      <c r="C382" s="67">
        <v>353</v>
      </c>
      <c r="D382" s="68">
        <v>12817988.939999999</v>
      </c>
      <c r="E382" s="68">
        <v>765685.92</v>
      </c>
      <c r="F382" s="69">
        <v>1.0263032452820587E-3</v>
      </c>
    </row>
    <row r="383" spans="1:6" x14ac:dyDescent="0.2">
      <c r="A383" s="60" t="s">
        <v>145</v>
      </c>
      <c r="B383" s="60" t="s">
        <v>378</v>
      </c>
      <c r="C383" s="67">
        <v>52</v>
      </c>
      <c r="D383" s="68">
        <v>1431455.35</v>
      </c>
      <c r="E383" s="68">
        <v>85887.32</v>
      </c>
      <c r="F383" s="69">
        <v>1.1512087781969227E-4</v>
      </c>
    </row>
    <row r="384" spans="1:6" x14ac:dyDescent="0.2">
      <c r="A384" s="60" t="s">
        <v>145</v>
      </c>
      <c r="B384" s="60" t="s">
        <v>379</v>
      </c>
      <c r="C384" s="67">
        <v>49</v>
      </c>
      <c r="D384" s="68">
        <v>2633533.86</v>
      </c>
      <c r="E384" s="68">
        <v>158012.04999999999</v>
      </c>
      <c r="F384" s="69">
        <v>2.1179477834550086E-4</v>
      </c>
    </row>
    <row r="385" spans="1:6" x14ac:dyDescent="0.2">
      <c r="A385" s="60" t="s">
        <v>145</v>
      </c>
      <c r="B385" s="60" t="s">
        <v>380</v>
      </c>
      <c r="C385" s="67">
        <v>40</v>
      </c>
      <c r="D385" s="68">
        <v>2274940.17</v>
      </c>
      <c r="E385" s="68">
        <v>136496.42000000001</v>
      </c>
      <c r="F385" s="69">
        <v>1.8295585063831776E-4</v>
      </c>
    </row>
    <row r="386" spans="1:6" x14ac:dyDescent="0.2">
      <c r="A386" s="60" t="s">
        <v>145</v>
      </c>
      <c r="B386" s="60" t="s">
        <v>381</v>
      </c>
      <c r="C386" s="67">
        <v>25</v>
      </c>
      <c r="D386" s="68">
        <v>177629.77</v>
      </c>
      <c r="E386" s="68">
        <v>10657.77</v>
      </c>
      <c r="F386" s="69">
        <v>1.4285366431277419E-5</v>
      </c>
    </row>
    <row r="387" spans="1:6" x14ac:dyDescent="0.2">
      <c r="A387" s="60" t="s">
        <v>145</v>
      </c>
      <c r="B387" s="60" t="s">
        <v>382</v>
      </c>
      <c r="C387" s="67">
        <v>24</v>
      </c>
      <c r="D387" s="68">
        <v>267345.44</v>
      </c>
      <c r="E387" s="68">
        <v>16040.72</v>
      </c>
      <c r="F387" s="69">
        <v>2.1500516808067757E-5</v>
      </c>
    </row>
    <row r="388" spans="1:6" x14ac:dyDescent="0.2">
      <c r="A388" s="60" t="s">
        <v>145</v>
      </c>
      <c r="B388" s="60" t="s">
        <v>61</v>
      </c>
      <c r="C388" s="67">
        <v>18</v>
      </c>
      <c r="D388" s="68">
        <v>258653.93</v>
      </c>
      <c r="E388" s="68">
        <v>15519.23</v>
      </c>
      <c r="F388" s="69">
        <v>2.0801526705987598E-5</v>
      </c>
    </row>
    <row r="389" spans="1:6" x14ac:dyDescent="0.2">
      <c r="A389" s="60" t="s">
        <v>145</v>
      </c>
      <c r="B389" s="60" t="s">
        <v>62</v>
      </c>
      <c r="C389" s="67">
        <v>561</v>
      </c>
      <c r="D389" s="68">
        <v>19861547.460000001</v>
      </c>
      <c r="E389" s="68">
        <v>1188299.44</v>
      </c>
      <c r="F389" s="69">
        <v>1.5927621754346128E-3</v>
      </c>
    </row>
    <row r="390" spans="1:6" x14ac:dyDescent="0.2">
      <c r="A390" s="60" t="s">
        <v>383</v>
      </c>
      <c r="B390" s="60" t="s">
        <v>384</v>
      </c>
      <c r="C390" s="67">
        <v>279</v>
      </c>
      <c r="D390" s="68">
        <v>8529433.5800000001</v>
      </c>
      <c r="E390" s="68">
        <v>507358.86</v>
      </c>
      <c r="F390" s="69">
        <v>6.8004913103352567E-4</v>
      </c>
    </row>
    <row r="391" spans="1:6" x14ac:dyDescent="0.2">
      <c r="A391" s="60" t="s">
        <v>383</v>
      </c>
      <c r="B391" s="60" t="s">
        <v>385</v>
      </c>
      <c r="C391" s="67">
        <v>134</v>
      </c>
      <c r="D391" s="68">
        <v>6524676.3300000001</v>
      </c>
      <c r="E391" s="68">
        <v>391480.55</v>
      </c>
      <c r="F391" s="69">
        <v>5.247291982720607E-4</v>
      </c>
    </row>
    <row r="392" spans="1:6" x14ac:dyDescent="0.2">
      <c r="A392" s="60" t="s">
        <v>383</v>
      </c>
      <c r="B392" s="60" t="s">
        <v>386</v>
      </c>
      <c r="C392" s="67">
        <v>120</v>
      </c>
      <c r="D392" s="68">
        <v>3294651.7</v>
      </c>
      <c r="E392" s="68">
        <v>197298.44</v>
      </c>
      <c r="F392" s="69">
        <v>2.6445311840276171E-4</v>
      </c>
    </row>
    <row r="393" spans="1:6" x14ac:dyDescent="0.2">
      <c r="A393" s="60" t="s">
        <v>383</v>
      </c>
      <c r="B393" s="60" t="s">
        <v>387</v>
      </c>
      <c r="C393" s="67">
        <v>89</v>
      </c>
      <c r="D393" s="68">
        <v>2266845.7200000002</v>
      </c>
      <c r="E393" s="68">
        <v>136010.75</v>
      </c>
      <c r="F393" s="69">
        <v>1.8230487262746944E-4</v>
      </c>
    </row>
    <row r="394" spans="1:6" x14ac:dyDescent="0.2">
      <c r="A394" s="60" t="s">
        <v>383</v>
      </c>
      <c r="B394" s="60" t="s">
        <v>388</v>
      </c>
      <c r="C394" s="67">
        <v>68</v>
      </c>
      <c r="D394" s="68">
        <v>898179.65</v>
      </c>
      <c r="E394" s="68">
        <v>53890.8</v>
      </c>
      <c r="F394" s="69">
        <v>7.2233668513646388E-5</v>
      </c>
    </row>
    <row r="395" spans="1:6" x14ac:dyDescent="0.2">
      <c r="A395" s="60" t="s">
        <v>383</v>
      </c>
      <c r="B395" s="60" t="s">
        <v>389</v>
      </c>
      <c r="C395" s="67">
        <v>25</v>
      </c>
      <c r="D395" s="68">
        <v>118857.7</v>
      </c>
      <c r="E395" s="68">
        <v>7131.48</v>
      </c>
      <c r="F395" s="69">
        <v>9.5588293796287846E-6</v>
      </c>
    </row>
    <row r="396" spans="1:6" x14ac:dyDescent="0.2">
      <c r="A396" s="60" t="s">
        <v>383</v>
      </c>
      <c r="B396" s="60" t="s">
        <v>390</v>
      </c>
      <c r="C396" s="67">
        <v>21</v>
      </c>
      <c r="D396" s="68">
        <v>984537.48</v>
      </c>
      <c r="E396" s="68">
        <v>59072.25</v>
      </c>
      <c r="F396" s="69">
        <v>7.9178734122619215E-5</v>
      </c>
    </row>
    <row r="397" spans="1:6" x14ac:dyDescent="0.2">
      <c r="A397" s="60" t="s">
        <v>383</v>
      </c>
      <c r="B397" s="60" t="s">
        <v>391</v>
      </c>
      <c r="C397" s="67">
        <v>10</v>
      </c>
      <c r="D397" s="68">
        <v>54251.89</v>
      </c>
      <c r="E397" s="68">
        <v>3255.11</v>
      </c>
      <c r="F397" s="69">
        <v>4.3630552286374579E-6</v>
      </c>
    </row>
    <row r="398" spans="1:6" x14ac:dyDescent="0.2">
      <c r="A398" s="60" t="s">
        <v>383</v>
      </c>
      <c r="B398" s="60" t="s">
        <v>61</v>
      </c>
      <c r="C398" s="67">
        <v>28</v>
      </c>
      <c r="D398" s="68">
        <v>134050.49</v>
      </c>
      <c r="E398" s="68">
        <v>8043.03</v>
      </c>
      <c r="F398" s="69">
        <v>1.0780644615877168E-5</v>
      </c>
    </row>
    <row r="399" spans="1:6" x14ac:dyDescent="0.2">
      <c r="A399" s="60" t="s">
        <v>383</v>
      </c>
      <c r="B399" s="60" t="s">
        <v>62</v>
      </c>
      <c r="C399" s="67">
        <v>774</v>
      </c>
      <c r="D399" s="68">
        <v>22805484.539999999</v>
      </c>
      <c r="E399" s="68">
        <v>1363541.28</v>
      </c>
      <c r="F399" s="69">
        <v>1.8276512655999372E-3</v>
      </c>
    </row>
    <row r="400" spans="1:6" x14ac:dyDescent="0.2">
      <c r="A400" s="60" t="s">
        <v>392</v>
      </c>
      <c r="B400" s="60" t="s">
        <v>393</v>
      </c>
      <c r="C400" s="67">
        <v>256</v>
      </c>
      <c r="D400" s="68">
        <v>6283238.8399999999</v>
      </c>
      <c r="E400" s="68">
        <v>376825.22</v>
      </c>
      <c r="F400" s="69">
        <v>5.0508561812149513E-4</v>
      </c>
    </row>
    <row r="401" spans="1:6" x14ac:dyDescent="0.2">
      <c r="A401" s="60" t="s">
        <v>392</v>
      </c>
      <c r="B401" s="60" t="s">
        <v>394</v>
      </c>
      <c r="C401" s="67">
        <v>236</v>
      </c>
      <c r="D401" s="68">
        <v>7723562.7599999998</v>
      </c>
      <c r="E401" s="68">
        <v>463007.62</v>
      </c>
      <c r="F401" s="69">
        <v>6.2060201263244104E-4</v>
      </c>
    </row>
    <row r="402" spans="1:6" x14ac:dyDescent="0.2">
      <c r="A402" s="60" t="s">
        <v>392</v>
      </c>
      <c r="B402" s="60" t="s">
        <v>59</v>
      </c>
      <c r="C402" s="67">
        <v>150</v>
      </c>
      <c r="D402" s="68">
        <v>5642226.0300000003</v>
      </c>
      <c r="E402" s="68">
        <v>337634.88</v>
      </c>
      <c r="F402" s="69">
        <v>4.5255602070417916E-4</v>
      </c>
    </row>
    <row r="403" spans="1:6" x14ac:dyDescent="0.2">
      <c r="A403" s="60" t="s">
        <v>392</v>
      </c>
      <c r="B403" s="60" t="s">
        <v>395</v>
      </c>
      <c r="C403" s="67">
        <v>42</v>
      </c>
      <c r="D403" s="68">
        <v>956292.38</v>
      </c>
      <c r="E403" s="68">
        <v>57377.53</v>
      </c>
      <c r="F403" s="69">
        <v>7.6907180486313084E-5</v>
      </c>
    </row>
    <row r="404" spans="1:6" x14ac:dyDescent="0.2">
      <c r="A404" s="60" t="s">
        <v>392</v>
      </c>
      <c r="B404" s="60" t="s">
        <v>396</v>
      </c>
      <c r="C404" s="67">
        <v>39</v>
      </c>
      <c r="D404" s="68">
        <v>616344.06000000006</v>
      </c>
      <c r="E404" s="68">
        <v>36980.620000000003</v>
      </c>
      <c r="F404" s="69">
        <v>4.9567752687084292E-5</v>
      </c>
    </row>
    <row r="405" spans="1:6" x14ac:dyDescent="0.2">
      <c r="A405" s="60" t="s">
        <v>392</v>
      </c>
      <c r="B405" s="60" t="s">
        <v>55</v>
      </c>
      <c r="C405" s="67">
        <v>34</v>
      </c>
      <c r="D405" s="68">
        <v>310868.09000000003</v>
      </c>
      <c r="E405" s="68">
        <v>18652.099999999999</v>
      </c>
      <c r="F405" s="69">
        <v>2.5000734976719284E-5</v>
      </c>
    </row>
    <row r="406" spans="1:6" x14ac:dyDescent="0.2">
      <c r="A406" s="60" t="s">
        <v>392</v>
      </c>
      <c r="B406" s="60" t="s">
        <v>397</v>
      </c>
      <c r="C406" s="67">
        <v>30</v>
      </c>
      <c r="D406" s="68">
        <v>339288.69</v>
      </c>
      <c r="E406" s="68">
        <v>20357.32</v>
      </c>
      <c r="F406" s="69">
        <v>2.728636250911517E-5</v>
      </c>
    </row>
    <row r="407" spans="1:6" x14ac:dyDescent="0.2">
      <c r="A407" s="60" t="s">
        <v>392</v>
      </c>
      <c r="B407" s="60" t="s">
        <v>398</v>
      </c>
      <c r="C407" s="67">
        <v>28</v>
      </c>
      <c r="D407" s="68">
        <v>343702.35</v>
      </c>
      <c r="E407" s="68">
        <v>20622.13</v>
      </c>
      <c r="F407" s="69">
        <v>2.7641306168498569E-5</v>
      </c>
    </row>
    <row r="408" spans="1:6" x14ac:dyDescent="0.2">
      <c r="A408" s="60" t="s">
        <v>392</v>
      </c>
      <c r="B408" s="60" t="s">
        <v>164</v>
      </c>
      <c r="C408" s="67">
        <v>26</v>
      </c>
      <c r="D408" s="68">
        <v>144795.25</v>
      </c>
      <c r="E408" s="68">
        <v>8427.08</v>
      </c>
      <c r="F408" s="69">
        <v>1.1295414119997833E-5</v>
      </c>
    </row>
    <row r="409" spans="1:6" x14ac:dyDescent="0.2">
      <c r="A409" s="60" t="s">
        <v>392</v>
      </c>
      <c r="B409" s="60" t="s">
        <v>399</v>
      </c>
      <c r="C409" s="67">
        <v>11</v>
      </c>
      <c r="D409" s="68">
        <v>41475.919999999998</v>
      </c>
      <c r="E409" s="68">
        <v>2488.5500000000002</v>
      </c>
      <c r="F409" s="69">
        <v>3.3355803918226253E-6</v>
      </c>
    </row>
    <row r="410" spans="1:6" x14ac:dyDescent="0.2">
      <c r="A410" s="60" t="s">
        <v>392</v>
      </c>
      <c r="B410" s="60" t="s">
        <v>400</v>
      </c>
      <c r="C410" s="67">
        <v>10</v>
      </c>
      <c r="D410" s="68">
        <v>120476.2</v>
      </c>
      <c r="E410" s="68">
        <v>7228.58</v>
      </c>
      <c r="F410" s="69">
        <v>9.6889794091825323E-6</v>
      </c>
    </row>
    <row r="411" spans="1:6" x14ac:dyDescent="0.2">
      <c r="A411" s="60" t="s">
        <v>392</v>
      </c>
      <c r="B411" s="60" t="s">
        <v>61</v>
      </c>
      <c r="C411" s="67">
        <v>12</v>
      </c>
      <c r="D411" s="68">
        <v>29038.18</v>
      </c>
      <c r="E411" s="68">
        <v>1742.29</v>
      </c>
      <c r="F411" s="69">
        <v>2.3353150874479683E-6</v>
      </c>
    </row>
    <row r="412" spans="1:6" x14ac:dyDescent="0.2">
      <c r="A412" s="60" t="s">
        <v>392</v>
      </c>
      <c r="B412" s="60" t="s">
        <v>62</v>
      </c>
      <c r="C412" s="67">
        <v>874</v>
      </c>
      <c r="D412" s="68">
        <v>22551308.75</v>
      </c>
      <c r="E412" s="68">
        <v>1351343.92</v>
      </c>
      <c r="F412" s="69">
        <v>1.8113022772942966E-3</v>
      </c>
    </row>
    <row r="413" spans="1:6" x14ac:dyDescent="0.2">
      <c r="A413" s="60" t="s">
        <v>401</v>
      </c>
      <c r="B413" s="60" t="s">
        <v>402</v>
      </c>
      <c r="C413" s="67">
        <v>530</v>
      </c>
      <c r="D413" s="68">
        <v>23434934.170000002</v>
      </c>
      <c r="E413" s="68">
        <v>1404137.91</v>
      </c>
      <c r="F413" s="69">
        <v>1.8820658134298292E-3</v>
      </c>
    </row>
    <row r="414" spans="1:6" x14ac:dyDescent="0.2">
      <c r="A414" s="60" t="s">
        <v>401</v>
      </c>
      <c r="B414" s="60" t="s">
        <v>403</v>
      </c>
      <c r="C414" s="67">
        <v>86</v>
      </c>
      <c r="D414" s="68">
        <v>1699782.96</v>
      </c>
      <c r="E414" s="68">
        <v>101986.96</v>
      </c>
      <c r="F414" s="69">
        <v>1.3670036929038935E-4</v>
      </c>
    </row>
    <row r="415" spans="1:6" x14ac:dyDescent="0.2">
      <c r="A415" s="60" t="s">
        <v>401</v>
      </c>
      <c r="B415" s="60" t="s">
        <v>404</v>
      </c>
      <c r="C415" s="67">
        <v>56</v>
      </c>
      <c r="D415" s="68">
        <v>3235854.91</v>
      </c>
      <c r="E415" s="68">
        <v>194151.31</v>
      </c>
      <c r="F415" s="69">
        <v>2.602347964407691E-4</v>
      </c>
    </row>
    <row r="416" spans="1:6" x14ac:dyDescent="0.2">
      <c r="A416" s="60" t="s">
        <v>401</v>
      </c>
      <c r="B416" s="60" t="s">
        <v>405</v>
      </c>
      <c r="C416" s="67">
        <v>36</v>
      </c>
      <c r="D416" s="68">
        <v>445103.18</v>
      </c>
      <c r="E416" s="68">
        <v>26706.21</v>
      </c>
      <c r="F416" s="69">
        <v>3.5796230903898779E-5</v>
      </c>
    </row>
    <row r="417" spans="1:6" x14ac:dyDescent="0.2">
      <c r="A417" s="60" t="s">
        <v>401</v>
      </c>
      <c r="B417" s="60" t="s">
        <v>406</v>
      </c>
      <c r="C417" s="67">
        <v>34</v>
      </c>
      <c r="D417" s="68">
        <v>1588744.67</v>
      </c>
      <c r="E417" s="68">
        <v>95087.56</v>
      </c>
      <c r="F417" s="69">
        <v>1.2745261322547562E-4</v>
      </c>
    </row>
    <row r="418" spans="1:6" x14ac:dyDescent="0.2">
      <c r="A418" s="60" t="s">
        <v>401</v>
      </c>
      <c r="B418" s="60" t="s">
        <v>407</v>
      </c>
      <c r="C418" s="67">
        <v>21</v>
      </c>
      <c r="D418" s="68">
        <v>329871.38</v>
      </c>
      <c r="E418" s="68">
        <v>19792.3</v>
      </c>
      <c r="F418" s="69">
        <v>2.6529026054960093E-5</v>
      </c>
    </row>
    <row r="419" spans="1:6" x14ac:dyDescent="0.2">
      <c r="A419" s="60" t="s">
        <v>401</v>
      </c>
      <c r="B419" s="60" t="s">
        <v>408</v>
      </c>
      <c r="C419" s="67">
        <v>19</v>
      </c>
      <c r="D419" s="68">
        <v>13749436.23</v>
      </c>
      <c r="E419" s="68">
        <v>824966.18</v>
      </c>
      <c r="F419" s="69">
        <v>1.1057607899880712E-3</v>
      </c>
    </row>
    <row r="420" spans="1:6" x14ac:dyDescent="0.2">
      <c r="A420" s="60" t="s">
        <v>401</v>
      </c>
      <c r="B420" s="60" t="s">
        <v>409</v>
      </c>
      <c r="C420" s="67">
        <v>14</v>
      </c>
      <c r="D420" s="68">
        <v>67143.289999999994</v>
      </c>
      <c r="E420" s="68">
        <v>4028.59</v>
      </c>
      <c r="F420" s="69">
        <v>5.3998054331609609E-6</v>
      </c>
    </row>
    <row r="421" spans="1:6" x14ac:dyDescent="0.2">
      <c r="A421" s="60" t="s">
        <v>401</v>
      </c>
      <c r="B421" s="60" t="s">
        <v>61</v>
      </c>
      <c r="C421" s="67">
        <v>106</v>
      </c>
      <c r="D421" s="68">
        <v>2410376.12</v>
      </c>
      <c r="E421" s="68">
        <v>144622.6</v>
      </c>
      <c r="F421" s="69">
        <v>1.9384794710751514E-4</v>
      </c>
    </row>
    <row r="422" spans="1:6" x14ac:dyDescent="0.2">
      <c r="A422" s="60" t="s">
        <v>401</v>
      </c>
      <c r="B422" s="60" t="s">
        <v>62</v>
      </c>
      <c r="C422" s="67">
        <v>902</v>
      </c>
      <c r="D422" s="68">
        <v>46961246.909999996</v>
      </c>
      <c r="E422" s="68">
        <v>2815479.63</v>
      </c>
      <c r="F422" s="69">
        <v>3.7737874052777799E-3</v>
      </c>
    </row>
    <row r="423" spans="1:6" x14ac:dyDescent="0.2">
      <c r="A423" s="60" t="s">
        <v>410</v>
      </c>
      <c r="B423" s="60" t="s">
        <v>411</v>
      </c>
      <c r="C423" s="67">
        <v>301</v>
      </c>
      <c r="D423" s="68">
        <v>30786087.600000001</v>
      </c>
      <c r="E423" s="68">
        <v>1845958.99</v>
      </c>
      <c r="F423" s="69">
        <v>2.4742700010659609E-3</v>
      </c>
    </row>
    <row r="424" spans="1:6" x14ac:dyDescent="0.2">
      <c r="A424" s="60" t="s">
        <v>410</v>
      </c>
      <c r="B424" s="60" t="s">
        <v>412</v>
      </c>
      <c r="C424" s="67">
        <v>210</v>
      </c>
      <c r="D424" s="68">
        <v>5346314.83</v>
      </c>
      <c r="E424" s="68">
        <v>320778.87</v>
      </c>
      <c r="F424" s="69">
        <v>4.2996271277772957E-4</v>
      </c>
    </row>
    <row r="425" spans="1:6" x14ac:dyDescent="0.2">
      <c r="A425" s="60" t="s">
        <v>410</v>
      </c>
      <c r="B425" s="60" t="s">
        <v>413</v>
      </c>
      <c r="C425" s="67">
        <v>58</v>
      </c>
      <c r="D425" s="68">
        <v>2050657.01</v>
      </c>
      <c r="E425" s="68">
        <v>123039.43</v>
      </c>
      <c r="F425" s="69">
        <v>1.649184907391985E-4</v>
      </c>
    </row>
    <row r="426" spans="1:6" x14ac:dyDescent="0.2">
      <c r="A426" s="60" t="s">
        <v>410</v>
      </c>
      <c r="B426" s="60" t="s">
        <v>414</v>
      </c>
      <c r="C426" s="67">
        <v>57</v>
      </c>
      <c r="D426" s="68">
        <v>3605986.65</v>
      </c>
      <c r="E426" s="68">
        <v>216359.18</v>
      </c>
      <c r="F426" s="69">
        <v>2.9000158260787277E-4</v>
      </c>
    </row>
    <row r="427" spans="1:6" x14ac:dyDescent="0.2">
      <c r="A427" s="60" t="s">
        <v>410</v>
      </c>
      <c r="B427" s="60" t="s">
        <v>415</v>
      </c>
      <c r="C427" s="67">
        <v>30</v>
      </c>
      <c r="D427" s="68">
        <v>667359.61</v>
      </c>
      <c r="E427" s="68">
        <v>40041.599999999999</v>
      </c>
      <c r="F427" s="69">
        <v>5.3670601682588179E-5</v>
      </c>
    </row>
    <row r="428" spans="1:6" x14ac:dyDescent="0.2">
      <c r="A428" s="60" t="s">
        <v>410</v>
      </c>
      <c r="B428" s="60" t="s">
        <v>416</v>
      </c>
      <c r="C428" s="67">
        <v>29</v>
      </c>
      <c r="D428" s="68">
        <v>341578.61</v>
      </c>
      <c r="E428" s="68">
        <v>20494.72</v>
      </c>
      <c r="F428" s="69">
        <v>2.7470529492232421E-5</v>
      </c>
    </row>
    <row r="429" spans="1:6" x14ac:dyDescent="0.2">
      <c r="A429" s="60" t="s">
        <v>410</v>
      </c>
      <c r="B429" s="60" t="s">
        <v>417</v>
      </c>
      <c r="C429" s="67">
        <v>24</v>
      </c>
      <c r="D429" s="68">
        <v>129094.36</v>
      </c>
      <c r="E429" s="68">
        <v>7745.66</v>
      </c>
      <c r="F429" s="69">
        <v>1.0382058474904999E-5</v>
      </c>
    </row>
    <row r="430" spans="1:6" x14ac:dyDescent="0.2">
      <c r="A430" s="60" t="s">
        <v>410</v>
      </c>
      <c r="B430" s="60" t="s">
        <v>418</v>
      </c>
      <c r="C430" s="67">
        <v>19</v>
      </c>
      <c r="D430" s="68">
        <v>73447.63</v>
      </c>
      <c r="E430" s="68">
        <v>4406.8599999999997</v>
      </c>
      <c r="F430" s="69">
        <v>5.9068275925769837E-6</v>
      </c>
    </row>
    <row r="431" spans="1:6" x14ac:dyDescent="0.2">
      <c r="A431" s="60" t="s">
        <v>410</v>
      </c>
      <c r="B431" s="60" t="s">
        <v>419</v>
      </c>
      <c r="C431" s="67">
        <v>13</v>
      </c>
      <c r="D431" s="68">
        <v>69840.27</v>
      </c>
      <c r="E431" s="68">
        <v>4190.41</v>
      </c>
      <c r="F431" s="69">
        <v>5.61670427746979E-6</v>
      </c>
    </row>
    <row r="432" spans="1:6" x14ac:dyDescent="0.2">
      <c r="A432" s="60" t="s">
        <v>410</v>
      </c>
      <c r="B432" s="60" t="s">
        <v>61</v>
      </c>
      <c r="C432" s="67">
        <v>14</v>
      </c>
      <c r="D432" s="68">
        <v>124306.29</v>
      </c>
      <c r="E432" s="68">
        <v>7458.38</v>
      </c>
      <c r="F432" s="69">
        <v>9.9969966778895462E-6</v>
      </c>
    </row>
    <row r="433" spans="1:6" x14ac:dyDescent="0.2">
      <c r="A433" s="60" t="s">
        <v>410</v>
      </c>
      <c r="B433" s="60" t="s">
        <v>62</v>
      </c>
      <c r="C433" s="67">
        <v>755</v>
      </c>
      <c r="D433" s="68">
        <v>43194672.859999999</v>
      </c>
      <c r="E433" s="68">
        <v>2590474.09</v>
      </c>
      <c r="F433" s="69">
        <v>3.4721964919847128E-3</v>
      </c>
    </row>
    <row r="434" spans="1:6" x14ac:dyDescent="0.2">
      <c r="A434" s="60" t="s">
        <v>420</v>
      </c>
      <c r="B434" s="60" t="s">
        <v>421</v>
      </c>
      <c r="C434" s="67">
        <v>622</v>
      </c>
      <c r="D434" s="68">
        <v>31590578.07</v>
      </c>
      <c r="E434" s="68">
        <v>1895228.95</v>
      </c>
      <c r="F434" s="69">
        <v>2.5403100293884318E-3</v>
      </c>
    </row>
    <row r="435" spans="1:6" x14ac:dyDescent="0.2">
      <c r="A435" s="60" t="s">
        <v>420</v>
      </c>
      <c r="B435" s="60" t="s">
        <v>422</v>
      </c>
      <c r="C435" s="67">
        <v>266</v>
      </c>
      <c r="D435" s="68">
        <v>6610857.4199999999</v>
      </c>
      <c r="E435" s="68">
        <v>396398.32</v>
      </c>
      <c r="F435" s="69">
        <v>5.3132083484094361E-4</v>
      </c>
    </row>
    <row r="436" spans="1:6" x14ac:dyDescent="0.2">
      <c r="A436" s="60" t="s">
        <v>420</v>
      </c>
      <c r="B436" s="60" t="s">
        <v>363</v>
      </c>
      <c r="C436" s="67">
        <v>137</v>
      </c>
      <c r="D436" s="68">
        <v>2563981.42</v>
      </c>
      <c r="E436" s="68">
        <v>153781.59</v>
      </c>
      <c r="F436" s="69">
        <v>2.0612439220723164E-4</v>
      </c>
    </row>
    <row r="437" spans="1:6" x14ac:dyDescent="0.2">
      <c r="A437" s="60" t="s">
        <v>420</v>
      </c>
      <c r="B437" s="60" t="s">
        <v>423</v>
      </c>
      <c r="C437" s="67">
        <v>99</v>
      </c>
      <c r="D437" s="68">
        <v>3769553.68</v>
      </c>
      <c r="E437" s="68">
        <v>226173.23</v>
      </c>
      <c r="F437" s="69">
        <v>3.0315605117164159E-4</v>
      </c>
    </row>
    <row r="438" spans="1:6" x14ac:dyDescent="0.2">
      <c r="A438" s="60" t="s">
        <v>420</v>
      </c>
      <c r="B438" s="60" t="s">
        <v>424</v>
      </c>
      <c r="C438" s="67">
        <v>74</v>
      </c>
      <c r="D438" s="68">
        <v>5478412.3600000003</v>
      </c>
      <c r="E438" s="68">
        <v>328704.75</v>
      </c>
      <c r="F438" s="69">
        <v>4.4058633292437684E-4</v>
      </c>
    </row>
    <row r="439" spans="1:6" x14ac:dyDescent="0.2">
      <c r="A439" s="60" t="s">
        <v>420</v>
      </c>
      <c r="B439" s="60" t="s">
        <v>425</v>
      </c>
      <c r="C439" s="67">
        <v>53</v>
      </c>
      <c r="D439" s="68">
        <v>647625.25</v>
      </c>
      <c r="E439" s="68">
        <v>38857.519999999997</v>
      </c>
      <c r="F439" s="69">
        <v>5.2083495122402797E-5</v>
      </c>
    </row>
    <row r="440" spans="1:6" x14ac:dyDescent="0.2">
      <c r="A440" s="60" t="s">
        <v>420</v>
      </c>
      <c r="B440" s="60" t="s">
        <v>426</v>
      </c>
      <c r="C440" s="67">
        <v>37</v>
      </c>
      <c r="D440" s="68">
        <v>993304.71</v>
      </c>
      <c r="E440" s="68">
        <v>59598.27</v>
      </c>
      <c r="F440" s="69">
        <v>7.9883796105583807E-5</v>
      </c>
    </row>
    <row r="441" spans="1:6" x14ac:dyDescent="0.2">
      <c r="A441" s="60" t="s">
        <v>420</v>
      </c>
      <c r="B441" s="60" t="s">
        <v>427</v>
      </c>
      <c r="C441" s="67">
        <v>31</v>
      </c>
      <c r="D441" s="68">
        <v>339344.06</v>
      </c>
      <c r="E441" s="68">
        <v>20360.64</v>
      </c>
      <c r="F441" s="69">
        <v>2.7290812541021644E-5</v>
      </c>
    </row>
    <row r="442" spans="1:6" x14ac:dyDescent="0.2">
      <c r="A442" s="60" t="s">
        <v>420</v>
      </c>
      <c r="B442" s="60" t="s">
        <v>428</v>
      </c>
      <c r="C442" s="67">
        <v>22</v>
      </c>
      <c r="D442" s="68">
        <v>831869.83</v>
      </c>
      <c r="E442" s="68">
        <v>49912.2</v>
      </c>
      <c r="F442" s="69">
        <v>6.6900868229583172E-5</v>
      </c>
    </row>
    <row r="443" spans="1:6" x14ac:dyDescent="0.2">
      <c r="A443" s="60" t="s">
        <v>420</v>
      </c>
      <c r="B443" s="60" t="s">
        <v>61</v>
      </c>
      <c r="C443" s="67">
        <v>13</v>
      </c>
      <c r="D443" s="68">
        <v>142454.35999999999</v>
      </c>
      <c r="E443" s="68">
        <v>8547.27</v>
      </c>
      <c r="F443" s="69">
        <v>1.145651331723846E-5</v>
      </c>
    </row>
    <row r="444" spans="1:6" x14ac:dyDescent="0.2">
      <c r="A444" s="60" t="s">
        <v>420</v>
      </c>
      <c r="B444" s="60" t="s">
        <v>62</v>
      </c>
      <c r="C444" s="67">
        <v>1354</v>
      </c>
      <c r="D444" s="68">
        <v>52967981.159999996</v>
      </c>
      <c r="E444" s="68">
        <v>3177562.76</v>
      </c>
      <c r="F444" s="69">
        <v>4.2591131526558759E-3</v>
      </c>
    </row>
    <row r="445" spans="1:6" x14ac:dyDescent="0.2">
      <c r="A445" s="60" t="s">
        <v>429</v>
      </c>
      <c r="B445" s="60" t="s">
        <v>430</v>
      </c>
      <c r="C445" s="67">
        <v>255</v>
      </c>
      <c r="D445" s="68">
        <v>8555739.5399999991</v>
      </c>
      <c r="E445" s="68">
        <v>511399.72</v>
      </c>
      <c r="F445" s="69">
        <v>6.8546538281954582E-4</v>
      </c>
    </row>
    <row r="446" spans="1:6" x14ac:dyDescent="0.2">
      <c r="A446" s="60" t="s">
        <v>429</v>
      </c>
      <c r="B446" s="60" t="s">
        <v>431</v>
      </c>
      <c r="C446" s="67">
        <v>176</v>
      </c>
      <c r="D446" s="68">
        <v>3543195.64</v>
      </c>
      <c r="E446" s="68">
        <v>212232.79</v>
      </c>
      <c r="F446" s="69">
        <v>2.8447068888541881E-4</v>
      </c>
    </row>
    <row r="447" spans="1:6" x14ac:dyDescent="0.2">
      <c r="A447" s="60" t="s">
        <v>429</v>
      </c>
      <c r="B447" s="60" t="s">
        <v>432</v>
      </c>
      <c r="C447" s="67">
        <v>131</v>
      </c>
      <c r="D447" s="68">
        <v>3634326.51</v>
      </c>
      <c r="E447" s="68">
        <v>218059.58</v>
      </c>
      <c r="F447" s="69">
        <v>2.9228074955177792E-4</v>
      </c>
    </row>
    <row r="448" spans="1:6" x14ac:dyDescent="0.2">
      <c r="A448" s="60" t="s">
        <v>429</v>
      </c>
      <c r="B448" s="60" t="s">
        <v>269</v>
      </c>
      <c r="C448" s="67">
        <v>130</v>
      </c>
      <c r="D448" s="68">
        <v>3767695.42</v>
      </c>
      <c r="E448" s="68">
        <v>226061.73</v>
      </c>
      <c r="F448" s="69">
        <v>3.0300659979887905E-4</v>
      </c>
    </row>
    <row r="449" spans="1:6" x14ac:dyDescent="0.2">
      <c r="A449" s="60" t="s">
        <v>429</v>
      </c>
      <c r="B449" s="60" t="s">
        <v>433</v>
      </c>
      <c r="C449" s="67">
        <v>26</v>
      </c>
      <c r="D449" s="68">
        <v>426810.58</v>
      </c>
      <c r="E449" s="68">
        <v>25608.639999999999</v>
      </c>
      <c r="F449" s="69">
        <v>3.4325079843782343E-5</v>
      </c>
    </row>
    <row r="450" spans="1:6" x14ac:dyDescent="0.2">
      <c r="A450" s="60" t="s">
        <v>429</v>
      </c>
      <c r="B450" s="60" t="s">
        <v>434</v>
      </c>
      <c r="C450" s="67">
        <v>26</v>
      </c>
      <c r="D450" s="68">
        <v>161461.51999999999</v>
      </c>
      <c r="E450" s="68">
        <v>9687.69</v>
      </c>
      <c r="F450" s="69">
        <v>1.2985099277111622E-5</v>
      </c>
    </row>
    <row r="451" spans="1:6" x14ac:dyDescent="0.2">
      <c r="A451" s="60" t="s">
        <v>429</v>
      </c>
      <c r="B451" s="60" t="s">
        <v>435</v>
      </c>
      <c r="C451" s="67">
        <v>25</v>
      </c>
      <c r="D451" s="68">
        <v>233616.22</v>
      </c>
      <c r="E451" s="68">
        <v>14016.97</v>
      </c>
      <c r="F451" s="69">
        <v>1.8787940883151225E-5</v>
      </c>
    </row>
    <row r="452" spans="1:6" x14ac:dyDescent="0.2">
      <c r="A452" s="60" t="s">
        <v>429</v>
      </c>
      <c r="B452" s="60" t="s">
        <v>436</v>
      </c>
      <c r="C452" s="67">
        <v>15</v>
      </c>
      <c r="D452" s="68">
        <v>151000.62</v>
      </c>
      <c r="E452" s="68">
        <v>9060.0499999999993</v>
      </c>
      <c r="F452" s="69">
        <v>1.2143828787419409E-5</v>
      </c>
    </row>
    <row r="453" spans="1:6" x14ac:dyDescent="0.2">
      <c r="A453" s="60" t="s">
        <v>429</v>
      </c>
      <c r="B453" s="60" t="s">
        <v>437</v>
      </c>
      <c r="C453" s="67">
        <v>11</v>
      </c>
      <c r="D453" s="68">
        <v>17972.669999999998</v>
      </c>
      <c r="E453" s="68">
        <v>1078.3599999999999</v>
      </c>
      <c r="F453" s="69">
        <v>1.4454025321274821E-6</v>
      </c>
    </row>
    <row r="454" spans="1:6" x14ac:dyDescent="0.2">
      <c r="A454" s="60" t="s">
        <v>429</v>
      </c>
      <c r="B454" s="60" t="s">
        <v>61</v>
      </c>
      <c r="C454" s="67">
        <v>19</v>
      </c>
      <c r="D454" s="68">
        <v>150915.65</v>
      </c>
      <c r="E454" s="68">
        <v>9054.94</v>
      </c>
      <c r="F454" s="69">
        <v>1.2136979491322401E-5</v>
      </c>
    </row>
    <row r="455" spans="1:6" x14ac:dyDescent="0.2">
      <c r="A455" s="60" t="s">
        <v>429</v>
      </c>
      <c r="B455" s="60" t="s">
        <v>62</v>
      </c>
      <c r="C455" s="67">
        <v>814</v>
      </c>
      <c r="D455" s="68">
        <v>20642734.370000001</v>
      </c>
      <c r="E455" s="68">
        <v>1236260.46</v>
      </c>
      <c r="F455" s="69">
        <v>1.6570477384668255E-3</v>
      </c>
    </row>
    <row r="456" spans="1:6" x14ac:dyDescent="0.2">
      <c r="A456" s="60" t="s">
        <v>438</v>
      </c>
      <c r="B456" s="60" t="s">
        <v>439</v>
      </c>
      <c r="C456" s="67">
        <v>750</v>
      </c>
      <c r="D456" s="68">
        <v>45258862.719999999</v>
      </c>
      <c r="E456" s="68">
        <v>2712011.91</v>
      </c>
      <c r="F456" s="69">
        <v>3.6351022681422622E-3</v>
      </c>
    </row>
    <row r="457" spans="1:6" x14ac:dyDescent="0.2">
      <c r="A457" s="60" t="s">
        <v>438</v>
      </c>
      <c r="B457" s="60" t="s">
        <v>440</v>
      </c>
      <c r="C457" s="67">
        <v>135</v>
      </c>
      <c r="D457" s="68">
        <v>2721893.42</v>
      </c>
      <c r="E457" s="68">
        <v>163313.54999999999</v>
      </c>
      <c r="F457" s="69">
        <v>2.1890075549976646E-4</v>
      </c>
    </row>
    <row r="458" spans="1:6" x14ac:dyDescent="0.2">
      <c r="A458" s="60" t="s">
        <v>438</v>
      </c>
      <c r="B458" s="60" t="s">
        <v>441</v>
      </c>
      <c r="C458" s="67">
        <v>84</v>
      </c>
      <c r="D458" s="68">
        <v>1789586.55</v>
      </c>
      <c r="E458" s="68">
        <v>107375.2</v>
      </c>
      <c r="F458" s="69">
        <v>1.439226102300668E-4</v>
      </c>
    </row>
    <row r="459" spans="1:6" x14ac:dyDescent="0.2">
      <c r="A459" s="60" t="s">
        <v>438</v>
      </c>
      <c r="B459" s="60" t="s">
        <v>442</v>
      </c>
      <c r="C459" s="67">
        <v>68</v>
      </c>
      <c r="D459" s="68">
        <v>1345139.41</v>
      </c>
      <c r="E459" s="68">
        <v>80708.33</v>
      </c>
      <c r="F459" s="69">
        <v>1.081791095235176E-4</v>
      </c>
    </row>
    <row r="460" spans="1:6" x14ac:dyDescent="0.2">
      <c r="A460" s="60" t="s">
        <v>438</v>
      </c>
      <c r="B460" s="60" t="s">
        <v>443</v>
      </c>
      <c r="C460" s="67">
        <v>42</v>
      </c>
      <c r="D460" s="68">
        <v>610284.25</v>
      </c>
      <c r="E460" s="68">
        <v>36617.06</v>
      </c>
      <c r="F460" s="69">
        <v>4.9080447385904464E-5</v>
      </c>
    </row>
    <row r="461" spans="1:6" x14ac:dyDescent="0.2">
      <c r="A461" s="60" t="s">
        <v>438</v>
      </c>
      <c r="B461" s="60" t="s">
        <v>444</v>
      </c>
      <c r="C461" s="67">
        <v>25</v>
      </c>
      <c r="D461" s="68">
        <v>372246.95</v>
      </c>
      <c r="E461" s="68">
        <v>22334.83</v>
      </c>
      <c r="F461" s="69">
        <v>2.9936959676394578E-5</v>
      </c>
    </row>
    <row r="462" spans="1:6" x14ac:dyDescent="0.2">
      <c r="A462" s="60" t="s">
        <v>438</v>
      </c>
      <c r="B462" s="60" t="s">
        <v>445</v>
      </c>
      <c r="C462" s="67">
        <v>14</v>
      </c>
      <c r="D462" s="68">
        <v>144307.96</v>
      </c>
      <c r="E462" s="68">
        <v>8658.4699999999993</v>
      </c>
      <c r="F462" s="69">
        <v>1.160556257868415E-5</v>
      </c>
    </row>
    <row r="463" spans="1:6" x14ac:dyDescent="0.2">
      <c r="A463" s="60" t="s">
        <v>438</v>
      </c>
      <c r="B463" s="60" t="s">
        <v>61</v>
      </c>
      <c r="C463" s="67">
        <v>22</v>
      </c>
      <c r="D463" s="68">
        <v>69936.86</v>
      </c>
      <c r="E463" s="68">
        <v>4196.21</v>
      </c>
      <c r="F463" s="69">
        <v>5.6244784295955545E-6</v>
      </c>
    </row>
    <row r="464" spans="1:6" x14ac:dyDescent="0.2">
      <c r="A464" s="60" t="s">
        <v>438</v>
      </c>
      <c r="B464" s="60" t="s">
        <v>62</v>
      </c>
      <c r="C464" s="67">
        <v>1140</v>
      </c>
      <c r="D464" s="68">
        <v>52312258.119999997</v>
      </c>
      <c r="E464" s="68">
        <v>3135215.57</v>
      </c>
      <c r="F464" s="69">
        <v>4.2023522048699018E-3</v>
      </c>
    </row>
    <row r="465" spans="1:6" x14ac:dyDescent="0.2">
      <c r="A465" s="60" t="s">
        <v>446</v>
      </c>
      <c r="B465" s="60" t="s">
        <v>447</v>
      </c>
      <c r="C465" s="67">
        <v>446</v>
      </c>
      <c r="D465" s="68">
        <v>21253382.829999998</v>
      </c>
      <c r="E465" s="68">
        <v>1275202.93</v>
      </c>
      <c r="F465" s="69">
        <v>1.7092450981104495E-3</v>
      </c>
    </row>
    <row r="466" spans="1:6" x14ac:dyDescent="0.2">
      <c r="A466" s="60" t="s">
        <v>446</v>
      </c>
      <c r="B466" s="60" t="s">
        <v>448</v>
      </c>
      <c r="C466" s="67">
        <v>95</v>
      </c>
      <c r="D466" s="68">
        <v>3225425.41</v>
      </c>
      <c r="E466" s="68">
        <v>193525.55</v>
      </c>
      <c r="F466" s="69">
        <v>2.5939604584866244E-4</v>
      </c>
    </row>
    <row r="467" spans="1:6" x14ac:dyDescent="0.2">
      <c r="A467" s="60" t="s">
        <v>446</v>
      </c>
      <c r="B467" s="60" t="s">
        <v>449</v>
      </c>
      <c r="C467" s="67">
        <v>81</v>
      </c>
      <c r="D467" s="68">
        <v>1873041.53</v>
      </c>
      <c r="E467" s="68">
        <v>112023.47</v>
      </c>
      <c r="F467" s="69">
        <v>1.5015301679931287E-4</v>
      </c>
    </row>
    <row r="468" spans="1:6" x14ac:dyDescent="0.2">
      <c r="A468" s="60" t="s">
        <v>446</v>
      </c>
      <c r="B468" s="60" t="s">
        <v>450</v>
      </c>
      <c r="C468" s="67">
        <v>69</v>
      </c>
      <c r="D468" s="68">
        <v>1393534.1</v>
      </c>
      <c r="E468" s="68">
        <v>83612.05</v>
      </c>
      <c r="F468" s="69">
        <v>1.1207117176672879E-4</v>
      </c>
    </row>
    <row r="469" spans="1:6" x14ac:dyDescent="0.2">
      <c r="A469" s="60" t="s">
        <v>446</v>
      </c>
      <c r="B469" s="60" t="s">
        <v>451</v>
      </c>
      <c r="C469" s="67">
        <v>53</v>
      </c>
      <c r="D469" s="68">
        <v>1847912.64</v>
      </c>
      <c r="E469" s="68">
        <v>110874.77</v>
      </c>
      <c r="F469" s="69">
        <v>1.4861333256709468E-4</v>
      </c>
    </row>
    <row r="470" spans="1:6" x14ac:dyDescent="0.2">
      <c r="A470" s="60" t="s">
        <v>446</v>
      </c>
      <c r="B470" s="60" t="s">
        <v>452</v>
      </c>
      <c r="C470" s="67">
        <v>23</v>
      </c>
      <c r="D470" s="68">
        <v>877223.56</v>
      </c>
      <c r="E470" s="68">
        <v>52633.43</v>
      </c>
      <c r="F470" s="69">
        <v>7.0548326158754575E-5</v>
      </c>
    </row>
    <row r="471" spans="1:6" x14ac:dyDescent="0.2">
      <c r="A471" s="60" t="s">
        <v>446</v>
      </c>
      <c r="B471" s="60" t="s">
        <v>61</v>
      </c>
      <c r="C471" s="67">
        <v>13</v>
      </c>
      <c r="D471" s="68">
        <v>171209.7</v>
      </c>
      <c r="E471" s="68">
        <v>10272.58</v>
      </c>
      <c r="F471" s="69">
        <v>1.3769068904152723E-5</v>
      </c>
    </row>
    <row r="472" spans="1:6" x14ac:dyDescent="0.2">
      <c r="A472" s="60" t="s">
        <v>446</v>
      </c>
      <c r="B472" s="60" t="s">
        <v>62</v>
      </c>
      <c r="C472" s="67">
        <v>780</v>
      </c>
      <c r="D472" s="68">
        <v>30641729.77</v>
      </c>
      <c r="E472" s="68">
        <v>1838144.77</v>
      </c>
      <c r="F472" s="69">
        <v>2.463796046751445E-3</v>
      </c>
    </row>
    <row r="473" spans="1:6" x14ac:dyDescent="0.2">
      <c r="A473" s="60" t="s">
        <v>453</v>
      </c>
      <c r="B473" s="60" t="s">
        <v>453</v>
      </c>
      <c r="C473" s="67">
        <v>472</v>
      </c>
      <c r="D473" s="68">
        <v>20544067.27</v>
      </c>
      <c r="E473" s="68">
        <v>1228640.0900000001</v>
      </c>
      <c r="F473" s="69">
        <v>1.6468336150815477E-3</v>
      </c>
    </row>
    <row r="474" spans="1:6" x14ac:dyDescent="0.2">
      <c r="A474" s="60" t="s">
        <v>453</v>
      </c>
      <c r="B474" s="60" t="s">
        <v>454</v>
      </c>
      <c r="C474" s="67">
        <v>57</v>
      </c>
      <c r="D474" s="68">
        <v>693685.97</v>
      </c>
      <c r="E474" s="68">
        <v>41618.629999999997</v>
      </c>
      <c r="F474" s="69">
        <v>5.5784407049294105E-5</v>
      </c>
    </row>
    <row r="475" spans="1:6" x14ac:dyDescent="0.2">
      <c r="A475" s="60" t="s">
        <v>453</v>
      </c>
      <c r="B475" s="60" t="s">
        <v>455</v>
      </c>
      <c r="C475" s="67">
        <v>42</v>
      </c>
      <c r="D475" s="68">
        <v>397749.31</v>
      </c>
      <c r="E475" s="68">
        <v>23864.98</v>
      </c>
      <c r="F475" s="69">
        <v>3.1987928447987427E-5</v>
      </c>
    </row>
    <row r="476" spans="1:6" x14ac:dyDescent="0.2">
      <c r="A476" s="60" t="s">
        <v>453</v>
      </c>
      <c r="B476" s="60" t="s">
        <v>456</v>
      </c>
      <c r="C476" s="67">
        <v>41</v>
      </c>
      <c r="D476" s="68">
        <v>435498.27</v>
      </c>
      <c r="E476" s="68">
        <v>26129.91</v>
      </c>
      <c r="F476" s="69">
        <v>3.5023775064230142E-5</v>
      </c>
    </row>
    <row r="477" spans="1:6" x14ac:dyDescent="0.2">
      <c r="A477" s="60" t="s">
        <v>453</v>
      </c>
      <c r="B477" s="60" t="s">
        <v>457</v>
      </c>
      <c r="C477" s="67">
        <v>29</v>
      </c>
      <c r="D477" s="68">
        <v>479665.08</v>
      </c>
      <c r="E477" s="68">
        <v>28779.91</v>
      </c>
      <c r="F477" s="69">
        <v>3.8575758363070816E-5</v>
      </c>
    </row>
    <row r="478" spans="1:6" x14ac:dyDescent="0.2">
      <c r="A478" s="60" t="s">
        <v>453</v>
      </c>
      <c r="B478" s="60" t="s">
        <v>458</v>
      </c>
      <c r="C478" s="67">
        <v>22</v>
      </c>
      <c r="D478" s="68">
        <v>1208196.19</v>
      </c>
      <c r="E478" s="68">
        <v>72491.759999999995</v>
      </c>
      <c r="F478" s="69">
        <v>9.7165856914553322E-5</v>
      </c>
    </row>
    <row r="479" spans="1:6" x14ac:dyDescent="0.2">
      <c r="A479" s="60" t="s">
        <v>453</v>
      </c>
      <c r="B479" s="60" t="s">
        <v>459</v>
      </c>
      <c r="C479" s="67">
        <v>21</v>
      </c>
      <c r="D479" s="68">
        <v>652400.86</v>
      </c>
      <c r="E479" s="68">
        <v>39144.050000000003</v>
      </c>
      <c r="F479" s="69">
        <v>5.2467551641126134E-5</v>
      </c>
    </row>
    <row r="480" spans="1:6" x14ac:dyDescent="0.2">
      <c r="A480" s="60" t="s">
        <v>453</v>
      </c>
      <c r="B480" s="60" t="s">
        <v>460</v>
      </c>
      <c r="C480" s="67">
        <v>13</v>
      </c>
      <c r="D480" s="68">
        <v>207559.49</v>
      </c>
      <c r="E480" s="68">
        <v>12453.57</v>
      </c>
      <c r="F480" s="69">
        <v>1.6692404773940845E-5</v>
      </c>
    </row>
    <row r="481" spans="1:6" x14ac:dyDescent="0.2">
      <c r="A481" s="60" t="s">
        <v>453</v>
      </c>
      <c r="B481" s="60" t="s">
        <v>461</v>
      </c>
      <c r="C481" s="67">
        <v>11</v>
      </c>
      <c r="D481" s="68">
        <v>22122.720000000001</v>
      </c>
      <c r="E481" s="68">
        <v>1327.36</v>
      </c>
      <c r="F481" s="69">
        <v>1.7791549251128887E-6</v>
      </c>
    </row>
    <row r="482" spans="1:6" x14ac:dyDescent="0.2">
      <c r="A482" s="60" t="s">
        <v>453</v>
      </c>
      <c r="B482" s="60" t="s">
        <v>61</v>
      </c>
      <c r="C482" s="67">
        <v>26</v>
      </c>
      <c r="D482" s="68">
        <v>569364.79</v>
      </c>
      <c r="E482" s="68">
        <v>34161.89</v>
      </c>
      <c r="F482" s="69">
        <v>4.5789608579936674E-5</v>
      </c>
    </row>
    <row r="483" spans="1:6" x14ac:dyDescent="0.2">
      <c r="A483" s="60" t="s">
        <v>453</v>
      </c>
      <c r="B483" s="60" t="s">
        <v>62</v>
      </c>
      <c r="C483" s="67">
        <v>734</v>
      </c>
      <c r="D483" s="68">
        <v>25210309.949999999</v>
      </c>
      <c r="E483" s="68">
        <v>1508612.15</v>
      </c>
      <c r="F483" s="69">
        <v>2.0221000608408E-3</v>
      </c>
    </row>
    <row r="484" spans="1:6" x14ac:dyDescent="0.2">
      <c r="A484" s="60" t="s">
        <v>462</v>
      </c>
      <c r="B484" s="60" t="s">
        <v>463</v>
      </c>
      <c r="C484" s="67">
        <v>248</v>
      </c>
      <c r="D484" s="68">
        <v>8729614.5899999999</v>
      </c>
      <c r="E484" s="68">
        <v>523745</v>
      </c>
      <c r="F484" s="69">
        <v>7.0201263881181444E-4</v>
      </c>
    </row>
    <row r="485" spans="1:6" x14ac:dyDescent="0.2">
      <c r="A485" s="60" t="s">
        <v>462</v>
      </c>
      <c r="B485" s="60" t="s">
        <v>464</v>
      </c>
      <c r="C485" s="67">
        <v>132</v>
      </c>
      <c r="D485" s="68">
        <v>3757146.14</v>
      </c>
      <c r="E485" s="68">
        <v>223640.12</v>
      </c>
      <c r="F485" s="69">
        <v>2.9976074384555621E-4</v>
      </c>
    </row>
    <row r="486" spans="1:6" x14ac:dyDescent="0.2">
      <c r="A486" s="60" t="s">
        <v>462</v>
      </c>
      <c r="B486" s="60" t="s">
        <v>465</v>
      </c>
      <c r="C486" s="67">
        <v>53</v>
      </c>
      <c r="D486" s="68">
        <v>1212368.67</v>
      </c>
      <c r="E486" s="68">
        <v>72742.12</v>
      </c>
      <c r="F486" s="69">
        <v>9.7501432212175122E-5</v>
      </c>
    </row>
    <row r="487" spans="1:6" x14ac:dyDescent="0.2">
      <c r="A487" s="60" t="s">
        <v>462</v>
      </c>
      <c r="B487" s="60" t="s">
        <v>466</v>
      </c>
      <c r="C487" s="67">
        <v>25</v>
      </c>
      <c r="D487" s="68">
        <v>619646.02</v>
      </c>
      <c r="E487" s="68">
        <v>37178.769999999997</v>
      </c>
      <c r="F487" s="69">
        <v>4.9833347211863633E-5</v>
      </c>
    </row>
    <row r="488" spans="1:6" x14ac:dyDescent="0.2">
      <c r="A488" s="60" t="s">
        <v>462</v>
      </c>
      <c r="B488" s="60" t="s">
        <v>467</v>
      </c>
      <c r="C488" s="67">
        <v>19</v>
      </c>
      <c r="D488" s="68">
        <v>249193.72</v>
      </c>
      <c r="E488" s="68">
        <v>14951.62</v>
      </c>
      <c r="F488" s="69">
        <v>2.0040718690797051E-5</v>
      </c>
    </row>
    <row r="489" spans="1:6" x14ac:dyDescent="0.2">
      <c r="A489" s="60" t="s">
        <v>462</v>
      </c>
      <c r="B489" s="60" t="s">
        <v>61</v>
      </c>
      <c r="C489" s="67">
        <v>17</v>
      </c>
      <c r="D489" s="68">
        <v>185386.08</v>
      </c>
      <c r="E489" s="68">
        <v>11123.17</v>
      </c>
      <c r="F489" s="69">
        <v>1.490917512081721E-5</v>
      </c>
    </row>
    <row r="490" spans="1:6" x14ac:dyDescent="0.2">
      <c r="A490" s="60" t="s">
        <v>462</v>
      </c>
      <c r="B490" s="60" t="s">
        <v>62</v>
      </c>
      <c r="C490" s="67">
        <v>494</v>
      </c>
      <c r="D490" s="68">
        <v>14753355.220000001</v>
      </c>
      <c r="E490" s="68">
        <v>883380.8</v>
      </c>
      <c r="F490" s="69">
        <v>1.1840580558930237E-3</v>
      </c>
    </row>
    <row r="491" spans="1:6" x14ac:dyDescent="0.2">
      <c r="A491" s="60" t="s">
        <v>468</v>
      </c>
      <c r="B491" s="60" t="s">
        <v>469</v>
      </c>
      <c r="C491" s="67">
        <v>410</v>
      </c>
      <c r="D491" s="68">
        <v>17180120.18</v>
      </c>
      <c r="E491" s="68">
        <v>1029523.45</v>
      </c>
      <c r="F491" s="69">
        <v>1.3799434340244642E-3</v>
      </c>
    </row>
    <row r="492" spans="1:6" x14ac:dyDescent="0.2">
      <c r="A492" s="60" t="s">
        <v>468</v>
      </c>
      <c r="B492" s="60" t="s">
        <v>470</v>
      </c>
      <c r="C492" s="67">
        <v>198</v>
      </c>
      <c r="D492" s="68">
        <v>5853482.8600000003</v>
      </c>
      <c r="E492" s="68">
        <v>351047.98</v>
      </c>
      <c r="F492" s="69">
        <v>4.7053455171764319E-4</v>
      </c>
    </row>
    <row r="493" spans="1:6" x14ac:dyDescent="0.2">
      <c r="A493" s="60" t="s">
        <v>468</v>
      </c>
      <c r="B493" s="60" t="s">
        <v>471</v>
      </c>
      <c r="C493" s="67">
        <v>109</v>
      </c>
      <c r="D493" s="68">
        <v>2124874.73</v>
      </c>
      <c r="E493" s="68">
        <v>127492.49</v>
      </c>
      <c r="F493" s="69">
        <v>1.7088724347457039E-4</v>
      </c>
    </row>
    <row r="494" spans="1:6" x14ac:dyDescent="0.2">
      <c r="A494" s="60" t="s">
        <v>468</v>
      </c>
      <c r="B494" s="60" t="s">
        <v>472</v>
      </c>
      <c r="C494" s="67">
        <v>75</v>
      </c>
      <c r="D494" s="68">
        <v>2184767.17</v>
      </c>
      <c r="E494" s="68">
        <v>131086.06</v>
      </c>
      <c r="F494" s="69">
        <v>1.7570396069087788E-4</v>
      </c>
    </row>
    <row r="495" spans="1:6" x14ac:dyDescent="0.2">
      <c r="A495" s="60" t="s">
        <v>468</v>
      </c>
      <c r="B495" s="60" t="s">
        <v>473</v>
      </c>
      <c r="C495" s="67">
        <v>43</v>
      </c>
      <c r="D495" s="68">
        <v>653176.73</v>
      </c>
      <c r="E495" s="68">
        <v>38766.61</v>
      </c>
      <c r="F495" s="69">
        <v>5.1961641989686726E-5</v>
      </c>
    </row>
    <row r="496" spans="1:6" x14ac:dyDescent="0.2">
      <c r="A496" s="60" t="s">
        <v>468</v>
      </c>
      <c r="B496" s="60" t="s">
        <v>474</v>
      </c>
      <c r="C496" s="67">
        <v>22</v>
      </c>
      <c r="D496" s="68">
        <v>143520.35</v>
      </c>
      <c r="E496" s="68">
        <v>8575.48</v>
      </c>
      <c r="F496" s="69">
        <v>1.149432518473291E-5</v>
      </c>
    </row>
    <row r="497" spans="1:6" x14ac:dyDescent="0.2">
      <c r="A497" s="60" t="s">
        <v>468</v>
      </c>
      <c r="B497" s="60" t="s">
        <v>475</v>
      </c>
      <c r="C497" s="67">
        <v>16</v>
      </c>
      <c r="D497" s="68">
        <v>373067.98</v>
      </c>
      <c r="E497" s="68">
        <v>22384.09</v>
      </c>
      <c r="F497" s="69">
        <v>3.0002986354621327E-5</v>
      </c>
    </row>
    <row r="498" spans="1:6" x14ac:dyDescent="0.2">
      <c r="A498" s="60" t="s">
        <v>468</v>
      </c>
      <c r="B498" s="60" t="s">
        <v>61</v>
      </c>
      <c r="C498" s="67">
        <v>325</v>
      </c>
      <c r="D498" s="68">
        <v>7565841.6399999997</v>
      </c>
      <c r="E498" s="68">
        <v>447588.94</v>
      </c>
      <c r="F498" s="69">
        <v>5.9993526023615089E-4</v>
      </c>
    </row>
    <row r="499" spans="1:6" x14ac:dyDescent="0.2">
      <c r="A499" s="60" t="s">
        <v>468</v>
      </c>
      <c r="B499" s="60" t="s">
        <v>62</v>
      </c>
      <c r="C499" s="67">
        <v>1198</v>
      </c>
      <c r="D499" s="68">
        <v>36078851.640000001</v>
      </c>
      <c r="E499" s="68">
        <v>2156465.1</v>
      </c>
      <c r="F499" s="69">
        <v>2.8904634036727478E-3</v>
      </c>
    </row>
    <row r="500" spans="1:6" x14ac:dyDescent="0.2">
      <c r="A500" s="60" t="s">
        <v>476</v>
      </c>
      <c r="B500" s="60" t="s">
        <v>257</v>
      </c>
      <c r="C500" s="67">
        <v>558</v>
      </c>
      <c r="D500" s="68">
        <v>25096261.829999998</v>
      </c>
      <c r="E500" s="68">
        <v>1502528.45</v>
      </c>
      <c r="F500" s="69">
        <v>2.0139456454464008E-3</v>
      </c>
    </row>
    <row r="501" spans="1:6" x14ac:dyDescent="0.2">
      <c r="A501" s="60" t="s">
        <v>476</v>
      </c>
      <c r="B501" s="60" t="s">
        <v>477</v>
      </c>
      <c r="C501" s="67">
        <v>323</v>
      </c>
      <c r="D501" s="68">
        <v>6548640.5099999998</v>
      </c>
      <c r="E501" s="68">
        <v>392687.4</v>
      </c>
      <c r="F501" s="69">
        <v>5.2634682508119501E-4</v>
      </c>
    </row>
    <row r="502" spans="1:6" x14ac:dyDescent="0.2">
      <c r="A502" s="60" t="s">
        <v>476</v>
      </c>
      <c r="B502" s="60" t="s">
        <v>478</v>
      </c>
      <c r="C502" s="67">
        <v>144</v>
      </c>
      <c r="D502" s="68">
        <v>4496534.04</v>
      </c>
      <c r="E502" s="68">
        <v>269792.07</v>
      </c>
      <c r="F502" s="69">
        <v>3.6162148181119008E-4</v>
      </c>
    </row>
    <row r="503" spans="1:6" x14ac:dyDescent="0.2">
      <c r="A503" s="60" t="s">
        <v>476</v>
      </c>
      <c r="B503" s="60" t="s">
        <v>479</v>
      </c>
      <c r="C503" s="67">
        <v>64</v>
      </c>
      <c r="D503" s="68">
        <v>1302537.71</v>
      </c>
      <c r="E503" s="68">
        <v>78124.33</v>
      </c>
      <c r="F503" s="69">
        <v>1.047155907143839E-4</v>
      </c>
    </row>
    <row r="504" spans="1:6" x14ac:dyDescent="0.2">
      <c r="A504" s="60" t="s">
        <v>476</v>
      </c>
      <c r="B504" s="60" t="s">
        <v>480</v>
      </c>
      <c r="C504" s="67">
        <v>45</v>
      </c>
      <c r="D504" s="68">
        <v>839387.96</v>
      </c>
      <c r="E504" s="68">
        <v>50363.29</v>
      </c>
      <c r="F504" s="69">
        <v>6.7505496209309236E-5</v>
      </c>
    </row>
    <row r="505" spans="1:6" x14ac:dyDescent="0.2">
      <c r="A505" s="60" t="s">
        <v>476</v>
      </c>
      <c r="B505" s="60" t="s">
        <v>481</v>
      </c>
      <c r="C505" s="67">
        <v>25</v>
      </c>
      <c r="D505" s="68">
        <v>113317.58</v>
      </c>
      <c r="E505" s="68">
        <v>6725.11</v>
      </c>
      <c r="F505" s="69">
        <v>9.0141427935344891E-6</v>
      </c>
    </row>
    <row r="506" spans="1:6" x14ac:dyDescent="0.2">
      <c r="A506" s="60" t="s">
        <v>476</v>
      </c>
      <c r="B506" s="60" t="s">
        <v>482</v>
      </c>
      <c r="C506" s="67">
        <v>19</v>
      </c>
      <c r="D506" s="68">
        <v>78170.94</v>
      </c>
      <c r="E506" s="68">
        <v>4690.25</v>
      </c>
      <c r="F506" s="69">
        <v>6.2866753461839489E-6</v>
      </c>
    </row>
    <row r="507" spans="1:6" x14ac:dyDescent="0.2">
      <c r="A507" s="60" t="s">
        <v>476</v>
      </c>
      <c r="B507" s="60" t="s">
        <v>336</v>
      </c>
      <c r="C507" s="67">
        <v>17</v>
      </c>
      <c r="D507" s="68">
        <v>121899.68</v>
      </c>
      <c r="E507" s="68">
        <v>7313.98</v>
      </c>
      <c r="F507" s="69">
        <v>9.8034470973791329E-6</v>
      </c>
    </row>
    <row r="508" spans="1:6" x14ac:dyDescent="0.2">
      <c r="A508" s="60" t="s">
        <v>476</v>
      </c>
      <c r="B508" s="60" t="s">
        <v>483</v>
      </c>
      <c r="C508" s="67">
        <v>16</v>
      </c>
      <c r="D508" s="68">
        <v>45176.39</v>
      </c>
      <c r="E508" s="68">
        <v>2659.62</v>
      </c>
      <c r="F508" s="69">
        <v>3.5648776684009924E-6</v>
      </c>
    </row>
    <row r="509" spans="1:6" x14ac:dyDescent="0.2">
      <c r="A509" s="60" t="s">
        <v>476</v>
      </c>
      <c r="B509" s="60" t="s">
        <v>61</v>
      </c>
      <c r="C509" s="67">
        <v>135</v>
      </c>
      <c r="D509" s="68">
        <v>1807979.71</v>
      </c>
      <c r="E509" s="68">
        <v>108423.56</v>
      </c>
      <c r="F509" s="69">
        <v>1.4532780163050929E-4</v>
      </c>
    </row>
    <row r="510" spans="1:6" x14ac:dyDescent="0.2">
      <c r="A510" s="60" t="s">
        <v>476</v>
      </c>
      <c r="B510" s="60" t="s">
        <v>62</v>
      </c>
      <c r="C510" s="67">
        <v>1346</v>
      </c>
      <c r="D510" s="68">
        <v>40449906.350000001</v>
      </c>
      <c r="E510" s="68">
        <v>2423308.0699999998</v>
      </c>
      <c r="F510" s="69">
        <v>3.2481319972021976E-3</v>
      </c>
    </row>
    <row r="511" spans="1:6" x14ac:dyDescent="0.2">
      <c r="A511" s="60" t="s">
        <v>484</v>
      </c>
      <c r="B511" s="60" t="s">
        <v>485</v>
      </c>
      <c r="C511" s="67">
        <v>1068</v>
      </c>
      <c r="D511" s="68">
        <v>66151349.490000002</v>
      </c>
      <c r="E511" s="68">
        <v>3961493.61</v>
      </c>
      <c r="F511" s="69">
        <v>5.3098713740317152E-3</v>
      </c>
    </row>
    <row r="512" spans="1:6" x14ac:dyDescent="0.2">
      <c r="A512" s="60" t="s">
        <v>484</v>
      </c>
      <c r="B512" s="60" t="s">
        <v>486</v>
      </c>
      <c r="C512" s="67">
        <v>175</v>
      </c>
      <c r="D512" s="68">
        <v>4482271.6900000004</v>
      </c>
      <c r="E512" s="68">
        <v>268936.34999999998</v>
      </c>
      <c r="F512" s="69">
        <v>3.6047449949100743E-4</v>
      </c>
    </row>
    <row r="513" spans="1:6" x14ac:dyDescent="0.2">
      <c r="A513" s="60" t="s">
        <v>484</v>
      </c>
      <c r="B513" s="60" t="s">
        <v>487</v>
      </c>
      <c r="C513" s="67">
        <v>167</v>
      </c>
      <c r="D513" s="68">
        <v>3091853.54</v>
      </c>
      <c r="E513" s="68">
        <v>185511.22</v>
      </c>
      <c r="F513" s="69">
        <v>2.4865386988209728E-4</v>
      </c>
    </row>
    <row r="514" spans="1:6" x14ac:dyDescent="0.2">
      <c r="A514" s="60" t="s">
        <v>484</v>
      </c>
      <c r="B514" s="60" t="s">
        <v>488</v>
      </c>
      <c r="C514" s="67">
        <v>156</v>
      </c>
      <c r="D514" s="68">
        <v>4451943.3499999996</v>
      </c>
      <c r="E514" s="68">
        <v>267116.57</v>
      </c>
      <c r="F514" s="69">
        <v>3.580353190504172E-4</v>
      </c>
    </row>
    <row r="515" spans="1:6" x14ac:dyDescent="0.2">
      <c r="A515" s="60" t="s">
        <v>484</v>
      </c>
      <c r="B515" s="60" t="s">
        <v>489</v>
      </c>
      <c r="C515" s="67">
        <v>132</v>
      </c>
      <c r="D515" s="68">
        <v>4551390.6100000003</v>
      </c>
      <c r="E515" s="68">
        <v>273083.44</v>
      </c>
      <c r="F515" s="69">
        <v>3.6603313889432414E-4</v>
      </c>
    </row>
    <row r="516" spans="1:6" x14ac:dyDescent="0.2">
      <c r="A516" s="60" t="s">
        <v>484</v>
      </c>
      <c r="B516" s="60" t="s">
        <v>490</v>
      </c>
      <c r="C516" s="67">
        <v>107</v>
      </c>
      <c r="D516" s="68">
        <v>1850821.36</v>
      </c>
      <c r="E516" s="68">
        <v>111040.17</v>
      </c>
      <c r="F516" s="69">
        <v>1.4883502993978456E-4</v>
      </c>
    </row>
    <row r="517" spans="1:6" x14ac:dyDescent="0.2">
      <c r="A517" s="60" t="s">
        <v>484</v>
      </c>
      <c r="B517" s="60" t="s">
        <v>491</v>
      </c>
      <c r="C517" s="67">
        <v>71</v>
      </c>
      <c r="D517" s="68">
        <v>879024.54</v>
      </c>
      <c r="E517" s="68">
        <v>52741.48</v>
      </c>
      <c r="F517" s="69">
        <v>7.0693153251373352E-5</v>
      </c>
    </row>
    <row r="518" spans="1:6" x14ac:dyDescent="0.2">
      <c r="A518" s="60" t="s">
        <v>484</v>
      </c>
      <c r="B518" s="60" t="s">
        <v>492</v>
      </c>
      <c r="C518" s="67">
        <v>71</v>
      </c>
      <c r="D518" s="68">
        <v>1091110.69</v>
      </c>
      <c r="E518" s="68">
        <v>65410.87</v>
      </c>
      <c r="F518" s="69">
        <v>8.7674836906655998E-5</v>
      </c>
    </row>
    <row r="519" spans="1:6" x14ac:dyDescent="0.2">
      <c r="A519" s="60" t="s">
        <v>484</v>
      </c>
      <c r="B519" s="60" t="s">
        <v>493</v>
      </c>
      <c r="C519" s="67">
        <v>31</v>
      </c>
      <c r="D519" s="68">
        <v>218229.17</v>
      </c>
      <c r="E519" s="68">
        <v>13093.74</v>
      </c>
      <c r="F519" s="69">
        <v>1.7550470112966818E-5</v>
      </c>
    </row>
    <row r="520" spans="1:6" x14ac:dyDescent="0.2">
      <c r="A520" s="60" t="s">
        <v>484</v>
      </c>
      <c r="B520" s="60" t="s">
        <v>494</v>
      </c>
      <c r="C520" s="67">
        <v>21</v>
      </c>
      <c r="D520" s="68">
        <v>50267.5</v>
      </c>
      <c r="E520" s="68">
        <v>3016.05</v>
      </c>
      <c r="F520" s="69">
        <v>4.0426261239503439E-6</v>
      </c>
    </row>
    <row r="521" spans="1:6" x14ac:dyDescent="0.2">
      <c r="A521" s="60" t="s">
        <v>484</v>
      </c>
      <c r="B521" s="60" t="s">
        <v>495</v>
      </c>
      <c r="C521" s="67">
        <v>16</v>
      </c>
      <c r="D521" s="68">
        <v>45477.37</v>
      </c>
      <c r="E521" s="68">
        <v>2728.65</v>
      </c>
      <c r="F521" s="69">
        <v>3.6574034824081518E-6</v>
      </c>
    </row>
    <row r="522" spans="1:6" x14ac:dyDescent="0.2">
      <c r="A522" s="60" t="s">
        <v>484</v>
      </c>
      <c r="B522" s="60" t="s">
        <v>61</v>
      </c>
      <c r="C522" s="67">
        <v>42</v>
      </c>
      <c r="D522" s="68">
        <v>475546.87</v>
      </c>
      <c r="E522" s="68">
        <v>28532.799999999999</v>
      </c>
      <c r="F522" s="69">
        <v>3.8244539271381567E-5</v>
      </c>
    </row>
    <row r="523" spans="1:6" x14ac:dyDescent="0.2">
      <c r="A523" s="60" t="s">
        <v>484</v>
      </c>
      <c r="B523" s="60" t="s">
        <v>62</v>
      </c>
      <c r="C523" s="67">
        <v>2057</v>
      </c>
      <c r="D523" s="68">
        <v>87339286.180000007</v>
      </c>
      <c r="E523" s="68">
        <v>5232704.9400000004</v>
      </c>
      <c r="F523" s="69">
        <v>7.0137662470343724E-3</v>
      </c>
    </row>
    <row r="524" spans="1:6" x14ac:dyDescent="0.2">
      <c r="A524" s="60" t="s">
        <v>377</v>
      </c>
      <c r="B524" s="60" t="s">
        <v>496</v>
      </c>
      <c r="C524" s="67">
        <v>840</v>
      </c>
      <c r="D524" s="68">
        <v>34289779.280000001</v>
      </c>
      <c r="E524" s="68">
        <v>2052210.73</v>
      </c>
      <c r="F524" s="69">
        <v>2.7507238636458962E-3</v>
      </c>
    </row>
    <row r="525" spans="1:6" x14ac:dyDescent="0.2">
      <c r="A525" s="60" t="s">
        <v>377</v>
      </c>
      <c r="B525" s="60" t="s">
        <v>497</v>
      </c>
      <c r="C525" s="67">
        <v>39</v>
      </c>
      <c r="D525" s="68">
        <v>8782382.7599999998</v>
      </c>
      <c r="E525" s="68">
        <v>526942.98</v>
      </c>
      <c r="F525" s="69">
        <v>7.0629911864201307E-4</v>
      </c>
    </row>
    <row r="526" spans="1:6" x14ac:dyDescent="0.2">
      <c r="A526" s="60" t="s">
        <v>377</v>
      </c>
      <c r="B526" s="60" t="s">
        <v>498</v>
      </c>
      <c r="C526" s="67">
        <v>28</v>
      </c>
      <c r="D526" s="68">
        <v>369954.76</v>
      </c>
      <c r="E526" s="68">
        <v>22197.279999999999</v>
      </c>
      <c r="F526" s="69">
        <v>2.97525916376189E-5</v>
      </c>
    </row>
    <row r="527" spans="1:6" x14ac:dyDescent="0.2">
      <c r="A527" s="60" t="s">
        <v>377</v>
      </c>
      <c r="B527" s="60" t="s">
        <v>499</v>
      </c>
      <c r="C527" s="67">
        <v>22</v>
      </c>
      <c r="D527" s="68">
        <v>549428.96</v>
      </c>
      <c r="E527" s="68">
        <v>32965.730000000003</v>
      </c>
      <c r="F527" s="69">
        <v>4.4186310337392808E-5</v>
      </c>
    </row>
    <row r="528" spans="1:6" x14ac:dyDescent="0.2">
      <c r="A528" s="60" t="s">
        <v>377</v>
      </c>
      <c r="B528" s="60" t="s">
        <v>500</v>
      </c>
      <c r="C528" s="67">
        <v>21</v>
      </c>
      <c r="D528" s="68">
        <v>104668.21</v>
      </c>
      <c r="E528" s="68">
        <v>6280.09</v>
      </c>
      <c r="F528" s="69">
        <v>8.4176508661193666E-6</v>
      </c>
    </row>
    <row r="529" spans="1:6" x14ac:dyDescent="0.2">
      <c r="A529" s="60" t="s">
        <v>377</v>
      </c>
      <c r="B529" s="60" t="s">
        <v>61</v>
      </c>
      <c r="C529" s="67">
        <v>20</v>
      </c>
      <c r="D529" s="68">
        <v>243072.25</v>
      </c>
      <c r="E529" s="68">
        <v>14515.35</v>
      </c>
      <c r="F529" s="69">
        <v>1.945595501012338E-5</v>
      </c>
    </row>
    <row r="530" spans="1:6" x14ac:dyDescent="0.2">
      <c r="A530" s="60" t="s">
        <v>377</v>
      </c>
      <c r="B530" s="60" t="s">
        <v>62</v>
      </c>
      <c r="C530" s="67">
        <v>970</v>
      </c>
      <c r="D530" s="68">
        <v>44339286.219999999</v>
      </c>
      <c r="E530" s="68">
        <v>2655112.17</v>
      </c>
      <c r="F530" s="69">
        <v>3.5588355035428743E-3</v>
      </c>
    </row>
    <row r="531" spans="1:6" x14ac:dyDescent="0.2">
      <c r="A531" s="60" t="s">
        <v>501</v>
      </c>
      <c r="B531" s="60" t="s">
        <v>502</v>
      </c>
      <c r="C531" s="67">
        <v>3077</v>
      </c>
      <c r="D531" s="68">
        <v>229826000.00999999</v>
      </c>
      <c r="E531" s="68">
        <v>13764753.01</v>
      </c>
      <c r="F531" s="69">
        <v>1.844987652988184E-2</v>
      </c>
    </row>
    <row r="532" spans="1:6" x14ac:dyDescent="0.2">
      <c r="A532" s="60" t="s">
        <v>501</v>
      </c>
      <c r="B532" s="60" t="s">
        <v>503</v>
      </c>
      <c r="C532" s="67">
        <v>1749</v>
      </c>
      <c r="D532" s="68">
        <v>293129986.92000002</v>
      </c>
      <c r="E532" s="68">
        <v>17234335.66</v>
      </c>
      <c r="F532" s="69">
        <v>2.3100404690918584E-2</v>
      </c>
    </row>
    <row r="533" spans="1:6" x14ac:dyDescent="0.2">
      <c r="A533" s="60" t="s">
        <v>501</v>
      </c>
      <c r="B533" s="60" t="s">
        <v>504</v>
      </c>
      <c r="C533" s="67">
        <v>801</v>
      </c>
      <c r="D533" s="68">
        <v>50152428.140000001</v>
      </c>
      <c r="E533" s="68">
        <v>3001687.63</v>
      </c>
      <c r="F533" s="69">
        <v>4.0233752189043929E-3</v>
      </c>
    </row>
    <row r="534" spans="1:6" x14ac:dyDescent="0.2">
      <c r="A534" s="60" t="s">
        <v>501</v>
      </c>
      <c r="B534" s="60" t="s">
        <v>505</v>
      </c>
      <c r="C534" s="67">
        <v>330</v>
      </c>
      <c r="D534" s="68">
        <v>12852985.050000001</v>
      </c>
      <c r="E534" s="68">
        <v>762220.67</v>
      </c>
      <c r="F534" s="69">
        <v>1.0216585244796784E-3</v>
      </c>
    </row>
    <row r="535" spans="1:6" x14ac:dyDescent="0.2">
      <c r="A535" s="60" t="s">
        <v>501</v>
      </c>
      <c r="B535" s="60" t="s">
        <v>506</v>
      </c>
      <c r="C535" s="67">
        <v>211</v>
      </c>
      <c r="D535" s="68">
        <v>10231525.17</v>
      </c>
      <c r="E535" s="68">
        <v>613891.53</v>
      </c>
      <c r="F535" s="69">
        <v>8.2284243843764075E-4</v>
      </c>
    </row>
    <row r="536" spans="1:6" x14ac:dyDescent="0.2">
      <c r="A536" s="60" t="s">
        <v>501</v>
      </c>
      <c r="B536" s="60" t="s">
        <v>507</v>
      </c>
      <c r="C536" s="67">
        <v>186</v>
      </c>
      <c r="D536" s="68">
        <v>3439617.38</v>
      </c>
      <c r="E536" s="68">
        <v>206377.1</v>
      </c>
      <c r="F536" s="69">
        <v>2.7662189149553642E-4</v>
      </c>
    </row>
    <row r="537" spans="1:6" x14ac:dyDescent="0.2">
      <c r="A537" s="60" t="s">
        <v>501</v>
      </c>
      <c r="B537" s="60" t="s">
        <v>508</v>
      </c>
      <c r="C537" s="67">
        <v>109</v>
      </c>
      <c r="D537" s="68">
        <v>1816916.85</v>
      </c>
      <c r="E537" s="68">
        <v>109015.05</v>
      </c>
      <c r="F537" s="69">
        <v>1.461206177065211E-4</v>
      </c>
    </row>
    <row r="538" spans="1:6" x14ac:dyDescent="0.2">
      <c r="A538" s="60" t="s">
        <v>501</v>
      </c>
      <c r="B538" s="60" t="s">
        <v>509</v>
      </c>
      <c r="C538" s="67">
        <v>70</v>
      </c>
      <c r="D538" s="68">
        <v>1068550.99</v>
      </c>
      <c r="E538" s="68">
        <v>64113.08</v>
      </c>
      <c r="F538" s="69">
        <v>8.5935316753673946E-5</v>
      </c>
    </row>
    <row r="539" spans="1:6" x14ac:dyDescent="0.2">
      <c r="A539" s="60" t="s">
        <v>501</v>
      </c>
      <c r="B539" s="60" t="s">
        <v>510</v>
      </c>
      <c r="C539" s="67">
        <v>51</v>
      </c>
      <c r="D539" s="68">
        <v>1418670</v>
      </c>
      <c r="E539" s="68">
        <v>85120.21</v>
      </c>
      <c r="F539" s="69">
        <v>1.1409266577879655E-4</v>
      </c>
    </row>
    <row r="540" spans="1:6" x14ac:dyDescent="0.2">
      <c r="A540" s="60" t="s">
        <v>501</v>
      </c>
      <c r="B540" s="60" t="s">
        <v>61</v>
      </c>
      <c r="C540" s="67">
        <v>200</v>
      </c>
      <c r="D540" s="68">
        <v>5848908.7000000002</v>
      </c>
      <c r="E540" s="68">
        <v>350918.55</v>
      </c>
      <c r="F540" s="69">
        <v>4.7036106749184358E-4</v>
      </c>
    </row>
    <row r="541" spans="1:6" x14ac:dyDescent="0.2">
      <c r="A541" s="60" t="s">
        <v>501</v>
      </c>
      <c r="B541" s="60" t="s">
        <v>62</v>
      </c>
      <c r="C541" s="67">
        <v>6784</v>
      </c>
      <c r="D541" s="68">
        <v>609785589.21000004</v>
      </c>
      <c r="E541" s="68">
        <v>36192432.479999997</v>
      </c>
      <c r="F541" s="69">
        <v>4.8511288948444795E-2</v>
      </c>
    </row>
    <row r="542" spans="1:6" x14ac:dyDescent="0.2">
      <c r="A542" s="60" t="s">
        <v>511</v>
      </c>
      <c r="B542" s="60" t="s">
        <v>512</v>
      </c>
      <c r="C542" s="67">
        <v>551</v>
      </c>
      <c r="D542" s="68">
        <v>22343564.359999999</v>
      </c>
      <c r="E542" s="68">
        <v>1340613.9099999999</v>
      </c>
      <c r="F542" s="69">
        <v>1.7969200824579218E-3</v>
      </c>
    </row>
    <row r="543" spans="1:6" x14ac:dyDescent="0.2">
      <c r="A543" s="60" t="s">
        <v>511</v>
      </c>
      <c r="B543" s="60" t="s">
        <v>513</v>
      </c>
      <c r="C543" s="67">
        <v>463</v>
      </c>
      <c r="D543" s="68">
        <v>27193620.699999999</v>
      </c>
      <c r="E543" s="68">
        <v>1629865</v>
      </c>
      <c r="F543" s="69">
        <v>2.1846238714584728E-3</v>
      </c>
    </row>
    <row r="544" spans="1:6" x14ac:dyDescent="0.2">
      <c r="A544" s="60" t="s">
        <v>511</v>
      </c>
      <c r="B544" s="60" t="s">
        <v>514</v>
      </c>
      <c r="C544" s="67">
        <v>69</v>
      </c>
      <c r="D544" s="68">
        <v>1452982.89</v>
      </c>
      <c r="E544" s="68">
        <v>87178.99</v>
      </c>
      <c r="F544" s="69">
        <v>1.1685219490181058E-4</v>
      </c>
    </row>
    <row r="545" spans="1:6" x14ac:dyDescent="0.2">
      <c r="A545" s="60" t="s">
        <v>511</v>
      </c>
      <c r="B545" s="60" t="s">
        <v>515</v>
      </c>
      <c r="C545" s="67">
        <v>65</v>
      </c>
      <c r="D545" s="68">
        <v>1329989.8700000001</v>
      </c>
      <c r="E545" s="68">
        <v>79799.42</v>
      </c>
      <c r="F545" s="69">
        <v>1.0696083286685749E-4</v>
      </c>
    </row>
    <row r="546" spans="1:6" x14ac:dyDescent="0.2">
      <c r="A546" s="60" t="s">
        <v>511</v>
      </c>
      <c r="B546" s="60" t="s">
        <v>516</v>
      </c>
      <c r="C546" s="67">
        <v>44</v>
      </c>
      <c r="D546" s="68">
        <v>266874.18</v>
      </c>
      <c r="E546" s="68">
        <v>16012.43</v>
      </c>
      <c r="F546" s="69">
        <v>2.1462597710888812E-5</v>
      </c>
    </row>
    <row r="547" spans="1:6" x14ac:dyDescent="0.2">
      <c r="A547" s="60" t="s">
        <v>511</v>
      </c>
      <c r="B547" s="60" t="s">
        <v>326</v>
      </c>
      <c r="C547" s="67">
        <v>35</v>
      </c>
      <c r="D547" s="68">
        <v>607324.67000000004</v>
      </c>
      <c r="E547" s="68">
        <v>36439.47</v>
      </c>
      <c r="F547" s="69">
        <v>4.8842410890039899E-5</v>
      </c>
    </row>
    <row r="548" spans="1:6" x14ac:dyDescent="0.2">
      <c r="A548" s="60" t="s">
        <v>511</v>
      </c>
      <c r="B548" s="60" t="s">
        <v>517</v>
      </c>
      <c r="C548" s="67">
        <v>35</v>
      </c>
      <c r="D548" s="68">
        <v>401814.23</v>
      </c>
      <c r="E548" s="68">
        <v>24108.85</v>
      </c>
      <c r="F548" s="69">
        <v>3.2314804737454696E-5</v>
      </c>
    </row>
    <row r="549" spans="1:6" x14ac:dyDescent="0.2">
      <c r="A549" s="60" t="s">
        <v>511</v>
      </c>
      <c r="B549" s="60" t="s">
        <v>518</v>
      </c>
      <c r="C549" s="67">
        <v>29</v>
      </c>
      <c r="D549" s="68">
        <v>116673.59</v>
      </c>
      <c r="E549" s="68">
        <v>7000.41</v>
      </c>
      <c r="F549" s="69">
        <v>9.3831469452970692E-6</v>
      </c>
    </row>
    <row r="550" spans="1:6" x14ac:dyDescent="0.2">
      <c r="A550" s="60" t="s">
        <v>511</v>
      </c>
      <c r="B550" s="60" t="s">
        <v>519</v>
      </c>
      <c r="C550" s="67">
        <v>11</v>
      </c>
      <c r="D550" s="68">
        <v>14988.23</v>
      </c>
      <c r="E550" s="68">
        <v>899.3</v>
      </c>
      <c r="F550" s="69">
        <v>1.205395690810346E-6</v>
      </c>
    </row>
    <row r="551" spans="1:6" x14ac:dyDescent="0.2">
      <c r="A551" s="60" t="s">
        <v>511</v>
      </c>
      <c r="B551" s="60" t="s">
        <v>61</v>
      </c>
      <c r="C551" s="67">
        <v>26</v>
      </c>
      <c r="D551" s="68">
        <v>103803.75</v>
      </c>
      <c r="E551" s="68">
        <v>6228.23</v>
      </c>
      <c r="F551" s="69">
        <v>8.3481392231465818E-6</v>
      </c>
    </row>
    <row r="552" spans="1:6" x14ac:dyDescent="0.2">
      <c r="A552" s="60" t="s">
        <v>511</v>
      </c>
      <c r="B552" s="60" t="s">
        <v>62</v>
      </c>
      <c r="C552" s="67">
        <v>1328</v>
      </c>
      <c r="D552" s="68">
        <v>53831636.469999999</v>
      </c>
      <c r="E552" s="68">
        <v>3228146</v>
      </c>
      <c r="F552" s="69">
        <v>4.3269134634789895E-3</v>
      </c>
    </row>
    <row r="553" spans="1:6" x14ac:dyDescent="0.2">
      <c r="A553" s="60" t="s">
        <v>520</v>
      </c>
      <c r="B553" s="60" t="s">
        <v>521</v>
      </c>
      <c r="C553" s="67">
        <v>226</v>
      </c>
      <c r="D553" s="68">
        <v>5976335.1100000003</v>
      </c>
      <c r="E553" s="68">
        <v>358520.62</v>
      </c>
      <c r="F553" s="69">
        <v>4.805506620867937E-4</v>
      </c>
    </row>
    <row r="554" spans="1:6" x14ac:dyDescent="0.2">
      <c r="A554" s="60" t="s">
        <v>520</v>
      </c>
      <c r="B554" s="60" t="s">
        <v>522</v>
      </c>
      <c r="C554" s="67">
        <v>103</v>
      </c>
      <c r="D554" s="68">
        <v>1996264.12</v>
      </c>
      <c r="E554" s="68">
        <v>119775.9</v>
      </c>
      <c r="F554" s="69">
        <v>1.6054414958626811E-4</v>
      </c>
    </row>
    <row r="555" spans="1:6" x14ac:dyDescent="0.2">
      <c r="A555" s="60" t="s">
        <v>520</v>
      </c>
      <c r="B555" s="60" t="s">
        <v>523</v>
      </c>
      <c r="C555" s="67">
        <v>75</v>
      </c>
      <c r="D555" s="68">
        <v>1678956.12</v>
      </c>
      <c r="E555" s="68">
        <v>100737.41</v>
      </c>
      <c r="F555" s="69">
        <v>1.3502550863715674E-4</v>
      </c>
    </row>
    <row r="556" spans="1:6" x14ac:dyDescent="0.2">
      <c r="A556" s="60" t="s">
        <v>520</v>
      </c>
      <c r="B556" s="60" t="s">
        <v>524</v>
      </c>
      <c r="C556" s="67">
        <v>54</v>
      </c>
      <c r="D556" s="68">
        <v>788403.8</v>
      </c>
      <c r="E556" s="68">
        <v>47304.22</v>
      </c>
      <c r="F556" s="69">
        <v>6.3405207322522614E-5</v>
      </c>
    </row>
    <row r="557" spans="1:6" x14ac:dyDescent="0.2">
      <c r="A557" s="60" t="s">
        <v>520</v>
      </c>
      <c r="B557" s="60" t="s">
        <v>525</v>
      </c>
      <c r="C557" s="67">
        <v>29</v>
      </c>
      <c r="D557" s="68">
        <v>276946.36</v>
      </c>
      <c r="E557" s="68">
        <v>16616.79</v>
      </c>
      <c r="F557" s="69">
        <v>2.2272664362393474E-5</v>
      </c>
    </row>
    <row r="558" spans="1:6" x14ac:dyDescent="0.2">
      <c r="A558" s="60" t="s">
        <v>520</v>
      </c>
      <c r="B558" s="60" t="s">
        <v>526</v>
      </c>
      <c r="C558" s="67">
        <v>28</v>
      </c>
      <c r="D558" s="68">
        <v>312873.24</v>
      </c>
      <c r="E558" s="68">
        <v>18772.400000000001</v>
      </c>
      <c r="F558" s="69">
        <v>2.5161981614776095E-5</v>
      </c>
    </row>
    <row r="559" spans="1:6" x14ac:dyDescent="0.2">
      <c r="A559" s="60" t="s">
        <v>520</v>
      </c>
      <c r="B559" s="60" t="s">
        <v>527</v>
      </c>
      <c r="C559" s="67">
        <v>25</v>
      </c>
      <c r="D559" s="68">
        <v>632324.74</v>
      </c>
      <c r="E559" s="68">
        <v>37939.480000000003</v>
      </c>
      <c r="F559" s="69">
        <v>5.0852980877999904E-5</v>
      </c>
    </row>
    <row r="560" spans="1:6" x14ac:dyDescent="0.2">
      <c r="A560" s="60" t="s">
        <v>520</v>
      </c>
      <c r="B560" s="60" t="s">
        <v>528</v>
      </c>
      <c r="C560" s="67">
        <v>22</v>
      </c>
      <c r="D560" s="68">
        <v>263702.63</v>
      </c>
      <c r="E560" s="68">
        <v>15822.16</v>
      </c>
      <c r="F560" s="69">
        <v>2.1207565310032054E-5</v>
      </c>
    </row>
    <row r="561" spans="1:6" x14ac:dyDescent="0.2">
      <c r="A561" s="60" t="s">
        <v>520</v>
      </c>
      <c r="B561" s="60" t="s">
        <v>529</v>
      </c>
      <c r="C561" s="67">
        <v>22</v>
      </c>
      <c r="D561" s="68">
        <v>181889.78</v>
      </c>
      <c r="E561" s="68">
        <v>10913.39</v>
      </c>
      <c r="F561" s="69">
        <v>1.4627992080654644E-5</v>
      </c>
    </row>
    <row r="562" spans="1:6" x14ac:dyDescent="0.2">
      <c r="A562" s="60" t="s">
        <v>520</v>
      </c>
      <c r="B562" s="60" t="s">
        <v>530</v>
      </c>
      <c r="C562" s="67">
        <v>15</v>
      </c>
      <c r="D562" s="68">
        <v>121980.71</v>
      </c>
      <c r="E562" s="68">
        <v>7318.84</v>
      </c>
      <c r="F562" s="69">
        <v>9.8099613007121013E-6</v>
      </c>
    </row>
    <row r="563" spans="1:6" x14ac:dyDescent="0.2">
      <c r="A563" s="60" t="s">
        <v>520</v>
      </c>
      <c r="B563" s="60" t="s">
        <v>61</v>
      </c>
      <c r="C563" s="67">
        <v>29</v>
      </c>
      <c r="D563" s="68">
        <v>464386.73</v>
      </c>
      <c r="E563" s="68">
        <v>27863.200000000001</v>
      </c>
      <c r="F563" s="69">
        <v>3.734702681217262E-5</v>
      </c>
    </row>
    <row r="564" spans="1:6" x14ac:dyDescent="0.2">
      <c r="A564" s="60" t="s">
        <v>520</v>
      </c>
      <c r="B564" s="60" t="s">
        <v>62</v>
      </c>
      <c r="C564" s="67">
        <v>628</v>
      </c>
      <c r="D564" s="68">
        <v>12694063.34</v>
      </c>
      <c r="E564" s="68">
        <v>761584.42</v>
      </c>
      <c r="F564" s="69">
        <v>1.0208057133951926E-3</v>
      </c>
    </row>
    <row r="565" spans="1:6" x14ac:dyDescent="0.2">
      <c r="A565" s="60" t="s">
        <v>531</v>
      </c>
      <c r="B565" s="60" t="s">
        <v>532</v>
      </c>
      <c r="C565" s="67">
        <v>777</v>
      </c>
      <c r="D565" s="68">
        <v>38104171.93</v>
      </c>
      <c r="E565" s="68">
        <v>2277815.5099999998</v>
      </c>
      <c r="F565" s="69">
        <v>3.0531179808906601E-3</v>
      </c>
    </row>
    <row r="566" spans="1:6" x14ac:dyDescent="0.2">
      <c r="A566" s="60" t="s">
        <v>531</v>
      </c>
      <c r="B566" s="60" t="s">
        <v>533</v>
      </c>
      <c r="C566" s="67">
        <v>86</v>
      </c>
      <c r="D566" s="68">
        <v>2652913.7400000002</v>
      </c>
      <c r="E566" s="68">
        <v>158082.92000000001</v>
      </c>
      <c r="F566" s="69">
        <v>2.1188977044225141E-4</v>
      </c>
    </row>
    <row r="567" spans="1:6" x14ac:dyDescent="0.2">
      <c r="A567" s="60" t="s">
        <v>531</v>
      </c>
      <c r="B567" s="60" t="s">
        <v>534</v>
      </c>
      <c r="C567" s="67">
        <v>59</v>
      </c>
      <c r="D567" s="68">
        <v>1371977.04</v>
      </c>
      <c r="E567" s="68">
        <v>82318.62</v>
      </c>
      <c r="F567" s="69">
        <v>1.1033749563155161E-4</v>
      </c>
    </row>
    <row r="568" spans="1:6" x14ac:dyDescent="0.2">
      <c r="A568" s="60" t="s">
        <v>531</v>
      </c>
      <c r="B568" s="60" t="s">
        <v>535</v>
      </c>
      <c r="C568" s="67">
        <v>58</v>
      </c>
      <c r="D568" s="68">
        <v>1487642.43</v>
      </c>
      <c r="E568" s="68">
        <v>89258.55</v>
      </c>
      <c r="F568" s="69">
        <v>1.1963957693537175E-4</v>
      </c>
    </row>
    <row r="569" spans="1:6" x14ac:dyDescent="0.2">
      <c r="A569" s="60" t="s">
        <v>531</v>
      </c>
      <c r="B569" s="60" t="s">
        <v>536</v>
      </c>
      <c r="C569" s="67">
        <v>57</v>
      </c>
      <c r="D569" s="68">
        <v>878682.43</v>
      </c>
      <c r="E569" s="68">
        <v>52720.959999999999</v>
      </c>
      <c r="F569" s="69">
        <v>7.0665648837300811E-5</v>
      </c>
    </row>
    <row r="570" spans="1:6" x14ac:dyDescent="0.2">
      <c r="A570" s="60" t="s">
        <v>531</v>
      </c>
      <c r="B570" s="60" t="s">
        <v>537</v>
      </c>
      <c r="C570" s="67">
        <v>51</v>
      </c>
      <c r="D570" s="68">
        <v>2011432.55</v>
      </c>
      <c r="E570" s="68">
        <v>120685.94</v>
      </c>
      <c r="F570" s="69">
        <v>1.617639408622217E-4</v>
      </c>
    </row>
    <row r="571" spans="1:6" x14ac:dyDescent="0.2">
      <c r="A571" s="60" t="s">
        <v>531</v>
      </c>
      <c r="B571" s="60" t="s">
        <v>538</v>
      </c>
      <c r="C571" s="67">
        <v>50</v>
      </c>
      <c r="D571" s="68">
        <v>654580.12</v>
      </c>
      <c r="E571" s="68">
        <v>39274.78</v>
      </c>
      <c r="F571" s="69">
        <v>5.2642778349298745E-5</v>
      </c>
    </row>
    <row r="572" spans="1:6" x14ac:dyDescent="0.2">
      <c r="A572" s="60" t="s">
        <v>531</v>
      </c>
      <c r="B572" s="60" t="s">
        <v>539</v>
      </c>
      <c r="C572" s="67">
        <v>43</v>
      </c>
      <c r="D572" s="68">
        <v>640653.77</v>
      </c>
      <c r="E572" s="68">
        <v>38439.25</v>
      </c>
      <c r="F572" s="69">
        <v>5.1522858120740128E-5</v>
      </c>
    </row>
    <row r="573" spans="1:6" x14ac:dyDescent="0.2">
      <c r="A573" s="60" t="s">
        <v>531</v>
      </c>
      <c r="B573" s="60" t="s">
        <v>540</v>
      </c>
      <c r="C573" s="67">
        <v>36</v>
      </c>
      <c r="D573" s="68">
        <v>293013.39</v>
      </c>
      <c r="E573" s="68">
        <v>17580.82</v>
      </c>
      <c r="F573" s="69">
        <v>2.3564822271669462E-5</v>
      </c>
    </row>
    <row r="574" spans="1:6" x14ac:dyDescent="0.2">
      <c r="A574" s="60" t="s">
        <v>531</v>
      </c>
      <c r="B574" s="60" t="s">
        <v>541</v>
      </c>
      <c r="C574" s="67">
        <v>28</v>
      </c>
      <c r="D574" s="68">
        <v>471884.5</v>
      </c>
      <c r="E574" s="68">
        <v>28313.09</v>
      </c>
      <c r="F574" s="69">
        <v>3.7950046346631273E-5</v>
      </c>
    </row>
    <row r="575" spans="1:6" x14ac:dyDescent="0.2">
      <c r="A575" s="60" t="s">
        <v>531</v>
      </c>
      <c r="B575" s="60" t="s">
        <v>542</v>
      </c>
      <c r="C575" s="67">
        <v>27</v>
      </c>
      <c r="D575" s="68">
        <v>197314.98</v>
      </c>
      <c r="E575" s="68">
        <v>11838.91</v>
      </c>
      <c r="F575" s="69">
        <v>1.5868532300557671E-5</v>
      </c>
    </row>
    <row r="576" spans="1:6" x14ac:dyDescent="0.2">
      <c r="A576" s="60" t="s">
        <v>531</v>
      </c>
      <c r="B576" s="60" t="s">
        <v>543</v>
      </c>
      <c r="C576" s="67">
        <v>26</v>
      </c>
      <c r="D576" s="68">
        <v>232247.9</v>
      </c>
      <c r="E576" s="68">
        <v>13934.87</v>
      </c>
      <c r="F576" s="69">
        <v>1.8677896419439974E-5</v>
      </c>
    </row>
    <row r="577" spans="1:6" x14ac:dyDescent="0.2">
      <c r="A577" s="60" t="s">
        <v>531</v>
      </c>
      <c r="B577" s="60" t="s">
        <v>61</v>
      </c>
      <c r="C577" s="67">
        <v>71</v>
      </c>
      <c r="D577" s="68">
        <v>1441960.34</v>
      </c>
      <c r="E577" s="68">
        <v>86517.63</v>
      </c>
      <c r="F577" s="69">
        <v>1.1596572710010444E-4</v>
      </c>
    </row>
    <row r="578" spans="1:6" x14ac:dyDescent="0.2">
      <c r="A578" s="60" t="s">
        <v>531</v>
      </c>
      <c r="B578" s="60" t="s">
        <v>62</v>
      </c>
      <c r="C578" s="67">
        <v>1369</v>
      </c>
      <c r="D578" s="68">
        <v>50438475.119999997</v>
      </c>
      <c r="E578" s="68">
        <v>3016781.85</v>
      </c>
      <c r="F578" s="69">
        <v>4.0436070745077995E-3</v>
      </c>
    </row>
    <row r="579" spans="1:6" x14ac:dyDescent="0.2">
      <c r="A579" s="60" t="s">
        <v>544</v>
      </c>
      <c r="B579" s="60" t="s">
        <v>520</v>
      </c>
      <c r="C579" s="67">
        <v>691</v>
      </c>
      <c r="D579" s="68">
        <v>38708983.729999997</v>
      </c>
      <c r="E579" s="68">
        <v>2316585.2000000002</v>
      </c>
      <c r="F579" s="69">
        <v>3.1050837512232002E-3</v>
      </c>
    </row>
    <row r="580" spans="1:6" x14ac:dyDescent="0.2">
      <c r="A580" s="60" t="s">
        <v>544</v>
      </c>
      <c r="B580" s="60" t="s">
        <v>545</v>
      </c>
      <c r="C580" s="67">
        <v>649</v>
      </c>
      <c r="D580" s="68">
        <v>57083491.030000001</v>
      </c>
      <c r="E580" s="68">
        <v>3423092.38</v>
      </c>
      <c r="F580" s="69">
        <v>4.5882139487353844E-3</v>
      </c>
    </row>
    <row r="581" spans="1:6" x14ac:dyDescent="0.2">
      <c r="A581" s="60" t="s">
        <v>544</v>
      </c>
      <c r="B581" s="60" t="s">
        <v>546</v>
      </c>
      <c r="C581" s="67">
        <v>186</v>
      </c>
      <c r="D581" s="68">
        <v>2820609.4</v>
      </c>
      <c r="E581" s="68">
        <v>169233.45</v>
      </c>
      <c r="F581" s="69">
        <v>2.2683561811516533E-4</v>
      </c>
    </row>
    <row r="582" spans="1:6" x14ac:dyDescent="0.2">
      <c r="A582" s="60" t="s">
        <v>544</v>
      </c>
      <c r="B582" s="60" t="s">
        <v>547</v>
      </c>
      <c r="C582" s="67">
        <v>141</v>
      </c>
      <c r="D582" s="68">
        <v>5798329.79</v>
      </c>
      <c r="E582" s="68">
        <v>347899.75</v>
      </c>
      <c r="F582" s="69">
        <v>4.6631475534748883E-4</v>
      </c>
    </row>
    <row r="583" spans="1:6" x14ac:dyDescent="0.2">
      <c r="A583" s="60" t="s">
        <v>544</v>
      </c>
      <c r="B583" s="60" t="s">
        <v>548</v>
      </c>
      <c r="C583" s="67">
        <v>86</v>
      </c>
      <c r="D583" s="68">
        <v>849300.63</v>
      </c>
      <c r="E583" s="68">
        <v>50918.77</v>
      </c>
      <c r="F583" s="69">
        <v>6.8250045523588485E-5</v>
      </c>
    </row>
    <row r="584" spans="1:6" x14ac:dyDescent="0.2">
      <c r="A584" s="60" t="s">
        <v>544</v>
      </c>
      <c r="B584" s="60" t="s">
        <v>549</v>
      </c>
      <c r="C584" s="67">
        <v>53</v>
      </c>
      <c r="D584" s="68">
        <v>3623878.04</v>
      </c>
      <c r="E584" s="68">
        <v>217432.7</v>
      </c>
      <c r="F584" s="69">
        <v>2.9144049774408847E-4</v>
      </c>
    </row>
    <row r="585" spans="1:6" x14ac:dyDescent="0.2">
      <c r="A585" s="60" t="s">
        <v>544</v>
      </c>
      <c r="B585" s="60" t="s">
        <v>61</v>
      </c>
      <c r="C585" s="67">
        <v>139</v>
      </c>
      <c r="D585" s="68">
        <v>2620512.58</v>
      </c>
      <c r="E585" s="68">
        <v>157230.81</v>
      </c>
      <c r="F585" s="69">
        <v>2.1074762686158153E-4</v>
      </c>
    </row>
    <row r="586" spans="1:6" x14ac:dyDescent="0.2">
      <c r="A586" s="60" t="s">
        <v>544</v>
      </c>
      <c r="B586" s="60" t="s">
        <v>62</v>
      </c>
      <c r="C586" s="67">
        <v>1945</v>
      </c>
      <c r="D586" s="68">
        <v>111505105.2</v>
      </c>
      <c r="E586" s="68">
        <v>6682393.0499999998</v>
      </c>
      <c r="F586" s="69">
        <v>8.956886230146786E-3</v>
      </c>
    </row>
    <row r="587" spans="1:6" x14ac:dyDescent="0.2">
      <c r="A587" s="60" t="s">
        <v>550</v>
      </c>
      <c r="B587" s="60" t="s">
        <v>551</v>
      </c>
      <c r="C587" s="67">
        <v>7370</v>
      </c>
      <c r="D587" s="68">
        <v>908871868.86000001</v>
      </c>
      <c r="E587" s="68">
        <v>54425086.82</v>
      </c>
      <c r="F587" s="69">
        <v>7.2949811102865525E-2</v>
      </c>
    </row>
    <row r="588" spans="1:6" x14ac:dyDescent="0.2">
      <c r="A588" s="60" t="s">
        <v>550</v>
      </c>
      <c r="B588" s="60" t="s">
        <v>552</v>
      </c>
      <c r="C588" s="67">
        <v>1725</v>
      </c>
      <c r="D588" s="68">
        <v>114365999.48</v>
      </c>
      <c r="E588" s="68">
        <v>6857669.9100000001</v>
      </c>
      <c r="F588" s="69">
        <v>9.1918222601064976E-3</v>
      </c>
    </row>
    <row r="589" spans="1:6" x14ac:dyDescent="0.2">
      <c r="A589" s="60" t="s">
        <v>550</v>
      </c>
      <c r="B589" s="60" t="s">
        <v>553</v>
      </c>
      <c r="C589" s="67">
        <v>558</v>
      </c>
      <c r="D589" s="68">
        <v>51927941.710000001</v>
      </c>
      <c r="E589" s="68">
        <v>3108030.48</v>
      </c>
      <c r="F589" s="69">
        <v>4.1659140970746258E-3</v>
      </c>
    </row>
    <row r="590" spans="1:6" x14ac:dyDescent="0.2">
      <c r="A590" s="60" t="s">
        <v>550</v>
      </c>
      <c r="B590" s="60" t="s">
        <v>554</v>
      </c>
      <c r="C590" s="67">
        <v>372</v>
      </c>
      <c r="D590" s="68">
        <v>13185725.98</v>
      </c>
      <c r="E590" s="68">
        <v>790984.72</v>
      </c>
      <c r="F590" s="69">
        <v>1.0602130245577985E-3</v>
      </c>
    </row>
    <row r="591" spans="1:6" x14ac:dyDescent="0.2">
      <c r="A591" s="60" t="s">
        <v>550</v>
      </c>
      <c r="B591" s="60" t="s">
        <v>555</v>
      </c>
      <c r="C591" s="67">
        <v>178</v>
      </c>
      <c r="D591" s="68">
        <v>5409391.9800000004</v>
      </c>
      <c r="E591" s="68">
        <v>324563.49</v>
      </c>
      <c r="F591" s="69">
        <v>4.3503550788431762E-4</v>
      </c>
    </row>
    <row r="592" spans="1:6" x14ac:dyDescent="0.2">
      <c r="A592" s="60" t="s">
        <v>550</v>
      </c>
      <c r="B592" s="60" t="s">
        <v>556</v>
      </c>
      <c r="C592" s="67">
        <v>166</v>
      </c>
      <c r="D592" s="68">
        <v>4595649.1100000003</v>
      </c>
      <c r="E592" s="68">
        <v>275738.94</v>
      </c>
      <c r="F592" s="69">
        <v>3.695924942339737E-4</v>
      </c>
    </row>
    <row r="593" spans="1:6" x14ac:dyDescent="0.2">
      <c r="A593" s="60" t="s">
        <v>550</v>
      </c>
      <c r="B593" s="60" t="s">
        <v>557</v>
      </c>
      <c r="C593" s="67">
        <v>144</v>
      </c>
      <c r="D593" s="68">
        <v>4564795.41</v>
      </c>
      <c r="E593" s="68">
        <v>273887.75</v>
      </c>
      <c r="F593" s="69">
        <v>3.6711121273850925E-4</v>
      </c>
    </row>
    <row r="594" spans="1:6" x14ac:dyDescent="0.2">
      <c r="A594" s="60" t="s">
        <v>550</v>
      </c>
      <c r="B594" s="60" t="s">
        <v>558</v>
      </c>
      <c r="C594" s="67">
        <v>134</v>
      </c>
      <c r="D594" s="68">
        <v>2558703.25</v>
      </c>
      <c r="E594" s="68">
        <v>153522.16</v>
      </c>
      <c r="F594" s="69">
        <v>2.0577665974413041E-4</v>
      </c>
    </row>
    <row r="595" spans="1:6" x14ac:dyDescent="0.2">
      <c r="A595" s="60" t="s">
        <v>550</v>
      </c>
      <c r="B595" s="60" t="s">
        <v>559</v>
      </c>
      <c r="C595" s="67">
        <v>122</v>
      </c>
      <c r="D595" s="68">
        <v>5426343.7199999997</v>
      </c>
      <c r="E595" s="68">
        <v>325580.67</v>
      </c>
      <c r="F595" s="69">
        <v>4.3639890651522883E-4</v>
      </c>
    </row>
    <row r="596" spans="1:6" x14ac:dyDescent="0.2">
      <c r="A596" s="60" t="s">
        <v>550</v>
      </c>
      <c r="B596" s="60" t="s">
        <v>560</v>
      </c>
      <c r="C596" s="67">
        <v>120</v>
      </c>
      <c r="D596" s="68">
        <v>2662654.34</v>
      </c>
      <c r="E596" s="68">
        <v>159759.26</v>
      </c>
      <c r="F596" s="69">
        <v>2.141366880585452E-4</v>
      </c>
    </row>
    <row r="597" spans="1:6" x14ac:dyDescent="0.2">
      <c r="A597" s="60" t="s">
        <v>550</v>
      </c>
      <c r="B597" s="60" t="s">
        <v>561</v>
      </c>
      <c r="C597" s="67">
        <v>118</v>
      </c>
      <c r="D597" s="68">
        <v>3488957.89</v>
      </c>
      <c r="E597" s="68">
        <v>209337.49</v>
      </c>
      <c r="F597" s="69">
        <v>2.8058991256650048E-4</v>
      </c>
    </row>
    <row r="598" spans="1:6" x14ac:dyDescent="0.2">
      <c r="A598" s="60" t="s">
        <v>550</v>
      </c>
      <c r="B598" s="60" t="s">
        <v>562</v>
      </c>
      <c r="C598" s="67">
        <v>106</v>
      </c>
      <c r="D598" s="68">
        <v>2642648.6800000002</v>
      </c>
      <c r="E598" s="68">
        <v>158558.92000000001</v>
      </c>
      <c r="F598" s="69">
        <v>2.1252778706498657E-4</v>
      </c>
    </row>
    <row r="599" spans="1:6" x14ac:dyDescent="0.2">
      <c r="A599" s="60" t="s">
        <v>550</v>
      </c>
      <c r="B599" s="60" t="s">
        <v>563</v>
      </c>
      <c r="C599" s="67">
        <v>62</v>
      </c>
      <c r="D599" s="68">
        <v>2453270.42</v>
      </c>
      <c r="E599" s="68">
        <v>147196.24</v>
      </c>
      <c r="F599" s="69">
        <v>1.9729757967250694E-4</v>
      </c>
    </row>
    <row r="600" spans="1:6" x14ac:dyDescent="0.2">
      <c r="A600" s="60" t="s">
        <v>550</v>
      </c>
      <c r="B600" s="60" t="s">
        <v>564</v>
      </c>
      <c r="C600" s="67">
        <v>60</v>
      </c>
      <c r="D600" s="68">
        <v>1529814.9</v>
      </c>
      <c r="E600" s="68">
        <v>91788.91</v>
      </c>
      <c r="F600" s="69">
        <v>1.2303119824105268E-4</v>
      </c>
    </row>
    <row r="601" spans="1:6" x14ac:dyDescent="0.2">
      <c r="A601" s="60" t="s">
        <v>550</v>
      </c>
      <c r="B601" s="60" t="s">
        <v>565</v>
      </c>
      <c r="C601" s="67">
        <v>58</v>
      </c>
      <c r="D601" s="68">
        <v>1623618.13</v>
      </c>
      <c r="E601" s="68">
        <v>97417.09</v>
      </c>
      <c r="F601" s="69">
        <v>1.3057504781194669E-4</v>
      </c>
    </row>
    <row r="602" spans="1:6" x14ac:dyDescent="0.2">
      <c r="A602" s="60" t="s">
        <v>550</v>
      </c>
      <c r="B602" s="60" t="s">
        <v>61</v>
      </c>
      <c r="C602" s="67">
        <v>106</v>
      </c>
      <c r="D602" s="68">
        <v>9305860.3300000001</v>
      </c>
      <c r="E602" s="68">
        <v>558293.30000000005</v>
      </c>
      <c r="F602" s="69">
        <v>7.4832018017156432E-4</v>
      </c>
    </row>
    <row r="603" spans="1:6" x14ac:dyDescent="0.2">
      <c r="A603" s="60" t="s">
        <v>550</v>
      </c>
      <c r="B603" s="60" t="s">
        <v>62</v>
      </c>
      <c r="C603" s="67">
        <v>11399</v>
      </c>
      <c r="D603" s="68">
        <v>1134613244.1900001</v>
      </c>
      <c r="E603" s="68">
        <v>67957416.170000002</v>
      </c>
      <c r="F603" s="69">
        <v>9.1088153686115128E-2</v>
      </c>
    </row>
    <row r="604" spans="1:6" x14ac:dyDescent="0.2">
      <c r="A604" s="60" t="s">
        <v>566</v>
      </c>
      <c r="B604" s="60" t="s">
        <v>567</v>
      </c>
      <c r="C604" s="67">
        <v>211</v>
      </c>
      <c r="D604" s="68">
        <v>3729710.47</v>
      </c>
      <c r="E604" s="68">
        <v>223782.62</v>
      </c>
      <c r="F604" s="69">
        <v>2.9995174672105989E-4</v>
      </c>
    </row>
    <row r="605" spans="1:6" x14ac:dyDescent="0.2">
      <c r="A605" s="60" t="s">
        <v>566</v>
      </c>
      <c r="B605" s="60" t="s">
        <v>568</v>
      </c>
      <c r="C605" s="67">
        <v>159</v>
      </c>
      <c r="D605" s="68">
        <v>3931668.56</v>
      </c>
      <c r="E605" s="68">
        <v>235819.64</v>
      </c>
      <c r="F605" s="69">
        <v>3.1608581993155469E-4</v>
      </c>
    </row>
    <row r="606" spans="1:6" x14ac:dyDescent="0.2">
      <c r="A606" s="60" t="s">
        <v>566</v>
      </c>
      <c r="B606" s="60" t="s">
        <v>569</v>
      </c>
      <c r="C606" s="67">
        <v>71</v>
      </c>
      <c r="D606" s="68">
        <v>1436396.87</v>
      </c>
      <c r="E606" s="68">
        <v>86183.83</v>
      </c>
      <c r="F606" s="69">
        <v>1.1551831124155613E-4</v>
      </c>
    </row>
    <row r="607" spans="1:6" x14ac:dyDescent="0.2">
      <c r="A607" s="60" t="s">
        <v>566</v>
      </c>
      <c r="B607" s="60" t="s">
        <v>570</v>
      </c>
      <c r="C607" s="67">
        <v>20</v>
      </c>
      <c r="D607" s="68">
        <v>722977.28000000003</v>
      </c>
      <c r="E607" s="68">
        <v>43378.65</v>
      </c>
      <c r="F607" s="69">
        <v>5.8143486915567906E-5</v>
      </c>
    </row>
    <row r="608" spans="1:6" x14ac:dyDescent="0.2">
      <c r="A608" s="60" t="s">
        <v>566</v>
      </c>
      <c r="B608" s="60" t="s">
        <v>571</v>
      </c>
      <c r="C608" s="67">
        <v>15</v>
      </c>
      <c r="D608" s="68">
        <v>132004.65</v>
      </c>
      <c r="E608" s="68">
        <v>7920.29</v>
      </c>
      <c r="F608" s="69">
        <v>1.0616127472443318E-5</v>
      </c>
    </row>
    <row r="609" spans="1:6" x14ac:dyDescent="0.2">
      <c r="A609" s="60" t="s">
        <v>566</v>
      </c>
      <c r="B609" s="60" t="s">
        <v>572</v>
      </c>
      <c r="C609" s="67">
        <v>15</v>
      </c>
      <c r="D609" s="68">
        <v>169727.58</v>
      </c>
      <c r="E609" s="68">
        <v>10183.65</v>
      </c>
      <c r="F609" s="69">
        <v>1.3649869706127856E-5</v>
      </c>
    </row>
    <row r="610" spans="1:6" x14ac:dyDescent="0.2">
      <c r="A610" s="60" t="s">
        <v>566</v>
      </c>
      <c r="B610" s="60" t="s">
        <v>573</v>
      </c>
      <c r="C610" s="67">
        <v>14</v>
      </c>
      <c r="D610" s="68">
        <v>471024.04</v>
      </c>
      <c r="E610" s="68">
        <v>28261.439999999999</v>
      </c>
      <c r="F610" s="69">
        <v>3.7880816181580278E-5</v>
      </c>
    </row>
    <row r="611" spans="1:6" x14ac:dyDescent="0.2">
      <c r="A611" s="60" t="s">
        <v>566</v>
      </c>
      <c r="B611" s="60" t="s">
        <v>61</v>
      </c>
      <c r="C611" s="67">
        <v>9</v>
      </c>
      <c r="D611" s="68">
        <v>31976.17</v>
      </c>
      <c r="E611" s="68">
        <v>1918.57</v>
      </c>
      <c r="F611" s="69">
        <v>2.5715956972289619E-6</v>
      </c>
    </row>
    <row r="612" spans="1:6" x14ac:dyDescent="0.2">
      <c r="A612" s="60" t="s">
        <v>566</v>
      </c>
      <c r="B612" s="60" t="s">
        <v>62</v>
      </c>
      <c r="C612" s="67">
        <v>514</v>
      </c>
      <c r="D612" s="68">
        <v>10625485.619999999</v>
      </c>
      <c r="E612" s="68">
        <v>637448.68999999994</v>
      </c>
      <c r="F612" s="69">
        <v>8.5441777386711893E-4</v>
      </c>
    </row>
    <row r="613" spans="1:6" x14ac:dyDescent="0.2">
      <c r="A613" s="60" t="s">
        <v>574</v>
      </c>
      <c r="B613" s="60" t="s">
        <v>575</v>
      </c>
      <c r="C613" s="67">
        <v>404</v>
      </c>
      <c r="D613" s="68">
        <v>15416176.720000001</v>
      </c>
      <c r="E613" s="68">
        <v>921973.52</v>
      </c>
      <c r="F613" s="69">
        <v>1.2357866207597537E-3</v>
      </c>
    </row>
    <row r="614" spans="1:6" x14ac:dyDescent="0.2">
      <c r="A614" s="60" t="s">
        <v>574</v>
      </c>
      <c r="B614" s="60" t="s">
        <v>576</v>
      </c>
      <c r="C614" s="67">
        <v>37</v>
      </c>
      <c r="D614" s="68">
        <v>168489.83</v>
      </c>
      <c r="E614" s="68">
        <v>10109.39</v>
      </c>
      <c r="F614" s="69">
        <v>1.3550333751496946E-5</v>
      </c>
    </row>
    <row r="615" spans="1:6" x14ac:dyDescent="0.2">
      <c r="A615" s="60" t="s">
        <v>574</v>
      </c>
      <c r="B615" s="60" t="s">
        <v>574</v>
      </c>
      <c r="C615" s="67">
        <v>28</v>
      </c>
      <c r="D615" s="68">
        <v>358859.63</v>
      </c>
      <c r="E615" s="68">
        <v>21531.61</v>
      </c>
      <c r="F615" s="69">
        <v>2.8860346836660688E-5</v>
      </c>
    </row>
    <row r="616" spans="1:6" x14ac:dyDescent="0.2">
      <c r="A616" s="60" t="s">
        <v>574</v>
      </c>
      <c r="B616" s="60" t="s">
        <v>577</v>
      </c>
      <c r="C616" s="67">
        <v>10</v>
      </c>
      <c r="D616" s="68">
        <v>117555.59</v>
      </c>
      <c r="E616" s="68">
        <v>7053.34</v>
      </c>
      <c r="F616" s="69">
        <v>9.4540927852999507E-6</v>
      </c>
    </row>
    <row r="617" spans="1:6" x14ac:dyDescent="0.2">
      <c r="A617" s="60" t="s">
        <v>574</v>
      </c>
      <c r="B617" s="60" t="s">
        <v>61</v>
      </c>
      <c r="C617" s="67">
        <v>3</v>
      </c>
      <c r="D617" s="68">
        <v>12814</v>
      </c>
      <c r="E617" s="68">
        <v>768.84</v>
      </c>
      <c r="F617" s="69">
        <v>1.0305308828228918E-6</v>
      </c>
    </row>
    <row r="618" spans="1:6" x14ac:dyDescent="0.2">
      <c r="A618" s="60" t="s">
        <v>574</v>
      </c>
      <c r="B618" s="60" t="s">
        <v>62</v>
      </c>
      <c r="C618" s="67">
        <v>482</v>
      </c>
      <c r="D618" s="68">
        <v>16073895.77</v>
      </c>
      <c r="E618" s="68">
        <v>961436.7</v>
      </c>
      <c r="F618" s="69">
        <v>1.2886819250160341E-3</v>
      </c>
    </row>
    <row r="619" spans="1:6" x14ac:dyDescent="0.2">
      <c r="A619" s="60" t="s">
        <v>578</v>
      </c>
      <c r="B619" s="60" t="s">
        <v>579</v>
      </c>
      <c r="C619" s="67">
        <v>302</v>
      </c>
      <c r="D619" s="68">
        <v>10008920.85</v>
      </c>
      <c r="E619" s="68">
        <v>600302.17000000004</v>
      </c>
      <c r="F619" s="69">
        <v>8.0462765362181675E-4</v>
      </c>
    </row>
    <row r="620" spans="1:6" x14ac:dyDescent="0.2">
      <c r="A620" s="60" t="s">
        <v>578</v>
      </c>
      <c r="B620" s="60" t="s">
        <v>580</v>
      </c>
      <c r="C620" s="67">
        <v>145</v>
      </c>
      <c r="D620" s="68">
        <v>3259961.62</v>
      </c>
      <c r="E620" s="68">
        <v>195597.74</v>
      </c>
      <c r="F620" s="69">
        <v>2.6217354934753972E-4</v>
      </c>
    </row>
    <row r="621" spans="1:6" x14ac:dyDescent="0.2">
      <c r="A621" s="60" t="s">
        <v>578</v>
      </c>
      <c r="B621" s="60" t="s">
        <v>581</v>
      </c>
      <c r="C621" s="67">
        <v>124</v>
      </c>
      <c r="D621" s="68">
        <v>7231912.6100000003</v>
      </c>
      <c r="E621" s="68">
        <v>427594.37</v>
      </c>
      <c r="F621" s="69">
        <v>5.7313511732766007E-4</v>
      </c>
    </row>
    <row r="622" spans="1:6" x14ac:dyDescent="0.2">
      <c r="A622" s="60" t="s">
        <v>578</v>
      </c>
      <c r="B622" s="60" t="s">
        <v>582</v>
      </c>
      <c r="C622" s="67">
        <v>101</v>
      </c>
      <c r="D622" s="68">
        <v>2848830.1</v>
      </c>
      <c r="E622" s="68">
        <v>170929.77</v>
      </c>
      <c r="F622" s="69">
        <v>2.2910931634516129E-4</v>
      </c>
    </row>
    <row r="623" spans="1:6" x14ac:dyDescent="0.2">
      <c r="A623" s="60" t="s">
        <v>578</v>
      </c>
      <c r="B623" s="60" t="s">
        <v>583</v>
      </c>
      <c r="C623" s="67">
        <v>100</v>
      </c>
      <c r="D623" s="68">
        <v>3263487.08</v>
      </c>
      <c r="E623" s="68">
        <v>195809.23</v>
      </c>
      <c r="F623" s="69">
        <v>2.6245702442220835E-4</v>
      </c>
    </row>
    <row r="624" spans="1:6" x14ac:dyDescent="0.2">
      <c r="A624" s="60" t="s">
        <v>578</v>
      </c>
      <c r="B624" s="60" t="s">
        <v>584</v>
      </c>
      <c r="C624" s="67">
        <v>32</v>
      </c>
      <c r="D624" s="68">
        <v>1045589.71</v>
      </c>
      <c r="E624" s="68">
        <v>62735.4</v>
      </c>
      <c r="F624" s="69">
        <v>8.408871435701477E-5</v>
      </c>
    </row>
    <row r="625" spans="1:6" x14ac:dyDescent="0.2">
      <c r="A625" s="60" t="s">
        <v>578</v>
      </c>
      <c r="B625" s="60" t="s">
        <v>585</v>
      </c>
      <c r="C625" s="67">
        <v>31</v>
      </c>
      <c r="D625" s="68">
        <v>449184.16</v>
      </c>
      <c r="E625" s="68">
        <v>26951.06</v>
      </c>
      <c r="F625" s="69">
        <v>3.6124420757001094E-5</v>
      </c>
    </row>
    <row r="626" spans="1:6" x14ac:dyDescent="0.2">
      <c r="A626" s="60" t="s">
        <v>578</v>
      </c>
      <c r="B626" s="60" t="s">
        <v>586</v>
      </c>
      <c r="C626" s="67">
        <v>27</v>
      </c>
      <c r="D626" s="68">
        <v>713040.42</v>
      </c>
      <c r="E626" s="68">
        <v>42782.43</v>
      </c>
      <c r="F626" s="69">
        <v>5.7344330884460441E-5</v>
      </c>
    </row>
    <row r="627" spans="1:6" x14ac:dyDescent="0.2">
      <c r="A627" s="60" t="s">
        <v>578</v>
      </c>
      <c r="B627" s="60" t="s">
        <v>61</v>
      </c>
      <c r="C627" s="67">
        <v>4</v>
      </c>
      <c r="D627" s="68">
        <v>17164.79</v>
      </c>
      <c r="E627" s="68">
        <v>1029.8900000000001</v>
      </c>
      <c r="F627" s="69">
        <v>1.3804347470351022E-6</v>
      </c>
    </row>
    <row r="628" spans="1:6" x14ac:dyDescent="0.2">
      <c r="A628" s="60" t="s">
        <v>578</v>
      </c>
      <c r="B628" s="60" t="s">
        <v>62</v>
      </c>
      <c r="C628" s="67">
        <v>866</v>
      </c>
      <c r="D628" s="68">
        <v>28838091.34</v>
      </c>
      <c r="E628" s="68">
        <v>1723732.06</v>
      </c>
      <c r="F628" s="69">
        <v>2.3104405618098976E-3</v>
      </c>
    </row>
    <row r="629" spans="1:6" x14ac:dyDescent="0.2">
      <c r="A629" s="60" t="s">
        <v>587</v>
      </c>
      <c r="B629" s="60" t="s">
        <v>588</v>
      </c>
      <c r="C629" s="67">
        <v>585</v>
      </c>
      <c r="D629" s="68">
        <v>28460004.120000001</v>
      </c>
      <c r="E629" s="68">
        <v>1705552</v>
      </c>
      <c r="F629" s="69">
        <v>2.286072535586531E-3</v>
      </c>
    </row>
    <row r="630" spans="1:6" x14ac:dyDescent="0.2">
      <c r="A630" s="60" t="s">
        <v>587</v>
      </c>
      <c r="B630" s="60" t="s">
        <v>589</v>
      </c>
      <c r="C630" s="67">
        <v>109</v>
      </c>
      <c r="D630" s="68">
        <v>3582105.32</v>
      </c>
      <c r="E630" s="68">
        <v>214926.34</v>
      </c>
      <c r="F630" s="69">
        <v>2.8808104534375548E-4</v>
      </c>
    </row>
    <row r="631" spans="1:6" x14ac:dyDescent="0.2">
      <c r="A631" s="60" t="s">
        <v>587</v>
      </c>
      <c r="B631" s="60" t="s">
        <v>590</v>
      </c>
      <c r="C631" s="67">
        <v>28</v>
      </c>
      <c r="D631" s="68">
        <v>318935.64</v>
      </c>
      <c r="E631" s="68">
        <v>19136.13</v>
      </c>
      <c r="F631" s="69">
        <v>2.564951477903546E-5</v>
      </c>
    </row>
    <row r="632" spans="1:6" x14ac:dyDescent="0.2">
      <c r="A632" s="60" t="s">
        <v>587</v>
      </c>
      <c r="B632" s="60" t="s">
        <v>591</v>
      </c>
      <c r="C632" s="67">
        <v>14</v>
      </c>
      <c r="D632" s="68">
        <v>147414.54999999999</v>
      </c>
      <c r="E632" s="68">
        <v>8844.86</v>
      </c>
      <c r="F632" s="69">
        <v>1.1855394339842987E-5</v>
      </c>
    </row>
    <row r="633" spans="1:6" x14ac:dyDescent="0.2">
      <c r="A633" s="60" t="s">
        <v>587</v>
      </c>
      <c r="B633" s="60" t="s">
        <v>61</v>
      </c>
      <c r="C633" s="67">
        <v>203</v>
      </c>
      <c r="D633" s="68">
        <v>3629995.81</v>
      </c>
      <c r="E633" s="68">
        <v>217798.34</v>
      </c>
      <c r="F633" s="69">
        <v>2.9193059101706507E-4</v>
      </c>
    </row>
    <row r="634" spans="1:6" x14ac:dyDescent="0.2">
      <c r="A634" s="60" t="s">
        <v>587</v>
      </c>
      <c r="B634" s="60" t="s">
        <v>62</v>
      </c>
      <c r="C634" s="67">
        <v>939</v>
      </c>
      <c r="D634" s="68">
        <v>36138455.439999998</v>
      </c>
      <c r="E634" s="68">
        <v>2166257.67</v>
      </c>
      <c r="F634" s="69">
        <v>2.9035890810662299E-3</v>
      </c>
    </row>
    <row r="635" spans="1:6" x14ac:dyDescent="0.2">
      <c r="A635" s="60" t="s">
        <v>592</v>
      </c>
      <c r="B635" s="60" t="s">
        <v>593</v>
      </c>
      <c r="C635" s="67">
        <v>939</v>
      </c>
      <c r="D635" s="68">
        <v>58144657.82</v>
      </c>
      <c r="E635" s="68">
        <v>3480305.57</v>
      </c>
      <c r="F635" s="69">
        <v>4.664900852642327E-3</v>
      </c>
    </row>
    <row r="636" spans="1:6" x14ac:dyDescent="0.2">
      <c r="A636" s="60" t="s">
        <v>592</v>
      </c>
      <c r="B636" s="60" t="s">
        <v>594</v>
      </c>
      <c r="C636" s="67">
        <v>125</v>
      </c>
      <c r="D636" s="68">
        <v>2415575.65</v>
      </c>
      <c r="E636" s="68">
        <v>144934.56</v>
      </c>
      <c r="F636" s="69">
        <v>1.9426608926219677E-4</v>
      </c>
    </row>
    <row r="637" spans="1:6" x14ac:dyDescent="0.2">
      <c r="A637" s="60" t="s">
        <v>592</v>
      </c>
      <c r="B637" s="60" t="s">
        <v>368</v>
      </c>
      <c r="C637" s="67">
        <v>37</v>
      </c>
      <c r="D637" s="68">
        <v>832400.37</v>
      </c>
      <c r="E637" s="68">
        <v>49944.01</v>
      </c>
      <c r="F637" s="69">
        <v>6.6943505432879834E-5</v>
      </c>
    </row>
    <row r="638" spans="1:6" x14ac:dyDescent="0.2">
      <c r="A638" s="60" t="s">
        <v>592</v>
      </c>
      <c r="B638" s="60" t="s">
        <v>595</v>
      </c>
      <c r="C638" s="67">
        <v>24</v>
      </c>
      <c r="D638" s="68">
        <v>474919.61</v>
      </c>
      <c r="E638" s="68">
        <v>28495.18</v>
      </c>
      <c r="F638" s="69">
        <v>3.8194114512248588E-5</v>
      </c>
    </row>
    <row r="639" spans="1:6" x14ac:dyDescent="0.2">
      <c r="A639" s="60" t="s">
        <v>592</v>
      </c>
      <c r="B639" s="60" t="s">
        <v>596</v>
      </c>
      <c r="C639" s="67">
        <v>18</v>
      </c>
      <c r="D639" s="68">
        <v>426815.3</v>
      </c>
      <c r="E639" s="68">
        <v>25608.91</v>
      </c>
      <c r="F639" s="69">
        <v>3.432544174396751E-5</v>
      </c>
    </row>
    <row r="640" spans="1:6" x14ac:dyDescent="0.2">
      <c r="A640" s="60" t="s">
        <v>592</v>
      </c>
      <c r="B640" s="60" t="s">
        <v>597</v>
      </c>
      <c r="C640" s="67">
        <v>13</v>
      </c>
      <c r="D640" s="68">
        <v>54890.2</v>
      </c>
      <c r="E640" s="68">
        <v>3293.4</v>
      </c>
      <c r="F640" s="69">
        <v>4.4143780363780647E-6</v>
      </c>
    </row>
    <row r="641" spans="1:6" x14ac:dyDescent="0.2">
      <c r="A641" s="60" t="s">
        <v>592</v>
      </c>
      <c r="B641" s="60" t="s">
        <v>598</v>
      </c>
      <c r="C641" s="67">
        <v>10</v>
      </c>
      <c r="D641" s="68">
        <v>27176.59</v>
      </c>
      <c r="E641" s="68">
        <v>1630.6</v>
      </c>
      <c r="F641" s="69">
        <v>2.1856090441847549E-6</v>
      </c>
    </row>
    <row r="642" spans="1:6" x14ac:dyDescent="0.2">
      <c r="A642" s="60" t="s">
        <v>592</v>
      </c>
      <c r="B642" s="60" t="s">
        <v>61</v>
      </c>
      <c r="C642" s="67">
        <v>52</v>
      </c>
      <c r="D642" s="68">
        <v>518067.51</v>
      </c>
      <c r="E642" s="68">
        <v>31084.06</v>
      </c>
      <c r="F642" s="69">
        <v>4.166417433213638E-5</v>
      </c>
    </row>
    <row r="643" spans="1:6" x14ac:dyDescent="0.2">
      <c r="A643" s="60" t="s">
        <v>592</v>
      </c>
      <c r="B643" s="60" t="s">
        <v>62</v>
      </c>
      <c r="C643" s="67">
        <v>1218</v>
      </c>
      <c r="D643" s="68">
        <v>62894503.049999997</v>
      </c>
      <c r="E643" s="68">
        <v>3765296.29</v>
      </c>
      <c r="F643" s="69">
        <v>5.0468941650063199E-3</v>
      </c>
    </row>
    <row r="644" spans="1:6" x14ac:dyDescent="0.2">
      <c r="A644" s="60" t="s">
        <v>552</v>
      </c>
      <c r="B644" s="60" t="s">
        <v>599</v>
      </c>
      <c r="C644" s="67">
        <v>1083</v>
      </c>
      <c r="D644" s="68">
        <v>74328773.980000004</v>
      </c>
      <c r="E644" s="68">
        <v>4449741.9000000004</v>
      </c>
      <c r="F644" s="69">
        <v>5.9643052501704014E-3</v>
      </c>
    </row>
    <row r="645" spans="1:6" x14ac:dyDescent="0.2">
      <c r="A645" s="60" t="s">
        <v>552</v>
      </c>
      <c r="B645" s="60" t="s">
        <v>600</v>
      </c>
      <c r="C645" s="67">
        <v>610</v>
      </c>
      <c r="D645" s="68">
        <v>28697549.18</v>
      </c>
      <c r="E645" s="68">
        <v>1719404.96</v>
      </c>
      <c r="F645" s="69">
        <v>2.3046406422127606E-3</v>
      </c>
    </row>
    <row r="646" spans="1:6" x14ac:dyDescent="0.2">
      <c r="A646" s="60" t="s">
        <v>552</v>
      </c>
      <c r="B646" s="60" t="s">
        <v>601</v>
      </c>
      <c r="C646" s="67">
        <v>153</v>
      </c>
      <c r="D646" s="68">
        <v>3045050.42</v>
      </c>
      <c r="E646" s="68">
        <v>182703.01</v>
      </c>
      <c r="F646" s="69">
        <v>2.4488982647846057E-4</v>
      </c>
    </row>
    <row r="647" spans="1:6" x14ac:dyDescent="0.2">
      <c r="A647" s="60" t="s">
        <v>552</v>
      </c>
      <c r="B647" s="60" t="s">
        <v>602</v>
      </c>
      <c r="C647" s="67">
        <v>23</v>
      </c>
      <c r="D647" s="68">
        <v>300017.06</v>
      </c>
      <c r="E647" s="68">
        <v>18001.03</v>
      </c>
      <c r="F647" s="69">
        <v>2.4128059593181098E-5</v>
      </c>
    </row>
    <row r="648" spans="1:6" x14ac:dyDescent="0.2">
      <c r="A648" s="60" t="s">
        <v>552</v>
      </c>
      <c r="B648" s="60" t="s">
        <v>603</v>
      </c>
      <c r="C648" s="67">
        <v>22</v>
      </c>
      <c r="D648" s="68">
        <v>581984.66</v>
      </c>
      <c r="E648" s="68">
        <v>34919.08</v>
      </c>
      <c r="F648" s="69">
        <v>4.6804524139955235E-5</v>
      </c>
    </row>
    <row r="649" spans="1:6" x14ac:dyDescent="0.2">
      <c r="A649" s="60" t="s">
        <v>552</v>
      </c>
      <c r="B649" s="60" t="s">
        <v>61</v>
      </c>
      <c r="C649" s="67">
        <v>142</v>
      </c>
      <c r="D649" s="68">
        <v>3077063.54</v>
      </c>
      <c r="E649" s="68">
        <v>184623.82</v>
      </c>
      <c r="F649" s="69">
        <v>2.4746442460685535E-4</v>
      </c>
    </row>
    <row r="650" spans="1:6" x14ac:dyDescent="0.2">
      <c r="A650" s="60" t="s">
        <v>552</v>
      </c>
      <c r="B650" s="60" t="s">
        <v>62</v>
      </c>
      <c r="C650" s="67">
        <v>2033</v>
      </c>
      <c r="D650" s="68">
        <v>110030438.84</v>
      </c>
      <c r="E650" s="68">
        <v>6589393.79</v>
      </c>
      <c r="F650" s="69">
        <v>8.8322327137979034E-3</v>
      </c>
    </row>
    <row r="651" spans="1:6" x14ac:dyDescent="0.2">
      <c r="A651" s="60" t="s">
        <v>604</v>
      </c>
      <c r="B651" s="60" t="s">
        <v>605</v>
      </c>
      <c r="C651" s="67">
        <v>1416</v>
      </c>
      <c r="D651" s="68">
        <v>94120244.909999996</v>
      </c>
      <c r="E651" s="68">
        <v>5635783.0300000003</v>
      </c>
      <c r="F651" s="69">
        <v>7.5540404522451638E-3</v>
      </c>
    </row>
    <row r="652" spans="1:6" x14ac:dyDescent="0.2">
      <c r="A652" s="60" t="s">
        <v>604</v>
      </c>
      <c r="B652" s="60" t="s">
        <v>606</v>
      </c>
      <c r="C652" s="67">
        <v>116</v>
      </c>
      <c r="D652" s="68">
        <v>2861747.08</v>
      </c>
      <c r="E652" s="68">
        <v>171704.85</v>
      </c>
      <c r="F652" s="69">
        <v>2.3014821114337468E-4</v>
      </c>
    </row>
    <row r="653" spans="1:6" x14ac:dyDescent="0.2">
      <c r="A653" s="60" t="s">
        <v>604</v>
      </c>
      <c r="B653" s="60" t="s">
        <v>607</v>
      </c>
      <c r="C653" s="67">
        <v>53</v>
      </c>
      <c r="D653" s="68">
        <v>586573.75</v>
      </c>
      <c r="E653" s="68">
        <v>35194.44</v>
      </c>
      <c r="F653" s="69">
        <v>4.7173608713981182E-5</v>
      </c>
    </row>
    <row r="654" spans="1:6" x14ac:dyDescent="0.2">
      <c r="A654" s="60" t="s">
        <v>604</v>
      </c>
      <c r="B654" s="60" t="s">
        <v>608</v>
      </c>
      <c r="C654" s="67">
        <v>45</v>
      </c>
      <c r="D654" s="68">
        <v>546740.64</v>
      </c>
      <c r="E654" s="68">
        <v>32804.44</v>
      </c>
      <c r="F654" s="69">
        <v>4.3970121889743749E-5</v>
      </c>
    </row>
    <row r="655" spans="1:6" x14ac:dyDescent="0.2">
      <c r="A655" s="60" t="s">
        <v>604</v>
      </c>
      <c r="B655" s="60" t="s">
        <v>609</v>
      </c>
      <c r="C655" s="67">
        <v>35</v>
      </c>
      <c r="D655" s="68">
        <v>690260.03</v>
      </c>
      <c r="E655" s="68">
        <v>41415.599999999999</v>
      </c>
      <c r="F655" s="69">
        <v>5.5512271513760666E-5</v>
      </c>
    </row>
    <row r="656" spans="1:6" x14ac:dyDescent="0.2">
      <c r="A656" s="60" t="s">
        <v>604</v>
      </c>
      <c r="B656" s="60" t="s">
        <v>610</v>
      </c>
      <c r="C656" s="67">
        <v>26</v>
      </c>
      <c r="D656" s="68">
        <v>247889.28</v>
      </c>
      <c r="E656" s="68">
        <v>14873.37</v>
      </c>
      <c r="F656" s="69">
        <v>1.9935834655652039E-5</v>
      </c>
    </row>
    <row r="657" spans="1:6" x14ac:dyDescent="0.2">
      <c r="A657" s="60" t="s">
        <v>604</v>
      </c>
      <c r="B657" s="60" t="s">
        <v>611</v>
      </c>
      <c r="C657" s="67">
        <v>21</v>
      </c>
      <c r="D657" s="68">
        <v>199458.92</v>
      </c>
      <c r="E657" s="68">
        <v>11967.54</v>
      </c>
      <c r="F657" s="69">
        <v>1.6040944229512343E-5</v>
      </c>
    </row>
    <row r="658" spans="1:6" x14ac:dyDescent="0.2">
      <c r="A658" s="60" t="s">
        <v>604</v>
      </c>
      <c r="B658" s="60" t="s">
        <v>612</v>
      </c>
      <c r="C658" s="67">
        <v>18</v>
      </c>
      <c r="D658" s="68">
        <v>643139.06000000006</v>
      </c>
      <c r="E658" s="68">
        <v>38588.36</v>
      </c>
      <c r="F658" s="69">
        <v>5.1722720848925083E-5</v>
      </c>
    </row>
    <row r="659" spans="1:6" x14ac:dyDescent="0.2">
      <c r="A659" s="60" t="s">
        <v>604</v>
      </c>
      <c r="B659" s="60" t="s">
        <v>613</v>
      </c>
      <c r="C659" s="67">
        <v>11</v>
      </c>
      <c r="D659" s="68">
        <v>60583.77</v>
      </c>
      <c r="E659" s="68">
        <v>3635.03</v>
      </c>
      <c r="F659" s="69">
        <v>4.8722890002961556E-6</v>
      </c>
    </row>
    <row r="660" spans="1:6" x14ac:dyDescent="0.2">
      <c r="A660" s="60" t="s">
        <v>604</v>
      </c>
      <c r="B660" s="60" t="s">
        <v>61</v>
      </c>
      <c r="C660" s="67">
        <v>87</v>
      </c>
      <c r="D660" s="68">
        <v>1731572.28</v>
      </c>
      <c r="E660" s="68">
        <v>103894.34</v>
      </c>
      <c r="F660" s="69">
        <v>1.392569662354998E-4</v>
      </c>
    </row>
    <row r="661" spans="1:6" x14ac:dyDescent="0.2">
      <c r="A661" s="60" t="s">
        <v>604</v>
      </c>
      <c r="B661" s="60" t="s">
        <v>62</v>
      </c>
      <c r="C661" s="67">
        <v>1828</v>
      </c>
      <c r="D661" s="68">
        <v>101688209.72</v>
      </c>
      <c r="E661" s="68">
        <v>6089861</v>
      </c>
      <c r="F661" s="69">
        <v>8.1626734204759081E-3</v>
      </c>
    </row>
    <row r="662" spans="1:6" x14ac:dyDescent="0.2">
      <c r="A662" s="60" t="s">
        <v>614</v>
      </c>
      <c r="B662" s="60" t="s">
        <v>615</v>
      </c>
      <c r="C662" s="67">
        <v>427</v>
      </c>
      <c r="D662" s="68">
        <v>15122333.140000001</v>
      </c>
      <c r="E662" s="68">
        <v>907339.99</v>
      </c>
      <c r="F662" s="69">
        <v>1.2161722606982125E-3</v>
      </c>
    </row>
    <row r="663" spans="1:6" x14ac:dyDescent="0.2">
      <c r="A663" s="60" t="s">
        <v>614</v>
      </c>
      <c r="B663" s="60" t="s">
        <v>616</v>
      </c>
      <c r="C663" s="67">
        <v>112</v>
      </c>
      <c r="D663" s="68">
        <v>3082433.1</v>
      </c>
      <c r="E663" s="68">
        <v>184945.99</v>
      </c>
      <c r="F663" s="69">
        <v>2.4789625195002042E-4</v>
      </c>
    </row>
    <row r="664" spans="1:6" x14ac:dyDescent="0.2">
      <c r="A664" s="60" t="s">
        <v>614</v>
      </c>
      <c r="B664" s="60" t="s">
        <v>617</v>
      </c>
      <c r="C664" s="67">
        <v>54</v>
      </c>
      <c r="D664" s="68">
        <v>3200821.4</v>
      </c>
      <c r="E664" s="68">
        <v>192049.28</v>
      </c>
      <c r="F664" s="69">
        <v>2.5741729626957584E-4</v>
      </c>
    </row>
    <row r="665" spans="1:6" x14ac:dyDescent="0.2">
      <c r="A665" s="60" t="s">
        <v>614</v>
      </c>
      <c r="B665" s="60" t="s">
        <v>618</v>
      </c>
      <c r="C665" s="67">
        <v>41</v>
      </c>
      <c r="D665" s="68">
        <v>2623741.77</v>
      </c>
      <c r="E665" s="68">
        <v>157424.53</v>
      </c>
      <c r="F665" s="69">
        <v>2.1100728354258205E-4</v>
      </c>
    </row>
    <row r="666" spans="1:6" x14ac:dyDescent="0.2">
      <c r="A666" s="60" t="s">
        <v>614</v>
      </c>
      <c r="B666" s="60" t="s">
        <v>619</v>
      </c>
      <c r="C666" s="67">
        <v>24</v>
      </c>
      <c r="D666" s="68">
        <v>254436.68</v>
      </c>
      <c r="E666" s="68">
        <v>15266.22</v>
      </c>
      <c r="F666" s="69">
        <v>2.0462399425066964E-5</v>
      </c>
    </row>
    <row r="667" spans="1:6" x14ac:dyDescent="0.2">
      <c r="A667" s="60" t="s">
        <v>614</v>
      </c>
      <c r="B667" s="60" t="s">
        <v>620</v>
      </c>
      <c r="C667" s="67">
        <v>24</v>
      </c>
      <c r="D667" s="68">
        <v>268189.61</v>
      </c>
      <c r="E667" s="68">
        <v>16091.38</v>
      </c>
      <c r="F667" s="69">
        <v>2.1568420005773139E-5</v>
      </c>
    </row>
    <row r="668" spans="1:6" x14ac:dyDescent="0.2">
      <c r="A668" s="60" t="s">
        <v>614</v>
      </c>
      <c r="B668" s="60" t="s">
        <v>621</v>
      </c>
      <c r="C668" s="67">
        <v>10</v>
      </c>
      <c r="D668" s="68">
        <v>28481.919999999998</v>
      </c>
      <c r="E668" s="68">
        <v>1708.92</v>
      </c>
      <c r="F668" s="69">
        <v>2.290586905303699E-6</v>
      </c>
    </row>
    <row r="669" spans="1:6" x14ac:dyDescent="0.2">
      <c r="A669" s="60" t="s">
        <v>614</v>
      </c>
      <c r="B669" s="60" t="s">
        <v>61</v>
      </c>
      <c r="C669" s="67">
        <v>25</v>
      </c>
      <c r="D669" s="68">
        <v>3165943.08</v>
      </c>
      <c r="E669" s="68">
        <v>189956.58</v>
      </c>
      <c r="F669" s="69">
        <v>2.5461230176033664E-4</v>
      </c>
    </row>
    <row r="670" spans="1:6" x14ac:dyDescent="0.2">
      <c r="A670" s="60" t="s">
        <v>614</v>
      </c>
      <c r="B670" s="60" t="s">
        <v>62</v>
      </c>
      <c r="C670" s="67">
        <v>717</v>
      </c>
      <c r="D670" s="68">
        <v>27746380.699999999</v>
      </c>
      <c r="E670" s="68">
        <v>1664782.89</v>
      </c>
      <c r="F670" s="69">
        <v>2.2314268005568711E-3</v>
      </c>
    </row>
    <row r="671" spans="1:6" x14ac:dyDescent="0.2">
      <c r="A671" s="60" t="s">
        <v>622</v>
      </c>
      <c r="B671" s="60" t="s">
        <v>623</v>
      </c>
      <c r="C671" s="67">
        <v>438</v>
      </c>
      <c r="D671" s="68">
        <v>14376177.75</v>
      </c>
      <c r="E671" s="68">
        <v>856955.9</v>
      </c>
      <c r="F671" s="69">
        <v>1.1486388847709351E-3</v>
      </c>
    </row>
    <row r="672" spans="1:6" x14ac:dyDescent="0.2">
      <c r="A672" s="60" t="s">
        <v>622</v>
      </c>
      <c r="B672" s="60" t="s">
        <v>624</v>
      </c>
      <c r="C672" s="67">
        <v>229</v>
      </c>
      <c r="D672" s="68">
        <v>4689607.63</v>
      </c>
      <c r="E672" s="68">
        <v>281371.03000000003</v>
      </c>
      <c r="F672" s="69">
        <v>3.7714158465569734E-4</v>
      </c>
    </row>
    <row r="673" spans="1:6" x14ac:dyDescent="0.2">
      <c r="A673" s="60" t="s">
        <v>622</v>
      </c>
      <c r="B673" s="60" t="s">
        <v>625</v>
      </c>
      <c r="C673" s="67">
        <v>75</v>
      </c>
      <c r="D673" s="68">
        <v>1278870.33</v>
      </c>
      <c r="E673" s="68">
        <v>76732.25</v>
      </c>
      <c r="F673" s="69">
        <v>1.0284968697451593E-4</v>
      </c>
    </row>
    <row r="674" spans="1:6" x14ac:dyDescent="0.2">
      <c r="A674" s="60" t="s">
        <v>622</v>
      </c>
      <c r="B674" s="60" t="s">
        <v>449</v>
      </c>
      <c r="C674" s="67">
        <v>55</v>
      </c>
      <c r="D674" s="68">
        <v>1972515.96</v>
      </c>
      <c r="E674" s="68">
        <v>118350.96</v>
      </c>
      <c r="F674" s="69">
        <v>1.5863420125349455E-4</v>
      </c>
    </row>
    <row r="675" spans="1:6" x14ac:dyDescent="0.2">
      <c r="A675" s="60" t="s">
        <v>622</v>
      </c>
      <c r="B675" s="60" t="s">
        <v>626</v>
      </c>
      <c r="C675" s="67">
        <v>29</v>
      </c>
      <c r="D675" s="68">
        <v>381967.8</v>
      </c>
      <c r="E675" s="68">
        <v>22918.06</v>
      </c>
      <c r="F675" s="69">
        <v>3.0718704287482446E-5</v>
      </c>
    </row>
    <row r="676" spans="1:6" x14ac:dyDescent="0.2">
      <c r="A676" s="60" t="s">
        <v>622</v>
      </c>
      <c r="B676" s="60" t="s">
        <v>622</v>
      </c>
      <c r="C676" s="67">
        <v>16</v>
      </c>
      <c r="D676" s="68">
        <v>461836.64</v>
      </c>
      <c r="E676" s="68">
        <v>27710.2</v>
      </c>
      <c r="F676" s="69">
        <v>3.7141950040579174E-5</v>
      </c>
    </row>
    <row r="677" spans="1:6" x14ac:dyDescent="0.2">
      <c r="A677" s="60" t="s">
        <v>622</v>
      </c>
      <c r="B677" s="60" t="s">
        <v>61</v>
      </c>
      <c r="C677" s="67">
        <v>38</v>
      </c>
      <c r="D677" s="68">
        <v>441812.47</v>
      </c>
      <c r="E677" s="68">
        <v>26508.76</v>
      </c>
      <c r="F677" s="69">
        <v>3.5531574638858743E-5</v>
      </c>
    </row>
    <row r="678" spans="1:6" x14ac:dyDescent="0.2">
      <c r="A678" s="60" t="s">
        <v>622</v>
      </c>
      <c r="B678" s="60" t="s">
        <v>62</v>
      </c>
      <c r="C678" s="67">
        <v>880</v>
      </c>
      <c r="D678" s="68">
        <v>23602788.579999998</v>
      </c>
      <c r="E678" s="68">
        <v>1410547.15</v>
      </c>
      <c r="F678" s="69">
        <v>1.8906565732178524E-3</v>
      </c>
    </row>
    <row r="679" spans="1:6" x14ac:dyDescent="0.2">
      <c r="A679" s="60" t="s">
        <v>234</v>
      </c>
      <c r="B679" s="60" t="s">
        <v>627</v>
      </c>
      <c r="C679" s="67">
        <v>277</v>
      </c>
      <c r="D679" s="68">
        <v>10151950.23</v>
      </c>
      <c r="E679" s="68">
        <v>607440.41</v>
      </c>
      <c r="F679" s="69">
        <v>8.1419554390978525E-4</v>
      </c>
    </row>
    <row r="680" spans="1:6" x14ac:dyDescent="0.2">
      <c r="A680" s="60" t="s">
        <v>234</v>
      </c>
      <c r="B680" s="60" t="s">
        <v>628</v>
      </c>
      <c r="C680" s="67">
        <v>108</v>
      </c>
      <c r="D680" s="68">
        <v>3436519.28</v>
      </c>
      <c r="E680" s="68">
        <v>206191.18</v>
      </c>
      <c r="F680" s="69">
        <v>2.7637268970877391E-4</v>
      </c>
    </row>
    <row r="681" spans="1:6" x14ac:dyDescent="0.2">
      <c r="A681" s="60" t="s">
        <v>234</v>
      </c>
      <c r="B681" s="60" t="s">
        <v>629</v>
      </c>
      <c r="C681" s="67">
        <v>35</v>
      </c>
      <c r="D681" s="68">
        <v>466765.85</v>
      </c>
      <c r="E681" s="68">
        <v>28005.95</v>
      </c>
      <c r="F681" s="69">
        <v>3.7538364780440357E-5</v>
      </c>
    </row>
    <row r="682" spans="1:6" x14ac:dyDescent="0.2">
      <c r="A682" s="60" t="s">
        <v>234</v>
      </c>
      <c r="B682" s="60" t="s">
        <v>630</v>
      </c>
      <c r="C682" s="67">
        <v>24</v>
      </c>
      <c r="D682" s="68">
        <v>273404.08</v>
      </c>
      <c r="E682" s="68">
        <v>16404.25</v>
      </c>
      <c r="F682" s="69">
        <v>2.1987781898115889E-5</v>
      </c>
    </row>
    <row r="683" spans="1:6" x14ac:dyDescent="0.2">
      <c r="A683" s="60" t="s">
        <v>234</v>
      </c>
      <c r="B683" s="60" t="s">
        <v>631</v>
      </c>
      <c r="C683" s="67">
        <v>21</v>
      </c>
      <c r="D683" s="68">
        <v>197840.1</v>
      </c>
      <c r="E683" s="68">
        <v>11870.4</v>
      </c>
      <c r="F683" s="69">
        <v>1.5910740585116346E-5</v>
      </c>
    </row>
    <row r="684" spans="1:6" x14ac:dyDescent="0.2">
      <c r="A684" s="60" t="s">
        <v>234</v>
      </c>
      <c r="B684" s="60" t="s">
        <v>632</v>
      </c>
      <c r="C684" s="67">
        <v>18</v>
      </c>
      <c r="D684" s="68">
        <v>332808.06</v>
      </c>
      <c r="E684" s="68">
        <v>19968.48</v>
      </c>
      <c r="F684" s="69">
        <v>2.6765172627635472E-5</v>
      </c>
    </row>
    <row r="685" spans="1:6" x14ac:dyDescent="0.2">
      <c r="A685" s="60" t="s">
        <v>234</v>
      </c>
      <c r="B685" s="60" t="s">
        <v>633</v>
      </c>
      <c r="C685" s="67">
        <v>15</v>
      </c>
      <c r="D685" s="68">
        <v>84213.87</v>
      </c>
      <c r="E685" s="68">
        <v>5052.83</v>
      </c>
      <c r="F685" s="69">
        <v>6.7726670837287233E-6</v>
      </c>
    </row>
    <row r="686" spans="1:6" x14ac:dyDescent="0.2">
      <c r="A686" s="60" t="s">
        <v>234</v>
      </c>
      <c r="B686" s="60" t="s">
        <v>634</v>
      </c>
      <c r="C686" s="67">
        <v>13</v>
      </c>
      <c r="D686" s="68">
        <v>74345.87</v>
      </c>
      <c r="E686" s="68">
        <v>4460.7700000000004</v>
      </c>
      <c r="F686" s="69">
        <v>5.9790869962149091E-6</v>
      </c>
    </row>
    <row r="687" spans="1:6" x14ac:dyDescent="0.2">
      <c r="A687" s="60" t="s">
        <v>234</v>
      </c>
      <c r="B687" s="60" t="s">
        <v>61</v>
      </c>
      <c r="C687" s="67">
        <v>21</v>
      </c>
      <c r="D687" s="68">
        <v>411584.5</v>
      </c>
      <c r="E687" s="68">
        <v>24695.07</v>
      </c>
      <c r="F687" s="69">
        <v>3.3100557058000502E-5</v>
      </c>
    </row>
    <row r="688" spans="1:6" x14ac:dyDescent="0.2">
      <c r="A688" s="60" t="s">
        <v>234</v>
      </c>
      <c r="B688" s="60" t="s">
        <v>62</v>
      </c>
      <c r="C688" s="67">
        <v>532</v>
      </c>
      <c r="D688" s="68">
        <v>15429431.84</v>
      </c>
      <c r="E688" s="68">
        <v>924089.35</v>
      </c>
      <c r="F688" s="69">
        <v>1.2386226180515218E-3</v>
      </c>
    </row>
    <row r="689" spans="1:6" x14ac:dyDescent="0.2">
      <c r="A689" s="60" t="s">
        <v>486</v>
      </c>
      <c r="B689" s="60" t="s">
        <v>635</v>
      </c>
      <c r="C689" s="67">
        <v>353</v>
      </c>
      <c r="D689" s="68">
        <v>11745770.619999999</v>
      </c>
      <c r="E689" s="68">
        <v>703273.5</v>
      </c>
      <c r="F689" s="69">
        <v>9.4264744396876444E-4</v>
      </c>
    </row>
    <row r="690" spans="1:6" x14ac:dyDescent="0.2">
      <c r="A690" s="60" t="s">
        <v>486</v>
      </c>
      <c r="B690" s="60" t="s">
        <v>636</v>
      </c>
      <c r="C690" s="67">
        <v>33</v>
      </c>
      <c r="D690" s="68">
        <v>1287015.8500000001</v>
      </c>
      <c r="E690" s="68">
        <v>77220.95</v>
      </c>
      <c r="F690" s="69">
        <v>1.0350472630966439E-4</v>
      </c>
    </row>
    <row r="691" spans="1:6" x14ac:dyDescent="0.2">
      <c r="A691" s="60" t="s">
        <v>486</v>
      </c>
      <c r="B691" s="60" t="s">
        <v>637</v>
      </c>
      <c r="C691" s="67">
        <v>23</v>
      </c>
      <c r="D691" s="68">
        <v>810574.49</v>
      </c>
      <c r="E691" s="68">
        <v>48634.47</v>
      </c>
      <c r="F691" s="69">
        <v>6.5188235919987823E-5</v>
      </c>
    </row>
    <row r="692" spans="1:6" x14ac:dyDescent="0.2">
      <c r="A692" s="60" t="s">
        <v>486</v>
      </c>
      <c r="B692" s="60" t="s">
        <v>638</v>
      </c>
      <c r="C692" s="67">
        <v>22</v>
      </c>
      <c r="D692" s="68">
        <v>210146.78</v>
      </c>
      <c r="E692" s="68">
        <v>12608.8</v>
      </c>
      <c r="F692" s="69">
        <v>1.6900470572989538E-5</v>
      </c>
    </row>
    <row r="693" spans="1:6" x14ac:dyDescent="0.2">
      <c r="A693" s="60" t="s">
        <v>486</v>
      </c>
      <c r="B693" s="60" t="s">
        <v>76</v>
      </c>
      <c r="C693" s="67">
        <v>14</v>
      </c>
      <c r="D693" s="68">
        <v>168735</v>
      </c>
      <c r="E693" s="68">
        <v>10124.09</v>
      </c>
      <c r="F693" s="69">
        <v>1.3570037206022592E-5</v>
      </c>
    </row>
    <row r="694" spans="1:6" x14ac:dyDescent="0.2">
      <c r="A694" s="60" t="s">
        <v>486</v>
      </c>
      <c r="B694" s="60" t="s">
        <v>61</v>
      </c>
      <c r="C694" s="67">
        <v>1</v>
      </c>
      <c r="D694" s="68">
        <v>2492</v>
      </c>
      <c r="E694" s="68">
        <v>149.52000000000001</v>
      </c>
      <c r="F694" s="69">
        <v>2.0041228031798394E-7</v>
      </c>
    </row>
    <row r="695" spans="1:6" x14ac:dyDescent="0.2">
      <c r="A695" s="60" t="s">
        <v>486</v>
      </c>
      <c r="B695" s="60" t="s">
        <v>62</v>
      </c>
      <c r="C695" s="67">
        <v>446</v>
      </c>
      <c r="D695" s="68">
        <v>14224734.74</v>
      </c>
      <c r="E695" s="68">
        <v>852011.33</v>
      </c>
      <c r="F695" s="69">
        <v>1.1420113262577468E-3</v>
      </c>
    </row>
    <row r="696" spans="1:6" x14ac:dyDescent="0.2">
      <c r="A696" s="60" t="s">
        <v>639</v>
      </c>
      <c r="B696" s="60" t="s">
        <v>640</v>
      </c>
      <c r="C696" s="67">
        <v>457</v>
      </c>
      <c r="D696" s="68">
        <v>22477130.02</v>
      </c>
      <c r="E696" s="68">
        <v>1345671.25</v>
      </c>
      <c r="F696" s="69">
        <v>1.8036987946151138E-3</v>
      </c>
    </row>
    <row r="697" spans="1:6" x14ac:dyDescent="0.2">
      <c r="A697" s="60" t="s">
        <v>639</v>
      </c>
      <c r="B697" s="60" t="s">
        <v>641</v>
      </c>
      <c r="C697" s="67">
        <v>98</v>
      </c>
      <c r="D697" s="68">
        <v>2007624.09</v>
      </c>
      <c r="E697" s="68">
        <v>120457.42</v>
      </c>
      <c r="F697" s="69">
        <v>1.6145763926846658E-4</v>
      </c>
    </row>
    <row r="698" spans="1:6" x14ac:dyDescent="0.2">
      <c r="A698" s="60" t="s">
        <v>639</v>
      </c>
      <c r="B698" s="60" t="s">
        <v>642</v>
      </c>
      <c r="C698" s="67">
        <v>91</v>
      </c>
      <c r="D698" s="68">
        <v>1856397.76</v>
      </c>
      <c r="E698" s="68">
        <v>111224.63</v>
      </c>
      <c r="F698" s="69">
        <v>1.49082274784805E-4</v>
      </c>
    </row>
    <row r="699" spans="1:6" x14ac:dyDescent="0.2">
      <c r="A699" s="60" t="s">
        <v>639</v>
      </c>
      <c r="B699" s="60" t="s">
        <v>643</v>
      </c>
      <c r="C699" s="67">
        <v>15</v>
      </c>
      <c r="D699" s="68">
        <v>41372.51</v>
      </c>
      <c r="E699" s="68">
        <v>2482.35</v>
      </c>
      <c r="F699" s="69">
        <v>3.3272700912743937E-6</v>
      </c>
    </row>
    <row r="700" spans="1:6" x14ac:dyDescent="0.2">
      <c r="A700" s="60" t="s">
        <v>639</v>
      </c>
      <c r="B700" s="60" t="s">
        <v>61</v>
      </c>
      <c r="C700" s="67">
        <v>14</v>
      </c>
      <c r="D700" s="68">
        <v>296362.71999999997</v>
      </c>
      <c r="E700" s="68">
        <v>17781.77</v>
      </c>
      <c r="F700" s="69">
        <v>2.383416983540608E-5</v>
      </c>
    </row>
    <row r="701" spans="1:6" x14ac:dyDescent="0.2">
      <c r="A701" s="60" t="s">
        <v>639</v>
      </c>
      <c r="B701" s="60" t="s">
        <v>62</v>
      </c>
      <c r="C701" s="67">
        <v>675</v>
      </c>
      <c r="D701" s="68">
        <v>26678887.100000001</v>
      </c>
      <c r="E701" s="68">
        <v>1597617.43</v>
      </c>
      <c r="F701" s="69">
        <v>2.1414001619987763E-3</v>
      </c>
    </row>
    <row r="702" spans="1:6" x14ac:dyDescent="0.2">
      <c r="A702" s="60" t="s">
        <v>644</v>
      </c>
      <c r="B702" s="60" t="s">
        <v>644</v>
      </c>
      <c r="C702" s="67">
        <v>1430</v>
      </c>
      <c r="D702" s="68">
        <v>110983038.84999999</v>
      </c>
      <c r="E702" s="68">
        <v>6649166.4299999997</v>
      </c>
      <c r="F702" s="69">
        <v>8.9123502304045508E-3</v>
      </c>
    </row>
    <row r="703" spans="1:6" x14ac:dyDescent="0.2">
      <c r="A703" s="60" t="s">
        <v>644</v>
      </c>
      <c r="B703" s="60" t="s">
        <v>645</v>
      </c>
      <c r="C703" s="67">
        <v>244</v>
      </c>
      <c r="D703" s="68">
        <v>5794578.6900000004</v>
      </c>
      <c r="E703" s="68">
        <v>347674.73</v>
      </c>
      <c r="F703" s="69">
        <v>4.6601314505243023E-4</v>
      </c>
    </row>
    <row r="704" spans="1:6" x14ac:dyDescent="0.2">
      <c r="A704" s="60" t="s">
        <v>644</v>
      </c>
      <c r="B704" s="60" t="s">
        <v>188</v>
      </c>
      <c r="C704" s="67">
        <v>173</v>
      </c>
      <c r="D704" s="68">
        <v>9446026.0299999993</v>
      </c>
      <c r="E704" s="68">
        <v>566755.82999999996</v>
      </c>
      <c r="F704" s="69">
        <v>7.5966311044550316E-4</v>
      </c>
    </row>
    <row r="705" spans="1:6" x14ac:dyDescent="0.2">
      <c r="A705" s="60" t="s">
        <v>644</v>
      </c>
      <c r="B705" s="60" t="s">
        <v>646</v>
      </c>
      <c r="C705" s="67">
        <v>51</v>
      </c>
      <c r="D705" s="68">
        <v>1401213.83</v>
      </c>
      <c r="E705" s="68">
        <v>84072.83</v>
      </c>
      <c r="F705" s="69">
        <v>1.1268878794198908E-4</v>
      </c>
    </row>
    <row r="706" spans="1:6" x14ac:dyDescent="0.2">
      <c r="A706" s="60" t="s">
        <v>644</v>
      </c>
      <c r="B706" s="60" t="s">
        <v>647</v>
      </c>
      <c r="C706" s="67">
        <v>26</v>
      </c>
      <c r="D706" s="68">
        <v>399394.44</v>
      </c>
      <c r="E706" s="68">
        <v>23963.67</v>
      </c>
      <c r="F706" s="69">
        <v>3.2120209667520478E-5</v>
      </c>
    </row>
    <row r="707" spans="1:6" x14ac:dyDescent="0.2">
      <c r="A707" s="60" t="s">
        <v>644</v>
      </c>
      <c r="B707" s="60" t="s">
        <v>648</v>
      </c>
      <c r="C707" s="67">
        <v>19</v>
      </c>
      <c r="D707" s="68">
        <v>130355.57</v>
      </c>
      <c r="E707" s="68">
        <v>7821.33</v>
      </c>
      <c r="F707" s="69">
        <v>1.0483484352725102E-5</v>
      </c>
    </row>
    <row r="708" spans="1:6" x14ac:dyDescent="0.2">
      <c r="A708" s="60" t="s">
        <v>644</v>
      </c>
      <c r="B708" s="60" t="s">
        <v>649</v>
      </c>
      <c r="C708" s="67">
        <v>18</v>
      </c>
      <c r="D708" s="68">
        <v>29066.43</v>
      </c>
      <c r="E708" s="68">
        <v>1743.98</v>
      </c>
      <c r="F708" s="69">
        <v>2.3375803145328894E-6</v>
      </c>
    </row>
    <row r="709" spans="1:6" x14ac:dyDescent="0.2">
      <c r="A709" s="60" t="s">
        <v>644</v>
      </c>
      <c r="B709" s="60" t="s">
        <v>184</v>
      </c>
      <c r="C709" s="67">
        <v>15</v>
      </c>
      <c r="D709" s="68">
        <v>566074.75</v>
      </c>
      <c r="E709" s="68">
        <v>33964.480000000003</v>
      </c>
      <c r="F709" s="69">
        <v>4.5525005929738893E-5</v>
      </c>
    </row>
    <row r="710" spans="1:6" x14ac:dyDescent="0.2">
      <c r="A710" s="60" t="s">
        <v>644</v>
      </c>
      <c r="B710" s="60" t="s">
        <v>650</v>
      </c>
      <c r="C710" s="67">
        <v>13</v>
      </c>
      <c r="D710" s="68">
        <v>70990.5</v>
      </c>
      <c r="E710" s="68">
        <v>4259.43</v>
      </c>
      <c r="F710" s="69">
        <v>5.7092166877663882E-6</v>
      </c>
    </row>
    <row r="711" spans="1:6" x14ac:dyDescent="0.2">
      <c r="A711" s="60" t="s">
        <v>644</v>
      </c>
      <c r="B711" s="60" t="s">
        <v>651</v>
      </c>
      <c r="C711" s="67">
        <v>11</v>
      </c>
      <c r="D711" s="68">
        <v>124874.02</v>
      </c>
      <c r="E711" s="68">
        <v>7492.44</v>
      </c>
      <c r="F711" s="69">
        <v>1.004264971606257E-5</v>
      </c>
    </row>
    <row r="712" spans="1:6" x14ac:dyDescent="0.2">
      <c r="A712" s="60" t="s">
        <v>644</v>
      </c>
      <c r="B712" s="60" t="s">
        <v>61</v>
      </c>
      <c r="C712" s="67">
        <v>48</v>
      </c>
      <c r="D712" s="68">
        <v>752971.74</v>
      </c>
      <c r="E712" s="68">
        <v>45151.68</v>
      </c>
      <c r="F712" s="69">
        <v>6.0520005009282428E-5</v>
      </c>
    </row>
    <row r="713" spans="1:6" x14ac:dyDescent="0.2">
      <c r="A713" s="60" t="s">
        <v>644</v>
      </c>
      <c r="B713" s="60" t="s">
        <v>62</v>
      </c>
      <c r="C713" s="67">
        <v>2048</v>
      </c>
      <c r="D713" s="68">
        <v>129698584.84999999</v>
      </c>
      <c r="E713" s="68">
        <v>7772066.8399999999</v>
      </c>
      <c r="F713" s="69">
        <v>1.0417453438925812E-2</v>
      </c>
    </row>
    <row r="714" spans="1:6" x14ac:dyDescent="0.2">
      <c r="A714" s="60" t="s">
        <v>652</v>
      </c>
      <c r="B714" s="60" t="s">
        <v>653</v>
      </c>
      <c r="C714" s="67">
        <v>489</v>
      </c>
      <c r="D714" s="68">
        <v>26983770.879999999</v>
      </c>
      <c r="E714" s="68">
        <v>1613535.63</v>
      </c>
      <c r="F714" s="69">
        <v>2.1627364565450424E-3</v>
      </c>
    </row>
    <row r="715" spans="1:6" x14ac:dyDescent="0.2">
      <c r="A715" s="60" t="s">
        <v>652</v>
      </c>
      <c r="B715" s="60" t="s">
        <v>654</v>
      </c>
      <c r="C715" s="67">
        <v>159</v>
      </c>
      <c r="D715" s="68">
        <v>3978878.39</v>
      </c>
      <c r="E715" s="68">
        <v>238732.73</v>
      </c>
      <c r="F715" s="69">
        <v>3.1999044145156213E-4</v>
      </c>
    </row>
    <row r="716" spans="1:6" x14ac:dyDescent="0.2">
      <c r="A716" s="60" t="s">
        <v>652</v>
      </c>
      <c r="B716" s="60" t="s">
        <v>655</v>
      </c>
      <c r="C716" s="67">
        <v>136</v>
      </c>
      <c r="D716" s="68">
        <v>3324754.46</v>
      </c>
      <c r="E716" s="68">
        <v>199390.51</v>
      </c>
      <c r="F716" s="69">
        <v>2.6725726847823554E-4</v>
      </c>
    </row>
    <row r="717" spans="1:6" x14ac:dyDescent="0.2">
      <c r="A717" s="60" t="s">
        <v>652</v>
      </c>
      <c r="B717" s="60" t="s">
        <v>656</v>
      </c>
      <c r="C717" s="67">
        <v>131</v>
      </c>
      <c r="D717" s="68">
        <v>4078138.66</v>
      </c>
      <c r="E717" s="68">
        <v>244688.36</v>
      </c>
      <c r="F717" s="69">
        <v>3.2797319552479775E-4</v>
      </c>
    </row>
    <row r="718" spans="1:6" x14ac:dyDescent="0.2">
      <c r="A718" s="60" t="s">
        <v>652</v>
      </c>
      <c r="B718" s="60" t="s">
        <v>657</v>
      </c>
      <c r="C718" s="67">
        <v>78</v>
      </c>
      <c r="D718" s="68">
        <v>1434429.69</v>
      </c>
      <c r="E718" s="68">
        <v>86023</v>
      </c>
      <c r="F718" s="69">
        <v>1.1530273936459291E-4</v>
      </c>
    </row>
    <row r="719" spans="1:6" x14ac:dyDescent="0.2">
      <c r="A719" s="60" t="s">
        <v>652</v>
      </c>
      <c r="B719" s="60" t="s">
        <v>658</v>
      </c>
      <c r="C719" s="67">
        <v>77</v>
      </c>
      <c r="D719" s="68">
        <v>1730056.05</v>
      </c>
      <c r="E719" s="68">
        <v>103768.6</v>
      </c>
      <c r="F719" s="69">
        <v>1.3908842797889746E-4</v>
      </c>
    </row>
    <row r="720" spans="1:6" x14ac:dyDescent="0.2">
      <c r="A720" s="60" t="s">
        <v>652</v>
      </c>
      <c r="B720" s="60" t="s">
        <v>659</v>
      </c>
      <c r="C720" s="67">
        <v>22</v>
      </c>
      <c r="D720" s="68">
        <v>1052595.0900000001</v>
      </c>
      <c r="E720" s="68">
        <v>63155.7</v>
      </c>
      <c r="F720" s="69">
        <v>8.4652072311921454E-5</v>
      </c>
    </row>
    <row r="721" spans="1:6" x14ac:dyDescent="0.2">
      <c r="A721" s="60" t="s">
        <v>652</v>
      </c>
      <c r="B721" s="60" t="s">
        <v>61</v>
      </c>
      <c r="C721" s="67">
        <v>24</v>
      </c>
      <c r="D721" s="68">
        <v>892281.18</v>
      </c>
      <c r="E721" s="68">
        <v>53536.86</v>
      </c>
      <c r="F721" s="69">
        <v>7.175925758202689E-5</v>
      </c>
    </row>
    <row r="722" spans="1:6" x14ac:dyDescent="0.2">
      <c r="A722" s="60" t="s">
        <v>652</v>
      </c>
      <c r="B722" s="60" t="s">
        <v>62</v>
      </c>
      <c r="C722" s="67">
        <v>1116</v>
      </c>
      <c r="D722" s="68">
        <v>43474904.399999999</v>
      </c>
      <c r="E722" s="68">
        <v>2602831.39</v>
      </c>
      <c r="F722" s="69">
        <v>3.488759859237077E-3</v>
      </c>
    </row>
    <row r="723" spans="1:6" x14ac:dyDescent="0.2">
      <c r="A723" s="60" t="s">
        <v>218</v>
      </c>
      <c r="B723" s="60" t="s">
        <v>660</v>
      </c>
      <c r="C723" s="67">
        <v>240</v>
      </c>
      <c r="D723" s="68">
        <v>11779671.42</v>
      </c>
      <c r="E723" s="68">
        <v>706780.27</v>
      </c>
      <c r="F723" s="69">
        <v>9.4734781697739683E-4</v>
      </c>
    </row>
    <row r="724" spans="1:6" x14ac:dyDescent="0.2">
      <c r="A724" s="60" t="s">
        <v>218</v>
      </c>
      <c r="B724" s="60" t="s">
        <v>661</v>
      </c>
      <c r="C724" s="67">
        <v>69</v>
      </c>
      <c r="D724" s="68">
        <v>2323809.7999999998</v>
      </c>
      <c r="E724" s="68">
        <v>139428.57</v>
      </c>
      <c r="F724" s="69">
        <v>1.8688601963065573E-4</v>
      </c>
    </row>
    <row r="725" spans="1:6" x14ac:dyDescent="0.2">
      <c r="A725" s="60" t="s">
        <v>218</v>
      </c>
      <c r="B725" s="60" t="s">
        <v>662</v>
      </c>
      <c r="C725" s="67">
        <v>38</v>
      </c>
      <c r="D725" s="68">
        <v>222620.03</v>
      </c>
      <c r="E725" s="68">
        <v>12201.35</v>
      </c>
      <c r="F725" s="69">
        <v>1.6354336386154584E-5</v>
      </c>
    </row>
    <row r="726" spans="1:6" x14ac:dyDescent="0.2">
      <c r="A726" s="60" t="s">
        <v>218</v>
      </c>
      <c r="B726" s="60" t="s">
        <v>663</v>
      </c>
      <c r="C726" s="67">
        <v>23</v>
      </c>
      <c r="D726" s="68">
        <v>916818.51</v>
      </c>
      <c r="E726" s="68">
        <v>55009.120000000003</v>
      </c>
      <c r="F726" s="69">
        <v>7.3732632273178277E-5</v>
      </c>
    </row>
    <row r="727" spans="1:6" x14ac:dyDescent="0.2">
      <c r="A727" s="60" t="s">
        <v>218</v>
      </c>
      <c r="B727" s="60" t="s">
        <v>664</v>
      </c>
      <c r="C727" s="67">
        <v>20</v>
      </c>
      <c r="D727" s="68">
        <v>232676.29</v>
      </c>
      <c r="E727" s="68">
        <v>13960.58</v>
      </c>
      <c r="F727" s="69">
        <v>1.8712357359294008E-5</v>
      </c>
    </row>
    <row r="728" spans="1:6" x14ac:dyDescent="0.2">
      <c r="A728" s="60" t="s">
        <v>218</v>
      </c>
      <c r="B728" s="60" t="s">
        <v>61</v>
      </c>
      <c r="C728" s="67">
        <v>12</v>
      </c>
      <c r="D728" s="68">
        <v>489336.31</v>
      </c>
      <c r="E728" s="68">
        <v>29360.18</v>
      </c>
      <c r="F728" s="69">
        <v>3.9353535475832431E-5</v>
      </c>
    </row>
    <row r="729" spans="1:6" x14ac:dyDescent="0.2">
      <c r="A729" s="60" t="s">
        <v>218</v>
      </c>
      <c r="B729" s="60" t="s">
        <v>62</v>
      </c>
      <c r="C729" s="67">
        <v>402</v>
      </c>
      <c r="D729" s="68">
        <v>15964932.359999999</v>
      </c>
      <c r="E729" s="68">
        <v>956740.07</v>
      </c>
      <c r="F729" s="69">
        <v>1.2823866981025117E-3</v>
      </c>
    </row>
    <row r="730" spans="1:6" x14ac:dyDescent="0.2">
      <c r="A730" s="60" t="s">
        <v>665</v>
      </c>
      <c r="B730" s="60" t="s">
        <v>666</v>
      </c>
      <c r="C730" s="67">
        <v>383</v>
      </c>
      <c r="D730" s="68">
        <v>15717587.949999999</v>
      </c>
      <c r="E730" s="68">
        <v>939400.72</v>
      </c>
      <c r="F730" s="69">
        <v>1.2591455352297747E-3</v>
      </c>
    </row>
    <row r="731" spans="1:6" x14ac:dyDescent="0.2">
      <c r="A731" s="60" t="s">
        <v>665</v>
      </c>
      <c r="B731" s="60" t="s">
        <v>372</v>
      </c>
      <c r="C731" s="67">
        <v>354</v>
      </c>
      <c r="D731" s="68">
        <v>20768753</v>
      </c>
      <c r="E731" s="68">
        <v>1244442.26</v>
      </c>
      <c r="F731" s="69">
        <v>1.6680143863741668E-3</v>
      </c>
    </row>
    <row r="732" spans="1:6" x14ac:dyDescent="0.2">
      <c r="A732" s="60" t="s">
        <v>665</v>
      </c>
      <c r="B732" s="60" t="s">
        <v>667</v>
      </c>
      <c r="C732" s="67">
        <v>80</v>
      </c>
      <c r="D732" s="68">
        <v>1147694.3999999999</v>
      </c>
      <c r="E732" s="68">
        <v>68861.66</v>
      </c>
      <c r="F732" s="69">
        <v>9.2300175943564087E-5</v>
      </c>
    </row>
    <row r="733" spans="1:6" x14ac:dyDescent="0.2">
      <c r="A733" s="60" t="s">
        <v>665</v>
      </c>
      <c r="B733" s="60" t="s">
        <v>668</v>
      </c>
      <c r="C733" s="67">
        <v>26</v>
      </c>
      <c r="D733" s="68">
        <v>146687.6</v>
      </c>
      <c r="E733" s="68">
        <v>8801.27</v>
      </c>
      <c r="F733" s="69">
        <v>1.1796967565504699E-5</v>
      </c>
    </row>
    <row r="734" spans="1:6" x14ac:dyDescent="0.2">
      <c r="A734" s="60" t="s">
        <v>665</v>
      </c>
      <c r="B734" s="60" t="s">
        <v>669</v>
      </c>
      <c r="C734" s="67">
        <v>18</v>
      </c>
      <c r="D734" s="68">
        <v>100415.31</v>
      </c>
      <c r="E734" s="68">
        <v>6024.91</v>
      </c>
      <c r="F734" s="69">
        <v>8.0756149800068516E-6</v>
      </c>
    </row>
    <row r="735" spans="1:6" x14ac:dyDescent="0.2">
      <c r="A735" s="60" t="s">
        <v>665</v>
      </c>
      <c r="B735" s="60" t="s">
        <v>670</v>
      </c>
      <c r="C735" s="67">
        <v>11</v>
      </c>
      <c r="D735" s="68">
        <v>392695.98</v>
      </c>
      <c r="E735" s="68">
        <v>23561.75</v>
      </c>
      <c r="F735" s="69">
        <v>3.1581487732626118E-5</v>
      </c>
    </row>
    <row r="736" spans="1:6" x14ac:dyDescent="0.2">
      <c r="A736" s="60" t="s">
        <v>665</v>
      </c>
      <c r="B736" s="60" t="s">
        <v>61</v>
      </c>
      <c r="C736" s="67">
        <v>14</v>
      </c>
      <c r="D736" s="68">
        <v>58504.14</v>
      </c>
      <c r="E736" s="68">
        <v>3510.24</v>
      </c>
      <c r="F736" s="69">
        <v>4.705024096197163E-6</v>
      </c>
    </row>
    <row r="737" spans="1:6" x14ac:dyDescent="0.2">
      <c r="A737" s="60" t="s">
        <v>665</v>
      </c>
      <c r="B737" s="60" t="s">
        <v>62</v>
      </c>
      <c r="C737" s="67">
        <v>886</v>
      </c>
      <c r="D737" s="68">
        <v>38332338.380000003</v>
      </c>
      <c r="E737" s="68">
        <v>2294602.8199999998</v>
      </c>
      <c r="F737" s="69">
        <v>3.0756192053255508E-3</v>
      </c>
    </row>
    <row r="738" spans="1:6" x14ac:dyDescent="0.2">
      <c r="A738" s="60" t="s">
        <v>671</v>
      </c>
      <c r="B738" s="60" t="s">
        <v>672</v>
      </c>
      <c r="C738" s="67">
        <v>354</v>
      </c>
      <c r="D738" s="68">
        <v>12438441.73</v>
      </c>
      <c r="E738" s="68">
        <v>742045.49</v>
      </c>
      <c r="F738" s="69">
        <v>9.9461629715473336E-4</v>
      </c>
    </row>
    <row r="739" spans="1:6" x14ac:dyDescent="0.2">
      <c r="A739" s="60" t="s">
        <v>671</v>
      </c>
      <c r="B739" s="60" t="s">
        <v>673</v>
      </c>
      <c r="C739" s="67">
        <v>75</v>
      </c>
      <c r="D739" s="68">
        <v>1679924.75</v>
      </c>
      <c r="E739" s="68">
        <v>100795.47</v>
      </c>
      <c r="F739" s="69">
        <v>1.3510333058067777E-4</v>
      </c>
    </row>
    <row r="740" spans="1:6" x14ac:dyDescent="0.2">
      <c r="A740" s="60" t="s">
        <v>671</v>
      </c>
      <c r="B740" s="60" t="s">
        <v>535</v>
      </c>
      <c r="C740" s="67">
        <v>75</v>
      </c>
      <c r="D740" s="68">
        <v>3356783.33</v>
      </c>
      <c r="E740" s="68">
        <v>201407</v>
      </c>
      <c r="F740" s="69">
        <v>2.6996011330928429E-4</v>
      </c>
    </row>
    <row r="741" spans="1:6" x14ac:dyDescent="0.2">
      <c r="A741" s="60" t="s">
        <v>671</v>
      </c>
      <c r="B741" s="60" t="s">
        <v>674</v>
      </c>
      <c r="C741" s="67">
        <v>66</v>
      </c>
      <c r="D741" s="68">
        <v>525642.81000000006</v>
      </c>
      <c r="E741" s="68">
        <v>31451.16</v>
      </c>
      <c r="F741" s="69">
        <v>4.2156224546855022E-5</v>
      </c>
    </row>
    <row r="742" spans="1:6" x14ac:dyDescent="0.2">
      <c r="A742" s="60" t="s">
        <v>671</v>
      </c>
      <c r="B742" s="60" t="s">
        <v>675</v>
      </c>
      <c r="C742" s="67">
        <v>43</v>
      </c>
      <c r="D742" s="68">
        <v>372318.92</v>
      </c>
      <c r="E742" s="68">
        <v>22339.15</v>
      </c>
      <c r="F742" s="69">
        <v>2.9942750079357216E-5</v>
      </c>
    </row>
    <row r="743" spans="1:6" x14ac:dyDescent="0.2">
      <c r="A743" s="60" t="s">
        <v>671</v>
      </c>
      <c r="B743" s="60" t="s">
        <v>676</v>
      </c>
      <c r="C743" s="67">
        <v>27</v>
      </c>
      <c r="D743" s="68">
        <v>605446.24</v>
      </c>
      <c r="E743" s="68">
        <v>36326.79</v>
      </c>
      <c r="F743" s="69">
        <v>4.869137787943108E-5</v>
      </c>
    </row>
    <row r="744" spans="1:6" x14ac:dyDescent="0.2">
      <c r="A744" s="60" t="s">
        <v>671</v>
      </c>
      <c r="B744" s="60" t="s">
        <v>61</v>
      </c>
      <c r="C744" s="67">
        <v>12</v>
      </c>
      <c r="D744" s="68">
        <v>34188.71</v>
      </c>
      <c r="E744" s="68">
        <v>2051.3200000000002</v>
      </c>
      <c r="F744" s="69">
        <v>2.7495299549350377E-6</v>
      </c>
    </row>
    <row r="745" spans="1:6" x14ac:dyDescent="0.2">
      <c r="A745" s="60" t="s">
        <v>671</v>
      </c>
      <c r="B745" s="60" t="s">
        <v>62</v>
      </c>
      <c r="C745" s="67">
        <v>652</v>
      </c>
      <c r="D745" s="68">
        <v>19012746.489999998</v>
      </c>
      <c r="E745" s="68">
        <v>1136416.3700000001</v>
      </c>
      <c r="F745" s="69">
        <v>1.5232196101015634E-3</v>
      </c>
    </row>
    <row r="746" spans="1:6" x14ac:dyDescent="0.2">
      <c r="A746" s="60" t="s">
        <v>197</v>
      </c>
      <c r="B746" s="60" t="s">
        <v>677</v>
      </c>
      <c r="C746" s="67">
        <v>816</v>
      </c>
      <c r="D746" s="68">
        <v>48340139.770000003</v>
      </c>
      <c r="E746" s="68">
        <v>2897766.12</v>
      </c>
      <c r="F746" s="69">
        <v>3.8840818347872972E-3</v>
      </c>
    </row>
    <row r="747" spans="1:6" x14ac:dyDescent="0.2">
      <c r="A747" s="60" t="s">
        <v>197</v>
      </c>
      <c r="B747" s="60" t="s">
        <v>678</v>
      </c>
      <c r="C747" s="67">
        <v>173</v>
      </c>
      <c r="D747" s="68">
        <v>4821288.96</v>
      </c>
      <c r="E747" s="68">
        <v>289277.38</v>
      </c>
      <c r="F747" s="69">
        <v>3.8773902735561767E-4</v>
      </c>
    </row>
    <row r="748" spans="1:6" x14ac:dyDescent="0.2">
      <c r="A748" s="60" t="s">
        <v>197</v>
      </c>
      <c r="B748" s="60" t="s">
        <v>679</v>
      </c>
      <c r="C748" s="67">
        <v>140</v>
      </c>
      <c r="D748" s="68">
        <v>3070796.83</v>
      </c>
      <c r="E748" s="68">
        <v>184237.15</v>
      </c>
      <c r="F748" s="69">
        <v>2.4694614333056747E-4</v>
      </c>
    </row>
    <row r="749" spans="1:6" x14ac:dyDescent="0.2">
      <c r="A749" s="60" t="s">
        <v>197</v>
      </c>
      <c r="B749" s="60" t="s">
        <v>680</v>
      </c>
      <c r="C749" s="67">
        <v>129</v>
      </c>
      <c r="D749" s="68">
        <v>3343529.56</v>
      </c>
      <c r="E749" s="68">
        <v>200517.99</v>
      </c>
      <c r="F749" s="69">
        <v>2.6876851003664189E-4</v>
      </c>
    </row>
    <row r="750" spans="1:6" x14ac:dyDescent="0.2">
      <c r="A750" s="60" t="s">
        <v>197</v>
      </c>
      <c r="B750" s="60" t="s">
        <v>681</v>
      </c>
      <c r="C750" s="67">
        <v>91</v>
      </c>
      <c r="D750" s="68">
        <v>2339644.7200000002</v>
      </c>
      <c r="E750" s="68">
        <v>140336.38</v>
      </c>
      <c r="F750" s="69">
        <v>1.8810282187915406E-4</v>
      </c>
    </row>
    <row r="751" spans="1:6" x14ac:dyDescent="0.2">
      <c r="A751" s="60" t="s">
        <v>197</v>
      </c>
      <c r="B751" s="60" t="s">
        <v>682</v>
      </c>
      <c r="C751" s="67">
        <v>72</v>
      </c>
      <c r="D751" s="68">
        <v>1052430.5900000001</v>
      </c>
      <c r="E751" s="68">
        <v>63145.86</v>
      </c>
      <c r="F751" s="69">
        <v>8.4638883060728787E-5</v>
      </c>
    </row>
    <row r="752" spans="1:6" x14ac:dyDescent="0.2">
      <c r="A752" s="60" t="s">
        <v>197</v>
      </c>
      <c r="B752" s="60" t="s">
        <v>683</v>
      </c>
      <c r="C752" s="67">
        <v>72</v>
      </c>
      <c r="D752" s="68">
        <v>1336385.32</v>
      </c>
      <c r="E752" s="68">
        <v>80183.100000000006</v>
      </c>
      <c r="F752" s="69">
        <v>1.0747510643368738E-4</v>
      </c>
    </row>
    <row r="753" spans="1:6" x14ac:dyDescent="0.2">
      <c r="A753" s="60" t="s">
        <v>197</v>
      </c>
      <c r="B753" s="60" t="s">
        <v>684</v>
      </c>
      <c r="C753" s="67">
        <v>27</v>
      </c>
      <c r="D753" s="68">
        <v>345293.43</v>
      </c>
      <c r="E753" s="68">
        <v>20717.599999999999</v>
      </c>
      <c r="F753" s="69">
        <v>2.7769271393230762E-5</v>
      </c>
    </row>
    <row r="754" spans="1:6" x14ac:dyDescent="0.2">
      <c r="A754" s="60" t="s">
        <v>197</v>
      </c>
      <c r="B754" s="60" t="s">
        <v>61</v>
      </c>
      <c r="C754" s="67">
        <v>14</v>
      </c>
      <c r="D754" s="68">
        <v>65897.88</v>
      </c>
      <c r="E754" s="68">
        <v>3953.87</v>
      </c>
      <c r="F754" s="69">
        <v>5.2996529078442155E-6</v>
      </c>
    </row>
    <row r="755" spans="1:6" x14ac:dyDescent="0.2">
      <c r="A755" s="60" t="s">
        <v>197</v>
      </c>
      <c r="B755" s="60" t="s">
        <v>62</v>
      </c>
      <c r="C755" s="67">
        <v>1534</v>
      </c>
      <c r="D755" s="68">
        <v>64715407.060000002</v>
      </c>
      <c r="E755" s="68">
        <v>3880135.45</v>
      </c>
      <c r="F755" s="69">
        <v>5.2008212511847696E-3</v>
      </c>
    </row>
    <row r="756" spans="1:6" x14ac:dyDescent="0.2">
      <c r="A756" s="60" t="s">
        <v>685</v>
      </c>
      <c r="B756" s="60" t="s">
        <v>685</v>
      </c>
      <c r="C756" s="67">
        <v>191</v>
      </c>
      <c r="D756" s="68">
        <v>5016373.4800000004</v>
      </c>
      <c r="E756" s="68">
        <v>300058.11</v>
      </c>
      <c r="F756" s="69">
        <v>4.0218920581196129E-4</v>
      </c>
    </row>
    <row r="757" spans="1:6" x14ac:dyDescent="0.2">
      <c r="A757" s="60" t="s">
        <v>685</v>
      </c>
      <c r="B757" s="60" t="s">
        <v>686</v>
      </c>
      <c r="C757" s="67">
        <v>121</v>
      </c>
      <c r="D757" s="68">
        <v>2970725.32</v>
      </c>
      <c r="E757" s="68">
        <v>178189.98</v>
      </c>
      <c r="F757" s="69">
        <v>2.3884069169085039E-4</v>
      </c>
    </row>
    <row r="758" spans="1:6" x14ac:dyDescent="0.2">
      <c r="A758" s="60" t="s">
        <v>685</v>
      </c>
      <c r="B758" s="60" t="s">
        <v>687</v>
      </c>
      <c r="C758" s="67">
        <v>43</v>
      </c>
      <c r="D758" s="68">
        <v>621798.26</v>
      </c>
      <c r="E758" s="68">
        <v>37307.89</v>
      </c>
      <c r="F758" s="69">
        <v>5.0006415922635826E-5</v>
      </c>
    </row>
    <row r="759" spans="1:6" x14ac:dyDescent="0.2">
      <c r="A759" s="60" t="s">
        <v>685</v>
      </c>
      <c r="B759" s="60" t="s">
        <v>688</v>
      </c>
      <c r="C759" s="67">
        <v>34</v>
      </c>
      <c r="D759" s="68">
        <v>632597.91</v>
      </c>
      <c r="E759" s="68">
        <v>37955.879999999997</v>
      </c>
      <c r="F759" s="69">
        <v>5.0874962963321022E-5</v>
      </c>
    </row>
    <row r="760" spans="1:6" x14ac:dyDescent="0.2">
      <c r="A760" s="60" t="s">
        <v>685</v>
      </c>
      <c r="B760" s="60" t="s">
        <v>689</v>
      </c>
      <c r="C760" s="67">
        <v>22</v>
      </c>
      <c r="D760" s="68">
        <v>478671.81</v>
      </c>
      <c r="E760" s="68">
        <v>28720.31</v>
      </c>
      <c r="F760" s="69">
        <v>3.8495872248123308E-5</v>
      </c>
    </row>
    <row r="761" spans="1:6" x14ac:dyDescent="0.2">
      <c r="A761" s="60" t="s">
        <v>685</v>
      </c>
      <c r="B761" s="60" t="s">
        <v>457</v>
      </c>
      <c r="C761" s="67">
        <v>20</v>
      </c>
      <c r="D761" s="68">
        <v>534247.93000000005</v>
      </c>
      <c r="E761" s="68">
        <v>32054.87</v>
      </c>
      <c r="F761" s="69">
        <v>4.2965419957173176E-5</v>
      </c>
    </row>
    <row r="762" spans="1:6" x14ac:dyDescent="0.2">
      <c r="A762" s="60" t="s">
        <v>685</v>
      </c>
      <c r="B762" s="60" t="s">
        <v>690</v>
      </c>
      <c r="C762" s="67">
        <v>16</v>
      </c>
      <c r="D762" s="68">
        <v>1005314.72</v>
      </c>
      <c r="E762" s="68">
        <v>60318.89</v>
      </c>
      <c r="F762" s="69">
        <v>8.0849694296078364E-5</v>
      </c>
    </row>
    <row r="763" spans="1:6" x14ac:dyDescent="0.2">
      <c r="A763" s="60" t="s">
        <v>685</v>
      </c>
      <c r="B763" s="60" t="s">
        <v>61</v>
      </c>
      <c r="C763" s="67">
        <v>20</v>
      </c>
      <c r="D763" s="68">
        <v>515844.33</v>
      </c>
      <c r="E763" s="68">
        <v>30950.67</v>
      </c>
      <c r="F763" s="69">
        <v>4.1485382236954355E-5</v>
      </c>
    </row>
    <row r="764" spans="1:6" x14ac:dyDescent="0.2">
      <c r="A764" s="60" t="s">
        <v>685</v>
      </c>
      <c r="B764" s="60" t="s">
        <v>62</v>
      </c>
      <c r="C764" s="67">
        <v>467</v>
      </c>
      <c r="D764" s="68">
        <v>11775573.76</v>
      </c>
      <c r="E764" s="68">
        <v>705556.6</v>
      </c>
      <c r="F764" s="69">
        <v>9.4570764512709774E-4</v>
      </c>
    </row>
    <row r="765" spans="1:6" x14ac:dyDescent="0.2">
      <c r="A765" s="60" t="s">
        <v>691</v>
      </c>
      <c r="B765" s="60" t="s">
        <v>310</v>
      </c>
      <c r="C765" s="67">
        <v>10470</v>
      </c>
      <c r="D765" s="68">
        <v>1217159495.6300001</v>
      </c>
      <c r="E765" s="68">
        <v>72700302.049999997</v>
      </c>
      <c r="F765" s="69">
        <v>9.7445380642366908E-2</v>
      </c>
    </row>
    <row r="766" spans="1:6" x14ac:dyDescent="0.2">
      <c r="A766" s="60" t="s">
        <v>691</v>
      </c>
      <c r="B766" s="60" t="s">
        <v>271</v>
      </c>
      <c r="C766" s="67">
        <v>3436</v>
      </c>
      <c r="D766" s="68">
        <v>325764955.52999997</v>
      </c>
      <c r="E766" s="68">
        <v>19529585.170000002</v>
      </c>
      <c r="F766" s="69">
        <v>2.6176890700802449E-2</v>
      </c>
    </row>
    <row r="767" spans="1:6" x14ac:dyDescent="0.2">
      <c r="A767" s="60" t="s">
        <v>691</v>
      </c>
      <c r="B767" s="60" t="s">
        <v>692</v>
      </c>
      <c r="C767" s="67">
        <v>3292</v>
      </c>
      <c r="D767" s="68">
        <v>342860645.82999998</v>
      </c>
      <c r="E767" s="68">
        <v>20520581.370000001</v>
      </c>
      <c r="F767" s="69">
        <v>2.7505193324053229E-2</v>
      </c>
    </row>
    <row r="768" spans="1:6" x14ac:dyDescent="0.2">
      <c r="A768" s="60" t="s">
        <v>691</v>
      </c>
      <c r="B768" s="60" t="s">
        <v>275</v>
      </c>
      <c r="C768" s="67">
        <v>2289</v>
      </c>
      <c r="D768" s="68">
        <v>294898062.36000001</v>
      </c>
      <c r="E768" s="68">
        <v>17671354.48</v>
      </c>
      <c r="F768" s="69">
        <v>2.3686172068246528E-2</v>
      </c>
    </row>
    <row r="769" spans="1:6" x14ac:dyDescent="0.2">
      <c r="A769" s="60" t="s">
        <v>691</v>
      </c>
      <c r="B769" s="60" t="s">
        <v>693</v>
      </c>
      <c r="C769" s="67">
        <v>1076</v>
      </c>
      <c r="D769" s="68">
        <v>62681653.299999997</v>
      </c>
      <c r="E769" s="68">
        <v>3750717.48</v>
      </c>
      <c r="F769" s="69">
        <v>5.0273531500489715E-3</v>
      </c>
    </row>
    <row r="770" spans="1:6" x14ac:dyDescent="0.2">
      <c r="A770" s="60" t="s">
        <v>691</v>
      </c>
      <c r="B770" s="60" t="s">
        <v>276</v>
      </c>
      <c r="C770" s="67">
        <v>1057</v>
      </c>
      <c r="D770" s="68">
        <v>149562025.53</v>
      </c>
      <c r="E770" s="68">
        <v>8952036.9900000002</v>
      </c>
      <c r="F770" s="69">
        <v>1.1999051275126011E-2</v>
      </c>
    </row>
    <row r="771" spans="1:6" x14ac:dyDescent="0.2">
      <c r="A771" s="60" t="s">
        <v>691</v>
      </c>
      <c r="B771" s="60" t="s">
        <v>694</v>
      </c>
      <c r="C771" s="67">
        <v>1016</v>
      </c>
      <c r="D771" s="68">
        <v>172985187.31</v>
      </c>
      <c r="E771" s="68">
        <v>10346969.630000001</v>
      </c>
      <c r="F771" s="69">
        <v>1.3868778611083645E-2</v>
      </c>
    </row>
    <row r="772" spans="1:6" x14ac:dyDescent="0.2">
      <c r="A772" s="60" t="s">
        <v>691</v>
      </c>
      <c r="B772" s="60" t="s">
        <v>287</v>
      </c>
      <c r="C772" s="67">
        <v>899</v>
      </c>
      <c r="D772" s="68">
        <v>122829286.93000001</v>
      </c>
      <c r="E772" s="68">
        <v>7367938.8700000001</v>
      </c>
      <c r="F772" s="69">
        <v>9.8757720049505726E-3</v>
      </c>
    </row>
    <row r="773" spans="1:6" x14ac:dyDescent="0.2">
      <c r="A773" s="60" t="s">
        <v>691</v>
      </c>
      <c r="B773" s="60" t="s">
        <v>695</v>
      </c>
      <c r="C773" s="67">
        <v>513</v>
      </c>
      <c r="D773" s="68">
        <v>22082177.890000001</v>
      </c>
      <c r="E773" s="68">
        <v>1321876.3600000001</v>
      </c>
      <c r="F773" s="69">
        <v>1.7718048127744533E-3</v>
      </c>
    </row>
    <row r="774" spans="1:6" x14ac:dyDescent="0.2">
      <c r="A774" s="60" t="s">
        <v>691</v>
      </c>
      <c r="B774" s="60" t="s">
        <v>696</v>
      </c>
      <c r="C774" s="67">
        <v>282</v>
      </c>
      <c r="D774" s="68">
        <v>15341609.779999999</v>
      </c>
      <c r="E774" s="68">
        <v>920480.66</v>
      </c>
      <c r="F774" s="69">
        <v>1.2337856344248452E-3</v>
      </c>
    </row>
    <row r="775" spans="1:6" x14ac:dyDescent="0.2">
      <c r="A775" s="60" t="s">
        <v>691</v>
      </c>
      <c r="B775" s="60" t="s">
        <v>697</v>
      </c>
      <c r="C775" s="67">
        <v>233</v>
      </c>
      <c r="D775" s="68">
        <v>8192670.2000000002</v>
      </c>
      <c r="E775" s="68">
        <v>490815.46</v>
      </c>
      <c r="F775" s="69">
        <v>6.578748365029443E-4</v>
      </c>
    </row>
    <row r="776" spans="1:6" x14ac:dyDescent="0.2">
      <c r="A776" s="60" t="s">
        <v>691</v>
      </c>
      <c r="B776" s="60" t="s">
        <v>698</v>
      </c>
      <c r="C776" s="67">
        <v>218</v>
      </c>
      <c r="D776" s="68">
        <v>30168225.02</v>
      </c>
      <c r="E776" s="68">
        <v>1809035.56</v>
      </c>
      <c r="F776" s="69">
        <v>2.4247789041995788E-3</v>
      </c>
    </row>
    <row r="777" spans="1:6" x14ac:dyDescent="0.2">
      <c r="A777" s="60" t="s">
        <v>691</v>
      </c>
      <c r="B777" s="60" t="s">
        <v>699</v>
      </c>
      <c r="C777" s="67">
        <v>118</v>
      </c>
      <c r="D777" s="68">
        <v>1815044.74</v>
      </c>
      <c r="E777" s="68">
        <v>108902.67</v>
      </c>
      <c r="F777" s="69">
        <v>1.4596998680722911E-4</v>
      </c>
    </row>
    <row r="778" spans="1:6" x14ac:dyDescent="0.2">
      <c r="A778" s="60" t="s">
        <v>691</v>
      </c>
      <c r="B778" s="60" t="s">
        <v>495</v>
      </c>
      <c r="C778" s="67">
        <v>95</v>
      </c>
      <c r="D778" s="68">
        <v>2107030.36</v>
      </c>
      <c r="E778" s="68">
        <v>126421.84</v>
      </c>
      <c r="F778" s="69">
        <v>1.6945217520328594E-4</v>
      </c>
    </row>
    <row r="779" spans="1:6" x14ac:dyDescent="0.2">
      <c r="A779" s="60" t="s">
        <v>691</v>
      </c>
      <c r="B779" s="60" t="s">
        <v>279</v>
      </c>
      <c r="C779" s="67">
        <v>72</v>
      </c>
      <c r="D779" s="68">
        <v>2029826.36</v>
      </c>
      <c r="E779" s="68">
        <v>121789.57</v>
      </c>
      <c r="F779" s="69">
        <v>1.6324321457093853E-4</v>
      </c>
    </row>
    <row r="780" spans="1:6" x14ac:dyDescent="0.2">
      <c r="A780" s="60" t="s">
        <v>691</v>
      </c>
      <c r="B780" s="60" t="s">
        <v>700</v>
      </c>
      <c r="C780" s="67">
        <v>68</v>
      </c>
      <c r="D780" s="68">
        <v>2195171.5499999998</v>
      </c>
      <c r="E780" s="68">
        <v>131710.29</v>
      </c>
      <c r="F780" s="69">
        <v>1.7654066051526858E-4</v>
      </c>
    </row>
    <row r="781" spans="1:6" x14ac:dyDescent="0.2">
      <c r="A781" s="60" t="s">
        <v>691</v>
      </c>
      <c r="B781" s="60" t="s">
        <v>701</v>
      </c>
      <c r="C781" s="67">
        <v>25</v>
      </c>
      <c r="D781" s="68">
        <v>141085.65</v>
      </c>
      <c r="E781" s="68">
        <v>8465.14</v>
      </c>
      <c r="F781" s="69">
        <v>1.1346428642395522E-5</v>
      </c>
    </row>
    <row r="782" spans="1:6" x14ac:dyDescent="0.2">
      <c r="A782" s="60" t="s">
        <v>691</v>
      </c>
      <c r="B782" s="60" t="s">
        <v>702</v>
      </c>
      <c r="C782" s="67">
        <v>17</v>
      </c>
      <c r="D782" s="68">
        <v>1533678.98</v>
      </c>
      <c r="E782" s="68">
        <v>92020.75</v>
      </c>
      <c r="F782" s="69">
        <v>1.2334194986671429E-4</v>
      </c>
    </row>
    <row r="783" spans="1:6" x14ac:dyDescent="0.2">
      <c r="A783" s="60" t="s">
        <v>691</v>
      </c>
      <c r="B783" s="60" t="s">
        <v>703</v>
      </c>
      <c r="C783" s="67">
        <v>13</v>
      </c>
      <c r="D783" s="68">
        <v>51315.49</v>
      </c>
      <c r="E783" s="68">
        <v>3078.92</v>
      </c>
      <c r="F783" s="69">
        <v>4.1268952522515184E-6</v>
      </c>
    </row>
    <row r="784" spans="1:6" x14ac:dyDescent="0.2">
      <c r="A784" s="60" t="s">
        <v>691</v>
      </c>
      <c r="B784" s="60" t="s">
        <v>61</v>
      </c>
      <c r="C784" s="67">
        <v>96</v>
      </c>
      <c r="D784" s="68">
        <v>9154873.6699999999</v>
      </c>
      <c r="E784" s="68">
        <v>549292.41</v>
      </c>
      <c r="F784" s="69">
        <v>7.3625564773582776E-4</v>
      </c>
    </row>
    <row r="785" spans="1:6" x14ac:dyDescent="0.2">
      <c r="A785" s="60" t="s">
        <v>691</v>
      </c>
      <c r="B785" s="60" t="s">
        <v>62</v>
      </c>
      <c r="C785" s="67">
        <v>25285</v>
      </c>
      <c r="D785" s="68">
        <v>2783554022.1100001</v>
      </c>
      <c r="E785" s="68">
        <v>166523375.68000001</v>
      </c>
      <c r="F785" s="69">
        <v>0.22320311293657777</v>
      </c>
    </row>
    <row r="786" spans="1:6" x14ac:dyDescent="0.2">
      <c r="A786" s="60" t="s">
        <v>704</v>
      </c>
      <c r="B786" s="60" t="s">
        <v>705</v>
      </c>
      <c r="C786" s="67">
        <v>2814</v>
      </c>
      <c r="D786" s="68">
        <v>350239129.06</v>
      </c>
      <c r="E786" s="68">
        <v>20947673.870000001</v>
      </c>
      <c r="F786" s="69">
        <v>2.8077655749358929E-2</v>
      </c>
    </row>
    <row r="787" spans="1:6" x14ac:dyDescent="0.2">
      <c r="A787" s="60" t="s">
        <v>704</v>
      </c>
      <c r="B787" s="60" t="s">
        <v>706</v>
      </c>
      <c r="C787" s="67">
        <v>178</v>
      </c>
      <c r="D787" s="68">
        <v>8549106.0299999993</v>
      </c>
      <c r="E787" s="68">
        <v>508727.44</v>
      </c>
      <c r="F787" s="69">
        <v>6.8188353605357381E-4</v>
      </c>
    </row>
    <row r="788" spans="1:6" x14ac:dyDescent="0.2">
      <c r="A788" s="60" t="s">
        <v>704</v>
      </c>
      <c r="B788" s="60" t="s">
        <v>707</v>
      </c>
      <c r="C788" s="67">
        <v>121</v>
      </c>
      <c r="D788" s="68">
        <v>3432601.37</v>
      </c>
      <c r="E788" s="68">
        <v>205956.1</v>
      </c>
      <c r="F788" s="69">
        <v>2.7605759528089041E-4</v>
      </c>
    </row>
    <row r="789" spans="1:6" x14ac:dyDescent="0.2">
      <c r="A789" s="60" t="s">
        <v>704</v>
      </c>
      <c r="B789" s="60" t="s">
        <v>708</v>
      </c>
      <c r="C789" s="67">
        <v>120</v>
      </c>
      <c r="D789" s="68">
        <v>4459243.78</v>
      </c>
      <c r="E789" s="68">
        <v>248947.05</v>
      </c>
      <c r="F789" s="69">
        <v>3.3368142033798258E-4</v>
      </c>
    </row>
    <row r="790" spans="1:6" x14ac:dyDescent="0.2">
      <c r="A790" s="60" t="s">
        <v>704</v>
      </c>
      <c r="B790" s="60" t="s">
        <v>709</v>
      </c>
      <c r="C790" s="67">
        <v>98</v>
      </c>
      <c r="D790" s="68">
        <v>2961195.78</v>
      </c>
      <c r="E790" s="68">
        <v>177671.73</v>
      </c>
      <c r="F790" s="69">
        <v>2.3814604439099222E-4</v>
      </c>
    </row>
    <row r="791" spans="1:6" x14ac:dyDescent="0.2">
      <c r="A791" s="60" t="s">
        <v>704</v>
      </c>
      <c r="B791" s="60" t="s">
        <v>710</v>
      </c>
      <c r="C791" s="67">
        <v>82</v>
      </c>
      <c r="D791" s="68">
        <v>1543905.97</v>
      </c>
      <c r="E791" s="68">
        <v>92090.66</v>
      </c>
      <c r="F791" s="69">
        <v>1.2343565520725087E-4</v>
      </c>
    </row>
    <row r="792" spans="1:6" x14ac:dyDescent="0.2">
      <c r="A792" s="60" t="s">
        <v>704</v>
      </c>
      <c r="B792" s="60" t="s">
        <v>711</v>
      </c>
      <c r="C792" s="67">
        <v>80</v>
      </c>
      <c r="D792" s="68">
        <v>1343694.54</v>
      </c>
      <c r="E792" s="68">
        <v>80621.69</v>
      </c>
      <c r="F792" s="69">
        <v>1.0806297977521136E-4</v>
      </c>
    </row>
    <row r="793" spans="1:6" x14ac:dyDescent="0.2">
      <c r="A793" s="60" t="s">
        <v>704</v>
      </c>
      <c r="B793" s="60" t="s">
        <v>712</v>
      </c>
      <c r="C793" s="67">
        <v>74</v>
      </c>
      <c r="D793" s="68">
        <v>1596859.31</v>
      </c>
      <c r="E793" s="68">
        <v>95540.46</v>
      </c>
      <c r="F793" s="69">
        <v>1.2805966727681334E-4</v>
      </c>
    </row>
    <row r="794" spans="1:6" x14ac:dyDescent="0.2">
      <c r="A794" s="60" t="s">
        <v>704</v>
      </c>
      <c r="B794" s="60" t="s">
        <v>713</v>
      </c>
      <c r="C794" s="67">
        <v>68</v>
      </c>
      <c r="D794" s="68">
        <v>3103767.51</v>
      </c>
      <c r="E794" s="68">
        <v>186226.05</v>
      </c>
      <c r="F794" s="69">
        <v>2.4961200732417661E-4</v>
      </c>
    </row>
    <row r="795" spans="1:6" x14ac:dyDescent="0.2">
      <c r="A795" s="60" t="s">
        <v>704</v>
      </c>
      <c r="B795" s="60" t="s">
        <v>714</v>
      </c>
      <c r="C795" s="67">
        <v>64</v>
      </c>
      <c r="D795" s="68">
        <v>933370.68</v>
      </c>
      <c r="E795" s="68">
        <v>56002.23</v>
      </c>
      <c r="F795" s="69">
        <v>7.5063768172767579E-5</v>
      </c>
    </row>
    <row r="796" spans="1:6" x14ac:dyDescent="0.2">
      <c r="A796" s="60" t="s">
        <v>704</v>
      </c>
      <c r="B796" s="60" t="s">
        <v>715</v>
      </c>
      <c r="C796" s="67">
        <v>53</v>
      </c>
      <c r="D796" s="68">
        <v>1111624.94</v>
      </c>
      <c r="E796" s="68">
        <v>66630.69</v>
      </c>
      <c r="F796" s="69">
        <v>8.9309848328388773E-5</v>
      </c>
    </row>
    <row r="797" spans="1:6" x14ac:dyDescent="0.2">
      <c r="A797" s="60" t="s">
        <v>704</v>
      </c>
      <c r="B797" s="60" t="s">
        <v>410</v>
      </c>
      <c r="C797" s="67">
        <v>28</v>
      </c>
      <c r="D797" s="68">
        <v>417125</v>
      </c>
      <c r="E797" s="68">
        <v>25027.51</v>
      </c>
      <c r="F797" s="69">
        <v>3.3546150011912425E-5</v>
      </c>
    </row>
    <row r="798" spans="1:6" x14ac:dyDescent="0.2">
      <c r="A798" s="60" t="s">
        <v>704</v>
      </c>
      <c r="B798" s="60" t="s">
        <v>716</v>
      </c>
      <c r="C798" s="67">
        <v>24</v>
      </c>
      <c r="D798" s="68">
        <v>3031222.15</v>
      </c>
      <c r="E798" s="68">
        <v>181683.15</v>
      </c>
      <c r="F798" s="69">
        <v>2.4352283565311878E-4</v>
      </c>
    </row>
    <row r="799" spans="1:6" x14ac:dyDescent="0.2">
      <c r="A799" s="60" t="s">
        <v>704</v>
      </c>
      <c r="B799" s="60" t="s">
        <v>717</v>
      </c>
      <c r="C799" s="67">
        <v>20</v>
      </c>
      <c r="D799" s="68">
        <v>746662.88</v>
      </c>
      <c r="E799" s="68">
        <v>44793.42</v>
      </c>
      <c r="F799" s="69">
        <v>6.0039803674700288E-5</v>
      </c>
    </row>
    <row r="800" spans="1:6" x14ac:dyDescent="0.2">
      <c r="A800" s="60" t="s">
        <v>704</v>
      </c>
      <c r="B800" s="60" t="s">
        <v>61</v>
      </c>
      <c r="C800" s="67">
        <v>66</v>
      </c>
      <c r="D800" s="68">
        <v>2727932.03</v>
      </c>
      <c r="E800" s="68">
        <v>163675.92000000001</v>
      </c>
      <c r="F800" s="69">
        <v>2.1938646575938946E-4</v>
      </c>
    </row>
    <row r="801" spans="1:6" x14ac:dyDescent="0.2">
      <c r="A801" s="60" t="s">
        <v>704</v>
      </c>
      <c r="B801" s="60" t="s">
        <v>62</v>
      </c>
      <c r="C801" s="67">
        <v>3890</v>
      </c>
      <c r="D801" s="68">
        <v>386197441.02999997</v>
      </c>
      <c r="E801" s="68">
        <v>23081267.98</v>
      </c>
      <c r="F801" s="69">
        <v>3.093746354000981E-2</v>
      </c>
    </row>
    <row r="802" spans="1:6" x14ac:dyDescent="0.2">
      <c r="A802" s="60" t="s">
        <v>718</v>
      </c>
      <c r="B802" s="60" t="s">
        <v>719</v>
      </c>
      <c r="C802" s="67">
        <v>703</v>
      </c>
      <c r="D802" s="68">
        <v>29698154.039999999</v>
      </c>
      <c r="E802" s="68">
        <v>1775374.89</v>
      </c>
      <c r="F802" s="69">
        <v>2.3796611164004135E-3</v>
      </c>
    </row>
    <row r="803" spans="1:6" x14ac:dyDescent="0.2">
      <c r="A803" s="60" t="s">
        <v>718</v>
      </c>
      <c r="B803" s="60" t="s">
        <v>720</v>
      </c>
      <c r="C803" s="67">
        <v>248</v>
      </c>
      <c r="D803" s="68">
        <v>8018509.6399999997</v>
      </c>
      <c r="E803" s="68">
        <v>481080.18</v>
      </c>
      <c r="F803" s="69">
        <v>6.4482594896726969E-4</v>
      </c>
    </row>
    <row r="804" spans="1:6" x14ac:dyDescent="0.2">
      <c r="A804" s="60" t="s">
        <v>718</v>
      </c>
      <c r="B804" s="60" t="s">
        <v>721</v>
      </c>
      <c r="C804" s="67">
        <v>186</v>
      </c>
      <c r="D804" s="68">
        <v>13068432.800000001</v>
      </c>
      <c r="E804" s="68">
        <v>782920.06</v>
      </c>
      <c r="F804" s="69">
        <v>1.0494033877159765E-3</v>
      </c>
    </row>
    <row r="805" spans="1:6" x14ac:dyDescent="0.2">
      <c r="A805" s="60" t="s">
        <v>718</v>
      </c>
      <c r="B805" s="60" t="s">
        <v>722</v>
      </c>
      <c r="C805" s="67">
        <v>41</v>
      </c>
      <c r="D805" s="68">
        <v>314760.71999999997</v>
      </c>
      <c r="E805" s="68">
        <v>18885.66</v>
      </c>
      <c r="F805" s="69">
        <v>2.5313792040597486E-5</v>
      </c>
    </row>
    <row r="806" spans="1:6" x14ac:dyDescent="0.2">
      <c r="A806" s="60" t="s">
        <v>718</v>
      </c>
      <c r="B806" s="60" t="s">
        <v>723</v>
      </c>
      <c r="C806" s="67">
        <v>25</v>
      </c>
      <c r="D806" s="68">
        <v>161736.14000000001</v>
      </c>
      <c r="E806" s="68">
        <v>9704.15</v>
      </c>
      <c r="F806" s="69">
        <v>1.3007161784696118E-5</v>
      </c>
    </row>
    <row r="807" spans="1:6" x14ac:dyDescent="0.2">
      <c r="A807" s="60" t="s">
        <v>718</v>
      </c>
      <c r="B807" s="60" t="s">
        <v>724</v>
      </c>
      <c r="C807" s="67">
        <v>20</v>
      </c>
      <c r="D807" s="68">
        <v>727164.34</v>
      </c>
      <c r="E807" s="68">
        <v>43629.84</v>
      </c>
      <c r="F807" s="69">
        <v>5.848017472116631E-5</v>
      </c>
    </row>
    <row r="808" spans="1:6" x14ac:dyDescent="0.2">
      <c r="A808" s="60" t="s">
        <v>718</v>
      </c>
      <c r="B808" s="60" t="s">
        <v>725</v>
      </c>
      <c r="C808" s="67">
        <v>11</v>
      </c>
      <c r="D808" s="68">
        <v>43941.35</v>
      </c>
      <c r="E808" s="68">
        <v>2636.47</v>
      </c>
      <c r="F808" s="69">
        <v>3.5338480784507427E-6</v>
      </c>
    </row>
    <row r="809" spans="1:6" x14ac:dyDescent="0.2">
      <c r="A809" s="60" t="s">
        <v>718</v>
      </c>
      <c r="B809" s="60" t="s">
        <v>726</v>
      </c>
      <c r="C809" s="67">
        <v>10</v>
      </c>
      <c r="D809" s="68">
        <v>61931.89</v>
      </c>
      <c r="E809" s="68">
        <v>3715.92</v>
      </c>
      <c r="F809" s="69">
        <v>4.9807116150294462E-6</v>
      </c>
    </row>
    <row r="810" spans="1:6" x14ac:dyDescent="0.2">
      <c r="A810" s="60" t="s">
        <v>718</v>
      </c>
      <c r="B810" s="60" t="s">
        <v>61</v>
      </c>
      <c r="C810" s="67">
        <v>20</v>
      </c>
      <c r="D810" s="68">
        <v>610886.19999999995</v>
      </c>
      <c r="E810" s="68">
        <v>36653.18</v>
      </c>
      <c r="F810" s="69">
        <v>4.9128861588453199E-5</v>
      </c>
    </row>
    <row r="811" spans="1:6" x14ac:dyDescent="0.2">
      <c r="A811" s="60" t="s">
        <v>718</v>
      </c>
      <c r="B811" s="60" t="s">
        <v>62</v>
      </c>
      <c r="C811" s="67">
        <v>1264</v>
      </c>
      <c r="D811" s="68">
        <v>52705517.119999997</v>
      </c>
      <c r="E811" s="68">
        <v>3154600.36</v>
      </c>
      <c r="F811" s="69">
        <v>4.2283350163157636E-3</v>
      </c>
    </row>
    <row r="812" spans="1:6" x14ac:dyDescent="0.2">
      <c r="A812" s="60" t="s">
        <v>727</v>
      </c>
      <c r="B812" s="60" t="s">
        <v>728</v>
      </c>
      <c r="C812" s="67">
        <v>261</v>
      </c>
      <c r="D812" s="68">
        <v>6593174.3899999997</v>
      </c>
      <c r="E812" s="68">
        <v>394281.78</v>
      </c>
      <c r="F812" s="69">
        <v>5.2848388588572551E-4</v>
      </c>
    </row>
    <row r="813" spans="1:6" x14ac:dyDescent="0.2">
      <c r="A813" s="60" t="s">
        <v>727</v>
      </c>
      <c r="B813" s="60" t="s">
        <v>729</v>
      </c>
      <c r="C813" s="67">
        <v>61</v>
      </c>
      <c r="D813" s="68">
        <v>1133552.97</v>
      </c>
      <c r="E813" s="68">
        <v>67966.8</v>
      </c>
      <c r="F813" s="69">
        <v>9.1100731500243115E-5</v>
      </c>
    </row>
    <row r="814" spans="1:6" x14ac:dyDescent="0.2">
      <c r="A814" s="60" t="s">
        <v>727</v>
      </c>
      <c r="B814" s="60" t="s">
        <v>730</v>
      </c>
      <c r="C814" s="67">
        <v>23</v>
      </c>
      <c r="D814" s="68">
        <v>88815.96</v>
      </c>
      <c r="E814" s="68">
        <v>5328.95</v>
      </c>
      <c r="F814" s="69">
        <v>7.1427703397573598E-6</v>
      </c>
    </row>
    <row r="815" spans="1:6" x14ac:dyDescent="0.2">
      <c r="A815" s="60" t="s">
        <v>727</v>
      </c>
      <c r="B815" s="60" t="s">
        <v>731</v>
      </c>
      <c r="C815" s="67">
        <v>23</v>
      </c>
      <c r="D815" s="68">
        <v>356563.51</v>
      </c>
      <c r="E815" s="68">
        <v>21393.81</v>
      </c>
      <c r="F815" s="69">
        <v>2.8675643705120974E-5</v>
      </c>
    </row>
    <row r="816" spans="1:6" x14ac:dyDescent="0.2">
      <c r="A816" s="60" t="s">
        <v>727</v>
      </c>
      <c r="B816" s="60" t="s">
        <v>732</v>
      </c>
      <c r="C816" s="67">
        <v>18</v>
      </c>
      <c r="D816" s="68">
        <v>219083.67</v>
      </c>
      <c r="E816" s="68">
        <v>13145</v>
      </c>
      <c r="F816" s="69">
        <v>1.7619177533305902E-5</v>
      </c>
    </row>
    <row r="817" spans="1:6" x14ac:dyDescent="0.2">
      <c r="A817" s="60" t="s">
        <v>727</v>
      </c>
      <c r="B817" s="60" t="s">
        <v>86</v>
      </c>
      <c r="C817" s="67">
        <v>12</v>
      </c>
      <c r="D817" s="68">
        <v>72211.3</v>
      </c>
      <c r="E817" s="68">
        <v>4332.68</v>
      </c>
      <c r="F817" s="69">
        <v>5.8073988676305685E-6</v>
      </c>
    </row>
    <row r="818" spans="1:6" x14ac:dyDescent="0.2">
      <c r="A818" s="60" t="s">
        <v>727</v>
      </c>
      <c r="B818" s="60" t="s">
        <v>733</v>
      </c>
      <c r="C818" s="67">
        <v>12</v>
      </c>
      <c r="D818" s="68">
        <v>67070.23</v>
      </c>
      <c r="E818" s="68">
        <v>4024.22</v>
      </c>
      <c r="F818" s="69">
        <v>5.3939480116455136E-6</v>
      </c>
    </row>
    <row r="819" spans="1:6" x14ac:dyDescent="0.2">
      <c r="A819" s="60" t="s">
        <v>727</v>
      </c>
      <c r="B819" s="60" t="s">
        <v>61</v>
      </c>
      <c r="C819" s="67">
        <v>8</v>
      </c>
      <c r="D819" s="68">
        <v>38835.57</v>
      </c>
      <c r="E819" s="68">
        <v>2279.4</v>
      </c>
      <c r="F819" s="69">
        <v>3.0552417854254454E-6</v>
      </c>
    </row>
    <row r="820" spans="1:6" x14ac:dyDescent="0.2">
      <c r="A820" s="60" t="s">
        <v>727</v>
      </c>
      <c r="B820" s="60" t="s">
        <v>62</v>
      </c>
      <c r="C820" s="67">
        <v>418</v>
      </c>
      <c r="D820" s="68">
        <v>8569307.5999999996</v>
      </c>
      <c r="E820" s="68">
        <v>512752.64000000001</v>
      </c>
      <c r="F820" s="69">
        <v>6.8727879762885428E-4</v>
      </c>
    </row>
    <row r="821" spans="1:6" x14ac:dyDescent="0.2">
      <c r="A821" s="60" t="s">
        <v>734</v>
      </c>
      <c r="B821" s="60" t="s">
        <v>735</v>
      </c>
      <c r="C821" s="67">
        <v>223</v>
      </c>
      <c r="D821" s="68">
        <v>7134909.5499999998</v>
      </c>
      <c r="E821" s="68">
        <v>427658.88</v>
      </c>
      <c r="F821" s="69">
        <v>5.7322158466449342E-4</v>
      </c>
    </row>
    <row r="822" spans="1:6" x14ac:dyDescent="0.2">
      <c r="A822" s="60" t="s">
        <v>734</v>
      </c>
      <c r="B822" s="60" t="s">
        <v>736</v>
      </c>
      <c r="C822" s="67">
        <v>186</v>
      </c>
      <c r="D822" s="68">
        <v>4507265.3499999996</v>
      </c>
      <c r="E822" s="68">
        <v>255887.8</v>
      </c>
      <c r="F822" s="69">
        <v>3.4298460074606878E-4</v>
      </c>
    </row>
    <row r="823" spans="1:6" x14ac:dyDescent="0.2">
      <c r="A823" s="60" t="s">
        <v>734</v>
      </c>
      <c r="B823" s="60" t="s">
        <v>737</v>
      </c>
      <c r="C823" s="67">
        <v>119</v>
      </c>
      <c r="D823" s="68">
        <v>3080481.75</v>
      </c>
      <c r="E823" s="68">
        <v>184828.88</v>
      </c>
      <c r="F823" s="69">
        <v>2.4773928109563279E-4</v>
      </c>
    </row>
    <row r="824" spans="1:6" x14ac:dyDescent="0.2">
      <c r="A824" s="60" t="s">
        <v>734</v>
      </c>
      <c r="B824" s="60" t="s">
        <v>738</v>
      </c>
      <c r="C824" s="67">
        <v>92</v>
      </c>
      <c r="D824" s="68">
        <v>2868535.61</v>
      </c>
      <c r="E824" s="68">
        <v>172112.14</v>
      </c>
      <c r="F824" s="69">
        <v>2.3069413087084068E-4</v>
      </c>
    </row>
    <row r="825" spans="1:6" x14ac:dyDescent="0.2">
      <c r="A825" s="60" t="s">
        <v>734</v>
      </c>
      <c r="B825" s="60" t="s">
        <v>739</v>
      </c>
      <c r="C825" s="67">
        <v>76</v>
      </c>
      <c r="D825" s="68">
        <v>1596210.46</v>
      </c>
      <c r="E825" s="68">
        <v>95772.62</v>
      </c>
      <c r="F825" s="69">
        <v>1.2837084782121289E-4</v>
      </c>
    </row>
    <row r="826" spans="1:6" x14ac:dyDescent="0.2">
      <c r="A826" s="60" t="s">
        <v>734</v>
      </c>
      <c r="B826" s="60" t="s">
        <v>740</v>
      </c>
      <c r="C826" s="67">
        <v>37</v>
      </c>
      <c r="D826" s="68">
        <v>375994.85</v>
      </c>
      <c r="E826" s="68">
        <v>22559.7</v>
      </c>
      <c r="F826" s="69">
        <v>3.023836891579469E-5</v>
      </c>
    </row>
    <row r="827" spans="1:6" x14ac:dyDescent="0.2">
      <c r="A827" s="60" t="s">
        <v>734</v>
      </c>
      <c r="B827" s="60" t="s">
        <v>741</v>
      </c>
      <c r="C827" s="67">
        <v>33</v>
      </c>
      <c r="D827" s="68">
        <v>719405.2</v>
      </c>
      <c r="E827" s="68">
        <v>43164.32</v>
      </c>
      <c r="F827" s="69">
        <v>5.7856205187099783E-5</v>
      </c>
    </row>
    <row r="828" spans="1:6" x14ac:dyDescent="0.2">
      <c r="A828" s="60" t="s">
        <v>734</v>
      </c>
      <c r="B828" s="60" t="s">
        <v>160</v>
      </c>
      <c r="C828" s="67">
        <v>17</v>
      </c>
      <c r="D828" s="68">
        <v>175433.68</v>
      </c>
      <c r="E828" s="68">
        <v>10526.01</v>
      </c>
      <c r="F828" s="69">
        <v>1.4108759140916947E-5</v>
      </c>
    </row>
    <row r="829" spans="1:6" x14ac:dyDescent="0.2">
      <c r="A829" s="60" t="s">
        <v>734</v>
      </c>
      <c r="B829" s="60" t="s">
        <v>742</v>
      </c>
      <c r="C829" s="67">
        <v>14</v>
      </c>
      <c r="D829" s="68">
        <v>51129.33</v>
      </c>
      <c r="E829" s="68">
        <v>3067.76</v>
      </c>
      <c r="F829" s="69">
        <v>4.1119367112647031E-6</v>
      </c>
    </row>
    <row r="830" spans="1:6" x14ac:dyDescent="0.2">
      <c r="A830" s="60" t="s">
        <v>734</v>
      </c>
      <c r="B830" s="60" t="s">
        <v>61</v>
      </c>
      <c r="C830" s="67">
        <v>14</v>
      </c>
      <c r="D830" s="68">
        <v>197151.7</v>
      </c>
      <c r="E830" s="68">
        <v>11829.1</v>
      </c>
      <c r="F830" s="69">
        <v>1.5855383260496679E-5</v>
      </c>
    </row>
    <row r="831" spans="1:6" x14ac:dyDescent="0.2">
      <c r="A831" s="60" t="s">
        <v>734</v>
      </c>
      <c r="B831" s="60" t="s">
        <v>62</v>
      </c>
      <c r="C831" s="67">
        <v>811</v>
      </c>
      <c r="D831" s="68">
        <v>20706517.48</v>
      </c>
      <c r="E831" s="68">
        <v>1227407.2</v>
      </c>
      <c r="F831" s="69">
        <v>1.6451810850101106E-3</v>
      </c>
    </row>
    <row r="832" spans="1:6" x14ac:dyDescent="0.2">
      <c r="A832" s="60" t="s">
        <v>743</v>
      </c>
      <c r="B832" s="60" t="s">
        <v>744</v>
      </c>
      <c r="C832" s="67">
        <v>5346</v>
      </c>
      <c r="D832" s="68">
        <v>647317369.09000003</v>
      </c>
      <c r="E832" s="68">
        <v>38779686.159999996</v>
      </c>
      <c r="F832" s="69">
        <v>5.1979168896076518E-2</v>
      </c>
    </row>
    <row r="833" spans="1:6" x14ac:dyDescent="0.2">
      <c r="A833" s="60" t="s">
        <v>743</v>
      </c>
      <c r="B833" s="60" t="s">
        <v>745</v>
      </c>
      <c r="C833" s="67">
        <v>1846</v>
      </c>
      <c r="D833" s="68">
        <v>133943523.61</v>
      </c>
      <c r="E833" s="68">
        <v>8011776.9199999999</v>
      </c>
      <c r="F833" s="69">
        <v>1.0738753892029119E-2</v>
      </c>
    </row>
    <row r="834" spans="1:6" x14ac:dyDescent="0.2">
      <c r="A834" s="60" t="s">
        <v>743</v>
      </c>
      <c r="B834" s="60" t="s">
        <v>746</v>
      </c>
      <c r="C834" s="67">
        <v>502</v>
      </c>
      <c r="D834" s="68">
        <v>18716643.609999999</v>
      </c>
      <c r="E834" s="68">
        <v>1121150.24</v>
      </c>
      <c r="F834" s="69">
        <v>1.5027573313098914E-3</v>
      </c>
    </row>
    <row r="835" spans="1:6" x14ac:dyDescent="0.2">
      <c r="A835" s="60" t="s">
        <v>743</v>
      </c>
      <c r="B835" s="60" t="s">
        <v>747</v>
      </c>
      <c r="C835" s="67">
        <v>227</v>
      </c>
      <c r="D835" s="68">
        <v>6010427.9299999997</v>
      </c>
      <c r="E835" s="68">
        <v>356055.71</v>
      </c>
      <c r="F835" s="69">
        <v>4.7724676806673886E-4</v>
      </c>
    </row>
    <row r="836" spans="1:6" x14ac:dyDescent="0.2">
      <c r="A836" s="60" t="s">
        <v>743</v>
      </c>
      <c r="B836" s="60" t="s">
        <v>648</v>
      </c>
      <c r="C836" s="67">
        <v>174</v>
      </c>
      <c r="D836" s="68">
        <v>5609235.29</v>
      </c>
      <c r="E836" s="68">
        <v>336554.11</v>
      </c>
      <c r="F836" s="69">
        <v>4.5110738787780628E-4</v>
      </c>
    </row>
    <row r="837" spans="1:6" x14ac:dyDescent="0.2">
      <c r="A837" s="60" t="s">
        <v>743</v>
      </c>
      <c r="B837" s="60" t="s">
        <v>748</v>
      </c>
      <c r="C837" s="67">
        <v>171</v>
      </c>
      <c r="D837" s="68">
        <v>21456423.449999999</v>
      </c>
      <c r="E837" s="68">
        <v>1284069.43</v>
      </c>
      <c r="F837" s="69">
        <v>1.721129498079948E-3</v>
      </c>
    </row>
    <row r="838" spans="1:6" x14ac:dyDescent="0.2">
      <c r="A838" s="60" t="s">
        <v>743</v>
      </c>
      <c r="B838" s="60" t="s">
        <v>749</v>
      </c>
      <c r="C838" s="67">
        <v>81</v>
      </c>
      <c r="D838" s="68">
        <v>1020390.77</v>
      </c>
      <c r="E838" s="68">
        <v>61223.43</v>
      </c>
      <c r="F838" s="69">
        <v>8.2062113531223025E-5</v>
      </c>
    </row>
    <row r="839" spans="1:6" x14ac:dyDescent="0.2">
      <c r="A839" s="60" t="s">
        <v>743</v>
      </c>
      <c r="B839" s="60" t="s">
        <v>750</v>
      </c>
      <c r="C839" s="67">
        <v>59</v>
      </c>
      <c r="D839" s="68">
        <v>2834787.91</v>
      </c>
      <c r="E839" s="68">
        <v>170087.3</v>
      </c>
      <c r="F839" s="69">
        <v>2.2798009394147287E-4</v>
      </c>
    </row>
    <row r="840" spans="1:6" x14ac:dyDescent="0.2">
      <c r="A840" s="60" t="s">
        <v>743</v>
      </c>
      <c r="B840" s="60" t="s">
        <v>751</v>
      </c>
      <c r="C840" s="67">
        <v>39</v>
      </c>
      <c r="D840" s="68">
        <v>812280.5</v>
      </c>
      <c r="E840" s="68">
        <v>48736.82</v>
      </c>
      <c r="F840" s="69">
        <v>6.5325422897586445E-5</v>
      </c>
    </row>
    <row r="841" spans="1:6" x14ac:dyDescent="0.2">
      <c r="A841" s="60" t="s">
        <v>743</v>
      </c>
      <c r="B841" s="60" t="s">
        <v>752</v>
      </c>
      <c r="C841" s="67">
        <v>39</v>
      </c>
      <c r="D841" s="68">
        <v>753850.02</v>
      </c>
      <c r="E841" s="68">
        <v>45230.98</v>
      </c>
      <c r="F841" s="69">
        <v>6.0626296434036414E-5</v>
      </c>
    </row>
    <row r="842" spans="1:6" x14ac:dyDescent="0.2">
      <c r="A842" s="60" t="s">
        <v>743</v>
      </c>
      <c r="B842" s="60" t="s">
        <v>753</v>
      </c>
      <c r="C842" s="67">
        <v>24</v>
      </c>
      <c r="D842" s="68">
        <v>1341569.8</v>
      </c>
      <c r="E842" s="68">
        <v>80494.19</v>
      </c>
      <c r="F842" s="69">
        <v>1.0789208246555015E-4</v>
      </c>
    </row>
    <row r="843" spans="1:6" x14ac:dyDescent="0.2">
      <c r="A843" s="60" t="s">
        <v>743</v>
      </c>
      <c r="B843" s="60" t="s">
        <v>754</v>
      </c>
      <c r="C843" s="67">
        <v>23</v>
      </c>
      <c r="D843" s="68">
        <v>154412.14000000001</v>
      </c>
      <c r="E843" s="68">
        <v>9264.73</v>
      </c>
      <c r="F843" s="69">
        <v>1.2418175935195527E-5</v>
      </c>
    </row>
    <row r="844" spans="1:6" x14ac:dyDescent="0.2">
      <c r="A844" s="60" t="s">
        <v>743</v>
      </c>
      <c r="B844" s="60" t="s">
        <v>184</v>
      </c>
      <c r="C844" s="67">
        <v>19</v>
      </c>
      <c r="D844" s="68">
        <v>293698.65999999997</v>
      </c>
      <c r="E844" s="68">
        <v>17621.93</v>
      </c>
      <c r="F844" s="69">
        <v>2.3619924925788461E-5</v>
      </c>
    </row>
    <row r="845" spans="1:6" x14ac:dyDescent="0.2">
      <c r="A845" s="60" t="s">
        <v>743</v>
      </c>
      <c r="B845" s="60" t="s">
        <v>755</v>
      </c>
      <c r="C845" s="67">
        <v>12</v>
      </c>
      <c r="D845" s="68">
        <v>49850.9</v>
      </c>
      <c r="E845" s="68">
        <v>2991.06</v>
      </c>
      <c r="F845" s="69">
        <v>4.0091302512567484E-6</v>
      </c>
    </row>
    <row r="846" spans="1:6" x14ac:dyDescent="0.2">
      <c r="A846" s="60" t="s">
        <v>743</v>
      </c>
      <c r="B846" s="60" t="s">
        <v>756</v>
      </c>
      <c r="C846" s="67">
        <v>11</v>
      </c>
      <c r="D846" s="68">
        <v>26163.01</v>
      </c>
      <c r="E846" s="68">
        <v>1569.78</v>
      </c>
      <c r="F846" s="69">
        <v>2.1040876765487212E-6</v>
      </c>
    </row>
    <row r="847" spans="1:6" x14ac:dyDescent="0.2">
      <c r="A847" s="60" t="s">
        <v>743</v>
      </c>
      <c r="B847" s="60" t="s">
        <v>61</v>
      </c>
      <c r="C847" s="67">
        <v>77</v>
      </c>
      <c r="D847" s="68">
        <v>3307366.09</v>
      </c>
      <c r="E847" s="68">
        <v>198441.98</v>
      </c>
      <c r="F847" s="69">
        <v>2.6598588632033011E-4</v>
      </c>
    </row>
    <row r="848" spans="1:6" x14ac:dyDescent="0.2">
      <c r="A848" s="60" t="s">
        <v>743</v>
      </c>
      <c r="B848" s="60" t="s">
        <v>62</v>
      </c>
      <c r="C848" s="67">
        <v>8650</v>
      </c>
      <c r="D848" s="68">
        <v>843647992.77999997</v>
      </c>
      <c r="E848" s="68">
        <v>50524954.759999998</v>
      </c>
      <c r="F848" s="69">
        <v>6.7722186974415302E-2</v>
      </c>
    </row>
    <row r="849" spans="1:6" x14ac:dyDescent="0.2">
      <c r="A849" s="60" t="s">
        <v>716</v>
      </c>
      <c r="B849" s="60" t="s">
        <v>757</v>
      </c>
      <c r="C849" s="67">
        <v>553</v>
      </c>
      <c r="D849" s="68">
        <v>21661418.010000002</v>
      </c>
      <c r="E849" s="68">
        <v>1298016.1299999999</v>
      </c>
      <c r="F849" s="69">
        <v>1.7398232510889824E-3</v>
      </c>
    </row>
    <row r="850" spans="1:6" x14ac:dyDescent="0.2">
      <c r="A850" s="60" t="s">
        <v>716</v>
      </c>
      <c r="B850" s="60" t="s">
        <v>758</v>
      </c>
      <c r="C850" s="67">
        <v>59</v>
      </c>
      <c r="D850" s="68">
        <v>937426.73</v>
      </c>
      <c r="E850" s="68">
        <v>56236.58</v>
      </c>
      <c r="F850" s="69">
        <v>7.537788412978015E-5</v>
      </c>
    </row>
    <row r="851" spans="1:6" x14ac:dyDescent="0.2">
      <c r="A851" s="60" t="s">
        <v>716</v>
      </c>
      <c r="B851" s="60" t="s">
        <v>759</v>
      </c>
      <c r="C851" s="67">
        <v>53</v>
      </c>
      <c r="D851" s="68">
        <v>725542.97</v>
      </c>
      <c r="E851" s="68">
        <v>43532.61</v>
      </c>
      <c r="F851" s="69">
        <v>5.8349850443375268E-5</v>
      </c>
    </row>
    <row r="852" spans="1:6" x14ac:dyDescent="0.2">
      <c r="A852" s="60" t="s">
        <v>716</v>
      </c>
      <c r="B852" s="60" t="s">
        <v>760</v>
      </c>
      <c r="C852" s="67">
        <v>47</v>
      </c>
      <c r="D852" s="68">
        <v>1344922.59</v>
      </c>
      <c r="E852" s="68">
        <v>80695.350000000006</v>
      </c>
      <c r="F852" s="69">
        <v>1.0816171150720856E-4</v>
      </c>
    </row>
    <row r="853" spans="1:6" x14ac:dyDescent="0.2">
      <c r="A853" s="60" t="s">
        <v>716</v>
      </c>
      <c r="B853" s="60" t="s">
        <v>761</v>
      </c>
      <c r="C853" s="67">
        <v>39</v>
      </c>
      <c r="D853" s="68">
        <v>549622.25</v>
      </c>
      <c r="E853" s="68">
        <v>32977.339999999997</v>
      </c>
      <c r="F853" s="69">
        <v>4.4201872045354892E-5</v>
      </c>
    </row>
    <row r="854" spans="1:6" x14ac:dyDescent="0.2">
      <c r="A854" s="60" t="s">
        <v>716</v>
      </c>
      <c r="B854" s="60" t="s">
        <v>716</v>
      </c>
      <c r="C854" s="67">
        <v>36</v>
      </c>
      <c r="D854" s="68">
        <v>226933.37</v>
      </c>
      <c r="E854" s="68">
        <v>13616</v>
      </c>
      <c r="F854" s="69">
        <v>1.8250492300760226E-5</v>
      </c>
    </row>
    <row r="855" spans="1:6" x14ac:dyDescent="0.2">
      <c r="A855" s="60" t="s">
        <v>716</v>
      </c>
      <c r="B855" s="60" t="s">
        <v>762</v>
      </c>
      <c r="C855" s="67">
        <v>33</v>
      </c>
      <c r="D855" s="68">
        <v>406087.06</v>
      </c>
      <c r="E855" s="68">
        <v>24365.22</v>
      </c>
      <c r="F855" s="69">
        <v>3.2658435665124051E-5</v>
      </c>
    </row>
    <row r="856" spans="1:6" x14ac:dyDescent="0.2">
      <c r="A856" s="60" t="s">
        <v>716</v>
      </c>
      <c r="B856" s="60" t="s">
        <v>763</v>
      </c>
      <c r="C856" s="67">
        <v>33</v>
      </c>
      <c r="D856" s="68">
        <v>412601.37</v>
      </c>
      <c r="E856" s="68">
        <v>24756.080000000002</v>
      </c>
      <c r="F856" s="69">
        <v>3.3182333096137209E-5</v>
      </c>
    </row>
    <row r="857" spans="1:6" x14ac:dyDescent="0.2">
      <c r="A857" s="60" t="s">
        <v>716</v>
      </c>
      <c r="B857" s="60" t="s">
        <v>764</v>
      </c>
      <c r="C857" s="67">
        <v>12</v>
      </c>
      <c r="D857" s="68">
        <v>284710.40000000002</v>
      </c>
      <c r="E857" s="68">
        <v>17082.63</v>
      </c>
      <c r="F857" s="69">
        <v>2.289706281519798E-5</v>
      </c>
    </row>
    <row r="858" spans="1:6" x14ac:dyDescent="0.2">
      <c r="A858" s="60" t="s">
        <v>716</v>
      </c>
      <c r="B858" s="60" t="s">
        <v>61</v>
      </c>
      <c r="C858" s="67">
        <v>13</v>
      </c>
      <c r="D858" s="68">
        <v>645089.07999999996</v>
      </c>
      <c r="E858" s="68">
        <v>38705.339999999997</v>
      </c>
      <c r="F858" s="69">
        <v>5.1879517455075407E-5</v>
      </c>
    </row>
    <row r="859" spans="1:6" x14ac:dyDescent="0.2">
      <c r="A859" s="60" t="s">
        <v>716</v>
      </c>
      <c r="B859" s="60" t="s">
        <v>62</v>
      </c>
      <c r="C859" s="67">
        <v>878</v>
      </c>
      <c r="D859" s="68">
        <v>27194353.829999998</v>
      </c>
      <c r="E859" s="68">
        <v>1629983.28</v>
      </c>
      <c r="F859" s="69">
        <v>2.1847824105469963E-3</v>
      </c>
    </row>
    <row r="860" spans="1:6" x14ac:dyDescent="0.2">
      <c r="A860" s="60" t="s">
        <v>765</v>
      </c>
      <c r="B860" s="60" t="s">
        <v>766</v>
      </c>
      <c r="C860" s="67">
        <v>949</v>
      </c>
      <c r="D860" s="68">
        <v>65901741.289999999</v>
      </c>
      <c r="E860" s="68">
        <v>3922848.94</v>
      </c>
      <c r="F860" s="69">
        <v>5.2580731768886177E-3</v>
      </c>
    </row>
    <row r="861" spans="1:6" x14ac:dyDescent="0.2">
      <c r="A861" s="60" t="s">
        <v>765</v>
      </c>
      <c r="B861" s="60" t="s">
        <v>767</v>
      </c>
      <c r="C861" s="67">
        <v>682</v>
      </c>
      <c r="D861" s="68">
        <v>49522389.710000001</v>
      </c>
      <c r="E861" s="68">
        <v>2967126.85</v>
      </c>
      <c r="F861" s="69">
        <v>3.9770509497138624E-3</v>
      </c>
    </row>
    <row r="862" spans="1:6" x14ac:dyDescent="0.2">
      <c r="A862" s="60" t="s">
        <v>765</v>
      </c>
      <c r="B862" s="60" t="s">
        <v>768</v>
      </c>
      <c r="C862" s="67">
        <v>444</v>
      </c>
      <c r="D862" s="68">
        <v>18399970.329999998</v>
      </c>
      <c r="E862" s="68">
        <v>1102113.82</v>
      </c>
      <c r="F862" s="69">
        <v>1.4772414649288663E-3</v>
      </c>
    </row>
    <row r="863" spans="1:6" x14ac:dyDescent="0.2">
      <c r="A863" s="60" t="s">
        <v>765</v>
      </c>
      <c r="B863" s="60" t="s">
        <v>769</v>
      </c>
      <c r="C863" s="67">
        <v>228</v>
      </c>
      <c r="D863" s="68">
        <v>10555316.640000001</v>
      </c>
      <c r="E863" s="68">
        <v>633298.56000000006</v>
      </c>
      <c r="F863" s="69">
        <v>8.4885505973579165E-4</v>
      </c>
    </row>
    <row r="864" spans="1:6" x14ac:dyDescent="0.2">
      <c r="A864" s="60" t="s">
        <v>765</v>
      </c>
      <c r="B864" s="60" t="s">
        <v>770</v>
      </c>
      <c r="C864" s="67">
        <v>209</v>
      </c>
      <c r="D864" s="68">
        <v>7233471.1799999997</v>
      </c>
      <c r="E864" s="68">
        <v>433295.67</v>
      </c>
      <c r="F864" s="69">
        <v>5.8077697483018096E-4</v>
      </c>
    </row>
    <row r="865" spans="1:6" x14ac:dyDescent="0.2">
      <c r="A865" s="60" t="s">
        <v>765</v>
      </c>
      <c r="B865" s="60" t="s">
        <v>771</v>
      </c>
      <c r="C865" s="67">
        <v>121</v>
      </c>
      <c r="D865" s="68">
        <v>2471021.69</v>
      </c>
      <c r="E865" s="68">
        <v>148261.31</v>
      </c>
      <c r="F865" s="69">
        <v>1.9872516867329798E-4</v>
      </c>
    </row>
    <row r="866" spans="1:6" x14ac:dyDescent="0.2">
      <c r="A866" s="60" t="s">
        <v>765</v>
      </c>
      <c r="B866" s="60" t="s">
        <v>772</v>
      </c>
      <c r="C866" s="67">
        <v>69</v>
      </c>
      <c r="D866" s="68">
        <v>1548059.84</v>
      </c>
      <c r="E866" s="68">
        <v>92883.6</v>
      </c>
      <c r="F866" s="69">
        <v>1.2449848903252738E-4</v>
      </c>
    </row>
    <row r="867" spans="1:6" x14ac:dyDescent="0.2">
      <c r="A867" s="60" t="s">
        <v>765</v>
      </c>
      <c r="B867" s="60" t="s">
        <v>773</v>
      </c>
      <c r="C867" s="67">
        <v>68</v>
      </c>
      <c r="D867" s="68">
        <v>1667194.26</v>
      </c>
      <c r="E867" s="68">
        <v>100031.66</v>
      </c>
      <c r="F867" s="69">
        <v>1.340795417642674E-4</v>
      </c>
    </row>
    <row r="868" spans="1:6" x14ac:dyDescent="0.2">
      <c r="A868" s="60" t="s">
        <v>765</v>
      </c>
      <c r="B868" s="60" t="s">
        <v>774</v>
      </c>
      <c r="C868" s="67">
        <v>62</v>
      </c>
      <c r="D868" s="68">
        <v>2175105.13</v>
      </c>
      <c r="E868" s="68">
        <v>130506.28</v>
      </c>
      <c r="F868" s="69">
        <v>1.7492684035993377E-4</v>
      </c>
    </row>
    <row r="869" spans="1:6" x14ac:dyDescent="0.2">
      <c r="A869" s="60" t="s">
        <v>765</v>
      </c>
      <c r="B869" s="60" t="s">
        <v>653</v>
      </c>
      <c r="C869" s="67">
        <v>54</v>
      </c>
      <c r="D869" s="68">
        <v>346014.64</v>
      </c>
      <c r="E869" s="68">
        <v>20628.48</v>
      </c>
      <c r="F869" s="69">
        <v>2.7649817524705222E-5</v>
      </c>
    </row>
    <row r="870" spans="1:6" x14ac:dyDescent="0.2">
      <c r="A870" s="60" t="s">
        <v>765</v>
      </c>
      <c r="B870" s="60" t="s">
        <v>775</v>
      </c>
      <c r="C870" s="67">
        <v>53</v>
      </c>
      <c r="D870" s="68">
        <v>1689567.98</v>
      </c>
      <c r="E870" s="68">
        <v>101374.09</v>
      </c>
      <c r="F870" s="69">
        <v>1.3587889608119669E-4</v>
      </c>
    </row>
    <row r="871" spans="1:6" x14ac:dyDescent="0.2">
      <c r="A871" s="60" t="s">
        <v>765</v>
      </c>
      <c r="B871" s="60" t="s">
        <v>776</v>
      </c>
      <c r="C871" s="67">
        <v>28</v>
      </c>
      <c r="D871" s="68">
        <v>844563.55</v>
      </c>
      <c r="E871" s="68">
        <v>50673.81</v>
      </c>
      <c r="F871" s="69">
        <v>6.7921708229669981E-5</v>
      </c>
    </row>
    <row r="872" spans="1:6" x14ac:dyDescent="0.2">
      <c r="A872" s="60" t="s">
        <v>765</v>
      </c>
      <c r="B872" s="60" t="s">
        <v>777</v>
      </c>
      <c r="C872" s="67">
        <v>10</v>
      </c>
      <c r="D872" s="68">
        <v>150311.22</v>
      </c>
      <c r="E872" s="68">
        <v>9018.67</v>
      </c>
      <c r="F872" s="69">
        <v>1.208836423311525E-5</v>
      </c>
    </row>
    <row r="873" spans="1:6" x14ac:dyDescent="0.2">
      <c r="A873" s="60" t="s">
        <v>765</v>
      </c>
      <c r="B873" s="60" t="s">
        <v>61</v>
      </c>
      <c r="C873" s="67">
        <v>4</v>
      </c>
      <c r="D873" s="68">
        <v>174815.48</v>
      </c>
      <c r="E873" s="68">
        <v>10488.93</v>
      </c>
      <c r="F873" s="69">
        <v>1.4059058182154302E-5</v>
      </c>
    </row>
    <row r="874" spans="1:6" x14ac:dyDescent="0.2">
      <c r="A874" s="60" t="s">
        <v>765</v>
      </c>
      <c r="B874" s="60" t="s">
        <v>62</v>
      </c>
      <c r="C874" s="67">
        <v>2981</v>
      </c>
      <c r="D874" s="68">
        <v>162679542.94</v>
      </c>
      <c r="E874" s="68">
        <v>9722550.6699999999</v>
      </c>
      <c r="F874" s="69">
        <v>1.3031825510178187E-2</v>
      </c>
    </row>
    <row r="875" spans="1:6" x14ac:dyDescent="0.2">
      <c r="A875" s="60" t="s">
        <v>778</v>
      </c>
      <c r="B875" s="60" t="s">
        <v>779</v>
      </c>
      <c r="C875" s="67">
        <v>2891</v>
      </c>
      <c r="D875" s="68">
        <v>301588457.43000001</v>
      </c>
      <c r="E875" s="68">
        <v>18056884.399999999</v>
      </c>
      <c r="F875" s="69">
        <v>2.4202925214300633E-2</v>
      </c>
    </row>
    <row r="876" spans="1:6" x14ac:dyDescent="0.2">
      <c r="A876" s="60" t="s">
        <v>778</v>
      </c>
      <c r="B876" s="60" t="s">
        <v>780</v>
      </c>
      <c r="C876" s="67">
        <v>509</v>
      </c>
      <c r="D876" s="68">
        <v>19855852.09</v>
      </c>
      <c r="E876" s="68">
        <v>1191266.9099999999</v>
      </c>
      <c r="F876" s="69">
        <v>1.5967396863326546E-3</v>
      </c>
    </row>
    <row r="877" spans="1:6" x14ac:dyDescent="0.2">
      <c r="A877" s="60" t="s">
        <v>778</v>
      </c>
      <c r="B877" s="60" t="s">
        <v>781</v>
      </c>
      <c r="C877" s="67">
        <v>288</v>
      </c>
      <c r="D877" s="68">
        <v>9827205.25</v>
      </c>
      <c r="E877" s="68">
        <v>586793.72</v>
      </c>
      <c r="F877" s="69">
        <v>7.8652131822814716E-4</v>
      </c>
    </row>
    <row r="878" spans="1:6" x14ac:dyDescent="0.2">
      <c r="A878" s="60" t="s">
        <v>778</v>
      </c>
      <c r="B878" s="60" t="s">
        <v>782</v>
      </c>
      <c r="C878" s="67">
        <v>235</v>
      </c>
      <c r="D878" s="68">
        <v>7017440.3799999999</v>
      </c>
      <c r="E878" s="68">
        <v>414078.54</v>
      </c>
      <c r="F878" s="69">
        <v>5.55018889995596E-4</v>
      </c>
    </row>
    <row r="879" spans="1:6" x14ac:dyDescent="0.2">
      <c r="A879" s="60" t="s">
        <v>778</v>
      </c>
      <c r="B879" s="60" t="s">
        <v>783</v>
      </c>
      <c r="C879" s="67">
        <v>106</v>
      </c>
      <c r="D879" s="68">
        <v>2897517.71</v>
      </c>
      <c r="E879" s="68">
        <v>173851.1</v>
      </c>
      <c r="F879" s="69">
        <v>2.3302498252267159E-4</v>
      </c>
    </row>
    <row r="880" spans="1:6" x14ac:dyDescent="0.2">
      <c r="A880" s="60" t="s">
        <v>778</v>
      </c>
      <c r="B880" s="60" t="s">
        <v>784</v>
      </c>
      <c r="C880" s="67">
        <v>78</v>
      </c>
      <c r="D880" s="68">
        <v>1137232.71</v>
      </c>
      <c r="E880" s="68">
        <v>68233.94</v>
      </c>
      <c r="F880" s="69">
        <v>9.1458798224187382E-5</v>
      </c>
    </row>
    <row r="881" spans="1:6" x14ac:dyDescent="0.2">
      <c r="A881" s="60" t="s">
        <v>778</v>
      </c>
      <c r="B881" s="60" t="s">
        <v>785</v>
      </c>
      <c r="C881" s="67">
        <v>72</v>
      </c>
      <c r="D881" s="68">
        <v>1590021.2</v>
      </c>
      <c r="E881" s="68">
        <v>95401.279999999999</v>
      </c>
      <c r="F881" s="69">
        <v>1.278731144332161E-4</v>
      </c>
    </row>
    <row r="882" spans="1:6" x14ac:dyDescent="0.2">
      <c r="A882" s="60" t="s">
        <v>778</v>
      </c>
      <c r="B882" s="60" t="s">
        <v>786</v>
      </c>
      <c r="C882" s="67">
        <v>70</v>
      </c>
      <c r="D882" s="68">
        <v>1249095.8600000001</v>
      </c>
      <c r="E882" s="68">
        <v>74945.75</v>
      </c>
      <c r="F882" s="69">
        <v>1.0045511408267485E-4</v>
      </c>
    </row>
    <row r="883" spans="1:6" x14ac:dyDescent="0.2">
      <c r="A883" s="60" t="s">
        <v>778</v>
      </c>
      <c r="B883" s="60" t="s">
        <v>787</v>
      </c>
      <c r="C883" s="67">
        <v>70</v>
      </c>
      <c r="D883" s="68">
        <v>1450285.59</v>
      </c>
      <c r="E883" s="68">
        <v>87017.12</v>
      </c>
      <c r="F883" s="69">
        <v>1.1663522903894894E-4</v>
      </c>
    </row>
    <row r="884" spans="1:6" x14ac:dyDescent="0.2">
      <c r="A884" s="60" t="s">
        <v>778</v>
      </c>
      <c r="B884" s="60" t="s">
        <v>788</v>
      </c>
      <c r="C884" s="67">
        <v>54</v>
      </c>
      <c r="D884" s="68">
        <v>2913893.79</v>
      </c>
      <c r="E884" s="68">
        <v>174833.64</v>
      </c>
      <c r="F884" s="69">
        <v>2.3434195070019722E-4</v>
      </c>
    </row>
    <row r="885" spans="1:6" x14ac:dyDescent="0.2">
      <c r="A885" s="60" t="s">
        <v>778</v>
      </c>
      <c r="B885" s="60" t="s">
        <v>789</v>
      </c>
      <c r="C885" s="67">
        <v>47</v>
      </c>
      <c r="D885" s="68">
        <v>534759.86</v>
      </c>
      <c r="E885" s="68">
        <v>32085.62</v>
      </c>
      <c r="F885" s="69">
        <v>4.3006636367150288E-5</v>
      </c>
    </row>
    <row r="886" spans="1:6" x14ac:dyDescent="0.2">
      <c r="A886" s="60" t="s">
        <v>778</v>
      </c>
      <c r="B886" s="60" t="s">
        <v>790</v>
      </c>
      <c r="C886" s="67">
        <v>42</v>
      </c>
      <c r="D886" s="68">
        <v>601334.21</v>
      </c>
      <c r="E886" s="68">
        <v>36080.080000000002</v>
      </c>
      <c r="F886" s="69">
        <v>4.8360694936164296E-5</v>
      </c>
    </row>
    <row r="887" spans="1:6" x14ac:dyDescent="0.2">
      <c r="A887" s="60" t="s">
        <v>778</v>
      </c>
      <c r="B887" s="60" t="s">
        <v>791</v>
      </c>
      <c r="C887" s="67">
        <v>27</v>
      </c>
      <c r="D887" s="68">
        <v>298630.8</v>
      </c>
      <c r="E887" s="68">
        <v>17917.86</v>
      </c>
      <c r="F887" s="69">
        <v>2.4016580932439752E-5</v>
      </c>
    </row>
    <row r="888" spans="1:6" x14ac:dyDescent="0.2">
      <c r="A888" s="60" t="s">
        <v>778</v>
      </c>
      <c r="B888" s="60" t="s">
        <v>61</v>
      </c>
      <c r="C888" s="67">
        <v>13</v>
      </c>
      <c r="D888" s="68">
        <v>500314.5</v>
      </c>
      <c r="E888" s="68">
        <v>30018.87</v>
      </c>
      <c r="F888" s="69">
        <v>4.0236424486818606E-5</v>
      </c>
    </row>
    <row r="889" spans="1:6" x14ac:dyDescent="0.2">
      <c r="A889" s="60" t="s">
        <v>778</v>
      </c>
      <c r="B889" s="60" t="s">
        <v>62</v>
      </c>
      <c r="C889" s="67">
        <v>4502</v>
      </c>
      <c r="D889" s="68">
        <v>351462041.38</v>
      </c>
      <c r="E889" s="68">
        <v>21039408.809999999</v>
      </c>
      <c r="F889" s="69">
        <v>2.820061460777408E-2</v>
      </c>
    </row>
    <row r="890" spans="1:6" x14ac:dyDescent="0.2">
      <c r="A890" s="60" t="s">
        <v>792</v>
      </c>
      <c r="B890" s="60" t="s">
        <v>793</v>
      </c>
      <c r="C890" s="67">
        <v>218</v>
      </c>
      <c r="D890" s="68">
        <v>10556043.82</v>
      </c>
      <c r="E890" s="68">
        <v>632203.07999999996</v>
      </c>
      <c r="F890" s="69">
        <v>8.4738671005118245E-4</v>
      </c>
    </row>
    <row r="891" spans="1:6" x14ac:dyDescent="0.2">
      <c r="A891" s="60" t="s">
        <v>792</v>
      </c>
      <c r="B891" s="60" t="s">
        <v>792</v>
      </c>
      <c r="C891" s="67">
        <v>175</v>
      </c>
      <c r="D891" s="68">
        <v>5677725.6799999997</v>
      </c>
      <c r="E891" s="68">
        <v>340663.56</v>
      </c>
      <c r="F891" s="69">
        <v>4.5661557571456885E-4</v>
      </c>
    </row>
    <row r="892" spans="1:6" x14ac:dyDescent="0.2">
      <c r="A892" s="60" t="s">
        <v>792</v>
      </c>
      <c r="B892" s="60" t="s">
        <v>794</v>
      </c>
      <c r="C892" s="67">
        <v>136</v>
      </c>
      <c r="D892" s="68">
        <v>2344508.6800000002</v>
      </c>
      <c r="E892" s="68">
        <v>140540.25</v>
      </c>
      <c r="F892" s="69">
        <v>1.8837608332637466E-4</v>
      </c>
    </row>
    <row r="893" spans="1:6" x14ac:dyDescent="0.2">
      <c r="A893" s="60" t="s">
        <v>792</v>
      </c>
      <c r="B893" s="60" t="s">
        <v>795</v>
      </c>
      <c r="C893" s="67">
        <v>122</v>
      </c>
      <c r="D893" s="68">
        <v>2675157.2999999998</v>
      </c>
      <c r="E893" s="68">
        <v>160509.45000000001</v>
      </c>
      <c r="F893" s="69">
        <v>2.1514222102117058E-4</v>
      </c>
    </row>
    <row r="894" spans="1:6" x14ac:dyDescent="0.2">
      <c r="A894" s="60" t="s">
        <v>792</v>
      </c>
      <c r="B894" s="60" t="s">
        <v>796</v>
      </c>
      <c r="C894" s="67">
        <v>73</v>
      </c>
      <c r="D894" s="68">
        <v>1746527.78</v>
      </c>
      <c r="E894" s="68">
        <v>104791.67</v>
      </c>
      <c r="F894" s="69">
        <v>1.4045972139532949E-4</v>
      </c>
    </row>
    <row r="895" spans="1:6" x14ac:dyDescent="0.2">
      <c r="A895" s="60" t="s">
        <v>792</v>
      </c>
      <c r="B895" s="60" t="s">
        <v>797</v>
      </c>
      <c r="C895" s="67">
        <v>45</v>
      </c>
      <c r="D895" s="68">
        <v>592421.30000000005</v>
      </c>
      <c r="E895" s="68">
        <v>35545.269999999997</v>
      </c>
      <c r="F895" s="69">
        <v>4.7643851091615997E-5</v>
      </c>
    </row>
    <row r="896" spans="1:6" x14ac:dyDescent="0.2">
      <c r="A896" s="60" t="s">
        <v>792</v>
      </c>
      <c r="B896" s="60" t="s">
        <v>798</v>
      </c>
      <c r="C896" s="67">
        <v>31</v>
      </c>
      <c r="D896" s="68">
        <v>359175.95</v>
      </c>
      <c r="E896" s="68">
        <v>21550.55</v>
      </c>
      <c r="F896" s="69">
        <v>2.8885733464464476E-5</v>
      </c>
    </row>
    <row r="897" spans="1:6" x14ac:dyDescent="0.2">
      <c r="A897" s="60" t="s">
        <v>792</v>
      </c>
      <c r="B897" s="60" t="s">
        <v>799</v>
      </c>
      <c r="C897" s="67">
        <v>26</v>
      </c>
      <c r="D897" s="68">
        <v>190575.1</v>
      </c>
      <c r="E897" s="68">
        <v>11434.51</v>
      </c>
      <c r="F897" s="69">
        <v>1.5326486245444024E-5</v>
      </c>
    </row>
    <row r="898" spans="1:6" x14ac:dyDescent="0.2">
      <c r="A898" s="60" t="s">
        <v>792</v>
      </c>
      <c r="B898" s="60" t="s">
        <v>800</v>
      </c>
      <c r="C898" s="67">
        <v>23</v>
      </c>
      <c r="D898" s="68">
        <v>203690.57</v>
      </c>
      <c r="E898" s="68">
        <v>12221.43</v>
      </c>
      <c r="F898" s="69">
        <v>1.6381251036962401E-5</v>
      </c>
    </row>
    <row r="899" spans="1:6" x14ac:dyDescent="0.2">
      <c r="A899" s="60" t="s">
        <v>792</v>
      </c>
      <c r="B899" s="60" t="s">
        <v>801</v>
      </c>
      <c r="C899" s="67">
        <v>19</v>
      </c>
      <c r="D899" s="68">
        <v>68071.98</v>
      </c>
      <c r="E899" s="68">
        <v>4084.31</v>
      </c>
      <c r="F899" s="69">
        <v>5.4744909084105462E-6</v>
      </c>
    </row>
    <row r="900" spans="1:6" x14ac:dyDescent="0.2">
      <c r="A900" s="60" t="s">
        <v>792</v>
      </c>
      <c r="B900" s="60" t="s">
        <v>802</v>
      </c>
      <c r="C900" s="67">
        <v>16</v>
      </c>
      <c r="D900" s="68">
        <v>470393.71</v>
      </c>
      <c r="E900" s="68">
        <v>28223.63</v>
      </c>
      <c r="F900" s="69">
        <v>3.7830136751946635E-5</v>
      </c>
    </row>
    <row r="901" spans="1:6" x14ac:dyDescent="0.2">
      <c r="A901" s="60" t="s">
        <v>792</v>
      </c>
      <c r="B901" s="60" t="s">
        <v>61</v>
      </c>
      <c r="C901" s="67">
        <v>23</v>
      </c>
      <c r="D901" s="68">
        <v>386325.28</v>
      </c>
      <c r="E901" s="68">
        <v>23179.52</v>
      </c>
      <c r="F901" s="69">
        <v>3.1069157703827682E-5</v>
      </c>
    </row>
    <row r="902" spans="1:6" x14ac:dyDescent="0.2">
      <c r="A902" s="60" t="s">
        <v>792</v>
      </c>
      <c r="B902" s="60" t="s">
        <v>62</v>
      </c>
      <c r="C902" s="67">
        <v>907</v>
      </c>
      <c r="D902" s="68">
        <v>25270617.149999999</v>
      </c>
      <c r="E902" s="68">
        <v>1514947.23</v>
      </c>
      <c r="F902" s="69">
        <v>2.0305914187112978E-3</v>
      </c>
    </row>
    <row r="903" spans="1:6" x14ac:dyDescent="0.2">
      <c r="A903" s="60" t="s">
        <v>803</v>
      </c>
      <c r="B903" s="60" t="s">
        <v>804</v>
      </c>
      <c r="C903" s="67">
        <v>205</v>
      </c>
      <c r="D903" s="68">
        <v>5118929.8499999996</v>
      </c>
      <c r="E903" s="68">
        <v>306932.01</v>
      </c>
      <c r="F903" s="69">
        <v>4.1140278241494279E-4</v>
      </c>
    </row>
    <row r="904" spans="1:6" x14ac:dyDescent="0.2">
      <c r="A904" s="60" t="s">
        <v>803</v>
      </c>
      <c r="B904" s="60" t="s">
        <v>805</v>
      </c>
      <c r="C904" s="67">
        <v>143</v>
      </c>
      <c r="D904" s="68">
        <v>3051461.18</v>
      </c>
      <c r="E904" s="68">
        <v>183017.73</v>
      </c>
      <c r="F904" s="69">
        <v>2.453116680572572E-4</v>
      </c>
    </row>
    <row r="905" spans="1:6" x14ac:dyDescent="0.2">
      <c r="A905" s="60" t="s">
        <v>803</v>
      </c>
      <c r="B905" s="60" t="s">
        <v>806</v>
      </c>
      <c r="C905" s="67">
        <v>40</v>
      </c>
      <c r="D905" s="68">
        <v>448136.02</v>
      </c>
      <c r="E905" s="68">
        <v>26888.18</v>
      </c>
      <c r="F905" s="69">
        <v>3.6040138224989357E-5</v>
      </c>
    </row>
    <row r="906" spans="1:6" x14ac:dyDescent="0.2">
      <c r="A906" s="60" t="s">
        <v>803</v>
      </c>
      <c r="B906" s="60" t="s">
        <v>807</v>
      </c>
      <c r="C906" s="67">
        <v>24</v>
      </c>
      <c r="D906" s="68">
        <v>206880.03</v>
      </c>
      <c r="E906" s="68">
        <v>12412.8</v>
      </c>
      <c r="F906" s="69">
        <v>1.6637757845980943E-5</v>
      </c>
    </row>
    <row r="907" spans="1:6" x14ac:dyDescent="0.2">
      <c r="A907" s="60" t="s">
        <v>803</v>
      </c>
      <c r="B907" s="60" t="s">
        <v>808</v>
      </c>
      <c r="C907" s="67">
        <v>15</v>
      </c>
      <c r="D907" s="68">
        <v>111941.74</v>
      </c>
      <c r="E907" s="68">
        <v>6716.51</v>
      </c>
      <c r="F907" s="69">
        <v>9.0026156024514589E-6</v>
      </c>
    </row>
    <row r="908" spans="1:6" x14ac:dyDescent="0.2">
      <c r="A908" s="60" t="s">
        <v>803</v>
      </c>
      <c r="B908" s="60" t="s">
        <v>809</v>
      </c>
      <c r="C908" s="67">
        <v>15</v>
      </c>
      <c r="D908" s="68">
        <v>51859.5</v>
      </c>
      <c r="E908" s="68">
        <v>3111.57</v>
      </c>
      <c r="F908" s="69">
        <v>4.1706583672353481E-6</v>
      </c>
    </row>
    <row r="909" spans="1:6" x14ac:dyDescent="0.2">
      <c r="A909" s="60" t="s">
        <v>803</v>
      </c>
      <c r="B909" s="60" t="s">
        <v>61</v>
      </c>
      <c r="C909" s="67">
        <v>9</v>
      </c>
      <c r="D909" s="68">
        <v>5036</v>
      </c>
      <c r="E909" s="68">
        <v>302.16000000000003</v>
      </c>
      <c r="F909" s="69">
        <v>4.0500651833120668E-7</v>
      </c>
    </row>
    <row r="910" spans="1:6" x14ac:dyDescent="0.2">
      <c r="A910" s="60" t="s">
        <v>803</v>
      </c>
      <c r="B910" s="60" t="s">
        <v>62</v>
      </c>
      <c r="C910" s="67">
        <v>451</v>
      </c>
      <c r="D910" s="68">
        <v>8994244.3200000003</v>
      </c>
      <c r="E910" s="68">
        <v>539380.96</v>
      </c>
      <c r="F910" s="69">
        <v>7.2297062703118823E-4</v>
      </c>
    </row>
    <row r="911" spans="1:6" x14ac:dyDescent="0.2">
      <c r="A911" s="60" t="s">
        <v>426</v>
      </c>
      <c r="B911" s="60" t="s">
        <v>810</v>
      </c>
      <c r="C911" s="67">
        <v>565</v>
      </c>
      <c r="D911" s="68">
        <v>37332848.670000002</v>
      </c>
      <c r="E911" s="68">
        <v>2235953.7599999998</v>
      </c>
      <c r="F911" s="69">
        <v>2.9970077028301906E-3</v>
      </c>
    </row>
    <row r="912" spans="1:6" x14ac:dyDescent="0.2">
      <c r="A912" s="60" t="s">
        <v>426</v>
      </c>
      <c r="B912" s="60" t="s">
        <v>811</v>
      </c>
      <c r="C912" s="67">
        <v>106</v>
      </c>
      <c r="D912" s="68">
        <v>1553159.65</v>
      </c>
      <c r="E912" s="68">
        <v>93189.6</v>
      </c>
      <c r="F912" s="69">
        <v>1.2490864257571425E-4</v>
      </c>
    </row>
    <row r="913" spans="1:6" x14ac:dyDescent="0.2">
      <c r="A913" s="60" t="s">
        <v>426</v>
      </c>
      <c r="B913" s="60" t="s">
        <v>812</v>
      </c>
      <c r="C913" s="67">
        <v>25</v>
      </c>
      <c r="D913" s="68">
        <v>976108.17</v>
      </c>
      <c r="E913" s="68">
        <v>58566.48</v>
      </c>
      <c r="F913" s="69">
        <v>7.8500814653541996E-5</v>
      </c>
    </row>
    <row r="914" spans="1:6" x14ac:dyDescent="0.2">
      <c r="A914" s="60" t="s">
        <v>426</v>
      </c>
      <c r="B914" s="60" t="s">
        <v>813</v>
      </c>
      <c r="C914" s="67">
        <v>22</v>
      </c>
      <c r="D914" s="68">
        <v>309630.38</v>
      </c>
      <c r="E914" s="68">
        <v>18577.830000000002</v>
      </c>
      <c r="F914" s="69">
        <v>2.490118561837782E-5</v>
      </c>
    </row>
    <row r="915" spans="1:6" x14ac:dyDescent="0.2">
      <c r="A915" s="60" t="s">
        <v>426</v>
      </c>
      <c r="B915" s="60" t="s">
        <v>814</v>
      </c>
      <c r="C915" s="67">
        <v>12</v>
      </c>
      <c r="D915" s="68">
        <v>266238.2</v>
      </c>
      <c r="E915" s="68">
        <v>15974.3</v>
      </c>
      <c r="F915" s="69">
        <v>2.1411489362517192E-5</v>
      </c>
    </row>
    <row r="916" spans="1:6" x14ac:dyDescent="0.2">
      <c r="A916" s="60" t="s">
        <v>426</v>
      </c>
      <c r="B916" s="60" t="s">
        <v>61</v>
      </c>
      <c r="C916" s="67">
        <v>16</v>
      </c>
      <c r="D916" s="68">
        <v>46599.47</v>
      </c>
      <c r="E916" s="68">
        <v>2795.98</v>
      </c>
      <c r="F916" s="69">
        <v>3.747650665619828E-6</v>
      </c>
    </row>
    <row r="917" spans="1:6" x14ac:dyDescent="0.2">
      <c r="A917" s="60" t="s">
        <v>426</v>
      </c>
      <c r="B917" s="60" t="s">
        <v>62</v>
      </c>
      <c r="C917" s="67">
        <v>746</v>
      </c>
      <c r="D917" s="68">
        <v>40484584.539999999</v>
      </c>
      <c r="E917" s="68">
        <v>2425057.9500000002</v>
      </c>
      <c r="F917" s="69">
        <v>3.2504774857059623E-3</v>
      </c>
    </row>
    <row r="918" spans="1:6" x14ac:dyDescent="0.2">
      <c r="A918" s="60" t="s">
        <v>815</v>
      </c>
      <c r="B918" s="60" t="s">
        <v>816</v>
      </c>
      <c r="C918" s="67">
        <v>262</v>
      </c>
      <c r="D918" s="68">
        <v>4895240.95</v>
      </c>
      <c r="E918" s="68">
        <v>292203.03999999998</v>
      </c>
      <c r="F918" s="69">
        <v>3.9166049733980112E-4</v>
      </c>
    </row>
    <row r="919" spans="1:6" x14ac:dyDescent="0.2">
      <c r="A919" s="60" t="s">
        <v>815</v>
      </c>
      <c r="B919" s="60" t="s">
        <v>817</v>
      </c>
      <c r="C919" s="67">
        <v>66</v>
      </c>
      <c r="D919" s="68">
        <v>899784.91</v>
      </c>
      <c r="E919" s="68">
        <v>53987.1</v>
      </c>
      <c r="F919" s="69">
        <v>7.2362746246355206E-5</v>
      </c>
    </row>
    <row r="920" spans="1:6" x14ac:dyDescent="0.2">
      <c r="A920" s="60" t="s">
        <v>815</v>
      </c>
      <c r="B920" s="60" t="s">
        <v>818</v>
      </c>
      <c r="C920" s="67">
        <v>59</v>
      </c>
      <c r="D920" s="68">
        <v>896437.87</v>
      </c>
      <c r="E920" s="68">
        <v>53628.67</v>
      </c>
      <c r="F920" s="69">
        <v>7.188231704869352E-5</v>
      </c>
    </row>
    <row r="921" spans="1:6" x14ac:dyDescent="0.2">
      <c r="A921" s="60" t="s">
        <v>815</v>
      </c>
      <c r="B921" s="60" t="s">
        <v>819</v>
      </c>
      <c r="C921" s="67">
        <v>56</v>
      </c>
      <c r="D921" s="68">
        <v>4545415.2699999996</v>
      </c>
      <c r="E921" s="68">
        <v>272717.21999999997</v>
      </c>
      <c r="F921" s="69">
        <v>3.6554226820613488E-4</v>
      </c>
    </row>
    <row r="922" spans="1:6" x14ac:dyDescent="0.2">
      <c r="A922" s="60" t="s">
        <v>815</v>
      </c>
      <c r="B922" s="60" t="s">
        <v>820</v>
      </c>
      <c r="C922" s="67">
        <v>35</v>
      </c>
      <c r="D922" s="68">
        <v>735969.07</v>
      </c>
      <c r="E922" s="68">
        <v>44158.16</v>
      </c>
      <c r="F922" s="69">
        <v>5.9188319557560097E-5</v>
      </c>
    </row>
    <row r="923" spans="1:6" x14ac:dyDescent="0.2">
      <c r="A923" s="60" t="s">
        <v>815</v>
      </c>
      <c r="B923" s="60" t="s">
        <v>821</v>
      </c>
      <c r="C923" s="67">
        <v>33</v>
      </c>
      <c r="D923" s="68">
        <v>535745.38</v>
      </c>
      <c r="E923" s="68">
        <v>32144.74</v>
      </c>
      <c r="F923" s="69">
        <v>4.3085879103990841E-5</v>
      </c>
    </row>
    <row r="924" spans="1:6" x14ac:dyDescent="0.2">
      <c r="A924" s="60" t="s">
        <v>815</v>
      </c>
      <c r="B924" s="60" t="s">
        <v>822</v>
      </c>
      <c r="C924" s="67">
        <v>24</v>
      </c>
      <c r="D924" s="68">
        <v>143025.21</v>
      </c>
      <c r="E924" s="68">
        <v>8581.52</v>
      </c>
      <c r="F924" s="69">
        <v>1.1502421025912155E-5</v>
      </c>
    </row>
    <row r="925" spans="1:6" x14ac:dyDescent="0.2">
      <c r="A925" s="60" t="s">
        <v>815</v>
      </c>
      <c r="B925" s="60" t="s">
        <v>823</v>
      </c>
      <c r="C925" s="67">
        <v>13</v>
      </c>
      <c r="D925" s="68">
        <v>607954.13</v>
      </c>
      <c r="E925" s="68">
        <v>36477.26</v>
      </c>
      <c r="F925" s="69">
        <v>4.8893063512252424E-5</v>
      </c>
    </row>
    <row r="926" spans="1:6" x14ac:dyDescent="0.2">
      <c r="A926" s="60" t="s">
        <v>815</v>
      </c>
      <c r="B926" s="60" t="s">
        <v>61</v>
      </c>
      <c r="C926" s="67">
        <v>36</v>
      </c>
      <c r="D926" s="68">
        <v>876330.44</v>
      </c>
      <c r="E926" s="68">
        <v>52579.82</v>
      </c>
      <c r="F926" s="69">
        <v>7.0476468866433506E-5</v>
      </c>
    </row>
    <row r="927" spans="1:6" x14ac:dyDescent="0.2">
      <c r="A927" s="60" t="s">
        <v>815</v>
      </c>
      <c r="B927" s="60" t="s">
        <v>62</v>
      </c>
      <c r="C927" s="67">
        <v>584</v>
      </c>
      <c r="D927" s="68">
        <v>14135903.23</v>
      </c>
      <c r="E927" s="68">
        <v>846477.53</v>
      </c>
      <c r="F927" s="69">
        <v>1.1345939809071339E-3</v>
      </c>
    </row>
    <row r="928" spans="1:6" x14ac:dyDescent="0.2">
      <c r="A928" s="60" t="s">
        <v>568</v>
      </c>
      <c r="B928" s="60" t="s">
        <v>824</v>
      </c>
      <c r="C928" s="67">
        <v>1434</v>
      </c>
      <c r="D928" s="68">
        <v>116552229.2</v>
      </c>
      <c r="E928" s="68">
        <v>6986072.7999999998</v>
      </c>
      <c r="F928" s="69">
        <v>9.3639297773906015E-3</v>
      </c>
    </row>
    <row r="929" spans="1:6" x14ac:dyDescent="0.2">
      <c r="A929" s="60" t="s">
        <v>568</v>
      </c>
      <c r="B929" s="60" t="s">
        <v>637</v>
      </c>
      <c r="C929" s="67">
        <v>58</v>
      </c>
      <c r="D929" s="68">
        <v>4274262.49</v>
      </c>
      <c r="E929" s="68">
        <v>255059.53</v>
      </c>
      <c r="F929" s="69">
        <v>3.4187441161137794E-4</v>
      </c>
    </row>
    <row r="930" spans="1:6" x14ac:dyDescent="0.2">
      <c r="A930" s="60" t="s">
        <v>568</v>
      </c>
      <c r="B930" s="60" t="s">
        <v>825</v>
      </c>
      <c r="C930" s="67">
        <v>57</v>
      </c>
      <c r="D930" s="68">
        <v>1248210.3500000001</v>
      </c>
      <c r="E930" s="68">
        <v>74892.600000000006</v>
      </c>
      <c r="F930" s="69">
        <v>1.0038387336103962E-4</v>
      </c>
    </row>
    <row r="931" spans="1:6" x14ac:dyDescent="0.2">
      <c r="A931" s="60" t="s">
        <v>568</v>
      </c>
      <c r="B931" s="60" t="s">
        <v>826</v>
      </c>
      <c r="C931" s="67">
        <v>38</v>
      </c>
      <c r="D931" s="68">
        <v>523038.76</v>
      </c>
      <c r="E931" s="68">
        <v>31382.33</v>
      </c>
      <c r="F931" s="69">
        <v>4.20639668070591E-5</v>
      </c>
    </row>
    <row r="932" spans="1:6" x14ac:dyDescent="0.2">
      <c r="A932" s="60" t="s">
        <v>568</v>
      </c>
      <c r="B932" s="60" t="s">
        <v>827</v>
      </c>
      <c r="C932" s="67">
        <v>32</v>
      </c>
      <c r="D932" s="68">
        <v>245187.16</v>
      </c>
      <c r="E932" s="68">
        <v>14711.24</v>
      </c>
      <c r="F932" s="69">
        <v>1.9718520296315797E-5</v>
      </c>
    </row>
    <row r="933" spans="1:6" x14ac:dyDescent="0.2">
      <c r="A933" s="60" t="s">
        <v>568</v>
      </c>
      <c r="B933" s="60" t="s">
        <v>61</v>
      </c>
      <c r="C933" s="67">
        <v>33</v>
      </c>
      <c r="D933" s="68">
        <v>213563.77</v>
      </c>
      <c r="E933" s="68">
        <v>12720.27</v>
      </c>
      <c r="F933" s="69">
        <v>1.7049881734620395E-5</v>
      </c>
    </row>
    <row r="934" spans="1:6" x14ac:dyDescent="0.2">
      <c r="A934" s="60" t="s">
        <v>568</v>
      </c>
      <c r="B934" s="60" t="s">
        <v>62</v>
      </c>
      <c r="C934" s="67">
        <v>1652</v>
      </c>
      <c r="D934" s="68">
        <v>123056491.73</v>
      </c>
      <c r="E934" s="68">
        <v>7374838.7699999996</v>
      </c>
      <c r="F934" s="69">
        <v>9.8850204312010137E-3</v>
      </c>
    </row>
    <row r="935" spans="1:6" x14ac:dyDescent="0.2">
      <c r="A935" s="60" t="s">
        <v>828</v>
      </c>
      <c r="B935" s="60" t="s">
        <v>829</v>
      </c>
      <c r="C935" s="67">
        <v>1134</v>
      </c>
      <c r="D935" s="68">
        <v>66798113.420000002</v>
      </c>
      <c r="E935" s="68">
        <v>4002887.23</v>
      </c>
      <c r="F935" s="69">
        <v>5.365354184189661E-3</v>
      </c>
    </row>
    <row r="936" spans="1:6" x14ac:dyDescent="0.2">
      <c r="A936" s="60" t="s">
        <v>828</v>
      </c>
      <c r="B936" s="60" t="s">
        <v>830</v>
      </c>
      <c r="C936" s="67">
        <v>537</v>
      </c>
      <c r="D936" s="68">
        <v>31225981.710000001</v>
      </c>
      <c r="E936" s="68">
        <v>1873558.89</v>
      </c>
      <c r="F936" s="69">
        <v>2.5112641081790447E-3</v>
      </c>
    </row>
    <row r="937" spans="1:6" x14ac:dyDescent="0.2">
      <c r="A937" s="60" t="s">
        <v>828</v>
      </c>
      <c r="B937" s="60" t="s">
        <v>702</v>
      </c>
      <c r="C937" s="67">
        <v>244</v>
      </c>
      <c r="D937" s="68">
        <v>7409870.8899999997</v>
      </c>
      <c r="E937" s="68">
        <v>444592.22</v>
      </c>
      <c r="F937" s="69">
        <v>5.9591854348471629E-4</v>
      </c>
    </row>
    <row r="938" spans="1:6" x14ac:dyDescent="0.2">
      <c r="A938" s="60" t="s">
        <v>828</v>
      </c>
      <c r="B938" s="60" t="s">
        <v>831</v>
      </c>
      <c r="C938" s="67">
        <v>88</v>
      </c>
      <c r="D938" s="68">
        <v>1737732.94</v>
      </c>
      <c r="E938" s="68">
        <v>104264.03</v>
      </c>
      <c r="F938" s="69">
        <v>1.3975248801125392E-4</v>
      </c>
    </row>
    <row r="939" spans="1:6" x14ac:dyDescent="0.2">
      <c r="A939" s="60" t="s">
        <v>828</v>
      </c>
      <c r="B939" s="60" t="s">
        <v>832</v>
      </c>
      <c r="C939" s="67">
        <v>75</v>
      </c>
      <c r="D939" s="68">
        <v>1361679.81</v>
      </c>
      <c r="E939" s="68">
        <v>81700.789999999994</v>
      </c>
      <c r="F939" s="69">
        <v>1.0950937418192039E-4</v>
      </c>
    </row>
    <row r="940" spans="1:6" x14ac:dyDescent="0.2">
      <c r="A940" s="60" t="s">
        <v>828</v>
      </c>
      <c r="B940" s="60" t="s">
        <v>833</v>
      </c>
      <c r="C940" s="67">
        <v>55</v>
      </c>
      <c r="D940" s="68">
        <v>3872881.52</v>
      </c>
      <c r="E940" s="68">
        <v>232372.88</v>
      </c>
      <c r="F940" s="69">
        <v>3.1146588259000295E-4</v>
      </c>
    </row>
    <row r="941" spans="1:6" x14ac:dyDescent="0.2">
      <c r="A941" s="60" t="s">
        <v>828</v>
      </c>
      <c r="B941" s="60" t="s">
        <v>834</v>
      </c>
      <c r="C941" s="67">
        <v>40</v>
      </c>
      <c r="D941" s="68">
        <v>762518.6</v>
      </c>
      <c r="E941" s="68">
        <v>45751.09</v>
      </c>
      <c r="F941" s="69">
        <v>6.1323436824059057E-5</v>
      </c>
    </row>
    <row r="942" spans="1:6" x14ac:dyDescent="0.2">
      <c r="A942" s="60" t="s">
        <v>828</v>
      </c>
      <c r="B942" s="60" t="s">
        <v>835</v>
      </c>
      <c r="C942" s="67">
        <v>39</v>
      </c>
      <c r="D942" s="68">
        <v>703859.18</v>
      </c>
      <c r="E942" s="68">
        <v>42231.55</v>
      </c>
      <c r="F942" s="69">
        <v>5.6605947277039555E-5</v>
      </c>
    </row>
    <row r="943" spans="1:6" x14ac:dyDescent="0.2">
      <c r="A943" s="60" t="s">
        <v>828</v>
      </c>
      <c r="B943" s="60" t="s">
        <v>310</v>
      </c>
      <c r="C943" s="67">
        <v>25</v>
      </c>
      <c r="D943" s="68">
        <v>1502177.52</v>
      </c>
      <c r="E943" s="68">
        <v>90130.64</v>
      </c>
      <c r="F943" s="69">
        <v>1.2080850112974381E-4</v>
      </c>
    </row>
    <row r="944" spans="1:6" x14ac:dyDescent="0.2">
      <c r="A944" s="60" t="s">
        <v>828</v>
      </c>
      <c r="B944" s="60" t="s">
        <v>836</v>
      </c>
      <c r="C944" s="67">
        <v>23</v>
      </c>
      <c r="D944" s="68">
        <v>572211.54</v>
      </c>
      <c r="E944" s="68">
        <v>34332.699999999997</v>
      </c>
      <c r="F944" s="69">
        <v>4.6018557360040437E-5</v>
      </c>
    </row>
    <row r="945" spans="1:6" x14ac:dyDescent="0.2">
      <c r="A945" s="60" t="s">
        <v>828</v>
      </c>
      <c r="B945" s="60" t="s">
        <v>837</v>
      </c>
      <c r="C945" s="67">
        <v>16</v>
      </c>
      <c r="D945" s="68">
        <v>337035.48</v>
      </c>
      <c r="E945" s="68">
        <v>20222.13</v>
      </c>
      <c r="F945" s="69">
        <v>2.7105157746032053E-5</v>
      </c>
    </row>
    <row r="946" spans="1:6" x14ac:dyDescent="0.2">
      <c r="A946" s="60" t="s">
        <v>828</v>
      </c>
      <c r="B946" s="60" t="s">
        <v>61</v>
      </c>
      <c r="C946" s="67">
        <v>82</v>
      </c>
      <c r="D946" s="68">
        <v>3720072.78</v>
      </c>
      <c r="E946" s="68">
        <v>223204.38</v>
      </c>
      <c r="F946" s="69">
        <v>2.9917669056154231E-4</v>
      </c>
    </row>
    <row r="947" spans="1:6" x14ac:dyDescent="0.2">
      <c r="A947" s="60" t="s">
        <v>828</v>
      </c>
      <c r="B947" s="60" t="s">
        <v>62</v>
      </c>
      <c r="C947" s="67">
        <v>2358</v>
      </c>
      <c r="D947" s="68">
        <v>120004135.39</v>
      </c>
      <c r="E947" s="68">
        <v>7195248.54</v>
      </c>
      <c r="F947" s="69">
        <v>9.6443028849387685E-3</v>
      </c>
    </row>
    <row r="948" spans="1:6" x14ac:dyDescent="0.2">
      <c r="A948" s="60" t="s">
        <v>838</v>
      </c>
      <c r="B948" s="60" t="s">
        <v>838</v>
      </c>
      <c r="C948" s="67">
        <v>657</v>
      </c>
      <c r="D948" s="68">
        <v>34355358.990000002</v>
      </c>
      <c r="E948" s="68">
        <v>2059478.98</v>
      </c>
      <c r="F948" s="69">
        <v>2.7604660155748769E-3</v>
      </c>
    </row>
    <row r="949" spans="1:6" x14ac:dyDescent="0.2">
      <c r="A949" s="60" t="s">
        <v>838</v>
      </c>
      <c r="B949" s="60" t="s">
        <v>839</v>
      </c>
      <c r="C949" s="67">
        <v>445</v>
      </c>
      <c r="D949" s="68">
        <v>25190593.530000001</v>
      </c>
      <c r="E949" s="68">
        <v>1510185.9</v>
      </c>
      <c r="F949" s="69">
        <v>2.0242094697904417E-3</v>
      </c>
    </row>
    <row r="950" spans="1:6" x14ac:dyDescent="0.2">
      <c r="A950" s="60" t="s">
        <v>838</v>
      </c>
      <c r="B950" s="60" t="s">
        <v>840</v>
      </c>
      <c r="C950" s="67">
        <v>175</v>
      </c>
      <c r="D950" s="68">
        <v>8900982.4700000007</v>
      </c>
      <c r="E950" s="68">
        <v>526879.82999999996</v>
      </c>
      <c r="F950" s="69">
        <v>7.0621447420981609E-4</v>
      </c>
    </row>
    <row r="951" spans="1:6" x14ac:dyDescent="0.2">
      <c r="A951" s="60" t="s">
        <v>838</v>
      </c>
      <c r="B951" s="60" t="s">
        <v>841</v>
      </c>
      <c r="C951" s="67">
        <v>157</v>
      </c>
      <c r="D951" s="68">
        <v>3850918.06</v>
      </c>
      <c r="E951" s="68">
        <v>231055.04</v>
      </c>
      <c r="F951" s="69">
        <v>3.0969948799734477E-4</v>
      </c>
    </row>
    <row r="952" spans="1:6" x14ac:dyDescent="0.2">
      <c r="A952" s="60" t="s">
        <v>838</v>
      </c>
      <c r="B952" s="60" t="s">
        <v>842</v>
      </c>
      <c r="C952" s="67">
        <v>91</v>
      </c>
      <c r="D952" s="68">
        <v>2957000.65</v>
      </c>
      <c r="E952" s="68">
        <v>177058.86</v>
      </c>
      <c r="F952" s="69">
        <v>2.3732457118179955E-4</v>
      </c>
    </row>
    <row r="953" spans="1:6" x14ac:dyDescent="0.2">
      <c r="A953" s="60" t="s">
        <v>838</v>
      </c>
      <c r="B953" s="60" t="s">
        <v>843</v>
      </c>
      <c r="C953" s="67">
        <v>65</v>
      </c>
      <c r="D953" s="68">
        <v>967825.34</v>
      </c>
      <c r="E953" s="68">
        <v>58039.839999999997</v>
      </c>
      <c r="F953" s="69">
        <v>7.7794921640522574E-5</v>
      </c>
    </row>
    <row r="954" spans="1:6" x14ac:dyDescent="0.2">
      <c r="A954" s="60" t="s">
        <v>838</v>
      </c>
      <c r="B954" s="60" t="s">
        <v>844</v>
      </c>
      <c r="C954" s="67">
        <v>22</v>
      </c>
      <c r="D954" s="68">
        <v>76536.679999999993</v>
      </c>
      <c r="E954" s="68">
        <v>4592.1899999999996</v>
      </c>
      <c r="F954" s="69">
        <v>6.155238560416282E-6</v>
      </c>
    </row>
    <row r="955" spans="1:6" x14ac:dyDescent="0.2">
      <c r="A955" s="60" t="s">
        <v>838</v>
      </c>
      <c r="B955" s="60" t="s">
        <v>845</v>
      </c>
      <c r="C955" s="67">
        <v>19</v>
      </c>
      <c r="D955" s="68">
        <v>153300.56</v>
      </c>
      <c r="E955" s="68">
        <v>9198.0400000000009</v>
      </c>
      <c r="F955" s="69">
        <v>1.2328786589459797E-5</v>
      </c>
    </row>
    <row r="956" spans="1:6" x14ac:dyDescent="0.2">
      <c r="A956" s="60" t="s">
        <v>838</v>
      </c>
      <c r="B956" s="60" t="s">
        <v>61</v>
      </c>
      <c r="C956" s="67">
        <v>37</v>
      </c>
      <c r="D956" s="68">
        <v>720529.65</v>
      </c>
      <c r="E956" s="68">
        <v>43231.78</v>
      </c>
      <c r="F956" s="69">
        <v>5.794662661854876E-5</v>
      </c>
    </row>
    <row r="957" spans="1:6" x14ac:dyDescent="0.2">
      <c r="A957" s="60" t="s">
        <v>838</v>
      </c>
      <c r="B957" s="60" t="s">
        <v>62</v>
      </c>
      <c r="C957" s="67">
        <v>1668</v>
      </c>
      <c r="D957" s="68">
        <v>77173045.930000007</v>
      </c>
      <c r="E957" s="68">
        <v>4619720.46</v>
      </c>
      <c r="F957" s="69">
        <v>6.1921395921632266E-3</v>
      </c>
    </row>
    <row r="958" spans="1:6" x14ac:dyDescent="0.2">
      <c r="A958" s="60" t="s">
        <v>846</v>
      </c>
      <c r="B958" s="60" t="s">
        <v>847</v>
      </c>
      <c r="C958" s="67">
        <v>217</v>
      </c>
      <c r="D958" s="68">
        <v>5265548.76</v>
      </c>
      <c r="E958" s="68">
        <v>315676.48</v>
      </c>
      <c r="F958" s="69">
        <v>4.2312361690445723E-4</v>
      </c>
    </row>
    <row r="959" spans="1:6" x14ac:dyDescent="0.2">
      <c r="A959" s="60" t="s">
        <v>846</v>
      </c>
      <c r="B959" s="60" t="s">
        <v>848</v>
      </c>
      <c r="C959" s="67">
        <v>100</v>
      </c>
      <c r="D959" s="68">
        <v>3085521.81</v>
      </c>
      <c r="E959" s="68">
        <v>185067.45</v>
      </c>
      <c r="F959" s="69">
        <v>2.4805905341850239E-4</v>
      </c>
    </row>
    <row r="960" spans="1:6" x14ac:dyDescent="0.2">
      <c r="A960" s="60" t="s">
        <v>846</v>
      </c>
      <c r="B960" s="60" t="s">
        <v>849</v>
      </c>
      <c r="C960" s="67">
        <v>58</v>
      </c>
      <c r="D960" s="68">
        <v>1397476.94</v>
      </c>
      <c r="E960" s="68">
        <v>83848.649999999994</v>
      </c>
      <c r="F960" s="69">
        <v>1.1238830355861772E-4</v>
      </c>
    </row>
    <row r="961" spans="1:6" x14ac:dyDescent="0.2">
      <c r="A961" s="60" t="s">
        <v>846</v>
      </c>
      <c r="B961" s="60" t="s">
        <v>850</v>
      </c>
      <c r="C961" s="67">
        <v>47</v>
      </c>
      <c r="D961" s="68">
        <v>491491.41</v>
      </c>
      <c r="E961" s="68">
        <v>29230.07</v>
      </c>
      <c r="F961" s="69">
        <v>3.9179139797714636E-5</v>
      </c>
    </row>
    <row r="962" spans="1:6" x14ac:dyDescent="0.2">
      <c r="A962" s="60" t="s">
        <v>846</v>
      </c>
      <c r="B962" s="60" t="s">
        <v>851</v>
      </c>
      <c r="C962" s="67">
        <v>27</v>
      </c>
      <c r="D962" s="68">
        <v>542017.07999999996</v>
      </c>
      <c r="E962" s="68">
        <v>32521.01</v>
      </c>
      <c r="F962" s="69">
        <v>4.3590220521294531E-5</v>
      </c>
    </row>
    <row r="963" spans="1:6" x14ac:dyDescent="0.2">
      <c r="A963" s="60" t="s">
        <v>846</v>
      </c>
      <c r="B963" s="60" t="s">
        <v>852</v>
      </c>
      <c r="C963" s="67">
        <v>20</v>
      </c>
      <c r="D963" s="68">
        <v>3115852.66</v>
      </c>
      <c r="E963" s="68">
        <v>186951.17</v>
      </c>
      <c r="F963" s="69">
        <v>2.5058393718442395E-4</v>
      </c>
    </row>
    <row r="964" spans="1:6" x14ac:dyDescent="0.2">
      <c r="A964" s="60" t="s">
        <v>846</v>
      </c>
      <c r="B964" s="60" t="s">
        <v>853</v>
      </c>
      <c r="C964" s="67">
        <v>17</v>
      </c>
      <c r="D964" s="68">
        <v>145295.6</v>
      </c>
      <c r="E964" s="68">
        <v>8717.74</v>
      </c>
      <c r="F964" s="69">
        <v>1.1685006371183126E-5</v>
      </c>
    </row>
    <row r="965" spans="1:6" x14ac:dyDescent="0.2">
      <c r="A965" s="60" t="s">
        <v>846</v>
      </c>
      <c r="B965" s="60" t="s">
        <v>61</v>
      </c>
      <c r="C965" s="67">
        <v>11</v>
      </c>
      <c r="D965" s="68">
        <v>131164.31</v>
      </c>
      <c r="E965" s="68">
        <v>7869.86</v>
      </c>
      <c r="F965" s="69">
        <v>1.0548532560080851E-5</v>
      </c>
    </row>
    <row r="966" spans="1:6" x14ac:dyDescent="0.2">
      <c r="A966" s="60" t="s">
        <v>846</v>
      </c>
      <c r="B966" s="60" t="s">
        <v>62</v>
      </c>
      <c r="C966" s="67">
        <v>497</v>
      </c>
      <c r="D966" s="68">
        <v>14174368.57</v>
      </c>
      <c r="E966" s="68">
        <v>849882.43</v>
      </c>
      <c r="F966" s="69">
        <v>1.1391578103162744E-3</v>
      </c>
    </row>
    <row r="967" spans="1:6" x14ac:dyDescent="0.2">
      <c r="A967" s="60" t="s">
        <v>854</v>
      </c>
      <c r="B967" s="60" t="s">
        <v>855</v>
      </c>
      <c r="C967" s="67">
        <v>1794</v>
      </c>
      <c r="D967" s="68">
        <v>146594162.36000001</v>
      </c>
      <c r="E967" s="68">
        <v>8770264.7400000002</v>
      </c>
      <c r="F967" s="69">
        <v>1.1755409012411787E-2</v>
      </c>
    </row>
    <row r="968" spans="1:6" x14ac:dyDescent="0.2">
      <c r="A968" s="60" t="s">
        <v>854</v>
      </c>
      <c r="B968" s="60" t="s">
        <v>856</v>
      </c>
      <c r="C968" s="67">
        <v>123</v>
      </c>
      <c r="D968" s="68">
        <v>2481944.81</v>
      </c>
      <c r="E968" s="68">
        <v>148916.73000000001</v>
      </c>
      <c r="F968" s="69">
        <v>1.996036746709305E-4</v>
      </c>
    </row>
    <row r="969" spans="1:6" x14ac:dyDescent="0.2">
      <c r="A969" s="60" t="s">
        <v>854</v>
      </c>
      <c r="B969" s="60" t="s">
        <v>857</v>
      </c>
      <c r="C969" s="67">
        <v>62</v>
      </c>
      <c r="D969" s="68">
        <v>1169677.73</v>
      </c>
      <c r="E969" s="68">
        <v>70180.649999999994</v>
      </c>
      <c r="F969" s="69">
        <v>9.4068111962936841E-5</v>
      </c>
    </row>
    <row r="970" spans="1:6" x14ac:dyDescent="0.2">
      <c r="A970" s="60" t="s">
        <v>854</v>
      </c>
      <c r="B970" s="60" t="s">
        <v>858</v>
      </c>
      <c r="C970" s="67">
        <v>29</v>
      </c>
      <c r="D970" s="68">
        <v>336751.58</v>
      </c>
      <c r="E970" s="68">
        <v>20205.099999999999</v>
      </c>
      <c r="F970" s="69">
        <v>2.7082331226945536E-5</v>
      </c>
    </row>
    <row r="971" spans="1:6" x14ac:dyDescent="0.2">
      <c r="A971" s="60" t="s">
        <v>854</v>
      </c>
      <c r="B971" s="60" t="s">
        <v>859</v>
      </c>
      <c r="C971" s="67">
        <v>25</v>
      </c>
      <c r="D971" s="68">
        <v>3603111.69</v>
      </c>
      <c r="E971" s="68">
        <v>216186.7</v>
      </c>
      <c r="F971" s="69">
        <v>2.8977039540810525E-4</v>
      </c>
    </row>
    <row r="972" spans="1:6" x14ac:dyDescent="0.2">
      <c r="A972" s="60" t="s">
        <v>854</v>
      </c>
      <c r="B972" s="60" t="s">
        <v>860</v>
      </c>
      <c r="C972" s="67">
        <v>24</v>
      </c>
      <c r="D972" s="68">
        <v>539848.5</v>
      </c>
      <c r="E972" s="68">
        <v>32378.41</v>
      </c>
      <c r="F972" s="69">
        <v>4.3399083608685217E-5</v>
      </c>
    </row>
    <row r="973" spans="1:6" x14ac:dyDescent="0.2">
      <c r="A973" s="60" t="s">
        <v>854</v>
      </c>
      <c r="B973" s="60" t="s">
        <v>861</v>
      </c>
      <c r="C973" s="67">
        <v>22</v>
      </c>
      <c r="D973" s="68">
        <v>103438.12</v>
      </c>
      <c r="E973" s="68">
        <v>6206.29</v>
      </c>
      <c r="F973" s="69">
        <v>8.3187314821742933E-6</v>
      </c>
    </row>
    <row r="974" spans="1:6" x14ac:dyDescent="0.2">
      <c r="A974" s="60" t="s">
        <v>854</v>
      </c>
      <c r="B974" s="60" t="s">
        <v>862</v>
      </c>
      <c r="C974" s="67">
        <v>21</v>
      </c>
      <c r="D974" s="68">
        <v>264676.15999999997</v>
      </c>
      <c r="E974" s="68">
        <v>15880.59</v>
      </c>
      <c r="F974" s="69">
        <v>2.1285883190843851E-5</v>
      </c>
    </row>
    <row r="975" spans="1:6" x14ac:dyDescent="0.2">
      <c r="A975" s="60" t="s">
        <v>854</v>
      </c>
      <c r="B975" s="60" t="s">
        <v>863</v>
      </c>
      <c r="C975" s="67">
        <v>14</v>
      </c>
      <c r="D975" s="68">
        <v>141894.16</v>
      </c>
      <c r="E975" s="68">
        <v>8513.65</v>
      </c>
      <c r="F975" s="69">
        <v>1.1411450042330149E-5</v>
      </c>
    </row>
    <row r="976" spans="1:6" x14ac:dyDescent="0.2">
      <c r="A976" s="60" t="s">
        <v>854</v>
      </c>
      <c r="B976" s="60" t="s">
        <v>864</v>
      </c>
      <c r="C976" s="67">
        <v>14</v>
      </c>
      <c r="D976" s="68">
        <v>68546.070000000007</v>
      </c>
      <c r="E976" s="68">
        <v>4112.7700000000004</v>
      </c>
      <c r="F976" s="69">
        <v>5.5126378686690401E-6</v>
      </c>
    </row>
    <row r="977" spans="1:6" x14ac:dyDescent="0.2">
      <c r="A977" s="60" t="s">
        <v>854</v>
      </c>
      <c r="B977" s="60" t="s">
        <v>865</v>
      </c>
      <c r="C977" s="67">
        <v>13</v>
      </c>
      <c r="D977" s="68">
        <v>1577855.78</v>
      </c>
      <c r="E977" s="68">
        <v>94671.34</v>
      </c>
      <c r="F977" s="69">
        <v>1.2689472398447809E-4</v>
      </c>
    </row>
    <row r="978" spans="1:6" x14ac:dyDescent="0.2">
      <c r="A978" s="60" t="s">
        <v>854</v>
      </c>
      <c r="B978" s="60" t="s">
        <v>866</v>
      </c>
      <c r="C978" s="67">
        <v>12</v>
      </c>
      <c r="D978" s="68">
        <v>70281.7</v>
      </c>
      <c r="E978" s="68">
        <v>4216.8999999999996</v>
      </c>
      <c r="F978" s="69">
        <v>5.6522107067476348E-6</v>
      </c>
    </row>
    <row r="979" spans="1:6" x14ac:dyDescent="0.2">
      <c r="A979" s="60" t="s">
        <v>854</v>
      </c>
      <c r="B979" s="60" t="s">
        <v>867</v>
      </c>
      <c r="C979" s="67">
        <v>11</v>
      </c>
      <c r="D979" s="68">
        <v>60442.18</v>
      </c>
      <c r="E979" s="68">
        <v>3626.52</v>
      </c>
      <c r="F979" s="69">
        <v>4.8608824426081798E-6</v>
      </c>
    </row>
    <row r="980" spans="1:6" x14ac:dyDescent="0.2">
      <c r="A980" s="60" t="s">
        <v>854</v>
      </c>
      <c r="B980" s="60" t="s">
        <v>61</v>
      </c>
      <c r="C980" s="67">
        <v>25</v>
      </c>
      <c r="D980" s="68">
        <v>126957</v>
      </c>
      <c r="E980" s="68">
        <v>7617.42</v>
      </c>
      <c r="F980" s="69">
        <v>1.0210169290662234E-5</v>
      </c>
    </row>
    <row r="981" spans="1:6" x14ac:dyDescent="0.2">
      <c r="A981" s="60" t="s">
        <v>854</v>
      </c>
      <c r="B981" s="60" t="s">
        <v>62</v>
      </c>
      <c r="C981" s="67">
        <v>2189</v>
      </c>
      <c r="D981" s="68">
        <v>157139587.84</v>
      </c>
      <c r="E981" s="68">
        <v>9402977.8000000007</v>
      </c>
      <c r="F981" s="69">
        <v>1.2603479284894194E-2</v>
      </c>
    </row>
    <row r="982" spans="1:6" x14ac:dyDescent="0.2">
      <c r="A982" s="60" t="s">
        <v>868</v>
      </c>
      <c r="B982" s="60" t="s">
        <v>414</v>
      </c>
      <c r="C982" s="67">
        <v>275</v>
      </c>
      <c r="D982" s="68">
        <v>11947633.939999999</v>
      </c>
      <c r="E982" s="68">
        <v>714194.98</v>
      </c>
      <c r="F982" s="69">
        <v>9.5728627965126353E-4</v>
      </c>
    </row>
    <row r="983" spans="1:6" x14ac:dyDescent="0.2">
      <c r="A983" s="60" t="s">
        <v>868</v>
      </c>
      <c r="B983" s="60" t="s">
        <v>869</v>
      </c>
      <c r="C983" s="67">
        <v>235</v>
      </c>
      <c r="D983" s="68">
        <v>10525159.52</v>
      </c>
      <c r="E983" s="68">
        <v>631442.97</v>
      </c>
      <c r="F983" s="69">
        <v>8.4636788060767998E-4</v>
      </c>
    </row>
    <row r="984" spans="1:6" x14ac:dyDescent="0.2">
      <c r="A984" s="60" t="s">
        <v>868</v>
      </c>
      <c r="B984" s="60" t="s">
        <v>870</v>
      </c>
      <c r="C984" s="67">
        <v>126</v>
      </c>
      <c r="D984" s="68">
        <v>3665727.15</v>
      </c>
      <c r="E984" s="68">
        <v>219915.66</v>
      </c>
      <c r="F984" s="69">
        <v>2.947685854617071E-4</v>
      </c>
    </row>
    <row r="985" spans="1:6" x14ac:dyDescent="0.2">
      <c r="A985" s="60" t="s">
        <v>868</v>
      </c>
      <c r="B985" s="60" t="s">
        <v>871</v>
      </c>
      <c r="C985" s="67">
        <v>40</v>
      </c>
      <c r="D985" s="68">
        <v>2159003.19</v>
      </c>
      <c r="E985" s="68">
        <v>129540.2</v>
      </c>
      <c r="F985" s="69">
        <v>1.7363193468999266E-4</v>
      </c>
    </row>
    <row r="986" spans="1:6" x14ac:dyDescent="0.2">
      <c r="A986" s="60" t="s">
        <v>868</v>
      </c>
      <c r="B986" s="60" t="s">
        <v>872</v>
      </c>
      <c r="C986" s="67">
        <v>31</v>
      </c>
      <c r="D986" s="68">
        <v>229326.03</v>
      </c>
      <c r="E986" s="68">
        <v>13759.56</v>
      </c>
      <c r="F986" s="69">
        <v>1.844291596958346E-5</v>
      </c>
    </row>
    <row r="987" spans="1:6" x14ac:dyDescent="0.2">
      <c r="A987" s="60" t="s">
        <v>868</v>
      </c>
      <c r="B987" s="60" t="s">
        <v>873</v>
      </c>
      <c r="C987" s="67">
        <v>16</v>
      </c>
      <c r="D987" s="68">
        <v>234052.97</v>
      </c>
      <c r="E987" s="68">
        <v>14043.19</v>
      </c>
      <c r="F987" s="69">
        <v>1.8823085412243907E-5</v>
      </c>
    </row>
    <row r="988" spans="1:6" x14ac:dyDescent="0.2">
      <c r="A988" s="60" t="s">
        <v>868</v>
      </c>
      <c r="B988" s="60" t="s">
        <v>61</v>
      </c>
      <c r="C988" s="67">
        <v>15</v>
      </c>
      <c r="D988" s="68">
        <v>150094.44</v>
      </c>
      <c r="E988" s="68">
        <v>9005.67</v>
      </c>
      <c r="F988" s="69">
        <v>1.2070939409385087E-5</v>
      </c>
    </row>
    <row r="989" spans="1:6" x14ac:dyDescent="0.2">
      <c r="A989" s="60" t="s">
        <v>868</v>
      </c>
      <c r="B989" s="60" t="s">
        <v>62</v>
      </c>
      <c r="C989" s="67">
        <v>738</v>
      </c>
      <c r="D989" s="68">
        <v>28910997.239999998</v>
      </c>
      <c r="E989" s="68">
        <v>1731902.23</v>
      </c>
      <c r="F989" s="69">
        <v>2.3213916212018555E-3</v>
      </c>
    </row>
    <row r="990" spans="1:6" x14ac:dyDescent="0.2">
      <c r="A990" s="60" t="s">
        <v>874</v>
      </c>
      <c r="B990" s="60" t="s">
        <v>875</v>
      </c>
      <c r="C990" s="67">
        <v>1098</v>
      </c>
      <c r="D990" s="68">
        <v>61092662.659999996</v>
      </c>
      <c r="E990" s="68">
        <v>3647135.68</v>
      </c>
      <c r="F990" s="69">
        <v>4.8885151033833665E-3</v>
      </c>
    </row>
    <row r="991" spans="1:6" x14ac:dyDescent="0.2">
      <c r="A991" s="60" t="s">
        <v>874</v>
      </c>
      <c r="B991" s="60" t="s">
        <v>876</v>
      </c>
      <c r="C991" s="67">
        <v>134</v>
      </c>
      <c r="D991" s="68">
        <v>4128762.5</v>
      </c>
      <c r="E991" s="68">
        <v>247511.56</v>
      </c>
      <c r="F991" s="69">
        <v>3.3175733109056644E-4</v>
      </c>
    </row>
    <row r="992" spans="1:6" x14ac:dyDescent="0.2">
      <c r="A992" s="60" t="s">
        <v>874</v>
      </c>
      <c r="B992" s="60" t="s">
        <v>877</v>
      </c>
      <c r="C992" s="67">
        <v>129</v>
      </c>
      <c r="D992" s="68">
        <v>3244386.9</v>
      </c>
      <c r="E992" s="68">
        <v>194663.21</v>
      </c>
      <c r="F992" s="69">
        <v>2.6092093238442064E-4</v>
      </c>
    </row>
    <row r="993" spans="1:6" x14ac:dyDescent="0.2">
      <c r="A993" s="60" t="s">
        <v>874</v>
      </c>
      <c r="B993" s="60" t="s">
        <v>878</v>
      </c>
      <c r="C993" s="67">
        <v>88</v>
      </c>
      <c r="D993" s="68">
        <v>1600549.14</v>
      </c>
      <c r="E993" s="68">
        <v>95990.71</v>
      </c>
      <c r="F993" s="69">
        <v>1.2866316934485221E-4</v>
      </c>
    </row>
    <row r="994" spans="1:6" x14ac:dyDescent="0.2">
      <c r="A994" s="60" t="s">
        <v>874</v>
      </c>
      <c r="B994" s="60" t="s">
        <v>879</v>
      </c>
      <c r="C994" s="67">
        <v>54</v>
      </c>
      <c r="D994" s="68">
        <v>686528.21</v>
      </c>
      <c r="E994" s="68">
        <v>41191.699999999997</v>
      </c>
      <c r="F994" s="69">
        <v>5.521216243428503E-5</v>
      </c>
    </row>
    <row r="995" spans="1:6" x14ac:dyDescent="0.2">
      <c r="A995" s="60" t="s">
        <v>874</v>
      </c>
      <c r="B995" s="60" t="s">
        <v>880</v>
      </c>
      <c r="C995" s="67">
        <v>47</v>
      </c>
      <c r="D995" s="68">
        <v>4074047.84</v>
      </c>
      <c r="E995" s="68">
        <v>244442.87</v>
      </c>
      <c r="F995" s="69">
        <v>3.2764414783421951E-4</v>
      </c>
    </row>
    <row r="996" spans="1:6" x14ac:dyDescent="0.2">
      <c r="A996" s="60" t="s">
        <v>874</v>
      </c>
      <c r="B996" s="60" t="s">
        <v>881</v>
      </c>
      <c r="C996" s="67">
        <v>12</v>
      </c>
      <c r="D996" s="68">
        <v>80632.38</v>
      </c>
      <c r="E996" s="68">
        <v>4837.96</v>
      </c>
      <c r="F996" s="69">
        <v>6.4846615548902723E-6</v>
      </c>
    </row>
    <row r="997" spans="1:6" x14ac:dyDescent="0.2">
      <c r="A997" s="60" t="s">
        <v>874</v>
      </c>
      <c r="B997" s="60" t="s">
        <v>61</v>
      </c>
      <c r="C997" s="67">
        <v>46</v>
      </c>
      <c r="D997" s="68">
        <v>966003.26</v>
      </c>
      <c r="E997" s="68">
        <v>57960.160000000003</v>
      </c>
      <c r="F997" s="69">
        <v>7.7688120874767259E-5</v>
      </c>
    </row>
    <row r="998" spans="1:6" x14ac:dyDescent="0.2">
      <c r="A998" s="60" t="s">
        <v>874</v>
      </c>
      <c r="B998" s="60" t="s">
        <v>62</v>
      </c>
      <c r="C998" s="67">
        <v>1608</v>
      </c>
      <c r="D998" s="68">
        <v>75873572.890000001</v>
      </c>
      <c r="E998" s="68">
        <v>4533733.8499999996</v>
      </c>
      <c r="F998" s="69">
        <v>6.0768856289013674E-3</v>
      </c>
    </row>
    <row r="999" spans="1:6" x14ac:dyDescent="0.2">
      <c r="A999" s="60" t="s">
        <v>882</v>
      </c>
      <c r="B999" s="60" t="s">
        <v>683</v>
      </c>
      <c r="C999" s="67">
        <v>4534</v>
      </c>
      <c r="D999" s="68">
        <v>489609583.92000002</v>
      </c>
      <c r="E999" s="68">
        <v>29325507.420000002</v>
      </c>
      <c r="F999" s="69">
        <v>3.9307061353157827E-2</v>
      </c>
    </row>
    <row r="1000" spans="1:6" x14ac:dyDescent="0.2">
      <c r="A1000" s="60" t="s">
        <v>882</v>
      </c>
      <c r="B1000" s="60" t="s">
        <v>883</v>
      </c>
      <c r="C1000" s="67">
        <v>326</v>
      </c>
      <c r="D1000" s="68">
        <v>11190768.59</v>
      </c>
      <c r="E1000" s="68">
        <v>670514.75</v>
      </c>
      <c r="F1000" s="69">
        <v>8.9873856363257697E-4</v>
      </c>
    </row>
    <row r="1001" spans="1:6" x14ac:dyDescent="0.2">
      <c r="A1001" s="60" t="s">
        <v>882</v>
      </c>
      <c r="B1001" s="60" t="s">
        <v>884</v>
      </c>
      <c r="C1001" s="67">
        <v>122</v>
      </c>
      <c r="D1001" s="68">
        <v>2658053.37</v>
      </c>
      <c r="E1001" s="68">
        <v>159483.26</v>
      </c>
      <c r="F1001" s="69">
        <v>2.137667456470433E-4</v>
      </c>
    </row>
    <row r="1002" spans="1:6" x14ac:dyDescent="0.2">
      <c r="A1002" s="60" t="s">
        <v>882</v>
      </c>
      <c r="B1002" s="60" t="s">
        <v>885</v>
      </c>
      <c r="C1002" s="67">
        <v>98</v>
      </c>
      <c r="D1002" s="68">
        <v>3480169.77</v>
      </c>
      <c r="E1002" s="68">
        <v>208810.22</v>
      </c>
      <c r="F1002" s="69">
        <v>2.7988317511971569E-4</v>
      </c>
    </row>
    <row r="1003" spans="1:6" x14ac:dyDescent="0.2">
      <c r="A1003" s="60" t="s">
        <v>882</v>
      </c>
      <c r="B1003" s="60" t="s">
        <v>886</v>
      </c>
      <c r="C1003" s="67">
        <v>82</v>
      </c>
      <c r="D1003" s="68">
        <v>2633570.67</v>
      </c>
      <c r="E1003" s="68">
        <v>158014.26</v>
      </c>
      <c r="F1003" s="69">
        <v>2.1179774056553501E-4</v>
      </c>
    </row>
    <row r="1004" spans="1:6" x14ac:dyDescent="0.2">
      <c r="A1004" s="60" t="s">
        <v>882</v>
      </c>
      <c r="B1004" s="60" t="s">
        <v>887</v>
      </c>
      <c r="C1004" s="67">
        <v>79</v>
      </c>
      <c r="D1004" s="68">
        <v>1621237.79</v>
      </c>
      <c r="E1004" s="68">
        <v>97266.3</v>
      </c>
      <c r="F1004" s="69">
        <v>1.3037293326038736E-4</v>
      </c>
    </row>
    <row r="1005" spans="1:6" x14ac:dyDescent="0.2">
      <c r="A1005" s="60" t="s">
        <v>882</v>
      </c>
      <c r="B1005" s="60" t="s">
        <v>888</v>
      </c>
      <c r="C1005" s="67">
        <v>54</v>
      </c>
      <c r="D1005" s="68">
        <v>685383.26</v>
      </c>
      <c r="E1005" s="68">
        <v>41123.03</v>
      </c>
      <c r="F1005" s="69">
        <v>5.5120119153858093E-5</v>
      </c>
    </row>
    <row r="1006" spans="1:6" x14ac:dyDescent="0.2">
      <c r="A1006" s="60" t="s">
        <v>882</v>
      </c>
      <c r="B1006" s="60" t="s">
        <v>889</v>
      </c>
      <c r="C1006" s="67">
        <v>46</v>
      </c>
      <c r="D1006" s="68">
        <v>1119563.78</v>
      </c>
      <c r="E1006" s="68">
        <v>67173.820000000007</v>
      </c>
      <c r="F1006" s="69">
        <v>9.0037844060124371E-5</v>
      </c>
    </row>
    <row r="1007" spans="1:6" x14ac:dyDescent="0.2">
      <c r="A1007" s="60" t="s">
        <v>882</v>
      </c>
      <c r="B1007" s="60" t="s">
        <v>890</v>
      </c>
      <c r="C1007" s="67">
        <v>38</v>
      </c>
      <c r="D1007" s="68">
        <v>330994.43</v>
      </c>
      <c r="E1007" s="68">
        <v>19859.66</v>
      </c>
      <c r="F1007" s="69">
        <v>2.6619313449303453E-5</v>
      </c>
    </row>
    <row r="1008" spans="1:6" x14ac:dyDescent="0.2">
      <c r="A1008" s="60" t="s">
        <v>882</v>
      </c>
      <c r="B1008" s="60" t="s">
        <v>891</v>
      </c>
      <c r="C1008" s="67">
        <v>30</v>
      </c>
      <c r="D1008" s="68">
        <v>352022.84</v>
      </c>
      <c r="E1008" s="68">
        <v>21046.36</v>
      </c>
      <c r="F1008" s="69">
        <v>2.8209931781655994E-5</v>
      </c>
    </row>
    <row r="1009" spans="1:6" x14ac:dyDescent="0.2">
      <c r="A1009" s="60" t="s">
        <v>882</v>
      </c>
      <c r="B1009" s="60" t="s">
        <v>892</v>
      </c>
      <c r="C1009" s="67">
        <v>30</v>
      </c>
      <c r="D1009" s="68">
        <v>381884.68</v>
      </c>
      <c r="E1009" s="68">
        <v>22913.1</v>
      </c>
      <c r="F1009" s="69">
        <v>3.0712056047043857E-5</v>
      </c>
    </row>
    <row r="1010" spans="1:6" x14ac:dyDescent="0.2">
      <c r="A1010" s="60" t="s">
        <v>882</v>
      </c>
      <c r="B1010" s="60" t="s">
        <v>893</v>
      </c>
      <c r="C1010" s="67">
        <v>21</v>
      </c>
      <c r="D1010" s="68">
        <v>368000.32</v>
      </c>
      <c r="E1010" s="68">
        <v>22080.02</v>
      </c>
      <c r="F1010" s="69">
        <v>2.9595419727572841E-5</v>
      </c>
    </row>
    <row r="1011" spans="1:6" x14ac:dyDescent="0.2">
      <c r="A1011" s="60" t="s">
        <v>882</v>
      </c>
      <c r="B1011" s="60" t="s">
        <v>894</v>
      </c>
      <c r="C1011" s="67">
        <v>19</v>
      </c>
      <c r="D1011" s="68">
        <v>110597.06</v>
      </c>
      <c r="E1011" s="68">
        <v>6635.81</v>
      </c>
      <c r="F1011" s="69">
        <v>8.8944476582188401E-6</v>
      </c>
    </row>
    <row r="1012" spans="1:6" x14ac:dyDescent="0.2">
      <c r="A1012" s="60" t="s">
        <v>882</v>
      </c>
      <c r="B1012" s="60" t="s">
        <v>895</v>
      </c>
      <c r="C1012" s="67">
        <v>17</v>
      </c>
      <c r="D1012" s="68">
        <v>75593.91</v>
      </c>
      <c r="E1012" s="68">
        <v>4535.63</v>
      </c>
      <c r="F1012" s="69">
        <v>6.0794271734795172E-6</v>
      </c>
    </row>
    <row r="1013" spans="1:6" x14ac:dyDescent="0.2">
      <c r="A1013" s="60" t="s">
        <v>882</v>
      </c>
      <c r="B1013" s="60" t="s">
        <v>61</v>
      </c>
      <c r="C1013" s="67">
        <v>24</v>
      </c>
      <c r="D1013" s="68">
        <v>808468.11</v>
      </c>
      <c r="E1013" s="68">
        <v>48508.11</v>
      </c>
      <c r="F1013" s="69">
        <v>6.5018866633330657E-5</v>
      </c>
    </row>
    <row r="1014" spans="1:6" x14ac:dyDescent="0.2">
      <c r="A1014" s="60" t="s">
        <v>882</v>
      </c>
      <c r="B1014" s="60" t="s">
        <v>62</v>
      </c>
      <c r="C1014" s="67">
        <v>5520</v>
      </c>
      <c r="D1014" s="68">
        <v>515425892.5</v>
      </c>
      <c r="E1014" s="68">
        <v>30873471.739999998</v>
      </c>
      <c r="F1014" s="69">
        <v>4.1381907923663953E-2</v>
      </c>
    </row>
    <row r="1015" spans="1:6" x14ac:dyDescent="0.2">
      <c r="A1015" s="60" t="s">
        <v>896</v>
      </c>
      <c r="B1015" s="60" t="s">
        <v>897</v>
      </c>
      <c r="C1015" s="67">
        <v>229</v>
      </c>
      <c r="D1015" s="68">
        <v>8304251.7699999996</v>
      </c>
      <c r="E1015" s="68">
        <v>488050.01</v>
      </c>
      <c r="F1015" s="69">
        <v>6.541681073656692E-4</v>
      </c>
    </row>
    <row r="1016" spans="1:6" x14ac:dyDescent="0.2">
      <c r="A1016" s="60" t="s">
        <v>896</v>
      </c>
      <c r="B1016" s="60" t="s">
        <v>898</v>
      </c>
      <c r="C1016" s="67">
        <v>76</v>
      </c>
      <c r="D1016" s="68">
        <v>2085877.99</v>
      </c>
      <c r="E1016" s="68">
        <v>125152.68</v>
      </c>
      <c r="F1016" s="69">
        <v>1.6775102987364192E-4</v>
      </c>
    </row>
    <row r="1017" spans="1:6" x14ac:dyDescent="0.2">
      <c r="A1017" s="60" t="s">
        <v>896</v>
      </c>
      <c r="B1017" s="60" t="s">
        <v>899</v>
      </c>
      <c r="C1017" s="67">
        <v>38</v>
      </c>
      <c r="D1017" s="68">
        <v>3415396.03</v>
      </c>
      <c r="E1017" s="68">
        <v>204923.75</v>
      </c>
      <c r="F1017" s="69">
        <v>2.746738632210571E-4</v>
      </c>
    </row>
    <row r="1018" spans="1:6" x14ac:dyDescent="0.2">
      <c r="A1018" s="60" t="s">
        <v>896</v>
      </c>
      <c r="B1018" s="60" t="s">
        <v>900</v>
      </c>
      <c r="C1018" s="67">
        <v>37</v>
      </c>
      <c r="D1018" s="68">
        <v>349791.12</v>
      </c>
      <c r="E1018" s="68">
        <v>20987.49</v>
      </c>
      <c r="F1018" s="69">
        <v>2.8131024137579487E-5</v>
      </c>
    </row>
    <row r="1019" spans="1:6" x14ac:dyDescent="0.2">
      <c r="A1019" s="60" t="s">
        <v>896</v>
      </c>
      <c r="B1019" s="60" t="s">
        <v>901</v>
      </c>
      <c r="C1019" s="67">
        <v>28</v>
      </c>
      <c r="D1019" s="68">
        <v>469746.41</v>
      </c>
      <c r="E1019" s="68">
        <v>28184.81</v>
      </c>
      <c r="F1019" s="69">
        <v>3.7778103547546259E-5</v>
      </c>
    </row>
    <row r="1020" spans="1:6" x14ac:dyDescent="0.2">
      <c r="A1020" s="60" t="s">
        <v>896</v>
      </c>
      <c r="B1020" s="60" t="s">
        <v>902</v>
      </c>
      <c r="C1020" s="67">
        <v>20</v>
      </c>
      <c r="D1020" s="68">
        <v>144813.07</v>
      </c>
      <c r="E1020" s="68">
        <v>8688.7800000000007</v>
      </c>
      <c r="F1020" s="69">
        <v>1.1646189225396552E-5</v>
      </c>
    </row>
    <row r="1021" spans="1:6" x14ac:dyDescent="0.2">
      <c r="A1021" s="60" t="s">
        <v>896</v>
      </c>
      <c r="B1021" s="60" t="s">
        <v>903</v>
      </c>
      <c r="C1021" s="67">
        <v>17</v>
      </c>
      <c r="D1021" s="68">
        <v>198595.02</v>
      </c>
      <c r="E1021" s="68">
        <v>11915.69</v>
      </c>
      <c r="F1021" s="69">
        <v>1.5971445990250119E-5</v>
      </c>
    </row>
    <row r="1022" spans="1:6" x14ac:dyDescent="0.2">
      <c r="A1022" s="60" t="s">
        <v>896</v>
      </c>
      <c r="B1022" s="60" t="s">
        <v>61</v>
      </c>
      <c r="C1022" s="67">
        <v>11</v>
      </c>
      <c r="D1022" s="68">
        <v>97479.58</v>
      </c>
      <c r="E1022" s="68">
        <v>5848.78</v>
      </c>
      <c r="F1022" s="69">
        <v>7.8395354258842822E-6</v>
      </c>
    </row>
    <row r="1023" spans="1:6" x14ac:dyDescent="0.2">
      <c r="A1023" s="60" t="s">
        <v>896</v>
      </c>
      <c r="B1023" s="60" t="s">
        <v>62</v>
      </c>
      <c r="C1023" s="67">
        <v>456</v>
      </c>
      <c r="D1023" s="68">
        <v>15065950.99</v>
      </c>
      <c r="E1023" s="68">
        <v>893751.99</v>
      </c>
      <c r="F1023" s="69">
        <v>1.1979592987870248E-3</v>
      </c>
    </row>
    <row r="1024" spans="1:6" x14ac:dyDescent="0.2">
      <c r="A1024" s="60" t="s">
        <v>904</v>
      </c>
      <c r="B1024" s="60" t="s">
        <v>905</v>
      </c>
      <c r="C1024" s="67">
        <v>295</v>
      </c>
      <c r="D1024" s="68">
        <v>9026240.1199999992</v>
      </c>
      <c r="E1024" s="68">
        <v>539932.93000000005</v>
      </c>
      <c r="F1024" s="69">
        <v>7.2371047164306046E-4</v>
      </c>
    </row>
    <row r="1025" spans="1:6" x14ac:dyDescent="0.2">
      <c r="A1025" s="60" t="s">
        <v>904</v>
      </c>
      <c r="B1025" s="60" t="s">
        <v>906</v>
      </c>
      <c r="C1025" s="67">
        <v>261</v>
      </c>
      <c r="D1025" s="68">
        <v>6098247.5199999996</v>
      </c>
      <c r="E1025" s="68">
        <v>365894.85</v>
      </c>
      <c r="F1025" s="69">
        <v>4.9043486654030684E-4</v>
      </c>
    </row>
    <row r="1026" spans="1:6" x14ac:dyDescent="0.2">
      <c r="A1026" s="60" t="s">
        <v>904</v>
      </c>
      <c r="B1026" s="60" t="s">
        <v>907</v>
      </c>
      <c r="C1026" s="67">
        <v>215</v>
      </c>
      <c r="D1026" s="68">
        <v>10244190.470000001</v>
      </c>
      <c r="E1026" s="68">
        <v>613345.71</v>
      </c>
      <c r="F1026" s="69">
        <v>8.2211083710776399E-4</v>
      </c>
    </row>
    <row r="1027" spans="1:6" x14ac:dyDescent="0.2">
      <c r="A1027" s="60" t="s">
        <v>904</v>
      </c>
      <c r="B1027" s="60" t="s">
        <v>908</v>
      </c>
      <c r="C1027" s="67">
        <v>50</v>
      </c>
      <c r="D1027" s="68">
        <v>1026656.9</v>
      </c>
      <c r="E1027" s="68">
        <v>61599.41</v>
      </c>
      <c r="F1027" s="69">
        <v>8.2566066240920432E-5</v>
      </c>
    </row>
    <row r="1028" spans="1:6" x14ac:dyDescent="0.2">
      <c r="A1028" s="60" t="s">
        <v>904</v>
      </c>
      <c r="B1028" s="60" t="s">
        <v>909</v>
      </c>
      <c r="C1028" s="67">
        <v>49</v>
      </c>
      <c r="D1028" s="68">
        <v>2909277.81</v>
      </c>
      <c r="E1028" s="68">
        <v>174556.67</v>
      </c>
      <c r="F1028" s="69">
        <v>2.3397070812877086E-4</v>
      </c>
    </row>
    <row r="1029" spans="1:6" x14ac:dyDescent="0.2">
      <c r="A1029" s="60" t="s">
        <v>904</v>
      </c>
      <c r="B1029" s="60" t="s">
        <v>910</v>
      </c>
      <c r="C1029" s="67">
        <v>22</v>
      </c>
      <c r="D1029" s="68">
        <v>600387.9</v>
      </c>
      <c r="E1029" s="68">
        <v>36023.29</v>
      </c>
      <c r="F1029" s="69">
        <v>4.8284575263884611E-5</v>
      </c>
    </row>
    <row r="1030" spans="1:6" x14ac:dyDescent="0.2">
      <c r="A1030" s="60" t="s">
        <v>904</v>
      </c>
      <c r="B1030" s="60" t="s">
        <v>911</v>
      </c>
      <c r="C1030" s="67">
        <v>13</v>
      </c>
      <c r="D1030" s="68">
        <v>58679.199999999997</v>
      </c>
      <c r="E1030" s="68">
        <v>3520.75</v>
      </c>
      <c r="F1030" s="69">
        <v>4.7191113959974713E-6</v>
      </c>
    </row>
    <row r="1031" spans="1:6" x14ac:dyDescent="0.2">
      <c r="A1031" s="60" t="s">
        <v>904</v>
      </c>
      <c r="B1031" s="60" t="s">
        <v>61</v>
      </c>
      <c r="C1031" s="67">
        <v>5</v>
      </c>
      <c r="D1031" s="68">
        <v>27017.24</v>
      </c>
      <c r="E1031" s="68">
        <v>1621.04</v>
      </c>
      <c r="F1031" s="69">
        <v>2.1727950968878055E-6</v>
      </c>
    </row>
    <row r="1032" spans="1:6" x14ac:dyDescent="0.2">
      <c r="A1032" s="60" t="s">
        <v>904</v>
      </c>
      <c r="B1032" s="60" t="s">
        <v>62</v>
      </c>
      <c r="C1032" s="67">
        <v>910</v>
      </c>
      <c r="D1032" s="68">
        <v>29990697.16</v>
      </c>
      <c r="E1032" s="68">
        <v>1796494.64</v>
      </c>
      <c r="F1032" s="69">
        <v>2.4079694180138816E-3</v>
      </c>
    </row>
    <row r="1033" spans="1:6" x14ac:dyDescent="0.2">
      <c r="A1033" s="60" t="s">
        <v>21</v>
      </c>
      <c r="B1033" s="60" t="s">
        <v>21</v>
      </c>
      <c r="C1033" s="67">
        <v>179918</v>
      </c>
      <c r="D1033" s="68">
        <v>12468719884.59</v>
      </c>
      <c r="E1033" s="68">
        <v>746062066.47000003</v>
      </c>
      <c r="F1033" s="69"/>
    </row>
  </sheetData>
  <autoFilter ref="A7:F913" xr:uid="{BB229922-5035-4B77-B331-D9ED06111ED2}"/>
  <mergeCells count="5">
    <mergeCell ref="A1:F1"/>
    <mergeCell ref="A2:F2"/>
    <mergeCell ref="A3:F3"/>
    <mergeCell ref="A4:F4"/>
    <mergeCell ref="A5:F5"/>
  </mergeCells>
  <conditionalFormatting sqref="B8:F908">
    <cfRule type="expression" dxfId="3" priority="4" stopIfTrue="1">
      <formula>$B8="Other"</formula>
    </cfRule>
  </conditionalFormatting>
  <conditionalFormatting sqref="B909:F919">
    <cfRule type="expression" dxfId="2" priority="3" stopIfTrue="1">
      <formula>$B909="Other"</formula>
    </cfRule>
  </conditionalFormatting>
  <conditionalFormatting sqref="B920:F996">
    <cfRule type="expression" dxfId="1" priority="2" stopIfTrue="1">
      <formula>$B920="Other"</formula>
    </cfRule>
  </conditionalFormatting>
  <conditionalFormatting sqref="B997:F1033">
    <cfRule type="expression" dxfId="0" priority="1" stopIfTrue="1">
      <formula>$B997="Other"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9ADB-95D8-40E4-A9C1-2BD671F179E7}">
  <dimension ref="A1:F1295"/>
  <sheetViews>
    <sheetView workbookViewId="0">
      <pane xSplit="2" ySplit="7" topLeftCell="C1287" activePane="bottomRight" state="frozen"/>
      <selection pane="topRight" activeCell="C1" sqref="C1"/>
      <selection pane="bottomLeft" activeCell="A2" sqref="A2"/>
      <selection pane="bottomRight" activeCell="L7" sqref="L7"/>
    </sheetView>
  </sheetViews>
  <sheetFormatPr defaultRowHeight="12.75" x14ac:dyDescent="0.2"/>
  <cols>
    <col min="1" max="1" width="9.6640625" style="60" bestFit="1" customWidth="1"/>
    <col min="2" max="2" width="18.21875" style="60" bestFit="1" customWidth="1"/>
    <col min="3" max="3" width="8.88671875" style="67"/>
    <col min="4" max="4" width="11.5546875" style="83" bestFit="1" customWidth="1"/>
    <col min="5" max="5" width="10.21875" style="83" bestFit="1" customWidth="1"/>
    <col min="6" max="6" width="8.88671875" style="84"/>
    <col min="7" max="16384" width="8.88671875" style="60"/>
  </cols>
  <sheetData>
    <row r="1" spans="1:6" ht="15" x14ac:dyDescent="0.25">
      <c r="A1" s="71" t="s">
        <v>912</v>
      </c>
      <c r="B1" s="71"/>
      <c r="C1" s="71"/>
      <c r="D1" s="71"/>
      <c r="E1" s="71"/>
      <c r="F1" s="71"/>
    </row>
    <row r="2" spans="1:6" ht="15" x14ac:dyDescent="0.25">
      <c r="A2" s="72" t="s">
        <v>913</v>
      </c>
      <c r="B2" s="72"/>
      <c r="C2" s="72"/>
      <c r="D2" s="72"/>
      <c r="E2" s="72"/>
      <c r="F2" s="72"/>
    </row>
    <row r="3" spans="1:6" ht="15" x14ac:dyDescent="0.25">
      <c r="A3" s="72" t="s">
        <v>50</v>
      </c>
      <c r="B3" s="73"/>
      <c r="C3" s="73"/>
      <c r="D3" s="73"/>
      <c r="E3" s="73"/>
      <c r="F3" s="73"/>
    </row>
    <row r="4" spans="1:6" ht="15" x14ac:dyDescent="0.25">
      <c r="A4" s="74"/>
      <c r="B4" s="75"/>
      <c r="C4" s="75"/>
      <c r="D4" s="75"/>
      <c r="E4" s="75"/>
      <c r="F4" s="75"/>
    </row>
    <row r="5" spans="1:6" ht="75" customHeight="1" x14ac:dyDescent="0.2">
      <c r="A5" s="76" t="s">
        <v>51</v>
      </c>
      <c r="B5" s="76"/>
      <c r="C5" s="76"/>
      <c r="D5" s="76"/>
      <c r="E5" s="76"/>
      <c r="F5" s="76"/>
    </row>
    <row r="7" spans="1:6" ht="25.5" x14ac:dyDescent="0.2">
      <c r="A7" s="77" t="s">
        <v>52</v>
      </c>
      <c r="B7" s="77" t="s">
        <v>0</v>
      </c>
      <c r="C7" s="78" t="s">
        <v>13</v>
      </c>
      <c r="D7" s="78" t="s">
        <v>27</v>
      </c>
      <c r="E7" s="78" t="s">
        <v>11</v>
      </c>
      <c r="F7" s="79" t="s">
        <v>54</v>
      </c>
    </row>
    <row r="8" spans="1:6" x14ac:dyDescent="0.2">
      <c r="A8" s="60" t="s">
        <v>55</v>
      </c>
      <c r="B8" s="60" t="s">
        <v>5</v>
      </c>
      <c r="C8" s="80" t="s">
        <v>914</v>
      </c>
      <c r="D8" s="81" t="s">
        <v>914</v>
      </c>
      <c r="E8" s="81" t="s">
        <v>914</v>
      </c>
      <c r="F8" s="82" t="s">
        <v>914</v>
      </c>
    </row>
    <row r="9" spans="1:6" x14ac:dyDescent="0.2">
      <c r="A9" s="60" t="s">
        <v>55</v>
      </c>
      <c r="B9" s="60" t="s">
        <v>1</v>
      </c>
      <c r="C9" s="80">
        <v>6</v>
      </c>
      <c r="D9" s="81">
        <v>440101</v>
      </c>
      <c r="E9" s="81">
        <v>26406</v>
      </c>
      <c r="F9" s="82">
        <v>3.5393838131424308E-5</v>
      </c>
    </row>
    <row r="10" spans="1:6" x14ac:dyDescent="0.2">
      <c r="A10" s="60" t="s">
        <v>55</v>
      </c>
      <c r="B10" s="60" t="s">
        <v>915</v>
      </c>
      <c r="C10" s="80">
        <v>35</v>
      </c>
      <c r="D10" s="81">
        <v>2000100</v>
      </c>
      <c r="E10" s="81">
        <v>120006</v>
      </c>
      <c r="F10" s="82">
        <v>1.6085256906762501E-4</v>
      </c>
    </row>
    <row r="11" spans="1:6" x14ac:dyDescent="0.2">
      <c r="A11" s="60" t="s">
        <v>55</v>
      </c>
      <c r="B11" s="60" t="s">
        <v>3</v>
      </c>
      <c r="C11" s="80">
        <v>17</v>
      </c>
      <c r="D11" s="81">
        <v>1487092</v>
      </c>
      <c r="E11" s="81">
        <v>89226</v>
      </c>
      <c r="F11" s="82">
        <v>1.1959594793283593E-4</v>
      </c>
    </row>
    <row r="12" spans="1:6" x14ac:dyDescent="0.2">
      <c r="A12" s="60" t="s">
        <v>55</v>
      </c>
      <c r="B12" s="60" t="s">
        <v>2</v>
      </c>
      <c r="C12" s="80" t="s">
        <v>914</v>
      </c>
      <c r="D12" s="81" t="s">
        <v>914</v>
      </c>
      <c r="E12" s="81" t="s">
        <v>914</v>
      </c>
      <c r="F12" s="82" t="s">
        <v>914</v>
      </c>
    </row>
    <row r="13" spans="1:6" x14ac:dyDescent="0.2">
      <c r="A13" s="60" t="s">
        <v>55</v>
      </c>
      <c r="B13" s="60" t="s">
        <v>6</v>
      </c>
      <c r="C13" s="80">
        <v>7</v>
      </c>
      <c r="D13" s="81">
        <v>776522</v>
      </c>
      <c r="E13" s="81">
        <v>46591</v>
      </c>
      <c r="F13" s="82">
        <v>6.2449227917185109E-5</v>
      </c>
    </row>
    <row r="14" spans="1:6" x14ac:dyDescent="0.2">
      <c r="A14" s="60" t="s">
        <v>55</v>
      </c>
      <c r="B14" s="60" t="s">
        <v>10</v>
      </c>
      <c r="C14" s="80">
        <v>109</v>
      </c>
      <c r="D14" s="81">
        <v>4547195</v>
      </c>
      <c r="E14" s="81">
        <v>272832</v>
      </c>
      <c r="F14" s="82">
        <v>3.6569611622634088E-4</v>
      </c>
    </row>
    <row r="15" spans="1:6" x14ac:dyDescent="0.2">
      <c r="A15" s="60" t="s">
        <v>55</v>
      </c>
      <c r="B15" s="60" t="s">
        <v>4</v>
      </c>
      <c r="C15" s="80">
        <v>17</v>
      </c>
      <c r="D15" s="81">
        <v>562565</v>
      </c>
      <c r="E15" s="81">
        <v>33754</v>
      </c>
      <c r="F15" s="82">
        <v>4.5242884658338865E-5</v>
      </c>
    </row>
    <row r="16" spans="1:6" x14ac:dyDescent="0.2">
      <c r="A16" s="60" t="s">
        <v>55</v>
      </c>
      <c r="B16" s="60" t="s">
        <v>916</v>
      </c>
      <c r="C16" s="80">
        <v>177</v>
      </c>
      <c r="D16" s="81">
        <v>1858379</v>
      </c>
      <c r="E16" s="81">
        <v>109353</v>
      </c>
      <c r="F16" s="82">
        <v>1.465735961972901E-4</v>
      </c>
    </row>
    <row r="17" spans="1:6" x14ac:dyDescent="0.2">
      <c r="A17" s="60" t="s">
        <v>55</v>
      </c>
      <c r="B17" s="60" t="s">
        <v>8</v>
      </c>
      <c r="C17" s="80">
        <v>94</v>
      </c>
      <c r="D17" s="81">
        <v>1284053</v>
      </c>
      <c r="E17" s="81">
        <v>77043</v>
      </c>
      <c r="F17" s="82">
        <v>1.0326620734527468E-4</v>
      </c>
    </row>
    <row r="18" spans="1:6" x14ac:dyDescent="0.2">
      <c r="A18" s="60" t="s">
        <v>55</v>
      </c>
      <c r="B18" s="60" t="s">
        <v>917</v>
      </c>
      <c r="C18" s="80">
        <v>30</v>
      </c>
      <c r="D18" s="81">
        <v>1663030</v>
      </c>
      <c r="E18" s="81">
        <v>99782</v>
      </c>
      <c r="F18" s="82">
        <v>1.3374490481064078E-4</v>
      </c>
    </row>
    <row r="19" spans="1:6" x14ac:dyDescent="0.2">
      <c r="A19" s="60" t="s">
        <v>55</v>
      </c>
      <c r="B19" s="60" t="s">
        <v>25</v>
      </c>
      <c r="C19" s="80">
        <v>43</v>
      </c>
      <c r="D19" s="81">
        <v>4729072</v>
      </c>
      <c r="E19" s="81">
        <v>283744</v>
      </c>
      <c r="F19" s="82">
        <v>3.8032224520044154E-4</v>
      </c>
    </row>
    <row r="20" spans="1:6" x14ac:dyDescent="0.2">
      <c r="A20" s="60" t="s">
        <v>55</v>
      </c>
      <c r="B20" s="60" t="s">
        <v>62</v>
      </c>
      <c r="C20" s="80">
        <v>543</v>
      </c>
      <c r="D20" s="81">
        <v>19427163</v>
      </c>
      <c r="E20" s="81">
        <v>1163481</v>
      </c>
      <c r="F20" s="82">
        <v>1.5594962577818558E-3</v>
      </c>
    </row>
    <row r="21" spans="1:6" x14ac:dyDescent="0.2">
      <c r="A21" s="60" t="s">
        <v>63</v>
      </c>
      <c r="B21" s="60" t="s">
        <v>5</v>
      </c>
      <c r="C21" s="80" t="s">
        <v>914</v>
      </c>
      <c r="D21" s="81" t="s">
        <v>914</v>
      </c>
      <c r="E21" s="81" t="s">
        <v>914</v>
      </c>
      <c r="F21" s="82" t="s">
        <v>914</v>
      </c>
    </row>
    <row r="22" spans="1:6" x14ac:dyDescent="0.2">
      <c r="A22" s="60" t="s">
        <v>63</v>
      </c>
      <c r="B22" s="60" t="s">
        <v>1</v>
      </c>
      <c r="C22" s="80">
        <v>15</v>
      </c>
      <c r="D22" s="81">
        <v>998715</v>
      </c>
      <c r="E22" s="81">
        <v>59923</v>
      </c>
      <c r="F22" s="82">
        <v>8.0319054849251647E-5</v>
      </c>
    </row>
    <row r="23" spans="1:6" x14ac:dyDescent="0.2">
      <c r="A23" s="60" t="s">
        <v>63</v>
      </c>
      <c r="B23" s="60" t="s">
        <v>915</v>
      </c>
      <c r="C23" s="80">
        <v>28</v>
      </c>
      <c r="D23" s="81">
        <v>700132</v>
      </c>
      <c r="E23" s="81">
        <v>42008</v>
      </c>
      <c r="F23" s="82">
        <v>5.6306307362905112E-5</v>
      </c>
    </row>
    <row r="24" spans="1:6" x14ac:dyDescent="0.2">
      <c r="A24" s="60" t="s">
        <v>63</v>
      </c>
      <c r="B24" s="60" t="s">
        <v>3</v>
      </c>
      <c r="C24" s="80">
        <v>6</v>
      </c>
      <c r="D24" s="81">
        <v>345602</v>
      </c>
      <c r="E24" s="81">
        <v>20736</v>
      </c>
      <c r="F24" s="82">
        <v>2.7793934238173692E-5</v>
      </c>
    </row>
    <row r="25" spans="1:6" x14ac:dyDescent="0.2">
      <c r="A25" s="60" t="s">
        <v>63</v>
      </c>
      <c r="B25" s="60" t="s">
        <v>2</v>
      </c>
      <c r="C25" s="80" t="s">
        <v>914</v>
      </c>
      <c r="D25" s="81" t="s">
        <v>914</v>
      </c>
      <c r="E25" s="81" t="s">
        <v>914</v>
      </c>
      <c r="F25" s="82" t="s">
        <v>914</v>
      </c>
    </row>
    <row r="26" spans="1:6" x14ac:dyDescent="0.2">
      <c r="A26" s="60" t="s">
        <v>63</v>
      </c>
      <c r="B26" s="60" t="s">
        <v>6</v>
      </c>
      <c r="C26" s="80" t="s">
        <v>914</v>
      </c>
      <c r="D26" s="81" t="s">
        <v>914</v>
      </c>
      <c r="E26" s="81" t="s">
        <v>914</v>
      </c>
      <c r="F26" s="82" t="s">
        <v>914</v>
      </c>
    </row>
    <row r="27" spans="1:6" x14ac:dyDescent="0.2">
      <c r="A27" s="60" t="s">
        <v>63</v>
      </c>
      <c r="B27" s="60" t="s">
        <v>10</v>
      </c>
      <c r="C27" s="80">
        <v>56</v>
      </c>
      <c r="D27" s="81">
        <v>995857</v>
      </c>
      <c r="E27" s="81">
        <v>59751</v>
      </c>
      <c r="F27" s="82">
        <v>8.0088511027445806E-5</v>
      </c>
    </row>
    <row r="28" spans="1:6" x14ac:dyDescent="0.2">
      <c r="A28" s="60" t="s">
        <v>63</v>
      </c>
      <c r="B28" s="60" t="s">
        <v>4</v>
      </c>
      <c r="C28" s="80" t="s">
        <v>914</v>
      </c>
      <c r="D28" s="81" t="s">
        <v>914</v>
      </c>
      <c r="E28" s="81" t="s">
        <v>914</v>
      </c>
      <c r="F28" s="82" t="s">
        <v>914</v>
      </c>
    </row>
    <row r="29" spans="1:6" x14ac:dyDescent="0.2">
      <c r="A29" s="60" t="s">
        <v>63</v>
      </c>
      <c r="B29" s="60" t="s">
        <v>916</v>
      </c>
      <c r="C29" s="80">
        <v>121</v>
      </c>
      <c r="D29" s="81">
        <v>2030424</v>
      </c>
      <c r="E29" s="81">
        <v>120088</v>
      </c>
      <c r="F29" s="82">
        <v>1.6096247949429988E-4</v>
      </c>
    </row>
    <row r="30" spans="1:6" x14ac:dyDescent="0.2">
      <c r="A30" s="60" t="s">
        <v>63</v>
      </c>
      <c r="B30" s="60" t="s">
        <v>8</v>
      </c>
      <c r="C30" s="80">
        <v>27</v>
      </c>
      <c r="D30" s="81">
        <v>306589</v>
      </c>
      <c r="E30" s="81">
        <v>18395</v>
      </c>
      <c r="F30" s="82">
        <v>2.4656125593711662E-5</v>
      </c>
    </row>
    <row r="31" spans="1:6" x14ac:dyDescent="0.2">
      <c r="A31" s="60" t="s">
        <v>63</v>
      </c>
      <c r="B31" s="60" t="s">
        <v>917</v>
      </c>
      <c r="C31" s="80">
        <v>24</v>
      </c>
      <c r="D31" s="81">
        <v>1710478</v>
      </c>
      <c r="E31" s="81">
        <v>102629</v>
      </c>
      <c r="F31" s="82">
        <v>1.3756094120995021E-4</v>
      </c>
    </row>
    <row r="32" spans="1:6" x14ac:dyDescent="0.2">
      <c r="A32" s="60" t="s">
        <v>63</v>
      </c>
      <c r="B32" s="60" t="s">
        <v>25</v>
      </c>
      <c r="C32" s="80">
        <v>16</v>
      </c>
      <c r="D32" s="81">
        <v>716807</v>
      </c>
      <c r="E32" s="81">
        <v>43008</v>
      </c>
      <c r="F32" s="82">
        <v>5.7646678419915802E-5</v>
      </c>
    </row>
    <row r="33" spans="1:6" x14ac:dyDescent="0.2">
      <c r="A33" s="60" t="s">
        <v>63</v>
      </c>
      <c r="B33" s="60" t="s">
        <v>62</v>
      </c>
      <c r="C33" s="80">
        <v>302</v>
      </c>
      <c r="D33" s="81">
        <v>8272996</v>
      </c>
      <c r="E33" s="81">
        <v>494642</v>
      </c>
      <c r="F33" s="82">
        <v>6.6300382038188223E-4</v>
      </c>
    </row>
    <row r="34" spans="1:6" x14ac:dyDescent="0.2">
      <c r="A34" s="60" t="s">
        <v>66</v>
      </c>
      <c r="B34" s="60" t="s">
        <v>5</v>
      </c>
      <c r="C34" s="80" t="s">
        <v>914</v>
      </c>
      <c r="D34" s="81" t="s">
        <v>914</v>
      </c>
      <c r="E34" s="81" t="s">
        <v>914</v>
      </c>
      <c r="F34" s="82" t="s">
        <v>914</v>
      </c>
    </row>
    <row r="35" spans="1:6" x14ac:dyDescent="0.2">
      <c r="A35" s="60" t="s">
        <v>66</v>
      </c>
      <c r="B35" s="60" t="s">
        <v>1</v>
      </c>
      <c r="C35" s="80">
        <v>40</v>
      </c>
      <c r="D35" s="81">
        <v>4368169</v>
      </c>
      <c r="E35" s="81">
        <v>262090</v>
      </c>
      <c r="F35" s="82">
        <v>3.5129785033193202E-4</v>
      </c>
    </row>
    <row r="36" spans="1:6" x14ac:dyDescent="0.2">
      <c r="A36" s="60" t="s">
        <v>66</v>
      </c>
      <c r="B36" s="60" t="s">
        <v>915</v>
      </c>
      <c r="C36" s="80">
        <v>112</v>
      </c>
      <c r="D36" s="81">
        <v>2599698</v>
      </c>
      <c r="E36" s="81">
        <v>155980</v>
      </c>
      <c r="F36" s="82">
        <v>2.090710774725276E-4</v>
      </c>
    </row>
    <row r="37" spans="1:6" x14ac:dyDescent="0.2">
      <c r="A37" s="60" t="s">
        <v>66</v>
      </c>
      <c r="B37" s="60" t="s">
        <v>3</v>
      </c>
      <c r="C37" s="80">
        <v>49</v>
      </c>
      <c r="D37" s="81">
        <v>5134291</v>
      </c>
      <c r="E37" s="81">
        <v>308057</v>
      </c>
      <c r="F37" s="82">
        <v>4.1291068670954248E-4</v>
      </c>
    </row>
    <row r="38" spans="1:6" x14ac:dyDescent="0.2">
      <c r="A38" s="60" t="s">
        <v>66</v>
      </c>
      <c r="B38" s="60" t="s">
        <v>2</v>
      </c>
      <c r="C38" s="80" t="s">
        <v>914</v>
      </c>
      <c r="D38" s="81" t="s">
        <v>914</v>
      </c>
      <c r="E38" s="81" t="s">
        <v>914</v>
      </c>
      <c r="F38" s="82" t="s">
        <v>914</v>
      </c>
    </row>
    <row r="39" spans="1:6" x14ac:dyDescent="0.2">
      <c r="A39" s="60" t="s">
        <v>66</v>
      </c>
      <c r="B39" s="60" t="s">
        <v>6</v>
      </c>
      <c r="C39" s="80">
        <v>30</v>
      </c>
      <c r="D39" s="81">
        <v>2408584</v>
      </c>
      <c r="E39" s="81">
        <v>144515</v>
      </c>
      <c r="F39" s="82">
        <v>1.9370372330390002E-4</v>
      </c>
    </row>
    <row r="40" spans="1:6" x14ac:dyDescent="0.2">
      <c r="A40" s="60" t="s">
        <v>66</v>
      </c>
      <c r="B40" s="60" t="s">
        <v>10</v>
      </c>
      <c r="C40" s="80">
        <v>174</v>
      </c>
      <c r="D40" s="81">
        <v>2644999</v>
      </c>
      <c r="E40" s="81">
        <v>158700</v>
      </c>
      <c r="F40" s="82">
        <v>2.1271688674759668E-4</v>
      </c>
    </row>
    <row r="41" spans="1:6" x14ac:dyDescent="0.2">
      <c r="A41" s="60" t="s">
        <v>66</v>
      </c>
      <c r="B41" s="60" t="s">
        <v>4</v>
      </c>
      <c r="C41" s="80">
        <v>30</v>
      </c>
      <c r="D41" s="81">
        <v>2849946</v>
      </c>
      <c r="E41" s="81">
        <v>170997</v>
      </c>
      <c r="F41" s="82">
        <v>2.2919942963565716E-4</v>
      </c>
    </row>
    <row r="42" spans="1:6" x14ac:dyDescent="0.2">
      <c r="A42" s="60" t="s">
        <v>66</v>
      </c>
      <c r="B42" s="60" t="s">
        <v>916</v>
      </c>
      <c r="C42" s="80">
        <v>407</v>
      </c>
      <c r="D42" s="81">
        <v>7417422</v>
      </c>
      <c r="E42" s="81">
        <v>443183</v>
      </c>
      <c r="F42" s="82">
        <v>5.940296661591691E-4</v>
      </c>
    </row>
    <row r="43" spans="1:6" x14ac:dyDescent="0.2">
      <c r="A43" s="60" t="s">
        <v>66</v>
      </c>
      <c r="B43" s="60" t="s">
        <v>8</v>
      </c>
      <c r="C43" s="80">
        <v>139</v>
      </c>
      <c r="D43" s="81">
        <v>3673505</v>
      </c>
      <c r="E43" s="81">
        <v>220410</v>
      </c>
      <c r="F43" s="82">
        <v>2.9543118467572645E-4</v>
      </c>
    </row>
    <row r="44" spans="1:6" x14ac:dyDescent="0.2">
      <c r="A44" s="60" t="s">
        <v>66</v>
      </c>
      <c r="B44" s="60" t="s">
        <v>917</v>
      </c>
      <c r="C44" s="80">
        <v>48</v>
      </c>
      <c r="D44" s="81">
        <v>1795005</v>
      </c>
      <c r="E44" s="81">
        <v>107700</v>
      </c>
      <c r="F44" s="82">
        <v>1.4435796284005144E-4</v>
      </c>
    </row>
    <row r="45" spans="1:6" x14ac:dyDescent="0.2">
      <c r="A45" s="60" t="s">
        <v>66</v>
      </c>
      <c r="B45" s="60" t="s">
        <v>25</v>
      </c>
      <c r="C45" s="80">
        <v>29</v>
      </c>
      <c r="D45" s="81">
        <v>1353766</v>
      </c>
      <c r="E45" s="81">
        <v>81226</v>
      </c>
      <c r="F45" s="82">
        <v>1.088729794767504E-4</v>
      </c>
    </row>
    <row r="46" spans="1:6" x14ac:dyDescent="0.2">
      <c r="A46" s="60" t="s">
        <v>66</v>
      </c>
      <c r="B46" s="60" t="s">
        <v>62</v>
      </c>
      <c r="C46" s="80">
        <v>1086</v>
      </c>
      <c r="D46" s="81">
        <v>34886242</v>
      </c>
      <c r="E46" s="81">
        <v>2091288</v>
      </c>
      <c r="F46" s="82">
        <v>2.8031019070737743E-3</v>
      </c>
    </row>
    <row r="47" spans="1:6" x14ac:dyDescent="0.2">
      <c r="A47" s="60" t="s">
        <v>74</v>
      </c>
      <c r="B47" s="60" t="s">
        <v>5</v>
      </c>
      <c r="C47" s="80">
        <v>11</v>
      </c>
      <c r="D47" s="81">
        <v>257242</v>
      </c>
      <c r="E47" s="81">
        <v>15435</v>
      </c>
      <c r="F47" s="82">
        <v>2.0688627264960018E-5</v>
      </c>
    </row>
    <row r="48" spans="1:6" x14ac:dyDescent="0.2">
      <c r="A48" s="60" t="s">
        <v>74</v>
      </c>
      <c r="B48" s="60" t="s">
        <v>1</v>
      </c>
      <c r="C48" s="80">
        <v>16</v>
      </c>
      <c r="D48" s="81">
        <v>3796291</v>
      </c>
      <c r="E48" s="81">
        <v>227777</v>
      </c>
      <c r="F48" s="82">
        <v>3.0530569825272421E-4</v>
      </c>
    </row>
    <row r="49" spans="1:6" x14ac:dyDescent="0.2">
      <c r="A49" s="60" t="s">
        <v>74</v>
      </c>
      <c r="B49" s="60" t="s">
        <v>915</v>
      </c>
      <c r="C49" s="80">
        <v>51</v>
      </c>
      <c r="D49" s="81">
        <v>2502730</v>
      </c>
      <c r="E49" s="81">
        <v>150085</v>
      </c>
      <c r="F49" s="82">
        <v>2.0116959009144957E-4</v>
      </c>
    </row>
    <row r="50" spans="1:6" x14ac:dyDescent="0.2">
      <c r="A50" s="60" t="s">
        <v>74</v>
      </c>
      <c r="B50" s="60" t="s">
        <v>3</v>
      </c>
      <c r="C50" s="80">
        <v>49</v>
      </c>
      <c r="D50" s="81">
        <v>3110779</v>
      </c>
      <c r="E50" s="81">
        <v>186517</v>
      </c>
      <c r="F50" s="82">
        <v>2.5000198844046307E-4</v>
      </c>
    </row>
    <row r="51" spans="1:6" x14ac:dyDescent="0.2">
      <c r="A51" s="60" t="s">
        <v>74</v>
      </c>
      <c r="B51" s="60" t="s">
        <v>2</v>
      </c>
      <c r="C51" s="80">
        <v>9</v>
      </c>
      <c r="D51" s="81">
        <v>9035810</v>
      </c>
      <c r="E51" s="81">
        <v>542149</v>
      </c>
      <c r="F51" s="82">
        <v>7.266808281872892E-4</v>
      </c>
    </row>
    <row r="52" spans="1:6" x14ac:dyDescent="0.2">
      <c r="A52" s="60" t="s">
        <v>74</v>
      </c>
      <c r="B52" s="60" t="s">
        <v>6</v>
      </c>
      <c r="C52" s="80">
        <v>32</v>
      </c>
      <c r="D52" s="81">
        <v>1095390</v>
      </c>
      <c r="E52" s="81">
        <v>65723</v>
      </c>
      <c r="F52" s="82">
        <v>8.8093206979913648E-5</v>
      </c>
    </row>
    <row r="53" spans="1:6" x14ac:dyDescent="0.2">
      <c r="A53" s="60" t="s">
        <v>74</v>
      </c>
      <c r="B53" s="60" t="s">
        <v>10</v>
      </c>
      <c r="C53" s="80">
        <v>114</v>
      </c>
      <c r="D53" s="81">
        <v>2824145</v>
      </c>
      <c r="E53" s="81">
        <v>169449</v>
      </c>
      <c r="F53" s="82">
        <v>2.271245352394046E-4</v>
      </c>
    </row>
    <row r="54" spans="1:6" x14ac:dyDescent="0.2">
      <c r="A54" s="60" t="s">
        <v>74</v>
      </c>
      <c r="B54" s="60" t="s">
        <v>4</v>
      </c>
      <c r="C54" s="80">
        <v>26</v>
      </c>
      <c r="D54" s="81">
        <v>446557</v>
      </c>
      <c r="E54" s="81">
        <v>26758</v>
      </c>
      <c r="F54" s="82">
        <v>3.5865648743492076E-5</v>
      </c>
    </row>
    <row r="55" spans="1:6" x14ac:dyDescent="0.2">
      <c r="A55" s="60" t="s">
        <v>74</v>
      </c>
      <c r="B55" s="60" t="s">
        <v>916</v>
      </c>
      <c r="C55" s="80">
        <v>289</v>
      </c>
      <c r="D55" s="81">
        <v>3616550</v>
      </c>
      <c r="E55" s="81">
        <v>210894</v>
      </c>
      <c r="F55" s="82">
        <v>2.8267621369721269E-4</v>
      </c>
    </row>
    <row r="56" spans="1:6" x14ac:dyDescent="0.2">
      <c r="A56" s="60" t="s">
        <v>74</v>
      </c>
      <c r="B56" s="60" t="s">
        <v>8</v>
      </c>
      <c r="C56" s="80">
        <v>113</v>
      </c>
      <c r="D56" s="81">
        <v>2532489</v>
      </c>
      <c r="E56" s="81">
        <v>151912</v>
      </c>
      <c r="F56" s="82">
        <v>2.0361844801260811E-4</v>
      </c>
    </row>
    <row r="57" spans="1:6" x14ac:dyDescent="0.2">
      <c r="A57" s="60" t="s">
        <v>74</v>
      </c>
      <c r="B57" s="60" t="s">
        <v>917</v>
      </c>
      <c r="C57" s="80">
        <v>59</v>
      </c>
      <c r="D57" s="81">
        <v>3914967</v>
      </c>
      <c r="E57" s="81">
        <v>234898</v>
      </c>
      <c r="F57" s="82">
        <v>3.1485048054969735E-4</v>
      </c>
    </row>
    <row r="58" spans="1:6" x14ac:dyDescent="0.2">
      <c r="A58" s="60" t="s">
        <v>74</v>
      </c>
      <c r="B58" s="60" t="s">
        <v>25</v>
      </c>
      <c r="C58" s="80">
        <v>37</v>
      </c>
      <c r="D58" s="81">
        <v>2102985</v>
      </c>
      <c r="E58" s="81">
        <v>126179</v>
      </c>
      <c r="F58" s="82">
        <v>1.6912667960255199E-4</v>
      </c>
    </row>
    <row r="59" spans="1:6" x14ac:dyDescent="0.2">
      <c r="A59" s="60" t="s">
        <v>74</v>
      </c>
      <c r="B59" s="60" t="s">
        <v>62</v>
      </c>
      <c r="C59" s="80">
        <v>806</v>
      </c>
      <c r="D59" s="81">
        <v>35235936</v>
      </c>
      <c r="E59" s="81">
        <v>2107776</v>
      </c>
      <c r="F59" s="82">
        <v>2.8252019450617665E-3</v>
      </c>
    </row>
    <row r="60" spans="1:6" x14ac:dyDescent="0.2">
      <c r="A60" s="60" t="s">
        <v>82</v>
      </c>
      <c r="B60" s="60" t="s">
        <v>5</v>
      </c>
      <c r="C60" s="80" t="s">
        <v>914</v>
      </c>
      <c r="D60" s="81" t="s">
        <v>914</v>
      </c>
      <c r="E60" s="81" t="s">
        <v>914</v>
      </c>
      <c r="F60" s="82" t="s">
        <v>914</v>
      </c>
    </row>
    <row r="61" spans="1:6" x14ac:dyDescent="0.2">
      <c r="A61" s="60" t="s">
        <v>82</v>
      </c>
      <c r="B61" s="60" t="s">
        <v>1</v>
      </c>
      <c r="C61" s="80" t="s">
        <v>914</v>
      </c>
      <c r="D61" s="81" t="s">
        <v>914</v>
      </c>
      <c r="E61" s="81" t="s">
        <v>914</v>
      </c>
      <c r="F61" s="82" t="s">
        <v>914</v>
      </c>
    </row>
    <row r="62" spans="1:6" x14ac:dyDescent="0.2">
      <c r="A62" s="60" t="s">
        <v>82</v>
      </c>
      <c r="B62" s="60" t="s">
        <v>915</v>
      </c>
      <c r="C62" s="80">
        <v>29</v>
      </c>
      <c r="D62" s="81">
        <v>616412</v>
      </c>
      <c r="E62" s="81">
        <v>36985</v>
      </c>
      <c r="F62" s="82">
        <v>4.9573623543540411E-5</v>
      </c>
    </row>
    <row r="63" spans="1:6" x14ac:dyDescent="0.2">
      <c r="A63" s="60" t="s">
        <v>82</v>
      </c>
      <c r="B63" s="60" t="s">
        <v>3</v>
      </c>
      <c r="C63" s="80">
        <v>10</v>
      </c>
      <c r="D63" s="81">
        <v>907400</v>
      </c>
      <c r="E63" s="81">
        <v>54444</v>
      </c>
      <c r="F63" s="82">
        <v>7.2975161827890062E-5</v>
      </c>
    </row>
    <row r="64" spans="1:6" x14ac:dyDescent="0.2">
      <c r="A64" s="60" t="s">
        <v>82</v>
      </c>
      <c r="B64" s="60" t="s">
        <v>2</v>
      </c>
      <c r="C64" s="80">
        <v>5</v>
      </c>
      <c r="D64" s="81">
        <v>476346</v>
      </c>
      <c r="E64" s="81">
        <v>28581</v>
      </c>
      <c r="F64" s="82">
        <v>3.8309145180422563E-5</v>
      </c>
    </row>
    <row r="65" spans="1:6" x14ac:dyDescent="0.2">
      <c r="A65" s="60" t="s">
        <v>82</v>
      </c>
      <c r="B65" s="60" t="s">
        <v>6</v>
      </c>
      <c r="C65" s="80">
        <v>9</v>
      </c>
      <c r="D65" s="81">
        <v>985374</v>
      </c>
      <c r="E65" s="81">
        <v>59122</v>
      </c>
      <c r="F65" s="82">
        <v>7.9245417632586084E-5</v>
      </c>
    </row>
    <row r="66" spans="1:6" x14ac:dyDescent="0.2">
      <c r="A66" s="60" t="s">
        <v>82</v>
      </c>
      <c r="B66" s="60" t="s">
        <v>10</v>
      </c>
      <c r="C66" s="80">
        <v>78</v>
      </c>
      <c r="D66" s="81">
        <v>903325</v>
      </c>
      <c r="E66" s="81">
        <v>54200</v>
      </c>
      <c r="F66" s="82">
        <v>7.2648111289979456E-5</v>
      </c>
    </row>
    <row r="67" spans="1:6" x14ac:dyDescent="0.2">
      <c r="A67" s="60" t="s">
        <v>82</v>
      </c>
      <c r="B67" s="60" t="s">
        <v>4</v>
      </c>
      <c r="C67" s="80">
        <v>17</v>
      </c>
      <c r="D67" s="81">
        <v>1290510</v>
      </c>
      <c r="E67" s="81">
        <v>77431</v>
      </c>
      <c r="F67" s="82">
        <v>1.0378627131539482E-4</v>
      </c>
    </row>
    <row r="68" spans="1:6" x14ac:dyDescent="0.2">
      <c r="A68" s="60" t="s">
        <v>82</v>
      </c>
      <c r="B68" s="60" t="s">
        <v>916</v>
      </c>
      <c r="C68" s="80">
        <v>141</v>
      </c>
      <c r="D68" s="81">
        <v>3824086</v>
      </c>
      <c r="E68" s="81">
        <v>226594</v>
      </c>
      <c r="F68" s="82">
        <v>3.0372003929228053E-4</v>
      </c>
    </row>
    <row r="69" spans="1:6" x14ac:dyDescent="0.2">
      <c r="A69" s="60" t="s">
        <v>82</v>
      </c>
      <c r="B69" s="60" t="s">
        <v>8</v>
      </c>
      <c r="C69" s="80">
        <v>66</v>
      </c>
      <c r="D69" s="81">
        <v>582726</v>
      </c>
      <c r="E69" s="81">
        <v>34862</v>
      </c>
      <c r="F69" s="82">
        <v>4.6728015789506716E-5</v>
      </c>
    </row>
    <row r="70" spans="1:6" x14ac:dyDescent="0.2">
      <c r="A70" s="60" t="s">
        <v>82</v>
      </c>
      <c r="B70" s="60" t="s">
        <v>917</v>
      </c>
      <c r="C70" s="80">
        <v>42</v>
      </c>
      <c r="D70" s="81">
        <v>1286716</v>
      </c>
      <c r="E70" s="81">
        <v>77203</v>
      </c>
      <c r="F70" s="82">
        <v>1.0348066671439638E-4</v>
      </c>
    </row>
    <row r="71" spans="1:6" x14ac:dyDescent="0.2">
      <c r="A71" s="60" t="s">
        <v>82</v>
      </c>
      <c r="B71" s="60" t="s">
        <v>25</v>
      </c>
      <c r="C71" s="80">
        <v>21</v>
      </c>
      <c r="D71" s="81">
        <v>1551780</v>
      </c>
      <c r="E71" s="81">
        <v>93107</v>
      </c>
      <c r="F71" s="82">
        <v>1.247979280050944E-4</v>
      </c>
    </row>
    <row r="72" spans="1:6" x14ac:dyDescent="0.2">
      <c r="A72" s="60" t="s">
        <v>82</v>
      </c>
      <c r="B72" s="60" t="s">
        <v>62</v>
      </c>
      <c r="C72" s="80">
        <v>427</v>
      </c>
      <c r="D72" s="81">
        <v>12791375</v>
      </c>
      <c r="E72" s="81">
        <v>764530</v>
      </c>
      <c r="F72" s="82">
        <v>1.0247538842163837E-3</v>
      </c>
    </row>
    <row r="73" spans="1:6" x14ac:dyDescent="0.2">
      <c r="A73" s="60" t="s">
        <v>86</v>
      </c>
      <c r="B73" s="60" t="s">
        <v>5</v>
      </c>
      <c r="C73" s="80">
        <v>27</v>
      </c>
      <c r="D73" s="81">
        <v>740471</v>
      </c>
      <c r="E73" s="81">
        <v>44428</v>
      </c>
      <c r="F73" s="82">
        <v>5.9550005320870986E-5</v>
      </c>
    </row>
    <row r="74" spans="1:6" x14ac:dyDescent="0.2">
      <c r="A74" s="60" t="s">
        <v>86</v>
      </c>
      <c r="B74" s="60" t="s">
        <v>1</v>
      </c>
      <c r="C74" s="80">
        <v>18</v>
      </c>
      <c r="D74" s="81">
        <v>2833764</v>
      </c>
      <c r="E74" s="81">
        <v>170026</v>
      </c>
      <c r="F74" s="82">
        <v>2.2789792933929976E-4</v>
      </c>
    </row>
    <row r="75" spans="1:6" x14ac:dyDescent="0.2">
      <c r="A75" s="60" t="s">
        <v>86</v>
      </c>
      <c r="B75" s="60" t="s">
        <v>915</v>
      </c>
      <c r="C75" s="80">
        <v>91</v>
      </c>
      <c r="D75" s="81">
        <v>2322252</v>
      </c>
      <c r="E75" s="81">
        <v>139335</v>
      </c>
      <c r="F75" s="82">
        <v>1.8676060122858464E-4</v>
      </c>
    </row>
    <row r="76" spans="1:6" x14ac:dyDescent="0.2">
      <c r="A76" s="60" t="s">
        <v>86</v>
      </c>
      <c r="B76" s="60" t="s">
        <v>3</v>
      </c>
      <c r="C76" s="80">
        <v>47</v>
      </c>
      <c r="D76" s="81">
        <v>4533414</v>
      </c>
      <c r="E76" s="81">
        <v>272005</v>
      </c>
      <c r="F76" s="82">
        <v>3.6458762936219304E-4</v>
      </c>
    </row>
    <row r="77" spans="1:6" x14ac:dyDescent="0.2">
      <c r="A77" s="60" t="s">
        <v>86</v>
      </c>
      <c r="B77" s="60" t="s">
        <v>2</v>
      </c>
      <c r="C77" s="80">
        <v>7</v>
      </c>
      <c r="D77" s="81">
        <v>16753</v>
      </c>
      <c r="E77" s="81">
        <v>1005</v>
      </c>
      <c r="F77" s="82">
        <v>1.3470729122957445E-6</v>
      </c>
    </row>
    <row r="78" spans="1:6" x14ac:dyDescent="0.2">
      <c r="A78" s="60" t="s">
        <v>86</v>
      </c>
      <c r="B78" s="60" t="s">
        <v>6</v>
      </c>
      <c r="C78" s="80">
        <v>39</v>
      </c>
      <c r="D78" s="81">
        <v>2714169</v>
      </c>
      <c r="E78" s="81">
        <v>162850</v>
      </c>
      <c r="F78" s="82">
        <v>2.1827942663419104E-4</v>
      </c>
    </row>
    <row r="79" spans="1:6" x14ac:dyDescent="0.2">
      <c r="A79" s="60" t="s">
        <v>86</v>
      </c>
      <c r="B79" s="60" t="s">
        <v>10</v>
      </c>
      <c r="C79" s="80">
        <v>295</v>
      </c>
      <c r="D79" s="81">
        <v>8838086</v>
      </c>
      <c r="E79" s="81">
        <v>530285</v>
      </c>
      <c r="F79" s="82">
        <v>7.1077866596691434E-4</v>
      </c>
    </row>
    <row r="80" spans="1:6" x14ac:dyDescent="0.2">
      <c r="A80" s="60" t="s">
        <v>86</v>
      </c>
      <c r="B80" s="60" t="s">
        <v>4</v>
      </c>
      <c r="C80" s="80">
        <v>44</v>
      </c>
      <c r="D80" s="81">
        <v>3058625</v>
      </c>
      <c r="E80" s="81">
        <v>183517</v>
      </c>
      <c r="F80" s="82">
        <v>2.4598087526943102E-4</v>
      </c>
    </row>
    <row r="81" spans="1:6" x14ac:dyDescent="0.2">
      <c r="A81" s="60" t="s">
        <v>86</v>
      </c>
      <c r="B81" s="60" t="s">
        <v>916</v>
      </c>
      <c r="C81" s="80">
        <v>486</v>
      </c>
      <c r="D81" s="81">
        <v>5482149</v>
      </c>
      <c r="E81" s="81">
        <v>327727</v>
      </c>
      <c r="F81" s="82">
        <v>4.3927578540094278E-4</v>
      </c>
    </row>
    <row r="82" spans="1:6" x14ac:dyDescent="0.2">
      <c r="A82" s="60" t="s">
        <v>86</v>
      </c>
      <c r="B82" s="60" t="s">
        <v>8</v>
      </c>
      <c r="C82" s="80">
        <v>191</v>
      </c>
      <c r="D82" s="81">
        <v>3144017</v>
      </c>
      <c r="E82" s="81">
        <v>188605</v>
      </c>
      <c r="F82" s="82">
        <v>2.5280068320750139E-4</v>
      </c>
    </row>
    <row r="83" spans="1:6" x14ac:dyDescent="0.2">
      <c r="A83" s="60" t="s">
        <v>86</v>
      </c>
      <c r="B83" s="60" t="s">
        <v>917</v>
      </c>
      <c r="C83" s="80">
        <v>128</v>
      </c>
      <c r="D83" s="81">
        <v>6079319</v>
      </c>
      <c r="E83" s="81">
        <v>364759</v>
      </c>
      <c r="F83" s="82">
        <v>4.8891240638416263E-4</v>
      </c>
    </row>
    <row r="84" spans="1:6" x14ac:dyDescent="0.2">
      <c r="A84" s="60" t="s">
        <v>86</v>
      </c>
      <c r="B84" s="60" t="s">
        <v>25</v>
      </c>
      <c r="C84" s="80">
        <v>62</v>
      </c>
      <c r="D84" s="81">
        <v>6217050</v>
      </c>
      <c r="E84" s="81">
        <v>373023</v>
      </c>
      <c r="F84" s="82">
        <v>4.9998923279929899E-4</v>
      </c>
    </row>
    <row r="85" spans="1:6" x14ac:dyDescent="0.2">
      <c r="A85" s="60" t="s">
        <v>86</v>
      </c>
      <c r="B85" s="60" t="s">
        <v>62</v>
      </c>
      <c r="C85" s="80">
        <v>1435</v>
      </c>
      <c r="D85" s="81">
        <v>45980069</v>
      </c>
      <c r="E85" s="81">
        <v>2757567</v>
      </c>
      <c r="F85" s="82">
        <v>3.6961629945678003E-3</v>
      </c>
    </row>
    <row r="86" spans="1:6" x14ac:dyDescent="0.2">
      <c r="A86" s="60" t="s">
        <v>100</v>
      </c>
      <c r="B86" s="60" t="s">
        <v>5</v>
      </c>
      <c r="C86" s="80">
        <v>182</v>
      </c>
      <c r="D86" s="81">
        <v>12551621</v>
      </c>
      <c r="E86" s="81">
        <v>753097</v>
      </c>
      <c r="F86" s="82">
        <v>1.0094294219215804E-3</v>
      </c>
    </row>
    <row r="87" spans="1:6" x14ac:dyDescent="0.2">
      <c r="A87" s="60" t="s">
        <v>100</v>
      </c>
      <c r="B87" s="60" t="s">
        <v>1</v>
      </c>
      <c r="C87" s="80">
        <v>84</v>
      </c>
      <c r="D87" s="81">
        <v>85551619</v>
      </c>
      <c r="E87" s="81">
        <v>5133097</v>
      </c>
      <c r="F87" s="82">
        <v>6.8802546516284072E-3</v>
      </c>
    </row>
    <row r="88" spans="1:6" x14ac:dyDescent="0.2">
      <c r="A88" s="60" t="s">
        <v>100</v>
      </c>
      <c r="B88" s="60" t="s">
        <v>915</v>
      </c>
      <c r="C88" s="80">
        <v>768</v>
      </c>
      <c r="D88" s="81">
        <v>56199074</v>
      </c>
      <c r="E88" s="81">
        <v>3371407</v>
      </c>
      <c r="F88" s="82">
        <v>4.5189363642032434E-3</v>
      </c>
    </row>
    <row r="89" spans="1:6" x14ac:dyDescent="0.2">
      <c r="A89" s="60" t="s">
        <v>100</v>
      </c>
      <c r="B89" s="60" t="s">
        <v>3</v>
      </c>
      <c r="C89" s="80">
        <v>326</v>
      </c>
      <c r="D89" s="81">
        <v>58691271</v>
      </c>
      <c r="E89" s="81">
        <v>3521476</v>
      </c>
      <c r="F89" s="82">
        <v>4.7200845083577806E-3</v>
      </c>
    </row>
    <row r="90" spans="1:6" x14ac:dyDescent="0.2">
      <c r="A90" s="60" t="s">
        <v>100</v>
      </c>
      <c r="B90" s="60" t="s">
        <v>2</v>
      </c>
      <c r="C90" s="80">
        <v>87</v>
      </c>
      <c r="D90" s="81">
        <v>70297342</v>
      </c>
      <c r="E90" s="81">
        <v>4217841</v>
      </c>
      <c r="F90" s="82">
        <v>5.6534719994730306E-3</v>
      </c>
    </row>
    <row r="91" spans="1:6" x14ac:dyDescent="0.2">
      <c r="A91" s="60" t="s">
        <v>100</v>
      </c>
      <c r="B91" s="60" t="s">
        <v>6</v>
      </c>
      <c r="C91" s="80">
        <v>185</v>
      </c>
      <c r="D91" s="81">
        <v>27601482</v>
      </c>
      <c r="E91" s="81">
        <v>1656089</v>
      </c>
      <c r="F91" s="82">
        <v>2.2197737634337784E-3</v>
      </c>
    </row>
    <row r="92" spans="1:6" x14ac:dyDescent="0.2">
      <c r="A92" s="60" t="s">
        <v>100</v>
      </c>
      <c r="B92" s="60" t="s">
        <v>10</v>
      </c>
      <c r="C92" s="80">
        <v>883</v>
      </c>
      <c r="D92" s="81">
        <v>39572175</v>
      </c>
      <c r="E92" s="81">
        <v>2374331</v>
      </c>
      <c r="F92" s="82">
        <v>3.1824845521632511E-3</v>
      </c>
    </row>
    <row r="93" spans="1:6" x14ac:dyDescent="0.2">
      <c r="A93" s="60" t="s">
        <v>100</v>
      </c>
      <c r="B93" s="60" t="s">
        <v>4</v>
      </c>
      <c r="C93" s="80">
        <v>206</v>
      </c>
      <c r="D93" s="81">
        <v>28484206</v>
      </c>
      <c r="E93" s="81">
        <v>1709052</v>
      </c>
      <c r="F93" s="82">
        <v>2.2907638357262355E-3</v>
      </c>
    </row>
    <row r="94" spans="1:6" x14ac:dyDescent="0.2">
      <c r="A94" s="60" t="s">
        <v>100</v>
      </c>
      <c r="B94" s="60" t="s">
        <v>916</v>
      </c>
      <c r="C94" s="80">
        <v>2238</v>
      </c>
      <c r="D94" s="81">
        <v>66087588</v>
      </c>
      <c r="E94" s="81">
        <v>3906980</v>
      </c>
      <c r="F94" s="82">
        <v>5.23680291231963E-3</v>
      </c>
    </row>
    <row r="95" spans="1:6" x14ac:dyDescent="0.2">
      <c r="A95" s="60" t="s">
        <v>100</v>
      </c>
      <c r="B95" s="60" t="s">
        <v>8</v>
      </c>
      <c r="C95" s="80">
        <v>1036</v>
      </c>
      <c r="D95" s="81">
        <v>75968729</v>
      </c>
      <c r="E95" s="81">
        <v>4558124</v>
      </c>
      <c r="F95" s="82">
        <v>6.1095774838657996E-3</v>
      </c>
    </row>
    <row r="96" spans="1:6" x14ac:dyDescent="0.2">
      <c r="A96" s="60" t="s">
        <v>100</v>
      </c>
      <c r="B96" s="60" t="s">
        <v>917</v>
      </c>
      <c r="C96" s="80">
        <v>225</v>
      </c>
      <c r="D96" s="81">
        <v>44134027</v>
      </c>
      <c r="E96" s="81">
        <v>2648042</v>
      </c>
      <c r="F96" s="82">
        <v>3.5493588545487047E-3</v>
      </c>
    </row>
    <row r="97" spans="1:6" x14ac:dyDescent="0.2">
      <c r="A97" s="60" t="s">
        <v>100</v>
      </c>
      <c r="B97" s="60" t="s">
        <v>25</v>
      </c>
      <c r="C97" s="80">
        <v>280</v>
      </c>
      <c r="D97" s="81">
        <v>42046119</v>
      </c>
      <c r="E97" s="81">
        <v>2522767</v>
      </c>
      <c r="F97" s="82">
        <v>3.3814438703816904E-3</v>
      </c>
    </row>
    <row r="98" spans="1:6" x14ac:dyDescent="0.2">
      <c r="A98" s="60" t="s">
        <v>100</v>
      </c>
      <c r="B98" s="60" t="s">
        <v>62</v>
      </c>
      <c r="C98" s="80">
        <v>6500</v>
      </c>
      <c r="D98" s="81">
        <v>607185252</v>
      </c>
      <c r="E98" s="81">
        <v>36372303</v>
      </c>
      <c r="F98" s="82">
        <v>4.8752382218023131E-2</v>
      </c>
    </row>
    <row r="99" spans="1:6" x14ac:dyDescent="0.2">
      <c r="A99" s="60" t="s">
        <v>111</v>
      </c>
      <c r="B99" s="60" t="s">
        <v>5</v>
      </c>
      <c r="C99" s="80">
        <v>22</v>
      </c>
      <c r="D99" s="81">
        <v>476983</v>
      </c>
      <c r="E99" s="81">
        <v>28619</v>
      </c>
      <c r="F99" s="82">
        <v>3.8360079280588969E-5</v>
      </c>
    </row>
    <row r="100" spans="1:6" x14ac:dyDescent="0.2">
      <c r="A100" s="60" t="s">
        <v>111</v>
      </c>
      <c r="B100" s="60" t="s">
        <v>1</v>
      </c>
      <c r="C100" s="80">
        <v>23</v>
      </c>
      <c r="D100" s="81">
        <v>2332680</v>
      </c>
      <c r="E100" s="81">
        <v>139961</v>
      </c>
      <c r="F100" s="82">
        <v>1.8759967351027334E-4</v>
      </c>
    </row>
    <row r="101" spans="1:6" x14ac:dyDescent="0.2">
      <c r="A101" s="60" t="s">
        <v>111</v>
      </c>
      <c r="B101" s="60" t="s">
        <v>915</v>
      </c>
      <c r="C101" s="80">
        <v>95</v>
      </c>
      <c r="D101" s="81">
        <v>3540214</v>
      </c>
      <c r="E101" s="81">
        <v>212413</v>
      </c>
      <c r="F101" s="82">
        <v>2.8471223733281194E-4</v>
      </c>
    </row>
    <row r="102" spans="1:6" x14ac:dyDescent="0.2">
      <c r="A102" s="60" t="s">
        <v>111</v>
      </c>
      <c r="B102" s="60" t="s">
        <v>3</v>
      </c>
      <c r="C102" s="80">
        <v>40</v>
      </c>
      <c r="D102" s="81">
        <v>4059186</v>
      </c>
      <c r="E102" s="81">
        <v>243551</v>
      </c>
      <c r="F102" s="82">
        <v>3.2644871130601085E-4</v>
      </c>
    </row>
    <row r="103" spans="1:6" x14ac:dyDescent="0.2">
      <c r="A103" s="60" t="s">
        <v>111</v>
      </c>
      <c r="B103" s="60" t="s">
        <v>2</v>
      </c>
      <c r="C103" s="80">
        <v>13</v>
      </c>
      <c r="D103" s="81">
        <v>8683952</v>
      </c>
      <c r="E103" s="81">
        <v>521037</v>
      </c>
      <c r="F103" s="82">
        <v>6.9838291443167946E-4</v>
      </c>
    </row>
    <row r="104" spans="1:6" x14ac:dyDescent="0.2">
      <c r="A104" s="60" t="s">
        <v>111</v>
      </c>
      <c r="B104" s="60" t="s">
        <v>6</v>
      </c>
      <c r="C104" s="80">
        <v>20</v>
      </c>
      <c r="D104" s="81">
        <v>6936310</v>
      </c>
      <c r="E104" s="81">
        <v>416179</v>
      </c>
      <c r="F104" s="82">
        <v>5.5783428613565239E-4</v>
      </c>
    </row>
    <row r="105" spans="1:6" x14ac:dyDescent="0.2">
      <c r="A105" s="60" t="s">
        <v>111</v>
      </c>
      <c r="B105" s="60" t="s">
        <v>10</v>
      </c>
      <c r="C105" s="80">
        <v>304</v>
      </c>
      <c r="D105" s="81">
        <v>15629685</v>
      </c>
      <c r="E105" s="81">
        <v>937781</v>
      </c>
      <c r="F105" s="82">
        <v>1.256974510214543E-3</v>
      </c>
    </row>
    <row r="106" spans="1:6" x14ac:dyDescent="0.2">
      <c r="A106" s="60" t="s">
        <v>111</v>
      </c>
      <c r="B106" s="60" t="s">
        <v>4</v>
      </c>
      <c r="C106" s="80">
        <v>32</v>
      </c>
      <c r="D106" s="81">
        <v>3251944</v>
      </c>
      <c r="E106" s="81">
        <v>195117</v>
      </c>
      <c r="F106" s="82">
        <v>2.6152917953075505E-4</v>
      </c>
    </row>
    <row r="107" spans="1:6" x14ac:dyDescent="0.2">
      <c r="A107" s="60" t="s">
        <v>111</v>
      </c>
      <c r="B107" s="60" t="s">
        <v>916</v>
      </c>
      <c r="C107" s="80">
        <v>435</v>
      </c>
      <c r="D107" s="81">
        <v>6063757</v>
      </c>
      <c r="E107" s="81">
        <v>361330</v>
      </c>
      <c r="F107" s="82">
        <v>4.8431627402967302E-4</v>
      </c>
    </row>
    <row r="108" spans="1:6" x14ac:dyDescent="0.2">
      <c r="A108" s="60" t="s">
        <v>111</v>
      </c>
      <c r="B108" s="60" t="s">
        <v>8</v>
      </c>
      <c r="C108" s="80">
        <v>222</v>
      </c>
      <c r="D108" s="81">
        <v>5156807</v>
      </c>
      <c r="E108" s="81">
        <v>309408</v>
      </c>
      <c r="F108" s="82">
        <v>4.1472152800756394E-4</v>
      </c>
    </row>
    <row r="109" spans="1:6" x14ac:dyDescent="0.2">
      <c r="A109" s="60" t="s">
        <v>111</v>
      </c>
      <c r="B109" s="60" t="s">
        <v>917</v>
      </c>
      <c r="C109" s="80">
        <v>71</v>
      </c>
      <c r="D109" s="81">
        <v>5512839</v>
      </c>
      <c r="E109" s="81">
        <v>330707</v>
      </c>
      <c r="F109" s="82">
        <v>4.432700911508346E-4</v>
      </c>
    </row>
    <row r="110" spans="1:6" x14ac:dyDescent="0.2">
      <c r="A110" s="60" t="s">
        <v>111</v>
      </c>
      <c r="B110" s="60" t="s">
        <v>25</v>
      </c>
      <c r="C110" s="80">
        <v>49</v>
      </c>
      <c r="D110" s="81">
        <v>5672869</v>
      </c>
      <c r="E110" s="81">
        <v>340372</v>
      </c>
      <c r="F110" s="82">
        <v>4.5622477741684295E-4</v>
      </c>
    </row>
    <row r="111" spans="1:6" x14ac:dyDescent="0.2">
      <c r="A111" s="60" t="s">
        <v>111</v>
      </c>
      <c r="B111" s="60" t="s">
        <v>62</v>
      </c>
      <c r="C111" s="80">
        <v>1326</v>
      </c>
      <c r="D111" s="81">
        <v>67317227</v>
      </c>
      <c r="E111" s="81">
        <v>4036475</v>
      </c>
      <c r="F111" s="82">
        <v>5.4103742623472298E-3</v>
      </c>
    </row>
    <row r="112" spans="1:6" x14ac:dyDescent="0.2">
      <c r="A112" s="60" t="s">
        <v>115</v>
      </c>
      <c r="B112" s="60" t="s">
        <v>5</v>
      </c>
      <c r="C112" s="80">
        <v>18</v>
      </c>
      <c r="D112" s="81">
        <v>693961</v>
      </c>
      <c r="E112" s="81">
        <v>41638</v>
      </c>
      <c r="F112" s="82">
        <v>5.5810370071811157E-5</v>
      </c>
    </row>
    <row r="113" spans="1:6" x14ac:dyDescent="0.2">
      <c r="A113" s="60" t="s">
        <v>115</v>
      </c>
      <c r="B113" s="60" t="s">
        <v>1</v>
      </c>
      <c r="C113" s="80">
        <v>37</v>
      </c>
      <c r="D113" s="81">
        <v>4556116</v>
      </c>
      <c r="E113" s="81">
        <v>273367</v>
      </c>
      <c r="F113" s="82">
        <v>3.6641321474184161E-4</v>
      </c>
    </row>
    <row r="114" spans="1:6" x14ac:dyDescent="0.2">
      <c r="A114" s="60" t="s">
        <v>115</v>
      </c>
      <c r="B114" s="60" t="s">
        <v>915</v>
      </c>
      <c r="C114" s="80">
        <v>117</v>
      </c>
      <c r="D114" s="81">
        <v>4324360</v>
      </c>
      <c r="E114" s="81">
        <v>259462</v>
      </c>
      <c r="F114" s="82">
        <v>3.4777535519410794E-4</v>
      </c>
    </row>
    <row r="115" spans="1:6" x14ac:dyDescent="0.2">
      <c r="A115" s="60" t="s">
        <v>115</v>
      </c>
      <c r="B115" s="60" t="s">
        <v>3</v>
      </c>
      <c r="C115" s="80">
        <v>51</v>
      </c>
      <c r="D115" s="81">
        <v>7027888</v>
      </c>
      <c r="E115" s="81">
        <v>421673</v>
      </c>
      <c r="F115" s="82">
        <v>5.6519828472286913E-4</v>
      </c>
    </row>
    <row r="116" spans="1:6" x14ac:dyDescent="0.2">
      <c r="A116" s="60" t="s">
        <v>115</v>
      </c>
      <c r="B116" s="60" t="s">
        <v>2</v>
      </c>
      <c r="C116" s="80">
        <v>6</v>
      </c>
      <c r="D116" s="81">
        <v>11975650</v>
      </c>
      <c r="E116" s="81">
        <v>718539</v>
      </c>
      <c r="F116" s="82">
        <v>9.6310887893340496E-4</v>
      </c>
    </row>
    <row r="117" spans="1:6" x14ac:dyDescent="0.2">
      <c r="A117" s="60" t="s">
        <v>115</v>
      </c>
      <c r="B117" s="60" t="s">
        <v>6</v>
      </c>
      <c r="C117" s="80">
        <v>39</v>
      </c>
      <c r="D117" s="81">
        <v>4086437</v>
      </c>
      <c r="E117" s="81">
        <v>245186</v>
      </c>
      <c r="F117" s="82">
        <v>3.2864021798422333E-4</v>
      </c>
    </row>
    <row r="118" spans="1:6" x14ac:dyDescent="0.2">
      <c r="A118" s="60" t="s">
        <v>115</v>
      </c>
      <c r="B118" s="60" t="s">
        <v>10</v>
      </c>
      <c r="C118" s="80">
        <v>249</v>
      </c>
      <c r="D118" s="81">
        <v>9016392</v>
      </c>
      <c r="E118" s="81">
        <v>540984</v>
      </c>
      <c r="F118" s="82">
        <v>7.2511929590587173E-4</v>
      </c>
    </row>
    <row r="119" spans="1:6" x14ac:dyDescent="0.2">
      <c r="A119" s="60" t="s">
        <v>115</v>
      </c>
      <c r="B119" s="60" t="s">
        <v>4</v>
      </c>
      <c r="C119" s="80">
        <v>31</v>
      </c>
      <c r="D119" s="81">
        <v>3917723</v>
      </c>
      <c r="E119" s="81">
        <v>235063</v>
      </c>
      <c r="F119" s="82">
        <v>3.1507164177410407E-4</v>
      </c>
    </row>
    <row r="120" spans="1:6" x14ac:dyDescent="0.2">
      <c r="A120" s="60" t="s">
        <v>115</v>
      </c>
      <c r="B120" s="60" t="s">
        <v>916</v>
      </c>
      <c r="C120" s="80">
        <v>506</v>
      </c>
      <c r="D120" s="81">
        <v>8009365</v>
      </c>
      <c r="E120" s="81">
        <v>471868</v>
      </c>
      <c r="F120" s="82">
        <v>6.3247820992952083E-4</v>
      </c>
    </row>
    <row r="121" spans="1:6" x14ac:dyDescent="0.2">
      <c r="A121" s="60" t="s">
        <v>115</v>
      </c>
      <c r="B121" s="60" t="s">
        <v>8</v>
      </c>
      <c r="C121" s="80">
        <v>223</v>
      </c>
      <c r="D121" s="81">
        <v>6571120</v>
      </c>
      <c r="E121" s="81">
        <v>394267</v>
      </c>
      <c r="F121" s="82">
        <v>5.2846407553443415E-4</v>
      </c>
    </row>
    <row r="122" spans="1:6" x14ac:dyDescent="0.2">
      <c r="A122" s="60" t="s">
        <v>115</v>
      </c>
      <c r="B122" s="60" t="s">
        <v>917</v>
      </c>
      <c r="C122" s="80">
        <v>74</v>
      </c>
      <c r="D122" s="81">
        <v>4446242</v>
      </c>
      <c r="E122" s="81">
        <v>266775</v>
      </c>
      <c r="F122" s="82">
        <v>3.5757748873402713E-4</v>
      </c>
    </row>
    <row r="123" spans="1:6" x14ac:dyDescent="0.2">
      <c r="A123" s="60" t="s">
        <v>115</v>
      </c>
      <c r="B123" s="60" t="s">
        <v>25</v>
      </c>
      <c r="C123" s="80">
        <v>71</v>
      </c>
      <c r="D123" s="81">
        <v>3406135</v>
      </c>
      <c r="E123" s="81">
        <v>204368</v>
      </c>
      <c r="F123" s="82">
        <v>2.7392895217916093E-4</v>
      </c>
    </row>
    <row r="124" spans="1:6" x14ac:dyDescent="0.2">
      <c r="A124" s="60" t="s">
        <v>115</v>
      </c>
      <c r="B124" s="60" t="s">
        <v>62</v>
      </c>
      <c r="C124" s="80">
        <v>1422</v>
      </c>
      <c r="D124" s="81">
        <v>68031388</v>
      </c>
      <c r="E124" s="81">
        <v>4073189</v>
      </c>
      <c r="F124" s="82">
        <v>5.4595846453343198E-3</v>
      </c>
    </row>
    <row r="125" spans="1:6" x14ac:dyDescent="0.2">
      <c r="A125" s="60" t="s">
        <v>122</v>
      </c>
      <c r="B125" s="60" t="s">
        <v>5</v>
      </c>
      <c r="C125" s="80">
        <v>20</v>
      </c>
      <c r="D125" s="81">
        <v>270709</v>
      </c>
      <c r="E125" s="81">
        <v>16243</v>
      </c>
      <c r="F125" s="82">
        <v>2.1771647079024656E-5</v>
      </c>
    </row>
    <row r="126" spans="1:6" x14ac:dyDescent="0.2">
      <c r="A126" s="60" t="s">
        <v>122</v>
      </c>
      <c r="B126" s="60" t="s">
        <v>1</v>
      </c>
      <c r="C126" s="80">
        <v>27</v>
      </c>
      <c r="D126" s="81">
        <v>6109099</v>
      </c>
      <c r="E126" s="81">
        <v>366546</v>
      </c>
      <c r="F126" s="82">
        <v>4.9130764946304082E-4</v>
      </c>
    </row>
    <row r="127" spans="1:6" x14ac:dyDescent="0.2">
      <c r="A127" s="60" t="s">
        <v>122</v>
      </c>
      <c r="B127" s="60" t="s">
        <v>915</v>
      </c>
      <c r="C127" s="80">
        <v>85</v>
      </c>
      <c r="D127" s="81">
        <v>2689605</v>
      </c>
      <c r="E127" s="81">
        <v>161376</v>
      </c>
      <c r="F127" s="82">
        <v>2.1630371969615729E-4</v>
      </c>
    </row>
    <row r="128" spans="1:6" x14ac:dyDescent="0.2">
      <c r="A128" s="60" t="s">
        <v>122</v>
      </c>
      <c r="B128" s="60" t="s">
        <v>3</v>
      </c>
      <c r="C128" s="80">
        <v>53</v>
      </c>
      <c r="D128" s="81">
        <v>6429349</v>
      </c>
      <c r="E128" s="81">
        <v>385761</v>
      </c>
      <c r="F128" s="82">
        <v>5.1706287932350126E-4</v>
      </c>
    </row>
    <row r="129" spans="1:6" x14ac:dyDescent="0.2">
      <c r="A129" s="60" t="s">
        <v>122</v>
      </c>
      <c r="B129" s="60" t="s">
        <v>2</v>
      </c>
      <c r="C129" s="80">
        <v>10</v>
      </c>
      <c r="D129" s="81">
        <v>8243008</v>
      </c>
      <c r="E129" s="81">
        <v>494580</v>
      </c>
      <c r="F129" s="82">
        <v>6.6292071737634756E-4</v>
      </c>
    </row>
    <row r="130" spans="1:6" x14ac:dyDescent="0.2">
      <c r="A130" s="60" t="s">
        <v>122</v>
      </c>
      <c r="B130" s="60" t="s">
        <v>6</v>
      </c>
      <c r="C130" s="80">
        <v>25</v>
      </c>
      <c r="D130" s="81">
        <v>1360654</v>
      </c>
      <c r="E130" s="81">
        <v>81639</v>
      </c>
      <c r="F130" s="82">
        <v>1.0942655272329581E-4</v>
      </c>
    </row>
    <row r="131" spans="1:6" x14ac:dyDescent="0.2">
      <c r="A131" s="60" t="s">
        <v>122</v>
      </c>
      <c r="B131" s="60" t="s">
        <v>10</v>
      </c>
      <c r="C131" s="80">
        <v>241</v>
      </c>
      <c r="D131" s="81">
        <v>5746509</v>
      </c>
      <c r="E131" s="81">
        <v>344791</v>
      </c>
      <c r="F131" s="82">
        <v>4.6214787711777321E-4</v>
      </c>
    </row>
    <row r="132" spans="1:6" x14ac:dyDescent="0.2">
      <c r="A132" s="60" t="s">
        <v>122</v>
      </c>
      <c r="B132" s="60" t="s">
        <v>4</v>
      </c>
      <c r="C132" s="80">
        <v>53</v>
      </c>
      <c r="D132" s="81">
        <v>3962640</v>
      </c>
      <c r="E132" s="81">
        <v>237758</v>
      </c>
      <c r="F132" s="82">
        <v>3.1868394177274789E-4</v>
      </c>
    </row>
    <row r="133" spans="1:6" x14ac:dyDescent="0.2">
      <c r="A133" s="60" t="s">
        <v>122</v>
      </c>
      <c r="B133" s="60" t="s">
        <v>916</v>
      </c>
      <c r="C133" s="80">
        <v>456</v>
      </c>
      <c r="D133" s="81">
        <v>8990426</v>
      </c>
      <c r="E133" s="81">
        <v>520883</v>
      </c>
      <c r="F133" s="82">
        <v>6.9817649728889984E-4</v>
      </c>
    </row>
    <row r="134" spans="1:6" x14ac:dyDescent="0.2">
      <c r="A134" s="60" t="s">
        <v>122</v>
      </c>
      <c r="B134" s="60" t="s">
        <v>8</v>
      </c>
      <c r="C134" s="80">
        <v>210</v>
      </c>
      <c r="D134" s="81">
        <v>5960768</v>
      </c>
      <c r="E134" s="81">
        <v>357603</v>
      </c>
      <c r="F134" s="82">
        <v>4.7932071110019418E-4</v>
      </c>
    </row>
    <row r="135" spans="1:6" x14ac:dyDescent="0.2">
      <c r="A135" s="60" t="s">
        <v>122</v>
      </c>
      <c r="B135" s="60" t="s">
        <v>917</v>
      </c>
      <c r="C135" s="80">
        <v>65</v>
      </c>
      <c r="D135" s="81">
        <v>2987567</v>
      </c>
      <c r="E135" s="81">
        <v>179254</v>
      </c>
      <c r="F135" s="82">
        <v>2.4026687345339443E-4</v>
      </c>
    </row>
    <row r="136" spans="1:6" x14ac:dyDescent="0.2">
      <c r="A136" s="60" t="s">
        <v>122</v>
      </c>
      <c r="B136" s="60" t="s">
        <v>25</v>
      </c>
      <c r="C136" s="80">
        <v>48</v>
      </c>
      <c r="D136" s="81">
        <v>3457356</v>
      </c>
      <c r="E136" s="81">
        <v>207441</v>
      </c>
      <c r="F136" s="82">
        <v>2.780479124373548E-4</v>
      </c>
    </row>
    <row r="137" spans="1:6" x14ac:dyDescent="0.2">
      <c r="A137" s="60" t="s">
        <v>122</v>
      </c>
      <c r="B137" s="60" t="s">
        <v>62</v>
      </c>
      <c r="C137" s="80">
        <v>1293</v>
      </c>
      <c r="D137" s="81">
        <v>56207691</v>
      </c>
      <c r="E137" s="81">
        <v>3353876</v>
      </c>
      <c r="F137" s="82">
        <v>4.4954383192027884E-3</v>
      </c>
    </row>
    <row r="138" spans="1:6" x14ac:dyDescent="0.2">
      <c r="A138" s="60" t="s">
        <v>133</v>
      </c>
      <c r="B138" s="60" t="s">
        <v>5</v>
      </c>
      <c r="C138" s="80">
        <v>36</v>
      </c>
      <c r="D138" s="81">
        <v>1543591</v>
      </c>
      <c r="E138" s="81">
        <v>92615</v>
      </c>
      <c r="F138" s="82">
        <v>1.2413846544504515E-4</v>
      </c>
    </row>
    <row r="139" spans="1:6" x14ac:dyDescent="0.2">
      <c r="A139" s="60" t="s">
        <v>133</v>
      </c>
      <c r="B139" s="60" t="s">
        <v>1</v>
      </c>
      <c r="C139" s="80">
        <v>21</v>
      </c>
      <c r="D139" s="81">
        <v>1108725</v>
      </c>
      <c r="E139" s="81">
        <v>66524</v>
      </c>
      <c r="F139" s="82">
        <v>8.9166844196579212E-5</v>
      </c>
    </row>
    <row r="140" spans="1:6" x14ac:dyDescent="0.2">
      <c r="A140" s="60" t="s">
        <v>133</v>
      </c>
      <c r="B140" s="60" t="s">
        <v>915</v>
      </c>
      <c r="C140" s="80">
        <v>149</v>
      </c>
      <c r="D140" s="81">
        <v>8596157</v>
      </c>
      <c r="E140" s="81">
        <v>515769</v>
      </c>
      <c r="F140" s="82">
        <v>6.9132183970334717E-4</v>
      </c>
    </row>
    <row r="141" spans="1:6" x14ac:dyDescent="0.2">
      <c r="A141" s="60" t="s">
        <v>133</v>
      </c>
      <c r="B141" s="60" t="s">
        <v>3</v>
      </c>
      <c r="C141" s="80">
        <v>83</v>
      </c>
      <c r="D141" s="81">
        <v>5742238</v>
      </c>
      <c r="E141" s="81">
        <v>344534</v>
      </c>
      <c r="F141" s="82">
        <v>4.6180340175612148E-4</v>
      </c>
    </row>
    <row r="142" spans="1:6" x14ac:dyDescent="0.2">
      <c r="A142" s="60" t="s">
        <v>133</v>
      </c>
      <c r="B142" s="60" t="s">
        <v>2</v>
      </c>
      <c r="C142" s="80">
        <v>7</v>
      </c>
      <c r="D142" s="81">
        <v>11868975</v>
      </c>
      <c r="E142" s="81">
        <v>712139</v>
      </c>
      <c r="F142" s="82">
        <v>9.5453050416853655E-4</v>
      </c>
    </row>
    <row r="143" spans="1:6" x14ac:dyDescent="0.2">
      <c r="A143" s="60" t="s">
        <v>133</v>
      </c>
      <c r="B143" s="60" t="s">
        <v>6</v>
      </c>
      <c r="C143" s="80">
        <v>33</v>
      </c>
      <c r="D143" s="81">
        <v>2267943</v>
      </c>
      <c r="E143" s="81">
        <v>136077</v>
      </c>
      <c r="F143" s="82">
        <v>1.8239367232484382E-4</v>
      </c>
    </row>
    <row r="144" spans="1:6" x14ac:dyDescent="0.2">
      <c r="A144" s="60" t="s">
        <v>133</v>
      </c>
      <c r="B144" s="60" t="s">
        <v>10</v>
      </c>
      <c r="C144" s="80">
        <v>234</v>
      </c>
      <c r="D144" s="81">
        <v>4225644</v>
      </c>
      <c r="E144" s="81">
        <v>253539</v>
      </c>
      <c r="F144" s="82">
        <v>3.3983633742343364E-4</v>
      </c>
    </row>
    <row r="145" spans="1:6" x14ac:dyDescent="0.2">
      <c r="A145" s="60" t="s">
        <v>133</v>
      </c>
      <c r="B145" s="60" t="s">
        <v>4</v>
      </c>
      <c r="C145" s="80">
        <v>35</v>
      </c>
      <c r="D145" s="81">
        <v>6023909</v>
      </c>
      <c r="E145" s="81">
        <v>361435</v>
      </c>
      <c r="F145" s="82">
        <v>4.8445701299065915E-4</v>
      </c>
    </row>
    <row r="146" spans="1:6" x14ac:dyDescent="0.2">
      <c r="A146" s="60" t="s">
        <v>133</v>
      </c>
      <c r="B146" s="60" t="s">
        <v>916</v>
      </c>
      <c r="C146" s="80">
        <v>355</v>
      </c>
      <c r="D146" s="81">
        <v>5346107</v>
      </c>
      <c r="E146" s="81">
        <v>316712</v>
      </c>
      <c r="F146" s="82">
        <v>4.2451159820797E-4</v>
      </c>
    </row>
    <row r="147" spans="1:6" x14ac:dyDescent="0.2">
      <c r="A147" s="60" t="s">
        <v>133</v>
      </c>
      <c r="B147" s="60" t="s">
        <v>8</v>
      </c>
      <c r="C147" s="80">
        <v>140</v>
      </c>
      <c r="D147" s="81">
        <v>5157764</v>
      </c>
      <c r="E147" s="81">
        <v>309431</v>
      </c>
      <c r="F147" s="82">
        <v>4.1475235654187518E-4</v>
      </c>
    </row>
    <row r="148" spans="1:6" x14ac:dyDescent="0.2">
      <c r="A148" s="60" t="s">
        <v>133</v>
      </c>
      <c r="B148" s="60" t="s">
        <v>917</v>
      </c>
      <c r="C148" s="80">
        <v>79</v>
      </c>
      <c r="D148" s="81">
        <v>4336352</v>
      </c>
      <c r="E148" s="81">
        <v>255450</v>
      </c>
      <c r="F148" s="82">
        <v>3.4239778651338104E-4</v>
      </c>
    </row>
    <row r="149" spans="1:6" x14ac:dyDescent="0.2">
      <c r="A149" s="60" t="s">
        <v>133</v>
      </c>
      <c r="B149" s="60" t="s">
        <v>25</v>
      </c>
      <c r="C149" s="80">
        <v>49</v>
      </c>
      <c r="D149" s="81">
        <v>5781606</v>
      </c>
      <c r="E149" s="81">
        <v>346896</v>
      </c>
      <c r="F149" s="82">
        <v>4.6496935819278069E-4</v>
      </c>
    </row>
    <row r="150" spans="1:6" x14ac:dyDescent="0.2">
      <c r="A150" s="60" t="s">
        <v>133</v>
      </c>
      <c r="B150" s="60" t="s">
        <v>62</v>
      </c>
      <c r="C150" s="80">
        <v>1221</v>
      </c>
      <c r="D150" s="81">
        <v>61999012</v>
      </c>
      <c r="E150" s="81">
        <v>3711120</v>
      </c>
      <c r="F150" s="82">
        <v>4.9742778370935161E-3</v>
      </c>
    </row>
    <row r="151" spans="1:6" x14ac:dyDescent="0.2">
      <c r="A151" s="60" t="s">
        <v>143</v>
      </c>
      <c r="B151" s="60" t="s">
        <v>5</v>
      </c>
      <c r="C151" s="80">
        <v>21</v>
      </c>
      <c r="D151" s="81">
        <v>445640</v>
      </c>
      <c r="E151" s="81">
        <v>26738</v>
      </c>
      <c r="F151" s="82">
        <v>3.5838841322351858E-5</v>
      </c>
    </row>
    <row r="152" spans="1:6" x14ac:dyDescent="0.2">
      <c r="A152" s="60" t="s">
        <v>143</v>
      </c>
      <c r="B152" s="60" t="s">
        <v>1</v>
      </c>
      <c r="C152" s="80">
        <v>25</v>
      </c>
      <c r="D152" s="81">
        <v>3076281</v>
      </c>
      <c r="E152" s="81">
        <v>184577</v>
      </c>
      <c r="F152" s="82">
        <v>2.4740166858986236E-4</v>
      </c>
    </row>
    <row r="153" spans="1:6" x14ac:dyDescent="0.2">
      <c r="A153" s="60" t="s">
        <v>143</v>
      </c>
      <c r="B153" s="60" t="s">
        <v>915</v>
      </c>
      <c r="C153" s="80">
        <v>49</v>
      </c>
      <c r="D153" s="81">
        <v>755861</v>
      </c>
      <c r="E153" s="81">
        <v>45352</v>
      </c>
      <c r="F153" s="82">
        <v>6.0788508177548864E-5</v>
      </c>
    </row>
    <row r="154" spans="1:6" x14ac:dyDescent="0.2">
      <c r="A154" s="60" t="s">
        <v>143</v>
      </c>
      <c r="B154" s="60" t="s">
        <v>3</v>
      </c>
      <c r="C154" s="80">
        <v>30</v>
      </c>
      <c r="D154" s="81">
        <v>2045257</v>
      </c>
      <c r="E154" s="81">
        <v>122715</v>
      </c>
      <c r="F154" s="82">
        <v>1.6448363426106697E-4</v>
      </c>
    </row>
    <row r="155" spans="1:6" x14ac:dyDescent="0.2">
      <c r="A155" s="60" t="s">
        <v>143</v>
      </c>
      <c r="B155" s="60" t="s">
        <v>2</v>
      </c>
      <c r="C155" s="80" t="s">
        <v>914</v>
      </c>
      <c r="D155" s="81" t="s">
        <v>914</v>
      </c>
      <c r="E155" s="81" t="s">
        <v>914</v>
      </c>
      <c r="F155" s="82" t="s">
        <v>914</v>
      </c>
    </row>
    <row r="156" spans="1:6" x14ac:dyDescent="0.2">
      <c r="A156" s="60" t="s">
        <v>143</v>
      </c>
      <c r="B156" s="60" t="s">
        <v>6</v>
      </c>
      <c r="C156" s="80">
        <v>20</v>
      </c>
      <c r="D156" s="81">
        <v>1202737</v>
      </c>
      <c r="E156" s="81">
        <v>72164</v>
      </c>
      <c r="F156" s="82">
        <v>9.672653695811951E-5</v>
      </c>
    </row>
    <row r="157" spans="1:6" x14ac:dyDescent="0.2">
      <c r="A157" s="60" t="s">
        <v>143</v>
      </c>
      <c r="B157" s="60" t="s">
        <v>10</v>
      </c>
      <c r="C157" s="80">
        <v>174</v>
      </c>
      <c r="D157" s="81">
        <v>2464889</v>
      </c>
      <c r="E157" s="81">
        <v>147589</v>
      </c>
      <c r="F157" s="82">
        <v>1.9782402393315088E-4</v>
      </c>
    </row>
    <row r="158" spans="1:6" x14ac:dyDescent="0.2">
      <c r="A158" s="60" t="s">
        <v>143</v>
      </c>
      <c r="B158" s="60" t="s">
        <v>4</v>
      </c>
      <c r="C158" s="80" t="s">
        <v>914</v>
      </c>
      <c r="D158" s="81" t="s">
        <v>914</v>
      </c>
      <c r="E158" s="81" t="s">
        <v>914</v>
      </c>
      <c r="F158" s="82" t="s">
        <v>914</v>
      </c>
    </row>
    <row r="159" spans="1:6" x14ac:dyDescent="0.2">
      <c r="A159" s="60" t="s">
        <v>143</v>
      </c>
      <c r="B159" s="60" t="s">
        <v>916</v>
      </c>
      <c r="C159" s="80">
        <v>244</v>
      </c>
      <c r="D159" s="81">
        <v>2926923</v>
      </c>
      <c r="E159" s="81">
        <v>175010</v>
      </c>
      <c r="F159" s="82">
        <v>2.3457833868744106E-4</v>
      </c>
    </row>
    <row r="160" spans="1:6" x14ac:dyDescent="0.2">
      <c r="A160" s="60" t="s">
        <v>143</v>
      </c>
      <c r="B160" s="60" t="s">
        <v>8</v>
      </c>
      <c r="C160" s="80">
        <v>114</v>
      </c>
      <c r="D160" s="81">
        <v>994985</v>
      </c>
      <c r="E160" s="81">
        <v>59616</v>
      </c>
      <c r="F160" s="82">
        <v>7.9907560934749366E-5</v>
      </c>
    </row>
    <row r="161" spans="1:6" x14ac:dyDescent="0.2">
      <c r="A161" s="60" t="s">
        <v>143</v>
      </c>
      <c r="B161" s="60" t="s">
        <v>917</v>
      </c>
      <c r="C161" s="80">
        <v>78</v>
      </c>
      <c r="D161" s="81">
        <v>2117097</v>
      </c>
      <c r="E161" s="81">
        <v>127026</v>
      </c>
      <c r="F161" s="82">
        <v>1.7026197388784006E-4</v>
      </c>
    </row>
    <row r="162" spans="1:6" x14ac:dyDescent="0.2">
      <c r="A162" s="60" t="s">
        <v>143</v>
      </c>
      <c r="B162" s="60" t="s">
        <v>25</v>
      </c>
      <c r="C162" s="80">
        <v>42</v>
      </c>
      <c r="D162" s="81">
        <v>2569017</v>
      </c>
      <c r="E162" s="81">
        <v>154141</v>
      </c>
      <c r="F162" s="82">
        <v>2.0660613509868495E-4</v>
      </c>
    </row>
    <row r="163" spans="1:6" x14ac:dyDescent="0.2">
      <c r="A163" s="60" t="s">
        <v>143</v>
      </c>
      <c r="B163" s="60" t="s">
        <v>62</v>
      </c>
      <c r="C163" s="80">
        <v>812</v>
      </c>
      <c r="D163" s="81">
        <v>19175635</v>
      </c>
      <c r="E163" s="81">
        <v>1149545</v>
      </c>
      <c r="F163" s="82">
        <v>1.5408168467313549E-3</v>
      </c>
    </row>
    <row r="164" spans="1:6" x14ac:dyDescent="0.2">
      <c r="A164" s="60" t="s">
        <v>153</v>
      </c>
      <c r="B164" s="60" t="s">
        <v>5</v>
      </c>
      <c r="C164" s="80" t="s">
        <v>914</v>
      </c>
      <c r="D164" s="81" t="s">
        <v>914</v>
      </c>
      <c r="E164" s="81" t="s">
        <v>914</v>
      </c>
      <c r="F164" s="82" t="s">
        <v>914</v>
      </c>
    </row>
    <row r="165" spans="1:6" x14ac:dyDescent="0.2">
      <c r="A165" s="60" t="s">
        <v>153</v>
      </c>
      <c r="B165" s="60" t="s">
        <v>1</v>
      </c>
      <c r="C165" s="80">
        <v>20</v>
      </c>
      <c r="D165" s="81">
        <v>1320434</v>
      </c>
      <c r="E165" s="81">
        <v>79226</v>
      </c>
      <c r="F165" s="82">
        <v>1.0619223736272902E-4</v>
      </c>
    </row>
    <row r="166" spans="1:6" x14ac:dyDescent="0.2">
      <c r="A166" s="60" t="s">
        <v>153</v>
      </c>
      <c r="B166" s="60" t="s">
        <v>915</v>
      </c>
      <c r="C166" s="80">
        <v>41</v>
      </c>
      <c r="D166" s="81">
        <v>1021396</v>
      </c>
      <c r="E166" s="81">
        <v>61284</v>
      </c>
      <c r="F166" s="82">
        <v>8.2143299857843189E-5</v>
      </c>
    </row>
    <row r="167" spans="1:6" x14ac:dyDescent="0.2">
      <c r="A167" s="60" t="s">
        <v>153</v>
      </c>
      <c r="B167" s="60" t="s">
        <v>3</v>
      </c>
      <c r="C167" s="80">
        <v>27</v>
      </c>
      <c r="D167" s="81">
        <v>1789745</v>
      </c>
      <c r="E167" s="81">
        <v>107385</v>
      </c>
      <c r="F167" s="82">
        <v>1.4393574595709306E-4</v>
      </c>
    </row>
    <row r="168" spans="1:6" x14ac:dyDescent="0.2">
      <c r="A168" s="60" t="s">
        <v>153</v>
      </c>
      <c r="B168" s="60" t="s">
        <v>2</v>
      </c>
      <c r="C168" s="80" t="s">
        <v>914</v>
      </c>
      <c r="D168" s="81" t="s">
        <v>914</v>
      </c>
      <c r="E168" s="81" t="s">
        <v>914</v>
      </c>
      <c r="F168" s="82" t="s">
        <v>914</v>
      </c>
    </row>
    <row r="169" spans="1:6" x14ac:dyDescent="0.2">
      <c r="A169" s="60" t="s">
        <v>153</v>
      </c>
      <c r="B169" s="60" t="s">
        <v>6</v>
      </c>
      <c r="C169" s="80">
        <v>20</v>
      </c>
      <c r="D169" s="81">
        <v>1176977</v>
      </c>
      <c r="E169" s="81">
        <v>70619</v>
      </c>
      <c r="F169" s="82">
        <v>9.4655663675038003E-5</v>
      </c>
    </row>
    <row r="170" spans="1:6" x14ac:dyDescent="0.2">
      <c r="A170" s="60" t="s">
        <v>153</v>
      </c>
      <c r="B170" s="60" t="s">
        <v>10</v>
      </c>
      <c r="C170" s="80">
        <v>154</v>
      </c>
      <c r="D170" s="81">
        <v>2332673</v>
      </c>
      <c r="E170" s="81">
        <v>139960</v>
      </c>
      <c r="F170" s="82">
        <v>1.8759833313921633E-4</v>
      </c>
    </row>
    <row r="171" spans="1:6" x14ac:dyDescent="0.2">
      <c r="A171" s="60" t="s">
        <v>153</v>
      </c>
      <c r="B171" s="60" t="s">
        <v>4</v>
      </c>
      <c r="C171" s="80">
        <v>35</v>
      </c>
      <c r="D171" s="81">
        <v>2122692</v>
      </c>
      <c r="E171" s="81">
        <v>127362</v>
      </c>
      <c r="F171" s="82">
        <v>1.7071233856299565E-4</v>
      </c>
    </row>
    <row r="172" spans="1:6" x14ac:dyDescent="0.2">
      <c r="A172" s="60" t="s">
        <v>153</v>
      </c>
      <c r="B172" s="60" t="s">
        <v>916</v>
      </c>
      <c r="C172" s="80">
        <v>203</v>
      </c>
      <c r="D172" s="81">
        <v>1936677</v>
      </c>
      <c r="E172" s="81">
        <v>115931</v>
      </c>
      <c r="F172" s="82">
        <v>1.5539055701030644E-4</v>
      </c>
    </row>
    <row r="173" spans="1:6" x14ac:dyDescent="0.2">
      <c r="A173" s="60" t="s">
        <v>153</v>
      </c>
      <c r="B173" s="60" t="s">
        <v>8</v>
      </c>
      <c r="C173" s="80">
        <v>61</v>
      </c>
      <c r="D173" s="81">
        <v>2837961</v>
      </c>
      <c r="E173" s="81">
        <v>170278</v>
      </c>
      <c r="F173" s="82">
        <v>2.2823570284566646E-4</v>
      </c>
    </row>
    <row r="174" spans="1:6" x14ac:dyDescent="0.2">
      <c r="A174" s="60" t="s">
        <v>153</v>
      </c>
      <c r="B174" s="60" t="s">
        <v>917</v>
      </c>
      <c r="C174" s="80">
        <v>45</v>
      </c>
      <c r="D174" s="81">
        <v>1264803</v>
      </c>
      <c r="E174" s="81">
        <v>75888</v>
      </c>
      <c r="F174" s="82">
        <v>1.0171807877442733E-4</v>
      </c>
    </row>
    <row r="175" spans="1:6" x14ac:dyDescent="0.2">
      <c r="A175" s="60" t="s">
        <v>153</v>
      </c>
      <c r="B175" s="60" t="s">
        <v>25</v>
      </c>
      <c r="C175" s="80">
        <v>40</v>
      </c>
      <c r="D175" s="81">
        <v>2922859</v>
      </c>
      <c r="E175" s="81">
        <v>175372</v>
      </c>
      <c r="F175" s="82">
        <v>2.3506355301007893E-4</v>
      </c>
    </row>
    <row r="176" spans="1:6" x14ac:dyDescent="0.2">
      <c r="A176" s="60" t="s">
        <v>153</v>
      </c>
      <c r="B176" s="60" t="s">
        <v>62</v>
      </c>
      <c r="C176" s="80">
        <v>660</v>
      </c>
      <c r="D176" s="81">
        <v>18948985</v>
      </c>
      <c r="E176" s="81">
        <v>1136669</v>
      </c>
      <c r="F176" s="82">
        <v>1.5235582290012853E-3</v>
      </c>
    </row>
    <row r="177" spans="1:6" x14ac:dyDescent="0.2">
      <c r="A177" s="60" t="s">
        <v>162</v>
      </c>
      <c r="B177" s="60" t="s">
        <v>5</v>
      </c>
      <c r="C177" s="80">
        <v>54</v>
      </c>
      <c r="D177" s="81">
        <v>1788526</v>
      </c>
      <c r="E177" s="81">
        <v>107312</v>
      </c>
      <c r="F177" s="82">
        <v>1.4383789886993127E-4</v>
      </c>
    </row>
    <row r="178" spans="1:6" x14ac:dyDescent="0.2">
      <c r="A178" s="60" t="s">
        <v>162</v>
      </c>
      <c r="B178" s="60" t="s">
        <v>1</v>
      </c>
      <c r="C178" s="80">
        <v>40</v>
      </c>
      <c r="D178" s="81">
        <v>7726752</v>
      </c>
      <c r="E178" s="81">
        <v>463605</v>
      </c>
      <c r="F178" s="82">
        <v>6.2140272388544146E-4</v>
      </c>
    </row>
    <row r="179" spans="1:6" x14ac:dyDescent="0.2">
      <c r="A179" s="60" t="s">
        <v>162</v>
      </c>
      <c r="B179" s="60" t="s">
        <v>915</v>
      </c>
      <c r="C179" s="80">
        <v>136</v>
      </c>
      <c r="D179" s="81">
        <v>5484166</v>
      </c>
      <c r="E179" s="81">
        <v>329050</v>
      </c>
      <c r="F179" s="82">
        <v>4.4104909630936792E-4</v>
      </c>
    </row>
    <row r="180" spans="1:6" x14ac:dyDescent="0.2">
      <c r="A180" s="60" t="s">
        <v>162</v>
      </c>
      <c r="B180" s="60" t="s">
        <v>3</v>
      </c>
      <c r="C180" s="80">
        <v>76</v>
      </c>
      <c r="D180" s="81">
        <v>8157739</v>
      </c>
      <c r="E180" s="81">
        <v>489464</v>
      </c>
      <c r="F180" s="82">
        <v>6.5606337904868092E-4</v>
      </c>
    </row>
    <row r="181" spans="1:6" x14ac:dyDescent="0.2">
      <c r="A181" s="60" t="s">
        <v>162</v>
      </c>
      <c r="B181" s="60" t="s">
        <v>2</v>
      </c>
      <c r="C181" s="80">
        <v>12</v>
      </c>
      <c r="D181" s="81">
        <v>11990921</v>
      </c>
      <c r="E181" s="81">
        <v>719455</v>
      </c>
      <c r="F181" s="82">
        <v>9.643366588216268E-4</v>
      </c>
    </row>
    <row r="182" spans="1:6" x14ac:dyDescent="0.2">
      <c r="A182" s="60" t="s">
        <v>162</v>
      </c>
      <c r="B182" s="60" t="s">
        <v>6</v>
      </c>
      <c r="C182" s="80">
        <v>53</v>
      </c>
      <c r="D182" s="81">
        <v>10886556</v>
      </c>
      <c r="E182" s="81">
        <v>653193</v>
      </c>
      <c r="F182" s="82">
        <v>8.7552099184198438E-4</v>
      </c>
    </row>
    <row r="183" spans="1:6" x14ac:dyDescent="0.2">
      <c r="A183" s="60" t="s">
        <v>162</v>
      </c>
      <c r="B183" s="60" t="s">
        <v>10</v>
      </c>
      <c r="C183" s="80">
        <v>326</v>
      </c>
      <c r="D183" s="81">
        <v>8616825</v>
      </c>
      <c r="E183" s="81">
        <v>517009</v>
      </c>
      <c r="F183" s="82">
        <v>6.9298389981404043E-4</v>
      </c>
    </row>
    <row r="184" spans="1:6" x14ac:dyDescent="0.2">
      <c r="A184" s="60" t="s">
        <v>162</v>
      </c>
      <c r="B184" s="60" t="s">
        <v>4</v>
      </c>
      <c r="C184" s="80">
        <v>56</v>
      </c>
      <c r="D184" s="81">
        <v>4297463</v>
      </c>
      <c r="E184" s="81">
        <v>257848</v>
      </c>
      <c r="F184" s="82">
        <v>3.4561199630809268E-4</v>
      </c>
    </row>
    <row r="185" spans="1:6" x14ac:dyDescent="0.2">
      <c r="A185" s="60" t="s">
        <v>162</v>
      </c>
      <c r="B185" s="60" t="s">
        <v>916</v>
      </c>
      <c r="C185" s="80">
        <v>662</v>
      </c>
      <c r="D185" s="81">
        <v>8609701</v>
      </c>
      <c r="E185" s="81">
        <v>511809</v>
      </c>
      <c r="F185" s="82">
        <v>6.8601397031758482E-4</v>
      </c>
    </row>
    <row r="186" spans="1:6" x14ac:dyDescent="0.2">
      <c r="A186" s="60" t="s">
        <v>162</v>
      </c>
      <c r="B186" s="60" t="s">
        <v>8</v>
      </c>
      <c r="C186" s="80">
        <v>249</v>
      </c>
      <c r="D186" s="81">
        <v>12308489</v>
      </c>
      <c r="E186" s="81">
        <v>738509</v>
      </c>
      <c r="F186" s="82">
        <v>9.8987608894190852E-4</v>
      </c>
    </row>
    <row r="187" spans="1:6" x14ac:dyDescent="0.2">
      <c r="A187" s="60" t="s">
        <v>162</v>
      </c>
      <c r="B187" s="60" t="s">
        <v>917</v>
      </c>
      <c r="C187" s="80">
        <v>102</v>
      </c>
      <c r="D187" s="81">
        <v>6199269</v>
      </c>
      <c r="E187" s="81">
        <v>371956</v>
      </c>
      <c r="F187" s="82">
        <v>4.9855905688146859E-4</v>
      </c>
    </row>
    <row r="188" spans="1:6" x14ac:dyDescent="0.2">
      <c r="A188" s="60" t="s">
        <v>162</v>
      </c>
      <c r="B188" s="60" t="s">
        <v>25</v>
      </c>
      <c r="C188" s="80">
        <v>97</v>
      </c>
      <c r="D188" s="81">
        <v>14881188</v>
      </c>
      <c r="E188" s="81">
        <v>892871</v>
      </c>
      <c r="F188" s="82">
        <v>1.1967784460441928E-3</v>
      </c>
    </row>
    <row r="189" spans="1:6" x14ac:dyDescent="0.2">
      <c r="A189" s="60" t="s">
        <v>162</v>
      </c>
      <c r="B189" s="60" t="s">
        <v>62</v>
      </c>
      <c r="C189" s="80">
        <v>1863</v>
      </c>
      <c r="D189" s="81">
        <v>100947595</v>
      </c>
      <c r="E189" s="81">
        <v>6052082</v>
      </c>
      <c r="F189" s="82">
        <v>8.112035547455378E-3</v>
      </c>
    </row>
    <row r="190" spans="1:6" x14ac:dyDescent="0.2">
      <c r="A190" s="60" t="s">
        <v>172</v>
      </c>
      <c r="B190" s="60" t="s">
        <v>5</v>
      </c>
      <c r="C190" s="80">
        <v>19</v>
      </c>
      <c r="D190" s="81">
        <v>453570</v>
      </c>
      <c r="E190" s="81">
        <v>27214</v>
      </c>
      <c r="F190" s="82">
        <v>3.6476857945488945E-5</v>
      </c>
    </row>
    <row r="191" spans="1:6" x14ac:dyDescent="0.2">
      <c r="A191" s="60" t="s">
        <v>172</v>
      </c>
      <c r="B191" s="60" t="s">
        <v>1</v>
      </c>
      <c r="C191" s="80">
        <v>19</v>
      </c>
      <c r="D191" s="81">
        <v>1358802</v>
      </c>
      <c r="E191" s="81">
        <v>81528</v>
      </c>
      <c r="F191" s="82">
        <v>1.0927777153596762E-4</v>
      </c>
    </row>
    <row r="192" spans="1:6" x14ac:dyDescent="0.2">
      <c r="A192" s="60" t="s">
        <v>172</v>
      </c>
      <c r="B192" s="60" t="s">
        <v>915</v>
      </c>
      <c r="C192" s="80">
        <v>92</v>
      </c>
      <c r="D192" s="81">
        <v>3308966</v>
      </c>
      <c r="E192" s="81">
        <v>198538</v>
      </c>
      <c r="F192" s="82">
        <v>2.6611458891678862E-4</v>
      </c>
    </row>
    <row r="193" spans="1:6" x14ac:dyDescent="0.2">
      <c r="A193" s="60" t="s">
        <v>172</v>
      </c>
      <c r="B193" s="60" t="s">
        <v>3</v>
      </c>
      <c r="C193" s="80">
        <v>21</v>
      </c>
      <c r="D193" s="81">
        <v>2334427</v>
      </c>
      <c r="E193" s="81">
        <v>140066</v>
      </c>
      <c r="F193" s="82">
        <v>1.8774041247125947E-4</v>
      </c>
    </row>
    <row r="194" spans="1:6" x14ac:dyDescent="0.2">
      <c r="A194" s="60" t="s">
        <v>172</v>
      </c>
      <c r="B194" s="60" t="s">
        <v>2</v>
      </c>
      <c r="C194" s="80">
        <v>8</v>
      </c>
      <c r="D194" s="81">
        <v>10941285</v>
      </c>
      <c r="E194" s="81">
        <v>656477</v>
      </c>
      <c r="F194" s="82">
        <v>8.7992277039320745E-4</v>
      </c>
    </row>
    <row r="195" spans="1:6" x14ac:dyDescent="0.2">
      <c r="A195" s="60" t="s">
        <v>172</v>
      </c>
      <c r="B195" s="60" t="s">
        <v>6</v>
      </c>
      <c r="C195" s="80">
        <v>21</v>
      </c>
      <c r="D195" s="81">
        <v>1390904</v>
      </c>
      <c r="E195" s="81">
        <v>83454</v>
      </c>
      <c r="F195" s="82">
        <v>1.1185932619177021E-4</v>
      </c>
    </row>
    <row r="196" spans="1:6" x14ac:dyDescent="0.2">
      <c r="A196" s="60" t="s">
        <v>172</v>
      </c>
      <c r="B196" s="60" t="s">
        <v>10</v>
      </c>
      <c r="C196" s="80">
        <v>181</v>
      </c>
      <c r="D196" s="81">
        <v>4836466</v>
      </c>
      <c r="E196" s="81">
        <v>290188</v>
      </c>
      <c r="F196" s="82">
        <v>3.8895959629181841E-4</v>
      </c>
    </row>
    <row r="197" spans="1:6" x14ac:dyDescent="0.2">
      <c r="A197" s="60" t="s">
        <v>172</v>
      </c>
      <c r="B197" s="60" t="s">
        <v>4</v>
      </c>
      <c r="C197" s="80">
        <v>39</v>
      </c>
      <c r="D197" s="81">
        <v>3271053</v>
      </c>
      <c r="E197" s="81">
        <v>196263</v>
      </c>
      <c r="F197" s="82">
        <v>2.6306524476208928E-4</v>
      </c>
    </row>
    <row r="198" spans="1:6" x14ac:dyDescent="0.2">
      <c r="A198" s="60" t="s">
        <v>172</v>
      </c>
      <c r="B198" s="60" t="s">
        <v>916</v>
      </c>
      <c r="C198" s="80">
        <v>381</v>
      </c>
      <c r="D198" s="81">
        <v>7306411</v>
      </c>
      <c r="E198" s="81">
        <v>427588</v>
      </c>
      <c r="F198" s="82">
        <v>5.731265795250874E-4</v>
      </c>
    </row>
    <row r="199" spans="1:6" x14ac:dyDescent="0.2">
      <c r="A199" s="60" t="s">
        <v>172</v>
      </c>
      <c r="B199" s="60" t="s">
        <v>8</v>
      </c>
      <c r="C199" s="80">
        <v>129</v>
      </c>
      <c r="D199" s="81">
        <v>4980801</v>
      </c>
      <c r="E199" s="81">
        <v>298848</v>
      </c>
      <c r="F199" s="82">
        <v>4.0056720964553103E-4</v>
      </c>
    </row>
    <row r="200" spans="1:6" x14ac:dyDescent="0.2">
      <c r="A200" s="60" t="s">
        <v>172</v>
      </c>
      <c r="B200" s="60" t="s">
        <v>917</v>
      </c>
      <c r="C200" s="80">
        <v>85</v>
      </c>
      <c r="D200" s="81">
        <v>3087224</v>
      </c>
      <c r="E200" s="81">
        <v>185233</v>
      </c>
      <c r="F200" s="82">
        <v>2.4828095200326135E-4</v>
      </c>
    </row>
    <row r="201" spans="1:6" x14ac:dyDescent="0.2">
      <c r="A201" s="60" t="s">
        <v>172</v>
      </c>
      <c r="B201" s="60" t="s">
        <v>25</v>
      </c>
      <c r="C201" s="80">
        <v>70</v>
      </c>
      <c r="D201" s="81">
        <v>6314269</v>
      </c>
      <c r="E201" s="81">
        <v>378856</v>
      </c>
      <c r="F201" s="82">
        <v>5.0780761717484236E-4</v>
      </c>
    </row>
    <row r="202" spans="1:6" x14ac:dyDescent="0.2">
      <c r="A202" s="60" t="s">
        <v>172</v>
      </c>
      <c r="B202" s="60" t="s">
        <v>62</v>
      </c>
      <c r="C202" s="80">
        <v>1065</v>
      </c>
      <c r="D202" s="81">
        <v>49584177</v>
      </c>
      <c r="E202" s="81">
        <v>2964254</v>
      </c>
      <c r="F202" s="82">
        <v>3.9732002672281689E-3</v>
      </c>
    </row>
    <row r="203" spans="1:6" x14ac:dyDescent="0.2">
      <c r="A203" s="60" t="s">
        <v>181</v>
      </c>
      <c r="B203" s="60" t="s">
        <v>5</v>
      </c>
      <c r="C203" s="80">
        <v>11</v>
      </c>
      <c r="D203" s="81">
        <v>160447</v>
      </c>
      <c r="E203" s="81">
        <v>9627</v>
      </c>
      <c r="F203" s="82">
        <v>1.2903752165841923E-5</v>
      </c>
    </row>
    <row r="204" spans="1:6" x14ac:dyDescent="0.2">
      <c r="A204" s="60" t="s">
        <v>181</v>
      </c>
      <c r="B204" s="60" t="s">
        <v>1</v>
      </c>
      <c r="C204" s="80">
        <v>21</v>
      </c>
      <c r="D204" s="81">
        <v>1662748</v>
      </c>
      <c r="E204" s="81">
        <v>99765</v>
      </c>
      <c r="F204" s="82">
        <v>1.3372211850267159E-4</v>
      </c>
    </row>
    <row r="205" spans="1:6" x14ac:dyDescent="0.2">
      <c r="A205" s="60" t="s">
        <v>181</v>
      </c>
      <c r="B205" s="60" t="s">
        <v>915</v>
      </c>
      <c r="C205" s="80">
        <v>89</v>
      </c>
      <c r="D205" s="81">
        <v>2042651</v>
      </c>
      <c r="E205" s="81">
        <v>122559</v>
      </c>
      <c r="F205" s="82">
        <v>1.642745363761733E-4</v>
      </c>
    </row>
    <row r="206" spans="1:6" x14ac:dyDescent="0.2">
      <c r="A206" s="60" t="s">
        <v>181</v>
      </c>
      <c r="B206" s="60" t="s">
        <v>3</v>
      </c>
      <c r="C206" s="80">
        <v>59</v>
      </c>
      <c r="D206" s="81">
        <v>5861678</v>
      </c>
      <c r="E206" s="81">
        <v>351701</v>
      </c>
      <c r="F206" s="82">
        <v>4.7140984112171709E-4</v>
      </c>
    </row>
    <row r="207" spans="1:6" x14ac:dyDescent="0.2">
      <c r="A207" s="60" t="s">
        <v>181</v>
      </c>
      <c r="B207" s="60" t="s">
        <v>2</v>
      </c>
      <c r="C207" s="80">
        <v>8</v>
      </c>
      <c r="D207" s="81">
        <v>2906811</v>
      </c>
      <c r="E207" s="81">
        <v>174409</v>
      </c>
      <c r="F207" s="82">
        <v>2.3377277568217763E-4</v>
      </c>
    </row>
    <row r="208" spans="1:6" x14ac:dyDescent="0.2">
      <c r="A208" s="60" t="s">
        <v>181</v>
      </c>
      <c r="B208" s="60" t="s">
        <v>6</v>
      </c>
      <c r="C208" s="80">
        <v>15</v>
      </c>
      <c r="D208" s="81">
        <v>1323074</v>
      </c>
      <c r="E208" s="81">
        <v>79384</v>
      </c>
      <c r="F208" s="82">
        <v>1.0640401598973671E-4</v>
      </c>
    </row>
    <row r="209" spans="1:6" x14ac:dyDescent="0.2">
      <c r="A209" s="60" t="s">
        <v>181</v>
      </c>
      <c r="B209" s="60" t="s">
        <v>10</v>
      </c>
      <c r="C209" s="80">
        <v>270</v>
      </c>
      <c r="D209" s="81">
        <v>4932194</v>
      </c>
      <c r="E209" s="81">
        <v>295932</v>
      </c>
      <c r="F209" s="82">
        <v>3.9665868764328783E-4</v>
      </c>
    </row>
    <row r="210" spans="1:6" x14ac:dyDescent="0.2">
      <c r="A210" s="60" t="s">
        <v>181</v>
      </c>
      <c r="B210" s="60" t="s">
        <v>4</v>
      </c>
      <c r="C210" s="80">
        <v>38</v>
      </c>
      <c r="D210" s="81">
        <v>1452792</v>
      </c>
      <c r="E210" s="81">
        <v>87168</v>
      </c>
      <c r="F210" s="82">
        <v>1.1683746429750792E-4</v>
      </c>
    </row>
    <row r="211" spans="1:6" x14ac:dyDescent="0.2">
      <c r="A211" s="60" t="s">
        <v>181</v>
      </c>
      <c r="B211" s="60" t="s">
        <v>916</v>
      </c>
      <c r="C211" s="80">
        <v>346</v>
      </c>
      <c r="D211" s="81">
        <v>4265610</v>
      </c>
      <c r="E211" s="81">
        <v>255862</v>
      </c>
      <c r="F211" s="82">
        <v>3.4295001938886943E-4</v>
      </c>
    </row>
    <row r="212" spans="1:6" x14ac:dyDescent="0.2">
      <c r="A212" s="60" t="s">
        <v>181</v>
      </c>
      <c r="B212" s="60" t="s">
        <v>8</v>
      </c>
      <c r="C212" s="80">
        <v>125</v>
      </c>
      <c r="D212" s="81">
        <v>1592573</v>
      </c>
      <c r="E212" s="81">
        <v>95554</v>
      </c>
      <c r="F212" s="82">
        <v>1.2807781598159958E-4</v>
      </c>
    </row>
    <row r="213" spans="1:6" x14ac:dyDescent="0.2">
      <c r="A213" s="60" t="s">
        <v>181</v>
      </c>
      <c r="B213" s="60" t="s">
        <v>917</v>
      </c>
      <c r="C213" s="80">
        <v>81</v>
      </c>
      <c r="D213" s="81">
        <v>1923707</v>
      </c>
      <c r="E213" s="81">
        <v>115422</v>
      </c>
      <c r="F213" s="82">
        <v>1.5470830814228798E-4</v>
      </c>
    </row>
    <row r="214" spans="1:6" x14ac:dyDescent="0.2">
      <c r="A214" s="60" t="s">
        <v>181</v>
      </c>
      <c r="B214" s="60" t="s">
        <v>25</v>
      </c>
      <c r="C214" s="80">
        <v>71</v>
      </c>
      <c r="D214" s="81">
        <v>5762209</v>
      </c>
      <c r="E214" s="81">
        <v>345733</v>
      </c>
      <c r="F214" s="82">
        <v>4.6341050665347729E-4</v>
      </c>
    </row>
    <row r="215" spans="1:6" x14ac:dyDescent="0.2">
      <c r="A215" s="60" t="s">
        <v>181</v>
      </c>
      <c r="B215" s="60" t="s">
        <v>62</v>
      </c>
      <c r="C215" s="80">
        <v>1134</v>
      </c>
      <c r="D215" s="81">
        <v>33886493</v>
      </c>
      <c r="E215" s="81">
        <v>2033115</v>
      </c>
      <c r="F215" s="82">
        <v>2.7251285015742915E-3</v>
      </c>
    </row>
    <row r="216" spans="1:6" x14ac:dyDescent="0.2">
      <c r="A216" s="60" t="s">
        <v>191</v>
      </c>
      <c r="B216" s="60" t="s">
        <v>5</v>
      </c>
      <c r="C216" s="80">
        <v>56</v>
      </c>
      <c r="D216" s="81">
        <v>6476264</v>
      </c>
      <c r="E216" s="81">
        <v>388576</v>
      </c>
      <c r="F216" s="82">
        <v>5.2083602384898626E-4</v>
      </c>
    </row>
    <row r="217" spans="1:6" x14ac:dyDescent="0.2">
      <c r="A217" s="60" t="s">
        <v>191</v>
      </c>
      <c r="B217" s="60" t="s">
        <v>1</v>
      </c>
      <c r="C217" s="80">
        <v>52</v>
      </c>
      <c r="D217" s="81">
        <v>29480323</v>
      </c>
      <c r="E217" s="81">
        <v>1768819</v>
      </c>
      <c r="F217" s="82">
        <v>2.3708737926905936E-3</v>
      </c>
    </row>
    <row r="218" spans="1:6" x14ac:dyDescent="0.2">
      <c r="A218" s="60" t="s">
        <v>191</v>
      </c>
      <c r="B218" s="60" t="s">
        <v>915</v>
      </c>
      <c r="C218" s="80">
        <v>279</v>
      </c>
      <c r="D218" s="81">
        <v>20287835</v>
      </c>
      <c r="E218" s="81">
        <v>1207356</v>
      </c>
      <c r="F218" s="82">
        <v>1.6183050379082E-3</v>
      </c>
    </row>
    <row r="219" spans="1:6" x14ac:dyDescent="0.2">
      <c r="A219" s="60" t="s">
        <v>191</v>
      </c>
      <c r="B219" s="60" t="s">
        <v>3</v>
      </c>
      <c r="C219" s="80">
        <v>138</v>
      </c>
      <c r="D219" s="81">
        <v>16074741</v>
      </c>
      <c r="E219" s="81">
        <v>964484</v>
      </c>
      <c r="F219" s="82">
        <v>1.2927664385498994E-3</v>
      </c>
    </row>
    <row r="220" spans="1:6" x14ac:dyDescent="0.2">
      <c r="A220" s="60" t="s">
        <v>191</v>
      </c>
      <c r="B220" s="60" t="s">
        <v>2</v>
      </c>
      <c r="C220" s="80">
        <v>32</v>
      </c>
      <c r="D220" s="81">
        <v>33033876</v>
      </c>
      <c r="E220" s="81">
        <v>1982033</v>
      </c>
      <c r="F220" s="82">
        <v>2.6566596672400709E-3</v>
      </c>
    </row>
    <row r="221" spans="1:6" x14ac:dyDescent="0.2">
      <c r="A221" s="60" t="s">
        <v>191</v>
      </c>
      <c r="B221" s="60" t="s">
        <v>6</v>
      </c>
      <c r="C221" s="80">
        <v>73</v>
      </c>
      <c r="D221" s="81">
        <v>8126556</v>
      </c>
      <c r="E221" s="81">
        <v>487593</v>
      </c>
      <c r="F221" s="82">
        <v>6.5355554480101387E-4</v>
      </c>
    </row>
    <row r="222" spans="1:6" x14ac:dyDescent="0.2">
      <c r="A222" s="60" t="s">
        <v>191</v>
      </c>
      <c r="B222" s="60" t="s">
        <v>10</v>
      </c>
      <c r="C222" s="80">
        <v>505</v>
      </c>
      <c r="D222" s="81">
        <v>19209947</v>
      </c>
      <c r="E222" s="81">
        <v>1152597</v>
      </c>
      <c r="F222" s="82">
        <v>1.5449076591973515E-3</v>
      </c>
    </row>
    <row r="223" spans="1:6" x14ac:dyDescent="0.2">
      <c r="A223" s="60" t="s">
        <v>191</v>
      </c>
      <c r="B223" s="60" t="s">
        <v>4</v>
      </c>
      <c r="C223" s="80">
        <v>91</v>
      </c>
      <c r="D223" s="81">
        <v>11323126</v>
      </c>
      <c r="E223" s="81">
        <v>679388</v>
      </c>
      <c r="F223" s="82">
        <v>9.1063201168037941E-4</v>
      </c>
    </row>
    <row r="224" spans="1:6" x14ac:dyDescent="0.2">
      <c r="A224" s="60" t="s">
        <v>191</v>
      </c>
      <c r="B224" s="60" t="s">
        <v>916</v>
      </c>
      <c r="C224" s="80">
        <v>1092</v>
      </c>
      <c r="D224" s="81">
        <v>22695212</v>
      </c>
      <c r="E224" s="81">
        <v>1334430</v>
      </c>
      <c r="F224" s="82">
        <v>1.7886313496067766E-3</v>
      </c>
    </row>
    <row r="225" spans="1:6" x14ac:dyDescent="0.2">
      <c r="A225" s="60" t="s">
        <v>191</v>
      </c>
      <c r="B225" s="60" t="s">
        <v>8</v>
      </c>
      <c r="C225" s="80">
        <v>412</v>
      </c>
      <c r="D225" s="81">
        <v>20401866</v>
      </c>
      <c r="E225" s="81">
        <v>1224112</v>
      </c>
      <c r="F225" s="82">
        <v>1.640764295339471E-3</v>
      </c>
    </row>
    <row r="226" spans="1:6" x14ac:dyDescent="0.2">
      <c r="A226" s="60" t="s">
        <v>191</v>
      </c>
      <c r="B226" s="60" t="s">
        <v>917</v>
      </c>
      <c r="C226" s="80">
        <v>157</v>
      </c>
      <c r="D226" s="81">
        <v>7395228</v>
      </c>
      <c r="E226" s="81">
        <v>443714</v>
      </c>
      <c r="F226" s="82">
        <v>5.9474140319044184E-4</v>
      </c>
    </row>
    <row r="227" spans="1:6" x14ac:dyDescent="0.2">
      <c r="A227" s="60" t="s">
        <v>191</v>
      </c>
      <c r="B227" s="60" t="s">
        <v>25</v>
      </c>
      <c r="C227" s="80">
        <v>166</v>
      </c>
      <c r="D227" s="81">
        <v>14625921</v>
      </c>
      <c r="E227" s="81">
        <v>877555</v>
      </c>
      <c r="F227" s="82">
        <v>1.1762493229350171E-3</v>
      </c>
    </row>
    <row r="228" spans="1:6" x14ac:dyDescent="0.2">
      <c r="A228" s="60" t="s">
        <v>191</v>
      </c>
      <c r="B228" s="60" t="s">
        <v>62</v>
      </c>
      <c r="C228" s="80">
        <v>3053</v>
      </c>
      <c r="D228" s="81">
        <v>209130897</v>
      </c>
      <c r="E228" s="81">
        <v>12510658</v>
      </c>
      <c r="F228" s="82">
        <v>1.6768923887359261E-2</v>
      </c>
    </row>
    <row r="229" spans="1:6" x14ac:dyDescent="0.2">
      <c r="A229" s="60" t="s">
        <v>202</v>
      </c>
      <c r="B229" s="60" t="s">
        <v>5</v>
      </c>
      <c r="C229" s="80" t="s">
        <v>914</v>
      </c>
      <c r="D229" s="81" t="s">
        <v>914</v>
      </c>
      <c r="E229" s="81" t="s">
        <v>914</v>
      </c>
      <c r="F229" s="82" t="s">
        <v>914</v>
      </c>
    </row>
    <row r="230" spans="1:6" x14ac:dyDescent="0.2">
      <c r="A230" s="60" t="s">
        <v>202</v>
      </c>
      <c r="B230" s="60" t="s">
        <v>1</v>
      </c>
      <c r="C230" s="80">
        <v>23</v>
      </c>
      <c r="D230" s="81">
        <v>9676119</v>
      </c>
      <c r="E230" s="81">
        <v>580567</v>
      </c>
      <c r="F230" s="82">
        <v>7.7817520345552595E-4</v>
      </c>
    </row>
    <row r="231" spans="1:6" x14ac:dyDescent="0.2">
      <c r="A231" s="60" t="s">
        <v>202</v>
      </c>
      <c r="B231" s="60" t="s">
        <v>915</v>
      </c>
      <c r="C231" s="80">
        <v>55</v>
      </c>
      <c r="D231" s="81">
        <v>1680348</v>
      </c>
      <c r="E231" s="81">
        <v>100821</v>
      </c>
      <c r="F231" s="82">
        <v>1.3513755033887489E-4</v>
      </c>
    </row>
    <row r="232" spans="1:6" x14ac:dyDescent="0.2">
      <c r="A232" s="60" t="s">
        <v>202</v>
      </c>
      <c r="B232" s="60" t="s">
        <v>3</v>
      </c>
      <c r="C232" s="80">
        <v>30</v>
      </c>
      <c r="D232" s="81">
        <v>2466048</v>
      </c>
      <c r="E232" s="81">
        <v>147963</v>
      </c>
      <c r="F232" s="82">
        <v>1.9832532270847288E-4</v>
      </c>
    </row>
    <row r="233" spans="1:6" x14ac:dyDescent="0.2">
      <c r="A233" s="60" t="s">
        <v>202</v>
      </c>
      <c r="B233" s="60" t="s">
        <v>2</v>
      </c>
      <c r="C233" s="80" t="s">
        <v>914</v>
      </c>
      <c r="D233" s="81" t="s">
        <v>914</v>
      </c>
      <c r="E233" s="81" t="s">
        <v>914</v>
      </c>
      <c r="F233" s="82" t="s">
        <v>914</v>
      </c>
    </row>
    <row r="234" spans="1:6" x14ac:dyDescent="0.2">
      <c r="A234" s="60" t="s">
        <v>202</v>
      </c>
      <c r="B234" s="60" t="s">
        <v>6</v>
      </c>
      <c r="C234" s="80">
        <v>15</v>
      </c>
      <c r="D234" s="81">
        <v>1777091</v>
      </c>
      <c r="E234" s="81">
        <v>106625</v>
      </c>
      <c r="F234" s="82">
        <v>1.4291706395376495E-4</v>
      </c>
    </row>
    <row r="235" spans="1:6" x14ac:dyDescent="0.2">
      <c r="A235" s="60" t="s">
        <v>202</v>
      </c>
      <c r="B235" s="60" t="s">
        <v>10</v>
      </c>
      <c r="C235" s="80">
        <v>178</v>
      </c>
      <c r="D235" s="81">
        <v>5374203</v>
      </c>
      <c r="E235" s="81">
        <v>322452</v>
      </c>
      <c r="F235" s="82">
        <v>4.3220532807521138E-4</v>
      </c>
    </row>
    <row r="236" spans="1:6" x14ac:dyDescent="0.2">
      <c r="A236" s="60" t="s">
        <v>202</v>
      </c>
      <c r="B236" s="60" t="s">
        <v>4</v>
      </c>
      <c r="C236" s="80">
        <v>27</v>
      </c>
      <c r="D236" s="81">
        <v>2744498</v>
      </c>
      <c r="E236" s="81">
        <v>164670</v>
      </c>
      <c r="F236" s="82">
        <v>2.207189019579505E-4</v>
      </c>
    </row>
    <row r="237" spans="1:6" x14ac:dyDescent="0.2">
      <c r="A237" s="60" t="s">
        <v>202</v>
      </c>
      <c r="B237" s="60" t="s">
        <v>916</v>
      </c>
      <c r="C237" s="80">
        <v>311</v>
      </c>
      <c r="D237" s="81">
        <v>4392392</v>
      </c>
      <c r="E237" s="81">
        <v>261008</v>
      </c>
      <c r="F237" s="82">
        <v>3.4984756884824647E-4</v>
      </c>
    </row>
    <row r="238" spans="1:6" x14ac:dyDescent="0.2">
      <c r="A238" s="60" t="s">
        <v>202</v>
      </c>
      <c r="B238" s="60" t="s">
        <v>8</v>
      </c>
      <c r="C238" s="80">
        <v>123</v>
      </c>
      <c r="D238" s="81">
        <v>1992660</v>
      </c>
      <c r="E238" s="81">
        <v>119560</v>
      </c>
      <c r="F238" s="82">
        <v>1.6025476357619823E-4</v>
      </c>
    </row>
    <row r="239" spans="1:6" x14ac:dyDescent="0.2">
      <c r="A239" s="60" t="s">
        <v>202</v>
      </c>
      <c r="B239" s="60" t="s">
        <v>917</v>
      </c>
      <c r="C239" s="80">
        <v>64</v>
      </c>
      <c r="D239" s="81">
        <v>3087839</v>
      </c>
      <c r="E239" s="81">
        <v>185270</v>
      </c>
      <c r="F239" s="82">
        <v>2.4833054573237075E-4</v>
      </c>
    </row>
    <row r="240" spans="1:6" x14ac:dyDescent="0.2">
      <c r="A240" s="60" t="s">
        <v>202</v>
      </c>
      <c r="B240" s="60" t="s">
        <v>25</v>
      </c>
      <c r="C240" s="80">
        <v>31</v>
      </c>
      <c r="D240" s="81">
        <v>4583396</v>
      </c>
      <c r="E240" s="81">
        <v>275004</v>
      </c>
      <c r="F240" s="82">
        <v>3.6860740216216811E-4</v>
      </c>
    </row>
    <row r="241" spans="1:6" x14ac:dyDescent="0.2">
      <c r="A241" s="60" t="s">
        <v>202</v>
      </c>
      <c r="B241" s="60" t="s">
        <v>62</v>
      </c>
      <c r="C241" s="80">
        <v>867</v>
      </c>
      <c r="D241" s="81">
        <v>37807458</v>
      </c>
      <c r="E241" s="81">
        <v>2265912</v>
      </c>
      <c r="F241" s="82">
        <v>3.0371628625332093E-3</v>
      </c>
    </row>
    <row r="242" spans="1:6" x14ac:dyDescent="0.2">
      <c r="A242" s="60" t="s">
        <v>210</v>
      </c>
      <c r="B242" s="60" t="s">
        <v>5</v>
      </c>
      <c r="C242" s="80" t="s">
        <v>914</v>
      </c>
      <c r="D242" s="81" t="s">
        <v>914</v>
      </c>
      <c r="E242" s="81" t="s">
        <v>914</v>
      </c>
      <c r="F242" s="82" t="s">
        <v>914</v>
      </c>
    </row>
    <row r="243" spans="1:6" x14ac:dyDescent="0.2">
      <c r="A243" s="60" t="s">
        <v>210</v>
      </c>
      <c r="B243" s="60" t="s">
        <v>1</v>
      </c>
      <c r="C243" s="80">
        <v>24</v>
      </c>
      <c r="D243" s="81">
        <v>5919351</v>
      </c>
      <c r="E243" s="81">
        <v>355161</v>
      </c>
      <c r="F243" s="82">
        <v>4.7604752497897409E-4</v>
      </c>
    </row>
    <row r="244" spans="1:6" x14ac:dyDescent="0.2">
      <c r="A244" s="60" t="s">
        <v>210</v>
      </c>
      <c r="B244" s="60" t="s">
        <v>915</v>
      </c>
      <c r="C244" s="80">
        <v>47</v>
      </c>
      <c r="D244" s="81">
        <v>1256463</v>
      </c>
      <c r="E244" s="81">
        <v>75388</v>
      </c>
      <c r="F244" s="82">
        <v>1.0104789324592198E-4</v>
      </c>
    </row>
    <row r="245" spans="1:6" x14ac:dyDescent="0.2">
      <c r="A245" s="60" t="s">
        <v>210</v>
      </c>
      <c r="B245" s="60" t="s">
        <v>3</v>
      </c>
      <c r="C245" s="80">
        <v>22</v>
      </c>
      <c r="D245" s="81">
        <v>3095199</v>
      </c>
      <c r="E245" s="81">
        <v>185712</v>
      </c>
      <c r="F245" s="82">
        <v>2.4892298973956949E-4</v>
      </c>
    </row>
    <row r="246" spans="1:6" x14ac:dyDescent="0.2">
      <c r="A246" s="60" t="s">
        <v>210</v>
      </c>
      <c r="B246" s="60" t="s">
        <v>2</v>
      </c>
      <c r="C246" s="80" t="s">
        <v>914</v>
      </c>
      <c r="D246" s="81" t="s">
        <v>914</v>
      </c>
      <c r="E246" s="81" t="s">
        <v>914</v>
      </c>
      <c r="F246" s="82" t="s">
        <v>914</v>
      </c>
    </row>
    <row r="247" spans="1:6" x14ac:dyDescent="0.2">
      <c r="A247" s="60" t="s">
        <v>210</v>
      </c>
      <c r="B247" s="60" t="s">
        <v>6</v>
      </c>
      <c r="C247" s="80">
        <v>21</v>
      </c>
      <c r="D247" s="81">
        <v>2353310</v>
      </c>
      <c r="E247" s="81">
        <v>141199</v>
      </c>
      <c r="F247" s="82">
        <v>1.8925905287885258E-4</v>
      </c>
    </row>
    <row r="248" spans="1:6" x14ac:dyDescent="0.2">
      <c r="A248" s="60" t="s">
        <v>210</v>
      </c>
      <c r="B248" s="60" t="s">
        <v>10</v>
      </c>
      <c r="C248" s="80">
        <v>211</v>
      </c>
      <c r="D248" s="81">
        <v>9369599</v>
      </c>
      <c r="E248" s="81">
        <v>562176</v>
      </c>
      <c r="F248" s="82">
        <v>7.5352443934604228E-4</v>
      </c>
    </row>
    <row r="249" spans="1:6" x14ac:dyDescent="0.2">
      <c r="A249" s="60" t="s">
        <v>210</v>
      </c>
      <c r="B249" s="60" t="s">
        <v>4</v>
      </c>
      <c r="C249" s="80">
        <v>26</v>
      </c>
      <c r="D249" s="81">
        <v>1611269</v>
      </c>
      <c r="E249" s="81">
        <v>96676</v>
      </c>
      <c r="F249" s="82">
        <v>1.2958171230756558E-4</v>
      </c>
    </row>
    <row r="250" spans="1:6" x14ac:dyDescent="0.2">
      <c r="A250" s="60" t="s">
        <v>210</v>
      </c>
      <c r="B250" s="60" t="s">
        <v>916</v>
      </c>
      <c r="C250" s="80">
        <v>201</v>
      </c>
      <c r="D250" s="81">
        <v>2876004</v>
      </c>
      <c r="E250" s="81">
        <v>172560</v>
      </c>
      <c r="F250" s="82">
        <v>2.3129442959776486E-4</v>
      </c>
    </row>
    <row r="251" spans="1:6" x14ac:dyDescent="0.2">
      <c r="A251" s="60" t="s">
        <v>210</v>
      </c>
      <c r="B251" s="60" t="s">
        <v>8</v>
      </c>
      <c r="C251" s="80">
        <v>132</v>
      </c>
      <c r="D251" s="81">
        <v>2590473</v>
      </c>
      <c r="E251" s="81">
        <v>155428</v>
      </c>
      <c r="F251" s="82">
        <v>2.083311926490577E-4</v>
      </c>
    </row>
    <row r="252" spans="1:6" x14ac:dyDescent="0.2">
      <c r="A252" s="60" t="s">
        <v>210</v>
      </c>
      <c r="B252" s="60" t="s">
        <v>917</v>
      </c>
      <c r="C252" s="80">
        <v>54</v>
      </c>
      <c r="D252" s="81">
        <v>1214841</v>
      </c>
      <c r="E252" s="81">
        <v>72890</v>
      </c>
      <c r="F252" s="82">
        <v>9.7699646345509274E-5</v>
      </c>
    </row>
    <row r="253" spans="1:6" x14ac:dyDescent="0.2">
      <c r="A253" s="60" t="s">
        <v>210</v>
      </c>
      <c r="B253" s="60" t="s">
        <v>25</v>
      </c>
      <c r="C253" s="80">
        <v>74</v>
      </c>
      <c r="D253" s="81">
        <v>5331947</v>
      </c>
      <c r="E253" s="81">
        <v>319875</v>
      </c>
      <c r="F253" s="82">
        <v>4.2875119186129481E-4</v>
      </c>
    </row>
    <row r="254" spans="1:6" x14ac:dyDescent="0.2">
      <c r="A254" s="60" t="s">
        <v>210</v>
      </c>
      <c r="B254" s="60" t="s">
        <v>62</v>
      </c>
      <c r="C254" s="80">
        <v>815</v>
      </c>
      <c r="D254" s="81">
        <v>35619701</v>
      </c>
      <c r="E254" s="81">
        <v>2137141</v>
      </c>
      <c r="F254" s="82">
        <v>2.8645619411508854E-3</v>
      </c>
    </row>
    <row r="255" spans="1:6" x14ac:dyDescent="0.2">
      <c r="A255" s="60" t="s">
        <v>217</v>
      </c>
      <c r="B255" s="60" t="s">
        <v>5</v>
      </c>
      <c r="C255" s="80" t="s">
        <v>914</v>
      </c>
      <c r="D255" s="81" t="s">
        <v>914</v>
      </c>
      <c r="E255" s="81" t="s">
        <v>914</v>
      </c>
      <c r="F255" s="82" t="s">
        <v>914</v>
      </c>
    </row>
    <row r="256" spans="1:6" x14ac:dyDescent="0.2">
      <c r="A256" s="60" t="s">
        <v>217</v>
      </c>
      <c r="B256" s="60" t="s">
        <v>1</v>
      </c>
      <c r="C256" s="80">
        <v>13</v>
      </c>
      <c r="D256" s="81">
        <v>2171865</v>
      </c>
      <c r="E256" s="81">
        <v>130312</v>
      </c>
      <c r="F256" s="82">
        <v>1.7466643318117718E-4</v>
      </c>
    </row>
    <row r="257" spans="1:6" x14ac:dyDescent="0.2">
      <c r="A257" s="60" t="s">
        <v>217</v>
      </c>
      <c r="B257" s="60" t="s">
        <v>915</v>
      </c>
      <c r="C257" s="80">
        <v>45</v>
      </c>
      <c r="D257" s="81">
        <v>2968161</v>
      </c>
      <c r="E257" s="81">
        <v>178090</v>
      </c>
      <c r="F257" s="82">
        <v>2.3870668154303399E-4</v>
      </c>
    </row>
    <row r="258" spans="1:6" x14ac:dyDescent="0.2">
      <c r="A258" s="60" t="s">
        <v>217</v>
      </c>
      <c r="B258" s="60" t="s">
        <v>3</v>
      </c>
      <c r="C258" s="80">
        <v>29</v>
      </c>
      <c r="D258" s="81">
        <v>2758878</v>
      </c>
      <c r="E258" s="81">
        <v>165491</v>
      </c>
      <c r="F258" s="82">
        <v>2.2181934659575627E-4</v>
      </c>
    </row>
    <row r="259" spans="1:6" x14ac:dyDescent="0.2">
      <c r="A259" s="60" t="s">
        <v>217</v>
      </c>
      <c r="B259" s="60" t="s">
        <v>2</v>
      </c>
      <c r="C259" s="80">
        <v>6</v>
      </c>
      <c r="D259" s="81">
        <v>7037914</v>
      </c>
      <c r="E259" s="81">
        <v>422275</v>
      </c>
      <c r="F259" s="82">
        <v>5.6600518809918961E-4</v>
      </c>
    </row>
    <row r="260" spans="1:6" x14ac:dyDescent="0.2">
      <c r="A260" s="60" t="s">
        <v>217</v>
      </c>
      <c r="B260" s="60" t="s">
        <v>6</v>
      </c>
      <c r="C260" s="80" t="s">
        <v>914</v>
      </c>
      <c r="D260" s="81" t="s">
        <v>914</v>
      </c>
      <c r="E260" s="81" t="s">
        <v>914</v>
      </c>
      <c r="F260" s="82" t="s">
        <v>914</v>
      </c>
    </row>
    <row r="261" spans="1:6" x14ac:dyDescent="0.2">
      <c r="A261" s="60" t="s">
        <v>217</v>
      </c>
      <c r="B261" s="60" t="s">
        <v>10</v>
      </c>
      <c r="C261" s="80">
        <v>87</v>
      </c>
      <c r="D261" s="81">
        <v>2787529</v>
      </c>
      <c r="E261" s="81">
        <v>166807</v>
      </c>
      <c r="F261" s="82">
        <v>2.2358327490678236E-4</v>
      </c>
    </row>
    <row r="262" spans="1:6" x14ac:dyDescent="0.2">
      <c r="A262" s="60" t="s">
        <v>217</v>
      </c>
      <c r="B262" s="60" t="s">
        <v>4</v>
      </c>
      <c r="C262" s="80">
        <v>22</v>
      </c>
      <c r="D262" s="81">
        <v>1191291</v>
      </c>
      <c r="E262" s="81">
        <v>71477</v>
      </c>
      <c r="F262" s="82">
        <v>9.5805702041953171E-5</v>
      </c>
    </row>
    <row r="263" spans="1:6" x14ac:dyDescent="0.2">
      <c r="A263" s="60" t="s">
        <v>217</v>
      </c>
      <c r="B263" s="60" t="s">
        <v>916</v>
      </c>
      <c r="C263" s="80">
        <v>178</v>
      </c>
      <c r="D263" s="81">
        <v>3791511</v>
      </c>
      <c r="E263" s="81">
        <v>217986</v>
      </c>
      <c r="F263" s="82">
        <v>2.9218212523353252E-4</v>
      </c>
    </row>
    <row r="264" spans="1:6" x14ac:dyDescent="0.2">
      <c r="A264" s="60" t="s">
        <v>217</v>
      </c>
      <c r="B264" s="60" t="s">
        <v>8</v>
      </c>
      <c r="C264" s="80">
        <v>64</v>
      </c>
      <c r="D264" s="81">
        <v>918241</v>
      </c>
      <c r="E264" s="81">
        <v>55094</v>
      </c>
      <c r="F264" s="82">
        <v>7.3846403014947014E-5</v>
      </c>
    </row>
    <row r="265" spans="1:6" x14ac:dyDescent="0.2">
      <c r="A265" s="60" t="s">
        <v>217</v>
      </c>
      <c r="B265" s="60" t="s">
        <v>917</v>
      </c>
      <c r="C265" s="80">
        <v>18</v>
      </c>
      <c r="D265" s="81">
        <v>1044814</v>
      </c>
      <c r="E265" s="81">
        <v>62689</v>
      </c>
      <c r="F265" s="82">
        <v>8.4026521192943213E-5</v>
      </c>
    </row>
    <row r="266" spans="1:6" x14ac:dyDescent="0.2">
      <c r="A266" s="60" t="s">
        <v>217</v>
      </c>
      <c r="B266" s="60" t="s">
        <v>25</v>
      </c>
      <c r="C266" s="80">
        <v>31</v>
      </c>
      <c r="D266" s="81">
        <v>2374502</v>
      </c>
      <c r="E266" s="81">
        <v>142470</v>
      </c>
      <c r="F266" s="82">
        <v>1.9096266449231318E-4</v>
      </c>
    </row>
    <row r="267" spans="1:6" x14ac:dyDescent="0.2">
      <c r="A267" s="60" t="s">
        <v>217</v>
      </c>
      <c r="B267" s="60" t="s">
        <v>62</v>
      </c>
      <c r="C267" s="80">
        <v>506</v>
      </c>
      <c r="D267" s="81">
        <v>27611688</v>
      </c>
      <c r="E267" s="81">
        <v>1646710</v>
      </c>
      <c r="F267" s="82">
        <v>2.207202423290075E-3</v>
      </c>
    </row>
    <row r="268" spans="1:6" x14ac:dyDescent="0.2">
      <c r="A268" s="60" t="s">
        <v>221</v>
      </c>
      <c r="B268" s="60" t="s">
        <v>5</v>
      </c>
      <c r="C268" s="80">
        <v>48</v>
      </c>
      <c r="D268" s="81">
        <v>3252096</v>
      </c>
      <c r="E268" s="81">
        <v>195126</v>
      </c>
      <c r="F268" s="82">
        <v>2.6154124287026812E-4</v>
      </c>
    </row>
    <row r="269" spans="1:6" x14ac:dyDescent="0.2">
      <c r="A269" s="60" t="s">
        <v>221</v>
      </c>
      <c r="B269" s="60" t="s">
        <v>1</v>
      </c>
      <c r="C269" s="80">
        <v>18</v>
      </c>
      <c r="D269" s="81">
        <v>18973600</v>
      </c>
      <c r="E269" s="81">
        <v>1138416</v>
      </c>
      <c r="F269" s="82">
        <v>1.5258998572378829E-3</v>
      </c>
    </row>
    <row r="270" spans="1:6" x14ac:dyDescent="0.2">
      <c r="A270" s="60" t="s">
        <v>221</v>
      </c>
      <c r="B270" s="60" t="s">
        <v>915</v>
      </c>
      <c r="C270" s="80">
        <v>102</v>
      </c>
      <c r="D270" s="81">
        <v>4908770</v>
      </c>
      <c r="E270" s="81">
        <v>294526</v>
      </c>
      <c r="F270" s="82">
        <v>3.9477412593713081E-4</v>
      </c>
    </row>
    <row r="271" spans="1:6" x14ac:dyDescent="0.2">
      <c r="A271" s="60" t="s">
        <v>221</v>
      </c>
      <c r="B271" s="60" t="s">
        <v>3</v>
      </c>
      <c r="C271" s="80">
        <v>59</v>
      </c>
      <c r="D271" s="81">
        <v>5663145</v>
      </c>
      <c r="E271" s="81">
        <v>339789</v>
      </c>
      <c r="F271" s="82">
        <v>4.5544334109060572E-4</v>
      </c>
    </row>
    <row r="272" spans="1:6" x14ac:dyDescent="0.2">
      <c r="A272" s="60" t="s">
        <v>221</v>
      </c>
      <c r="B272" s="60" t="s">
        <v>2</v>
      </c>
      <c r="C272" s="80">
        <v>12</v>
      </c>
      <c r="D272" s="81">
        <v>12335515</v>
      </c>
      <c r="E272" s="81">
        <v>740131</v>
      </c>
      <c r="F272" s="82">
        <v>9.9205017079637982E-4</v>
      </c>
    </row>
    <row r="273" spans="1:6" x14ac:dyDescent="0.2">
      <c r="A273" s="60" t="s">
        <v>221</v>
      </c>
      <c r="B273" s="60" t="s">
        <v>6</v>
      </c>
      <c r="C273" s="80">
        <v>50</v>
      </c>
      <c r="D273" s="81">
        <v>4445969</v>
      </c>
      <c r="E273" s="81">
        <v>266758</v>
      </c>
      <c r="F273" s="82">
        <v>3.5755470242605796E-4</v>
      </c>
    </row>
    <row r="274" spans="1:6" x14ac:dyDescent="0.2">
      <c r="A274" s="60" t="s">
        <v>221</v>
      </c>
      <c r="B274" s="60" t="s">
        <v>10</v>
      </c>
      <c r="C274" s="80">
        <v>231</v>
      </c>
      <c r="D274" s="81">
        <v>6186044</v>
      </c>
      <c r="E274" s="81">
        <v>371163</v>
      </c>
      <c r="F274" s="82">
        <v>4.9749614263325909E-4</v>
      </c>
    </row>
    <row r="275" spans="1:6" x14ac:dyDescent="0.2">
      <c r="A275" s="60" t="s">
        <v>221</v>
      </c>
      <c r="B275" s="60" t="s">
        <v>4</v>
      </c>
      <c r="C275" s="80">
        <v>64</v>
      </c>
      <c r="D275" s="81">
        <v>3693368</v>
      </c>
      <c r="E275" s="81">
        <v>221602</v>
      </c>
      <c r="F275" s="82">
        <v>2.9702890697568316E-4</v>
      </c>
    </row>
    <row r="276" spans="1:6" x14ac:dyDescent="0.2">
      <c r="A276" s="60" t="s">
        <v>221</v>
      </c>
      <c r="B276" s="60" t="s">
        <v>916</v>
      </c>
      <c r="C276" s="80">
        <v>425</v>
      </c>
      <c r="D276" s="81">
        <v>9063470</v>
      </c>
      <c r="E276" s="81">
        <v>536761</v>
      </c>
      <c r="F276" s="82">
        <v>7.1945890893211552E-4</v>
      </c>
    </row>
    <row r="277" spans="1:6" x14ac:dyDescent="0.2">
      <c r="A277" s="60" t="s">
        <v>221</v>
      </c>
      <c r="B277" s="60" t="s">
        <v>8</v>
      </c>
      <c r="C277" s="80">
        <v>216</v>
      </c>
      <c r="D277" s="81">
        <v>9538510</v>
      </c>
      <c r="E277" s="81">
        <v>572311</v>
      </c>
      <c r="F277" s="82">
        <v>7.6710910000884569E-4</v>
      </c>
    </row>
    <row r="278" spans="1:6" x14ac:dyDescent="0.2">
      <c r="A278" s="60" t="s">
        <v>221</v>
      </c>
      <c r="B278" s="60" t="s">
        <v>917</v>
      </c>
      <c r="C278" s="80">
        <v>76</v>
      </c>
      <c r="D278" s="81">
        <v>5570175</v>
      </c>
      <c r="E278" s="81">
        <v>334211</v>
      </c>
      <c r="F278" s="82">
        <v>4.4796675133460011E-4</v>
      </c>
    </row>
    <row r="279" spans="1:6" x14ac:dyDescent="0.2">
      <c r="A279" s="60" t="s">
        <v>221</v>
      </c>
      <c r="B279" s="60" t="s">
        <v>25</v>
      </c>
      <c r="C279" s="80">
        <v>70</v>
      </c>
      <c r="D279" s="81">
        <v>9747634</v>
      </c>
      <c r="E279" s="81">
        <v>584858</v>
      </c>
      <c r="F279" s="82">
        <v>7.8392673566115884E-4</v>
      </c>
    </row>
    <row r="280" spans="1:6" x14ac:dyDescent="0.2">
      <c r="A280" s="60" t="s">
        <v>221</v>
      </c>
      <c r="B280" s="60" t="s">
        <v>62</v>
      </c>
      <c r="C280" s="80">
        <v>1371</v>
      </c>
      <c r="D280" s="81">
        <v>93378297</v>
      </c>
      <c r="E280" s="81">
        <v>5595650</v>
      </c>
      <c r="F280" s="82">
        <v>7.5002473051618739E-3</v>
      </c>
    </row>
    <row r="281" spans="1:6" x14ac:dyDescent="0.2">
      <c r="A281" s="60" t="s">
        <v>230</v>
      </c>
      <c r="B281" s="60" t="s">
        <v>5</v>
      </c>
      <c r="C281" s="80">
        <v>12</v>
      </c>
      <c r="D281" s="81">
        <v>233972</v>
      </c>
      <c r="E281" s="81">
        <v>14038</v>
      </c>
      <c r="F281" s="82">
        <v>1.881612889831608E-5</v>
      </c>
    </row>
    <row r="282" spans="1:6" x14ac:dyDescent="0.2">
      <c r="A282" s="60" t="s">
        <v>230</v>
      </c>
      <c r="B282" s="60" t="s">
        <v>1</v>
      </c>
      <c r="C282" s="80">
        <v>32</v>
      </c>
      <c r="D282" s="81">
        <v>8650524</v>
      </c>
      <c r="E282" s="81">
        <v>519031</v>
      </c>
      <c r="F282" s="82">
        <v>6.9569413009131604E-4</v>
      </c>
    </row>
    <row r="283" spans="1:6" x14ac:dyDescent="0.2">
      <c r="A283" s="60" t="s">
        <v>230</v>
      </c>
      <c r="B283" s="60" t="s">
        <v>915</v>
      </c>
      <c r="C283" s="80">
        <v>126</v>
      </c>
      <c r="D283" s="81">
        <v>2057589</v>
      </c>
      <c r="E283" s="81">
        <v>123283</v>
      </c>
      <c r="F283" s="82">
        <v>1.6524496502144903E-4</v>
      </c>
    </row>
    <row r="284" spans="1:6" x14ac:dyDescent="0.2">
      <c r="A284" s="60" t="s">
        <v>230</v>
      </c>
      <c r="B284" s="60" t="s">
        <v>3</v>
      </c>
      <c r="C284" s="80">
        <v>66</v>
      </c>
      <c r="D284" s="81">
        <v>2923337</v>
      </c>
      <c r="E284" s="81">
        <v>175400</v>
      </c>
      <c r="F284" s="82">
        <v>2.3510108339967522E-4</v>
      </c>
    </row>
    <row r="285" spans="1:6" x14ac:dyDescent="0.2">
      <c r="A285" s="60" t="s">
        <v>230</v>
      </c>
      <c r="B285" s="60" t="s">
        <v>2</v>
      </c>
      <c r="C285" s="80">
        <v>13</v>
      </c>
      <c r="D285" s="81">
        <v>81136</v>
      </c>
      <c r="E285" s="81">
        <v>4868</v>
      </c>
      <c r="F285" s="82">
        <v>6.5249263055280446E-6</v>
      </c>
    </row>
    <row r="286" spans="1:6" x14ac:dyDescent="0.2">
      <c r="A286" s="60" t="s">
        <v>230</v>
      </c>
      <c r="B286" s="60" t="s">
        <v>6</v>
      </c>
      <c r="C286" s="80">
        <v>29</v>
      </c>
      <c r="D286" s="81">
        <v>2066303</v>
      </c>
      <c r="E286" s="81">
        <v>123978</v>
      </c>
      <c r="F286" s="82">
        <v>1.6617652290607147E-4</v>
      </c>
    </row>
    <row r="287" spans="1:6" x14ac:dyDescent="0.2">
      <c r="A287" s="60" t="s">
        <v>230</v>
      </c>
      <c r="B287" s="60" t="s">
        <v>10</v>
      </c>
      <c r="C287" s="80">
        <v>284</v>
      </c>
      <c r="D287" s="81">
        <v>9801571</v>
      </c>
      <c r="E287" s="81">
        <v>588094</v>
      </c>
      <c r="F287" s="82">
        <v>7.8826417640164535E-4</v>
      </c>
    </row>
    <row r="288" spans="1:6" x14ac:dyDescent="0.2">
      <c r="A288" s="60" t="s">
        <v>230</v>
      </c>
      <c r="B288" s="60" t="s">
        <v>4</v>
      </c>
      <c r="C288" s="80">
        <v>29</v>
      </c>
      <c r="D288" s="81">
        <v>3650775</v>
      </c>
      <c r="E288" s="81">
        <v>219046</v>
      </c>
      <c r="F288" s="82">
        <v>2.9360291855396386E-4</v>
      </c>
    </row>
    <row r="289" spans="1:6" x14ac:dyDescent="0.2">
      <c r="A289" s="60" t="s">
        <v>230</v>
      </c>
      <c r="B289" s="60" t="s">
        <v>916</v>
      </c>
      <c r="C289" s="80">
        <v>514</v>
      </c>
      <c r="D289" s="81">
        <v>4796248</v>
      </c>
      <c r="E289" s="81">
        <v>282769</v>
      </c>
      <c r="F289" s="82">
        <v>3.790153834198561E-4</v>
      </c>
    </row>
    <row r="290" spans="1:6" x14ac:dyDescent="0.2">
      <c r="A290" s="60" t="s">
        <v>230</v>
      </c>
      <c r="B290" s="60" t="s">
        <v>8</v>
      </c>
      <c r="C290" s="80">
        <v>275</v>
      </c>
      <c r="D290" s="81">
        <v>13477172</v>
      </c>
      <c r="E290" s="81">
        <v>808583</v>
      </c>
      <c r="F290" s="82">
        <v>1.0838012503908757E-3</v>
      </c>
    </row>
    <row r="291" spans="1:6" x14ac:dyDescent="0.2">
      <c r="A291" s="60" t="s">
        <v>230</v>
      </c>
      <c r="B291" s="60" t="s">
        <v>917</v>
      </c>
      <c r="C291" s="80">
        <v>75</v>
      </c>
      <c r="D291" s="81">
        <v>2440419</v>
      </c>
      <c r="E291" s="81">
        <v>146425</v>
      </c>
      <c r="F291" s="82">
        <v>1.9626383202279044E-4</v>
      </c>
    </row>
    <row r="292" spans="1:6" x14ac:dyDescent="0.2">
      <c r="A292" s="60" t="s">
        <v>230</v>
      </c>
      <c r="B292" s="60" t="s">
        <v>25</v>
      </c>
      <c r="C292" s="80">
        <v>71</v>
      </c>
      <c r="D292" s="81">
        <v>4122505</v>
      </c>
      <c r="E292" s="81">
        <v>247350</v>
      </c>
      <c r="F292" s="82">
        <v>3.3154078095159442E-4</v>
      </c>
    </row>
    <row r="293" spans="1:6" x14ac:dyDescent="0.2">
      <c r="A293" s="60" t="s">
        <v>230</v>
      </c>
      <c r="B293" s="60" t="s">
        <v>62</v>
      </c>
      <c r="C293" s="80">
        <v>1526</v>
      </c>
      <c r="D293" s="81">
        <v>54301551</v>
      </c>
      <c r="E293" s="81">
        <v>3252868</v>
      </c>
      <c r="F293" s="82">
        <v>4.3600501194762525E-3</v>
      </c>
    </row>
    <row r="294" spans="1:6" x14ac:dyDescent="0.2">
      <c r="A294" s="60" t="s">
        <v>245</v>
      </c>
      <c r="B294" s="60" t="s">
        <v>5</v>
      </c>
      <c r="C294" s="80">
        <v>44</v>
      </c>
      <c r="D294" s="81">
        <v>1966838</v>
      </c>
      <c r="E294" s="81">
        <v>118010</v>
      </c>
      <c r="F294" s="82">
        <v>1.5817718843783165E-4</v>
      </c>
    </row>
    <row r="295" spans="1:6" x14ac:dyDescent="0.2">
      <c r="A295" s="60" t="s">
        <v>245</v>
      </c>
      <c r="B295" s="60" t="s">
        <v>1</v>
      </c>
      <c r="C295" s="80">
        <v>36</v>
      </c>
      <c r="D295" s="81">
        <v>18220674</v>
      </c>
      <c r="E295" s="81">
        <v>1093240</v>
      </c>
      <c r="F295" s="82">
        <v>1.4653472543663679E-3</v>
      </c>
    </row>
    <row r="296" spans="1:6" x14ac:dyDescent="0.2">
      <c r="A296" s="60" t="s">
        <v>245</v>
      </c>
      <c r="B296" s="60" t="s">
        <v>915</v>
      </c>
      <c r="C296" s="80">
        <v>294</v>
      </c>
      <c r="D296" s="81">
        <v>15623437</v>
      </c>
      <c r="E296" s="81">
        <v>937406</v>
      </c>
      <c r="F296" s="82">
        <v>1.2564718710681639E-3</v>
      </c>
    </row>
    <row r="297" spans="1:6" x14ac:dyDescent="0.2">
      <c r="A297" s="60" t="s">
        <v>245</v>
      </c>
      <c r="B297" s="60" t="s">
        <v>3</v>
      </c>
      <c r="C297" s="80">
        <v>96</v>
      </c>
      <c r="D297" s="81">
        <v>14101200</v>
      </c>
      <c r="E297" s="81">
        <v>846072</v>
      </c>
      <c r="F297" s="82">
        <v>1.1340504209471495E-3</v>
      </c>
    </row>
    <row r="298" spans="1:6" x14ac:dyDescent="0.2">
      <c r="A298" s="60" t="s">
        <v>245</v>
      </c>
      <c r="B298" s="60" t="s">
        <v>2</v>
      </c>
      <c r="C298" s="80">
        <v>22</v>
      </c>
      <c r="D298" s="81">
        <v>18719195</v>
      </c>
      <c r="E298" s="81">
        <v>1123152</v>
      </c>
      <c r="F298" s="82">
        <v>1.5054404334236718E-3</v>
      </c>
    </row>
    <row r="299" spans="1:6" x14ac:dyDescent="0.2">
      <c r="A299" s="60" t="s">
        <v>245</v>
      </c>
      <c r="B299" s="60" t="s">
        <v>6</v>
      </c>
      <c r="C299" s="80">
        <v>74</v>
      </c>
      <c r="D299" s="81">
        <v>5647639</v>
      </c>
      <c r="E299" s="81">
        <v>338858</v>
      </c>
      <c r="F299" s="82">
        <v>4.5419545563652879E-4</v>
      </c>
    </row>
    <row r="300" spans="1:6" x14ac:dyDescent="0.2">
      <c r="A300" s="60" t="s">
        <v>245</v>
      </c>
      <c r="B300" s="60" t="s">
        <v>10</v>
      </c>
      <c r="C300" s="80">
        <v>413</v>
      </c>
      <c r="D300" s="81">
        <v>8133681</v>
      </c>
      <c r="E300" s="81">
        <v>488001</v>
      </c>
      <c r="F300" s="82">
        <v>6.5410241619227427E-4</v>
      </c>
    </row>
    <row r="301" spans="1:6" x14ac:dyDescent="0.2">
      <c r="A301" s="60" t="s">
        <v>245</v>
      </c>
      <c r="B301" s="60" t="s">
        <v>4</v>
      </c>
      <c r="C301" s="80">
        <v>67</v>
      </c>
      <c r="D301" s="81">
        <v>5281393</v>
      </c>
      <c r="E301" s="81">
        <v>316884</v>
      </c>
      <c r="F301" s="82">
        <v>4.2474214202977583E-4</v>
      </c>
    </row>
    <row r="302" spans="1:6" x14ac:dyDescent="0.2">
      <c r="A302" s="60" t="s">
        <v>245</v>
      </c>
      <c r="B302" s="60" t="s">
        <v>916</v>
      </c>
      <c r="C302" s="80">
        <v>841</v>
      </c>
      <c r="D302" s="81">
        <v>14488822</v>
      </c>
      <c r="E302" s="81">
        <v>858675</v>
      </c>
      <c r="F302" s="82">
        <v>1.1509431173786552E-3</v>
      </c>
    </row>
    <row r="303" spans="1:6" x14ac:dyDescent="0.2">
      <c r="A303" s="60" t="s">
        <v>245</v>
      </c>
      <c r="B303" s="60" t="s">
        <v>8</v>
      </c>
      <c r="C303" s="80">
        <v>295</v>
      </c>
      <c r="D303" s="81">
        <v>14439509</v>
      </c>
      <c r="E303" s="81">
        <v>866371</v>
      </c>
      <c r="F303" s="82">
        <v>1.1612586130334095E-3</v>
      </c>
    </row>
    <row r="304" spans="1:6" x14ac:dyDescent="0.2">
      <c r="A304" s="60" t="s">
        <v>245</v>
      </c>
      <c r="B304" s="60" t="s">
        <v>917</v>
      </c>
      <c r="C304" s="80">
        <v>126</v>
      </c>
      <c r="D304" s="81">
        <v>7064731</v>
      </c>
      <c r="E304" s="81">
        <v>423884</v>
      </c>
      <c r="F304" s="82">
        <v>5.6816184512991979E-4</v>
      </c>
    </row>
    <row r="305" spans="1:6" x14ac:dyDescent="0.2">
      <c r="A305" s="60" t="s">
        <v>245</v>
      </c>
      <c r="B305" s="60" t="s">
        <v>25</v>
      </c>
      <c r="C305" s="80">
        <v>93</v>
      </c>
      <c r="D305" s="81">
        <v>7789955</v>
      </c>
      <c r="E305" s="81">
        <v>467397</v>
      </c>
      <c r="F305" s="82">
        <v>6.2648541093362597E-4</v>
      </c>
    </row>
    <row r="306" spans="1:6" x14ac:dyDescent="0.2">
      <c r="A306" s="60" t="s">
        <v>245</v>
      </c>
      <c r="B306" s="60" t="s">
        <v>62</v>
      </c>
      <c r="C306" s="80">
        <v>2401</v>
      </c>
      <c r="D306" s="81">
        <v>131477075</v>
      </c>
      <c r="E306" s="81">
        <v>7877950</v>
      </c>
      <c r="F306" s="82">
        <v>1.0559376168577375E-2</v>
      </c>
    </row>
    <row r="307" spans="1:6" x14ac:dyDescent="0.2">
      <c r="A307" s="60" t="s">
        <v>258</v>
      </c>
      <c r="B307" s="60" t="s">
        <v>5</v>
      </c>
      <c r="C307" s="80">
        <v>21</v>
      </c>
      <c r="D307" s="81">
        <v>443036</v>
      </c>
      <c r="E307" s="81">
        <v>26582</v>
      </c>
      <c r="F307" s="82">
        <v>3.5629743437458188E-5</v>
      </c>
    </row>
    <row r="308" spans="1:6" x14ac:dyDescent="0.2">
      <c r="A308" s="60" t="s">
        <v>258</v>
      </c>
      <c r="B308" s="60" t="s">
        <v>1</v>
      </c>
      <c r="C308" s="80">
        <v>19</v>
      </c>
      <c r="D308" s="81">
        <v>1090798</v>
      </c>
      <c r="E308" s="81">
        <v>65448</v>
      </c>
      <c r="F308" s="82">
        <v>8.772460493923571E-5</v>
      </c>
    </row>
    <row r="309" spans="1:6" x14ac:dyDescent="0.2">
      <c r="A309" s="60" t="s">
        <v>258</v>
      </c>
      <c r="B309" s="60" t="s">
        <v>915</v>
      </c>
      <c r="C309" s="80">
        <v>101</v>
      </c>
      <c r="D309" s="81">
        <v>2922271</v>
      </c>
      <c r="E309" s="81">
        <v>175336</v>
      </c>
      <c r="F309" s="82">
        <v>2.3501529965202654E-4</v>
      </c>
    </row>
    <row r="310" spans="1:6" x14ac:dyDescent="0.2">
      <c r="A310" s="60" t="s">
        <v>258</v>
      </c>
      <c r="B310" s="60" t="s">
        <v>3</v>
      </c>
      <c r="C310" s="80">
        <v>43</v>
      </c>
      <c r="D310" s="81">
        <v>5406725</v>
      </c>
      <c r="E310" s="81">
        <v>324403</v>
      </c>
      <c r="F310" s="82">
        <v>4.3482039200743925E-4</v>
      </c>
    </row>
    <row r="311" spans="1:6" x14ac:dyDescent="0.2">
      <c r="A311" s="60" t="s">
        <v>258</v>
      </c>
      <c r="B311" s="60" t="s">
        <v>2</v>
      </c>
      <c r="C311" s="80">
        <v>6</v>
      </c>
      <c r="D311" s="81">
        <v>7890904</v>
      </c>
      <c r="E311" s="81">
        <v>473454</v>
      </c>
      <c r="F311" s="82">
        <v>6.3460403842593971E-4</v>
      </c>
    </row>
    <row r="312" spans="1:6" x14ac:dyDescent="0.2">
      <c r="A312" s="60" t="s">
        <v>258</v>
      </c>
      <c r="B312" s="60" t="s">
        <v>6</v>
      </c>
      <c r="C312" s="80">
        <v>31</v>
      </c>
      <c r="D312" s="81">
        <v>996045</v>
      </c>
      <c r="E312" s="81">
        <v>59763</v>
      </c>
      <c r="F312" s="82">
        <v>8.0104595480129932E-5</v>
      </c>
    </row>
    <row r="313" spans="1:6" x14ac:dyDescent="0.2">
      <c r="A313" s="60" t="s">
        <v>258</v>
      </c>
      <c r="B313" s="60" t="s">
        <v>10</v>
      </c>
      <c r="C313" s="80">
        <v>166</v>
      </c>
      <c r="D313" s="81">
        <v>2901755</v>
      </c>
      <c r="E313" s="81">
        <v>174105</v>
      </c>
      <c r="F313" s="82">
        <v>2.3336530288084638E-4</v>
      </c>
    </row>
    <row r="314" spans="1:6" x14ac:dyDescent="0.2">
      <c r="A314" s="60" t="s">
        <v>258</v>
      </c>
      <c r="B314" s="60" t="s">
        <v>4</v>
      </c>
      <c r="C314" s="80">
        <v>19</v>
      </c>
      <c r="D314" s="81">
        <v>1069759</v>
      </c>
      <c r="E314" s="81">
        <v>64186</v>
      </c>
      <c r="F314" s="82">
        <v>8.6033056665288219E-5</v>
      </c>
    </row>
    <row r="315" spans="1:6" x14ac:dyDescent="0.2">
      <c r="A315" s="60" t="s">
        <v>258</v>
      </c>
      <c r="B315" s="60" t="s">
        <v>916</v>
      </c>
      <c r="C315" s="80">
        <v>384</v>
      </c>
      <c r="D315" s="81">
        <v>6074301</v>
      </c>
      <c r="E315" s="81">
        <v>355836</v>
      </c>
      <c r="F315" s="82">
        <v>4.7695227544245627E-4</v>
      </c>
    </row>
    <row r="316" spans="1:6" x14ac:dyDescent="0.2">
      <c r="A316" s="60" t="s">
        <v>258</v>
      </c>
      <c r="B316" s="60" t="s">
        <v>8</v>
      </c>
      <c r="C316" s="80">
        <v>98</v>
      </c>
      <c r="D316" s="81">
        <v>1380352</v>
      </c>
      <c r="E316" s="81">
        <v>82741</v>
      </c>
      <c r="F316" s="82">
        <v>1.109036416281216E-4</v>
      </c>
    </row>
    <row r="317" spans="1:6" x14ac:dyDescent="0.2">
      <c r="A317" s="60" t="s">
        <v>258</v>
      </c>
      <c r="B317" s="60" t="s">
        <v>917</v>
      </c>
      <c r="C317" s="80">
        <v>82</v>
      </c>
      <c r="D317" s="81">
        <v>2883637</v>
      </c>
      <c r="E317" s="81">
        <v>173018</v>
      </c>
      <c r="F317" s="82">
        <v>2.3190831954187575E-4</v>
      </c>
    </row>
    <row r="318" spans="1:6" x14ac:dyDescent="0.2">
      <c r="A318" s="60" t="s">
        <v>258</v>
      </c>
      <c r="B318" s="60" t="s">
        <v>25</v>
      </c>
      <c r="C318" s="80">
        <v>37</v>
      </c>
      <c r="D318" s="81">
        <v>4770722</v>
      </c>
      <c r="E318" s="81">
        <v>286243</v>
      </c>
      <c r="F318" s="82">
        <v>3.8367183247191126E-4</v>
      </c>
    </row>
    <row r="319" spans="1:6" x14ac:dyDescent="0.2">
      <c r="A319" s="60" t="s">
        <v>258</v>
      </c>
      <c r="B319" s="60" t="s">
        <v>62</v>
      </c>
      <c r="C319" s="80">
        <v>1007</v>
      </c>
      <c r="D319" s="81">
        <v>37830306</v>
      </c>
      <c r="E319" s="81">
        <v>2261116</v>
      </c>
      <c r="F319" s="82">
        <v>3.030734442943786E-3</v>
      </c>
    </row>
    <row r="320" spans="1:6" x14ac:dyDescent="0.2">
      <c r="A320" s="60" t="s">
        <v>270</v>
      </c>
      <c r="B320" s="60" t="s">
        <v>5</v>
      </c>
      <c r="C320" s="80">
        <v>193</v>
      </c>
      <c r="D320" s="81">
        <v>43769565</v>
      </c>
      <c r="E320" s="81">
        <v>2626174</v>
      </c>
      <c r="F320" s="82">
        <v>3.5200476202739946E-3</v>
      </c>
    </row>
    <row r="321" spans="1:6" x14ac:dyDescent="0.2">
      <c r="A321" s="60" t="s">
        <v>270</v>
      </c>
      <c r="B321" s="60" t="s">
        <v>1</v>
      </c>
      <c r="C321" s="80">
        <v>60</v>
      </c>
      <c r="D321" s="81">
        <v>52558041</v>
      </c>
      <c r="E321" s="81">
        <v>3153482</v>
      </c>
      <c r="F321" s="82">
        <v>4.2268360016041884E-3</v>
      </c>
    </row>
    <row r="322" spans="1:6" x14ac:dyDescent="0.2">
      <c r="A322" s="60" t="s">
        <v>270</v>
      </c>
      <c r="B322" s="60" t="s">
        <v>915</v>
      </c>
      <c r="C322" s="80">
        <v>399</v>
      </c>
      <c r="D322" s="81">
        <v>41702139</v>
      </c>
      <c r="E322" s="81">
        <v>2502128</v>
      </c>
      <c r="F322" s="82">
        <v>3.3537799521360465E-3</v>
      </c>
    </row>
    <row r="323" spans="1:6" x14ac:dyDescent="0.2">
      <c r="A323" s="60" t="s">
        <v>270</v>
      </c>
      <c r="B323" s="60" t="s">
        <v>3</v>
      </c>
      <c r="C323" s="80">
        <v>153</v>
      </c>
      <c r="D323" s="81">
        <v>34169539</v>
      </c>
      <c r="E323" s="81">
        <v>2050172</v>
      </c>
      <c r="F323" s="82">
        <v>2.7479912106937224E-3</v>
      </c>
    </row>
    <row r="324" spans="1:6" x14ac:dyDescent="0.2">
      <c r="A324" s="60" t="s">
        <v>270</v>
      </c>
      <c r="B324" s="60" t="s">
        <v>2</v>
      </c>
      <c r="C324" s="80">
        <v>42</v>
      </c>
      <c r="D324" s="81">
        <v>75455813</v>
      </c>
      <c r="E324" s="81">
        <v>4527349</v>
      </c>
      <c r="F324" s="82">
        <v>6.0683275645862953E-3</v>
      </c>
    </row>
    <row r="325" spans="1:6" x14ac:dyDescent="0.2">
      <c r="A325" s="60" t="s">
        <v>270</v>
      </c>
      <c r="B325" s="60" t="s">
        <v>6</v>
      </c>
      <c r="C325" s="80">
        <v>95</v>
      </c>
      <c r="D325" s="81">
        <v>19060252</v>
      </c>
      <c r="E325" s="81">
        <v>1143615</v>
      </c>
      <c r="F325" s="82">
        <v>1.5328684463632816E-3</v>
      </c>
    </row>
    <row r="326" spans="1:6" x14ac:dyDescent="0.2">
      <c r="A326" s="60" t="s">
        <v>270</v>
      </c>
      <c r="B326" s="60" t="s">
        <v>10</v>
      </c>
      <c r="C326" s="80">
        <v>611</v>
      </c>
      <c r="D326" s="81">
        <v>24637085</v>
      </c>
      <c r="E326" s="81">
        <v>1478225</v>
      </c>
      <c r="F326" s="82">
        <v>1.9813700057496287E-3</v>
      </c>
    </row>
    <row r="327" spans="1:6" x14ac:dyDescent="0.2">
      <c r="A327" s="60" t="s">
        <v>270</v>
      </c>
      <c r="B327" s="60" t="s">
        <v>4</v>
      </c>
      <c r="C327" s="80">
        <v>73</v>
      </c>
      <c r="D327" s="81">
        <v>11496297</v>
      </c>
      <c r="E327" s="81">
        <v>689778</v>
      </c>
      <c r="F327" s="82">
        <v>9.2455846696272046E-4</v>
      </c>
    </row>
    <row r="328" spans="1:6" x14ac:dyDescent="0.2">
      <c r="A328" s="60" t="s">
        <v>270</v>
      </c>
      <c r="B328" s="60" t="s">
        <v>916</v>
      </c>
      <c r="C328" s="80">
        <v>1611</v>
      </c>
      <c r="D328" s="81">
        <v>50799567</v>
      </c>
      <c r="E328" s="81">
        <v>2976017</v>
      </c>
      <c r="F328" s="82">
        <v>3.9889670519717858E-3</v>
      </c>
    </row>
    <row r="329" spans="1:6" x14ac:dyDescent="0.2">
      <c r="A329" s="60" t="s">
        <v>270</v>
      </c>
      <c r="B329" s="60" t="s">
        <v>8</v>
      </c>
      <c r="C329" s="80">
        <v>618</v>
      </c>
      <c r="D329" s="81">
        <v>84520357</v>
      </c>
      <c r="E329" s="81">
        <v>5070940</v>
      </c>
      <c r="F329" s="82">
        <v>6.7969412078377938E-3</v>
      </c>
    </row>
    <row r="330" spans="1:6" x14ac:dyDescent="0.2">
      <c r="A330" s="60" t="s">
        <v>270</v>
      </c>
      <c r="B330" s="60" t="s">
        <v>917</v>
      </c>
      <c r="C330" s="80">
        <v>140</v>
      </c>
      <c r="D330" s="81">
        <v>17375748</v>
      </c>
      <c r="E330" s="81">
        <v>1042545</v>
      </c>
      <c r="F330" s="82">
        <v>1.397397143631211E-3</v>
      </c>
    </row>
    <row r="331" spans="1:6" x14ac:dyDescent="0.2">
      <c r="A331" s="60" t="s">
        <v>270</v>
      </c>
      <c r="B331" s="60" t="s">
        <v>25</v>
      </c>
      <c r="C331" s="80">
        <v>121</v>
      </c>
      <c r="D331" s="81">
        <v>22550364</v>
      </c>
      <c r="E331" s="81">
        <v>1353022</v>
      </c>
      <c r="F331" s="82">
        <v>1.8135515282987193E-3</v>
      </c>
    </row>
    <row r="332" spans="1:6" x14ac:dyDescent="0.2">
      <c r="A332" s="60" t="s">
        <v>270</v>
      </c>
      <c r="B332" s="60" t="s">
        <v>62</v>
      </c>
      <c r="C332" s="80">
        <v>4116</v>
      </c>
      <c r="D332" s="81">
        <v>478094767</v>
      </c>
      <c r="E332" s="81">
        <v>28613449</v>
      </c>
      <c r="F332" s="82">
        <v>3.8352638880851504E-2</v>
      </c>
    </row>
    <row r="333" spans="1:6" x14ac:dyDescent="0.2">
      <c r="A333" s="60" t="s">
        <v>288</v>
      </c>
      <c r="B333" s="60" t="s">
        <v>5</v>
      </c>
      <c r="C333" s="80">
        <v>10</v>
      </c>
      <c r="D333" s="81">
        <v>960767</v>
      </c>
      <c r="E333" s="81">
        <v>57646</v>
      </c>
      <c r="F333" s="82">
        <v>7.7267029952438307E-5</v>
      </c>
    </row>
    <row r="334" spans="1:6" x14ac:dyDescent="0.2">
      <c r="A334" s="60" t="s">
        <v>288</v>
      </c>
      <c r="B334" s="60" t="s">
        <v>1</v>
      </c>
      <c r="C334" s="80">
        <v>23</v>
      </c>
      <c r="D334" s="81">
        <v>7061114</v>
      </c>
      <c r="E334" s="81">
        <v>423667</v>
      </c>
      <c r="F334" s="82">
        <v>5.6787098461054853E-4</v>
      </c>
    </row>
    <row r="335" spans="1:6" x14ac:dyDescent="0.2">
      <c r="A335" s="60" t="s">
        <v>288</v>
      </c>
      <c r="B335" s="60" t="s">
        <v>915</v>
      </c>
      <c r="C335" s="80" t="s">
        <v>914</v>
      </c>
      <c r="D335" s="81" t="s">
        <v>914</v>
      </c>
      <c r="E335" s="81" t="s">
        <v>914</v>
      </c>
      <c r="F335" s="82" t="s">
        <v>914</v>
      </c>
    </row>
    <row r="336" spans="1:6" x14ac:dyDescent="0.2">
      <c r="A336" s="60" t="s">
        <v>288</v>
      </c>
      <c r="B336" s="60" t="s">
        <v>3</v>
      </c>
      <c r="C336" s="80">
        <v>35</v>
      </c>
      <c r="D336" s="81">
        <v>1572811</v>
      </c>
      <c r="E336" s="81">
        <v>94369</v>
      </c>
      <c r="F336" s="82">
        <v>1.2648947627904192E-4</v>
      </c>
    </row>
    <row r="337" spans="1:6" x14ac:dyDescent="0.2">
      <c r="A337" s="60" t="s">
        <v>288</v>
      </c>
      <c r="B337" s="60" t="s">
        <v>2</v>
      </c>
      <c r="C337" s="80" t="s">
        <v>914</v>
      </c>
      <c r="D337" s="81" t="s">
        <v>914</v>
      </c>
      <c r="E337" s="81" t="s">
        <v>914</v>
      </c>
      <c r="F337" s="82" t="s">
        <v>914</v>
      </c>
    </row>
    <row r="338" spans="1:6" x14ac:dyDescent="0.2">
      <c r="A338" s="60" t="s">
        <v>288</v>
      </c>
      <c r="B338" s="60" t="s">
        <v>6</v>
      </c>
      <c r="C338" s="80">
        <v>22</v>
      </c>
      <c r="D338" s="81">
        <v>803667</v>
      </c>
      <c r="E338" s="81">
        <v>48220</v>
      </c>
      <c r="F338" s="82">
        <v>6.4632692369055521E-5</v>
      </c>
    </row>
    <row r="339" spans="1:6" x14ac:dyDescent="0.2">
      <c r="A339" s="60" t="s">
        <v>288</v>
      </c>
      <c r="B339" s="60" t="s">
        <v>10</v>
      </c>
      <c r="C339" s="80">
        <v>146</v>
      </c>
      <c r="D339" s="81">
        <v>14955571</v>
      </c>
      <c r="E339" s="81">
        <v>897334</v>
      </c>
      <c r="F339" s="82">
        <v>1.2027605220716316E-3</v>
      </c>
    </row>
    <row r="340" spans="1:6" x14ac:dyDescent="0.2">
      <c r="A340" s="60" t="s">
        <v>288</v>
      </c>
      <c r="B340" s="60" t="s">
        <v>4</v>
      </c>
      <c r="C340" s="80">
        <v>28</v>
      </c>
      <c r="D340" s="81">
        <v>1109429</v>
      </c>
      <c r="E340" s="81">
        <v>66566</v>
      </c>
      <c r="F340" s="82">
        <v>8.9223139780973671E-5</v>
      </c>
    </row>
    <row r="341" spans="1:6" x14ac:dyDescent="0.2">
      <c r="A341" s="60" t="s">
        <v>288</v>
      </c>
      <c r="B341" s="60" t="s">
        <v>916</v>
      </c>
      <c r="C341" s="80">
        <v>186</v>
      </c>
      <c r="D341" s="81">
        <v>1833233</v>
      </c>
      <c r="E341" s="81">
        <v>109035</v>
      </c>
      <c r="F341" s="82">
        <v>1.4614735820116072E-4</v>
      </c>
    </row>
    <row r="342" spans="1:6" x14ac:dyDescent="0.2">
      <c r="A342" s="60" t="s">
        <v>288</v>
      </c>
      <c r="B342" s="60" t="s">
        <v>8</v>
      </c>
      <c r="C342" s="80">
        <v>134</v>
      </c>
      <c r="D342" s="81">
        <v>3883376</v>
      </c>
      <c r="E342" s="81">
        <v>232957</v>
      </c>
      <c r="F342" s="82">
        <v>3.122488203280396E-4</v>
      </c>
    </row>
    <row r="343" spans="1:6" x14ac:dyDescent="0.2">
      <c r="A343" s="60" t="s">
        <v>288</v>
      </c>
      <c r="B343" s="60" t="s">
        <v>917</v>
      </c>
      <c r="C343" s="80">
        <v>32</v>
      </c>
      <c r="D343" s="81">
        <v>1666433</v>
      </c>
      <c r="E343" s="81">
        <v>99986</v>
      </c>
      <c r="F343" s="82">
        <v>1.3401834050627096E-4</v>
      </c>
    </row>
    <row r="344" spans="1:6" x14ac:dyDescent="0.2">
      <c r="A344" s="60" t="s">
        <v>288</v>
      </c>
      <c r="B344" s="60" t="s">
        <v>25</v>
      </c>
      <c r="C344" s="80">
        <v>27</v>
      </c>
      <c r="D344" s="81">
        <v>10206051</v>
      </c>
      <c r="E344" s="81">
        <v>612363</v>
      </c>
      <c r="F344" s="82">
        <v>8.2079364158423789E-4</v>
      </c>
    </row>
    <row r="345" spans="1:6" x14ac:dyDescent="0.2">
      <c r="A345" s="60" t="s">
        <v>288</v>
      </c>
      <c r="B345" s="60" t="s">
        <v>62</v>
      </c>
      <c r="C345" s="80">
        <v>673</v>
      </c>
      <c r="D345" s="81">
        <v>44321531</v>
      </c>
      <c r="E345" s="81">
        <v>2658287</v>
      </c>
      <c r="F345" s="82">
        <v>3.5630909560277792E-3</v>
      </c>
    </row>
    <row r="346" spans="1:6" x14ac:dyDescent="0.2">
      <c r="A346" s="60" t="s">
        <v>292</v>
      </c>
      <c r="B346" s="60" t="s">
        <v>5</v>
      </c>
      <c r="C346" s="80">
        <v>9</v>
      </c>
      <c r="D346" s="81">
        <v>1464578</v>
      </c>
      <c r="E346" s="81">
        <v>87875</v>
      </c>
      <c r="F346" s="82">
        <v>1.1778510663481449E-4</v>
      </c>
    </row>
    <row r="347" spans="1:6" x14ac:dyDescent="0.2">
      <c r="A347" s="60" t="s">
        <v>292</v>
      </c>
      <c r="B347" s="60" t="s">
        <v>1</v>
      </c>
      <c r="C347" s="80">
        <v>15</v>
      </c>
      <c r="D347" s="81">
        <v>1673010</v>
      </c>
      <c r="E347" s="81">
        <v>100381</v>
      </c>
      <c r="F347" s="82">
        <v>1.3454778707379017E-4</v>
      </c>
    </row>
    <row r="348" spans="1:6" x14ac:dyDescent="0.2">
      <c r="A348" s="60" t="s">
        <v>292</v>
      </c>
      <c r="B348" s="60" t="s">
        <v>915</v>
      </c>
      <c r="C348" s="80">
        <v>19</v>
      </c>
      <c r="D348" s="81">
        <v>383866</v>
      </c>
      <c r="E348" s="81">
        <v>23032</v>
      </c>
      <c r="F348" s="82">
        <v>3.0871426185070236E-5</v>
      </c>
    </row>
    <row r="349" spans="1:6" x14ac:dyDescent="0.2">
      <c r="A349" s="60" t="s">
        <v>292</v>
      </c>
      <c r="B349" s="60" t="s">
        <v>3</v>
      </c>
      <c r="C349" s="80">
        <v>22</v>
      </c>
      <c r="D349" s="81">
        <v>909388</v>
      </c>
      <c r="E349" s="81">
        <v>54563</v>
      </c>
      <c r="F349" s="82">
        <v>7.3134665983674345E-5</v>
      </c>
    </row>
    <row r="350" spans="1:6" x14ac:dyDescent="0.2">
      <c r="A350" s="60" t="s">
        <v>292</v>
      </c>
      <c r="B350" s="60" t="s">
        <v>2</v>
      </c>
      <c r="C350" s="80" t="s">
        <v>914</v>
      </c>
      <c r="D350" s="81" t="s">
        <v>914</v>
      </c>
      <c r="E350" s="81" t="s">
        <v>914</v>
      </c>
      <c r="F350" s="82" t="s">
        <v>914</v>
      </c>
    </row>
    <row r="351" spans="1:6" x14ac:dyDescent="0.2">
      <c r="A351" s="60" t="s">
        <v>292</v>
      </c>
      <c r="B351" s="60" t="s">
        <v>6</v>
      </c>
      <c r="C351" s="80">
        <v>21</v>
      </c>
      <c r="D351" s="81">
        <v>1661353</v>
      </c>
      <c r="E351" s="81">
        <v>99681</v>
      </c>
      <c r="F351" s="82">
        <v>1.336095273338827E-4</v>
      </c>
    </row>
    <row r="352" spans="1:6" x14ac:dyDescent="0.2">
      <c r="A352" s="60" t="s">
        <v>292</v>
      </c>
      <c r="B352" s="60" t="s">
        <v>10</v>
      </c>
      <c r="C352" s="80">
        <v>102</v>
      </c>
      <c r="D352" s="81">
        <v>4624772</v>
      </c>
      <c r="E352" s="81">
        <v>277486</v>
      </c>
      <c r="F352" s="82">
        <v>3.7193420312566861E-4</v>
      </c>
    </row>
    <row r="353" spans="1:6" x14ac:dyDescent="0.2">
      <c r="A353" s="60" t="s">
        <v>292</v>
      </c>
      <c r="B353" s="60" t="s">
        <v>4</v>
      </c>
      <c r="C353" s="80" t="s">
        <v>914</v>
      </c>
      <c r="D353" s="81" t="s">
        <v>914</v>
      </c>
      <c r="E353" s="81" t="s">
        <v>914</v>
      </c>
      <c r="F353" s="82" t="s">
        <v>914</v>
      </c>
    </row>
    <row r="354" spans="1:6" x14ac:dyDescent="0.2">
      <c r="A354" s="60" t="s">
        <v>292</v>
      </c>
      <c r="B354" s="60" t="s">
        <v>916</v>
      </c>
      <c r="C354" s="80">
        <v>135</v>
      </c>
      <c r="D354" s="81">
        <v>1526183</v>
      </c>
      <c r="E354" s="81">
        <v>87809</v>
      </c>
      <c r="F354" s="82">
        <v>1.1769664214505178E-4</v>
      </c>
    </row>
    <row r="355" spans="1:6" x14ac:dyDescent="0.2">
      <c r="A355" s="60" t="s">
        <v>292</v>
      </c>
      <c r="B355" s="60" t="s">
        <v>8</v>
      </c>
      <c r="C355" s="80">
        <v>73</v>
      </c>
      <c r="D355" s="81">
        <v>1118749</v>
      </c>
      <c r="E355" s="81">
        <v>67072</v>
      </c>
      <c r="F355" s="82">
        <v>8.9901367535821078E-5</v>
      </c>
    </row>
    <row r="356" spans="1:6" x14ac:dyDescent="0.2">
      <c r="A356" s="60" t="s">
        <v>292</v>
      </c>
      <c r="B356" s="60" t="s">
        <v>917</v>
      </c>
      <c r="C356" s="80">
        <v>47</v>
      </c>
      <c r="D356" s="81">
        <v>1129105</v>
      </c>
      <c r="E356" s="81">
        <v>67746</v>
      </c>
      <c r="F356" s="82">
        <v>9.0804777628246281E-5</v>
      </c>
    </row>
    <row r="357" spans="1:6" x14ac:dyDescent="0.2">
      <c r="A357" s="60" t="s">
        <v>292</v>
      </c>
      <c r="B357" s="60" t="s">
        <v>25</v>
      </c>
      <c r="C357" s="80">
        <v>15</v>
      </c>
      <c r="D357" s="81">
        <v>1177657</v>
      </c>
      <c r="E357" s="81">
        <v>70659</v>
      </c>
      <c r="F357" s="82">
        <v>9.4709278517318425E-5</v>
      </c>
    </row>
    <row r="358" spans="1:6" x14ac:dyDescent="0.2">
      <c r="A358" s="60" t="s">
        <v>292</v>
      </c>
      <c r="B358" s="60" t="s">
        <v>62</v>
      </c>
      <c r="C358" s="80">
        <v>473</v>
      </c>
      <c r="D358" s="81">
        <v>15855913</v>
      </c>
      <c r="E358" s="81">
        <v>947539</v>
      </c>
      <c r="F358" s="82">
        <v>1.2700538509888533E-3</v>
      </c>
    </row>
    <row r="359" spans="1:6" x14ac:dyDescent="0.2">
      <c r="A359" s="60" t="s">
        <v>299</v>
      </c>
      <c r="B359" s="60" t="s">
        <v>5</v>
      </c>
      <c r="C359" s="80">
        <v>11</v>
      </c>
      <c r="D359" s="81">
        <v>308119</v>
      </c>
      <c r="E359" s="81">
        <v>18487</v>
      </c>
      <c r="F359" s="82">
        <v>2.4779439730956645E-5</v>
      </c>
    </row>
    <row r="360" spans="1:6" x14ac:dyDescent="0.2">
      <c r="A360" s="60" t="s">
        <v>299</v>
      </c>
      <c r="B360" s="60" t="s">
        <v>1</v>
      </c>
      <c r="C360" s="80">
        <v>26</v>
      </c>
      <c r="D360" s="81">
        <v>3026661</v>
      </c>
      <c r="E360" s="81">
        <v>181600</v>
      </c>
      <c r="F360" s="82">
        <v>2.4341138395314152E-4</v>
      </c>
    </row>
    <row r="361" spans="1:6" x14ac:dyDescent="0.2">
      <c r="A361" s="60" t="s">
        <v>299</v>
      </c>
      <c r="B361" s="60" t="s">
        <v>915</v>
      </c>
      <c r="C361" s="80">
        <v>104</v>
      </c>
      <c r="D361" s="81">
        <v>3109592</v>
      </c>
      <c r="E361" s="81">
        <v>186576</v>
      </c>
      <c r="F361" s="82">
        <v>2.5008107033282673E-4</v>
      </c>
    </row>
    <row r="362" spans="1:6" x14ac:dyDescent="0.2">
      <c r="A362" s="60" t="s">
        <v>299</v>
      </c>
      <c r="B362" s="60" t="s">
        <v>3</v>
      </c>
      <c r="C362" s="80">
        <v>49</v>
      </c>
      <c r="D362" s="81">
        <v>3635253</v>
      </c>
      <c r="E362" s="81">
        <v>218115</v>
      </c>
      <c r="F362" s="82">
        <v>2.9235503309988687E-4</v>
      </c>
    </row>
    <row r="363" spans="1:6" x14ac:dyDescent="0.2">
      <c r="A363" s="60" t="s">
        <v>299</v>
      </c>
      <c r="B363" s="60" t="s">
        <v>2</v>
      </c>
      <c r="C363" s="80">
        <v>9</v>
      </c>
      <c r="D363" s="81">
        <v>6129428</v>
      </c>
      <c r="E363" s="81">
        <v>367766</v>
      </c>
      <c r="F363" s="82">
        <v>4.9294290215259385E-4</v>
      </c>
    </row>
    <row r="364" spans="1:6" x14ac:dyDescent="0.2">
      <c r="A364" s="60" t="s">
        <v>299</v>
      </c>
      <c r="B364" s="60" t="s">
        <v>6</v>
      </c>
      <c r="C364" s="80">
        <v>23</v>
      </c>
      <c r="D364" s="81">
        <v>1612327</v>
      </c>
      <c r="E364" s="81">
        <v>96740</v>
      </c>
      <c r="F364" s="82">
        <v>1.2966749605521427E-4</v>
      </c>
    </row>
    <row r="365" spans="1:6" x14ac:dyDescent="0.2">
      <c r="A365" s="60" t="s">
        <v>299</v>
      </c>
      <c r="B365" s="60" t="s">
        <v>10</v>
      </c>
      <c r="C365" s="80">
        <v>245</v>
      </c>
      <c r="D365" s="81">
        <v>4380138</v>
      </c>
      <c r="E365" s="81">
        <v>262808</v>
      </c>
      <c r="F365" s="82">
        <v>3.5226023675086573E-4</v>
      </c>
    </row>
    <row r="366" spans="1:6" x14ac:dyDescent="0.2">
      <c r="A366" s="60" t="s">
        <v>299</v>
      </c>
      <c r="B366" s="60" t="s">
        <v>4</v>
      </c>
      <c r="C366" s="80">
        <v>30</v>
      </c>
      <c r="D366" s="81">
        <v>1395808</v>
      </c>
      <c r="E366" s="81">
        <v>83749</v>
      </c>
      <c r="F366" s="82">
        <v>1.1225473565358837E-4</v>
      </c>
    </row>
    <row r="367" spans="1:6" x14ac:dyDescent="0.2">
      <c r="A367" s="60" t="s">
        <v>299</v>
      </c>
      <c r="B367" s="60" t="s">
        <v>916</v>
      </c>
      <c r="C367" s="80">
        <v>476</v>
      </c>
      <c r="D367" s="81">
        <v>6110012</v>
      </c>
      <c r="E367" s="81">
        <v>362809</v>
      </c>
      <c r="F367" s="82">
        <v>4.8629868282299186E-4</v>
      </c>
    </row>
    <row r="368" spans="1:6" x14ac:dyDescent="0.2">
      <c r="A368" s="60" t="s">
        <v>299</v>
      </c>
      <c r="B368" s="60" t="s">
        <v>8</v>
      </c>
      <c r="C368" s="80">
        <v>132</v>
      </c>
      <c r="D368" s="81">
        <v>4685722</v>
      </c>
      <c r="E368" s="81">
        <v>281143</v>
      </c>
      <c r="F368" s="82">
        <v>3.7683594008115675E-4</v>
      </c>
    </row>
    <row r="369" spans="1:6" x14ac:dyDescent="0.2">
      <c r="A369" s="60" t="s">
        <v>299</v>
      </c>
      <c r="B369" s="60" t="s">
        <v>917</v>
      </c>
      <c r="C369" s="80">
        <v>62</v>
      </c>
      <c r="D369" s="81">
        <v>601334</v>
      </c>
      <c r="E369" s="81">
        <v>36080</v>
      </c>
      <c r="F369" s="82">
        <v>4.8360587736945739E-5</v>
      </c>
    </row>
    <row r="370" spans="1:6" x14ac:dyDescent="0.2">
      <c r="A370" s="60" t="s">
        <v>299</v>
      </c>
      <c r="B370" s="60" t="s">
        <v>25</v>
      </c>
      <c r="C370" s="80">
        <v>90</v>
      </c>
      <c r="D370" s="81">
        <v>7404737</v>
      </c>
      <c r="E370" s="81">
        <v>444284</v>
      </c>
      <c r="F370" s="82">
        <v>5.9550541469293795E-4</v>
      </c>
    </row>
    <row r="371" spans="1:6" x14ac:dyDescent="0.2">
      <c r="A371" s="60" t="s">
        <v>299</v>
      </c>
      <c r="B371" s="60" t="s">
        <v>62</v>
      </c>
      <c r="C371" s="80">
        <v>1257</v>
      </c>
      <c r="D371" s="81">
        <v>42399131</v>
      </c>
      <c r="E371" s="81">
        <v>2540157</v>
      </c>
      <c r="F371" s="82">
        <v>3.404752923063106E-3</v>
      </c>
    </row>
    <row r="372" spans="1:6" x14ac:dyDescent="0.2">
      <c r="A372" s="60" t="s">
        <v>310</v>
      </c>
      <c r="B372" s="60" t="s">
        <v>5</v>
      </c>
      <c r="C372" s="80">
        <v>48</v>
      </c>
      <c r="D372" s="81">
        <v>4103300</v>
      </c>
      <c r="E372" s="81">
        <v>246198</v>
      </c>
      <c r="F372" s="82">
        <v>3.2999667349391812E-4</v>
      </c>
    </row>
    <row r="373" spans="1:6" x14ac:dyDescent="0.2">
      <c r="A373" s="60" t="s">
        <v>310</v>
      </c>
      <c r="B373" s="60" t="s">
        <v>1</v>
      </c>
      <c r="C373" s="80">
        <v>45</v>
      </c>
      <c r="D373" s="81">
        <v>26074662</v>
      </c>
      <c r="E373" s="81">
        <v>1564480</v>
      </c>
      <c r="F373" s="82">
        <v>2.0969837112720861E-3</v>
      </c>
    </row>
    <row r="374" spans="1:6" x14ac:dyDescent="0.2">
      <c r="A374" s="60" t="s">
        <v>310</v>
      </c>
      <c r="B374" s="60" t="s">
        <v>915</v>
      </c>
      <c r="C374" s="80">
        <v>251</v>
      </c>
      <c r="D374" s="81">
        <v>18778864</v>
      </c>
      <c r="E374" s="81">
        <v>1126732</v>
      </c>
      <c r="F374" s="82">
        <v>1.51023896180777E-3</v>
      </c>
    </row>
    <row r="375" spans="1:6" x14ac:dyDescent="0.2">
      <c r="A375" s="60" t="s">
        <v>310</v>
      </c>
      <c r="B375" s="60" t="s">
        <v>3</v>
      </c>
      <c r="C375" s="80">
        <v>67</v>
      </c>
      <c r="D375" s="81">
        <v>8966084</v>
      </c>
      <c r="E375" s="81">
        <v>537965</v>
      </c>
      <c r="F375" s="82">
        <v>7.2107271568475648E-4</v>
      </c>
    </row>
    <row r="376" spans="1:6" x14ac:dyDescent="0.2">
      <c r="A376" s="60" t="s">
        <v>310</v>
      </c>
      <c r="B376" s="60" t="s">
        <v>2</v>
      </c>
      <c r="C376" s="80">
        <v>25</v>
      </c>
      <c r="D376" s="81">
        <v>26555485</v>
      </c>
      <c r="E376" s="81">
        <v>1593329</v>
      </c>
      <c r="F376" s="82">
        <v>2.1356520758957875E-3</v>
      </c>
    </row>
    <row r="377" spans="1:6" x14ac:dyDescent="0.2">
      <c r="A377" s="60" t="s">
        <v>310</v>
      </c>
      <c r="B377" s="60" t="s">
        <v>6</v>
      </c>
      <c r="C377" s="80">
        <v>63</v>
      </c>
      <c r="D377" s="81">
        <v>3662763</v>
      </c>
      <c r="E377" s="81">
        <v>219766</v>
      </c>
      <c r="F377" s="82">
        <v>2.9456798571501154E-4</v>
      </c>
    </row>
    <row r="378" spans="1:6" x14ac:dyDescent="0.2">
      <c r="A378" s="60" t="s">
        <v>310</v>
      </c>
      <c r="B378" s="60" t="s">
        <v>10</v>
      </c>
      <c r="C378" s="80">
        <v>367</v>
      </c>
      <c r="D378" s="81">
        <v>12092367</v>
      </c>
      <c r="E378" s="81">
        <v>725542</v>
      </c>
      <c r="F378" s="82">
        <v>9.7249549744565084E-4</v>
      </c>
    </row>
    <row r="379" spans="1:6" x14ac:dyDescent="0.2">
      <c r="A379" s="60" t="s">
        <v>310</v>
      </c>
      <c r="B379" s="60" t="s">
        <v>4</v>
      </c>
      <c r="C379" s="80">
        <v>46</v>
      </c>
      <c r="D379" s="81">
        <v>6993700</v>
      </c>
      <c r="E379" s="81">
        <v>419622</v>
      </c>
      <c r="F379" s="82">
        <v>5.6244918368494022E-4</v>
      </c>
    </row>
    <row r="380" spans="1:6" x14ac:dyDescent="0.2">
      <c r="A380" s="60" t="s">
        <v>310</v>
      </c>
      <c r="B380" s="60" t="s">
        <v>916</v>
      </c>
      <c r="C380" s="80">
        <v>876</v>
      </c>
      <c r="D380" s="81">
        <v>26393305</v>
      </c>
      <c r="E380" s="81">
        <v>1507080</v>
      </c>
      <c r="F380" s="82">
        <v>2.0200464125996725E-3</v>
      </c>
    </row>
    <row r="381" spans="1:6" x14ac:dyDescent="0.2">
      <c r="A381" s="60" t="s">
        <v>310</v>
      </c>
      <c r="B381" s="60" t="s">
        <v>8</v>
      </c>
      <c r="C381" s="80">
        <v>306</v>
      </c>
      <c r="D381" s="81">
        <v>13155269</v>
      </c>
      <c r="E381" s="81">
        <v>789316</v>
      </c>
      <c r="F381" s="82">
        <v>1.0579763212354508E-3</v>
      </c>
    </row>
    <row r="382" spans="1:6" x14ac:dyDescent="0.2">
      <c r="A382" s="60" t="s">
        <v>310</v>
      </c>
      <c r="B382" s="60" t="s">
        <v>917</v>
      </c>
      <c r="C382" s="80">
        <v>77</v>
      </c>
      <c r="D382" s="81">
        <v>4315454</v>
      </c>
      <c r="E382" s="81">
        <v>258927</v>
      </c>
      <c r="F382" s="82">
        <v>3.4705825667860721E-4</v>
      </c>
    </row>
    <row r="383" spans="1:6" x14ac:dyDescent="0.2">
      <c r="A383" s="60" t="s">
        <v>310</v>
      </c>
      <c r="B383" s="60" t="s">
        <v>25</v>
      </c>
      <c r="C383" s="80">
        <v>111</v>
      </c>
      <c r="D383" s="81">
        <v>10047103</v>
      </c>
      <c r="E383" s="81">
        <v>602826</v>
      </c>
      <c r="F383" s="82">
        <v>8.0801052281352691E-4</v>
      </c>
    </row>
    <row r="384" spans="1:6" x14ac:dyDescent="0.2">
      <c r="A384" s="60" t="s">
        <v>310</v>
      </c>
      <c r="B384" s="60" t="s">
        <v>62</v>
      </c>
      <c r="C384" s="80">
        <v>2282</v>
      </c>
      <c r="D384" s="81">
        <v>161138358</v>
      </c>
      <c r="E384" s="81">
        <v>9591783</v>
      </c>
      <c r="F384" s="82">
        <v>1.2856548318327178E-2</v>
      </c>
    </row>
    <row r="385" spans="1:6" x14ac:dyDescent="0.2">
      <c r="A385" s="60" t="s">
        <v>316</v>
      </c>
      <c r="B385" s="60" t="s">
        <v>5</v>
      </c>
      <c r="C385" s="80">
        <v>29</v>
      </c>
      <c r="D385" s="81">
        <v>626812</v>
      </c>
      <c r="E385" s="81">
        <v>37609</v>
      </c>
      <c r="F385" s="82">
        <v>5.0410015083115082E-5</v>
      </c>
    </row>
    <row r="386" spans="1:6" x14ac:dyDescent="0.2">
      <c r="A386" s="60" t="s">
        <v>316</v>
      </c>
      <c r="B386" s="60" t="s">
        <v>1</v>
      </c>
      <c r="C386" s="80">
        <v>27</v>
      </c>
      <c r="D386" s="81">
        <v>1947638</v>
      </c>
      <c r="E386" s="81">
        <v>116858</v>
      </c>
      <c r="F386" s="82">
        <v>1.5663308098015535E-4</v>
      </c>
    </row>
    <row r="387" spans="1:6" x14ac:dyDescent="0.2">
      <c r="A387" s="60" t="s">
        <v>316</v>
      </c>
      <c r="B387" s="60" t="s">
        <v>915</v>
      </c>
      <c r="C387" s="80">
        <v>213</v>
      </c>
      <c r="D387" s="81">
        <v>8255689</v>
      </c>
      <c r="E387" s="81">
        <v>495341</v>
      </c>
      <c r="F387" s="82">
        <v>6.639407397507328E-4</v>
      </c>
    </row>
    <row r="388" spans="1:6" x14ac:dyDescent="0.2">
      <c r="A388" s="60" t="s">
        <v>316</v>
      </c>
      <c r="B388" s="60" t="s">
        <v>3</v>
      </c>
      <c r="C388" s="80">
        <v>74</v>
      </c>
      <c r="D388" s="81">
        <v>6966453</v>
      </c>
      <c r="E388" s="81">
        <v>417987</v>
      </c>
      <c r="F388" s="82">
        <v>5.6025767700672779E-4</v>
      </c>
    </row>
    <row r="389" spans="1:6" x14ac:dyDescent="0.2">
      <c r="A389" s="60" t="s">
        <v>316</v>
      </c>
      <c r="B389" s="60" t="s">
        <v>2</v>
      </c>
      <c r="C389" s="80">
        <v>12</v>
      </c>
      <c r="D389" s="81">
        <v>11331276</v>
      </c>
      <c r="E389" s="81">
        <v>679724</v>
      </c>
      <c r="F389" s="82">
        <v>9.1108237635553497E-4</v>
      </c>
    </row>
    <row r="390" spans="1:6" x14ac:dyDescent="0.2">
      <c r="A390" s="60" t="s">
        <v>316</v>
      </c>
      <c r="B390" s="60" t="s">
        <v>6</v>
      </c>
      <c r="C390" s="80">
        <v>34</v>
      </c>
      <c r="D390" s="81">
        <v>3037311</v>
      </c>
      <c r="E390" s="81">
        <v>182239</v>
      </c>
      <c r="F390" s="82">
        <v>2.4426788105857131E-4</v>
      </c>
    </row>
    <row r="391" spans="1:6" x14ac:dyDescent="0.2">
      <c r="A391" s="60" t="s">
        <v>316</v>
      </c>
      <c r="B391" s="60" t="s">
        <v>10</v>
      </c>
      <c r="C391" s="80">
        <v>319</v>
      </c>
      <c r="D391" s="81">
        <v>8443809</v>
      </c>
      <c r="E391" s="81">
        <v>506629</v>
      </c>
      <c r="F391" s="82">
        <v>6.7907084824226944E-4</v>
      </c>
    </row>
    <row r="392" spans="1:6" x14ac:dyDescent="0.2">
      <c r="A392" s="60" t="s">
        <v>316</v>
      </c>
      <c r="B392" s="60" t="s">
        <v>4</v>
      </c>
      <c r="C392" s="80">
        <v>44</v>
      </c>
      <c r="D392" s="81">
        <v>7594390</v>
      </c>
      <c r="E392" s="81">
        <v>455663</v>
      </c>
      <c r="F392" s="82">
        <v>6.1075749695066255E-4</v>
      </c>
    </row>
    <row r="393" spans="1:6" x14ac:dyDescent="0.2">
      <c r="A393" s="60" t="s">
        <v>316</v>
      </c>
      <c r="B393" s="60" t="s">
        <v>916</v>
      </c>
      <c r="C393" s="80">
        <v>845</v>
      </c>
      <c r="D393" s="81">
        <v>12076847</v>
      </c>
      <c r="E393" s="81">
        <v>708055</v>
      </c>
      <c r="F393" s="82">
        <v>9.4905642877170487E-4</v>
      </c>
    </row>
    <row r="394" spans="1:6" x14ac:dyDescent="0.2">
      <c r="A394" s="60" t="s">
        <v>316</v>
      </c>
      <c r="B394" s="60" t="s">
        <v>8</v>
      </c>
      <c r="C394" s="80">
        <v>263</v>
      </c>
      <c r="D394" s="81">
        <v>8068708</v>
      </c>
      <c r="E394" s="81">
        <v>484122</v>
      </c>
      <c r="F394" s="82">
        <v>6.4890311686212983E-4</v>
      </c>
    </row>
    <row r="395" spans="1:6" x14ac:dyDescent="0.2">
      <c r="A395" s="60" t="s">
        <v>316</v>
      </c>
      <c r="B395" s="60" t="s">
        <v>917</v>
      </c>
      <c r="C395" s="80">
        <v>111</v>
      </c>
      <c r="D395" s="81">
        <v>4961814</v>
      </c>
      <c r="E395" s="81">
        <v>297709</v>
      </c>
      <c r="F395" s="82">
        <v>3.9904052701159585E-4</v>
      </c>
    </row>
    <row r="396" spans="1:6" x14ac:dyDescent="0.2">
      <c r="A396" s="60" t="s">
        <v>316</v>
      </c>
      <c r="B396" s="60" t="s">
        <v>25</v>
      </c>
      <c r="C396" s="80">
        <v>63</v>
      </c>
      <c r="D396" s="81">
        <v>8867967</v>
      </c>
      <c r="E396" s="81">
        <v>532078</v>
      </c>
      <c r="F396" s="82">
        <v>7.1318195127213454E-4</v>
      </c>
    </row>
    <row r="397" spans="1:6" x14ac:dyDescent="0.2">
      <c r="A397" s="60" t="s">
        <v>316</v>
      </c>
      <c r="B397" s="60" t="s">
        <v>62</v>
      </c>
      <c r="C397" s="80">
        <v>2034</v>
      </c>
      <c r="D397" s="81">
        <v>82178714</v>
      </c>
      <c r="E397" s="81">
        <v>4914014</v>
      </c>
      <c r="F397" s="82">
        <v>6.5866021393453343E-3</v>
      </c>
    </row>
    <row r="398" spans="1:6" x14ac:dyDescent="0.2">
      <c r="A398" s="60" t="s">
        <v>324</v>
      </c>
      <c r="B398" s="60" t="s">
        <v>5</v>
      </c>
      <c r="C398" s="80">
        <v>142</v>
      </c>
      <c r="D398" s="81">
        <v>12761928</v>
      </c>
      <c r="E398" s="81">
        <v>765716</v>
      </c>
      <c r="F398" s="82">
        <v>1.0263435642899983E-3</v>
      </c>
    </row>
    <row r="399" spans="1:6" x14ac:dyDescent="0.2">
      <c r="A399" s="60" t="s">
        <v>324</v>
      </c>
      <c r="B399" s="60" t="s">
        <v>1</v>
      </c>
      <c r="C399" s="80">
        <v>81</v>
      </c>
      <c r="D399" s="81">
        <v>42363843</v>
      </c>
      <c r="E399" s="81">
        <v>2541831</v>
      </c>
      <c r="F399" s="82">
        <v>3.4069967042125418E-3</v>
      </c>
    </row>
    <row r="400" spans="1:6" x14ac:dyDescent="0.2">
      <c r="A400" s="60" t="s">
        <v>324</v>
      </c>
      <c r="B400" s="60" t="s">
        <v>915</v>
      </c>
      <c r="C400" s="80">
        <v>653</v>
      </c>
      <c r="D400" s="81">
        <v>45442300</v>
      </c>
      <c r="E400" s="81">
        <v>2726178</v>
      </c>
      <c r="F400" s="82">
        <v>3.654090087459292E-3</v>
      </c>
    </row>
    <row r="401" spans="1:6" x14ac:dyDescent="0.2">
      <c r="A401" s="60" t="s">
        <v>324</v>
      </c>
      <c r="B401" s="60" t="s">
        <v>3</v>
      </c>
      <c r="C401" s="80">
        <v>215</v>
      </c>
      <c r="D401" s="81">
        <v>42150862</v>
      </c>
      <c r="E401" s="81">
        <v>2529052</v>
      </c>
      <c r="F401" s="82">
        <v>3.3898681024750023E-3</v>
      </c>
    </row>
    <row r="402" spans="1:6" x14ac:dyDescent="0.2">
      <c r="A402" s="60" t="s">
        <v>324</v>
      </c>
      <c r="B402" s="60" t="s">
        <v>2</v>
      </c>
      <c r="C402" s="80">
        <v>48</v>
      </c>
      <c r="D402" s="81">
        <v>31899363</v>
      </c>
      <c r="E402" s="81">
        <v>1913962</v>
      </c>
      <c r="F402" s="82">
        <v>2.5654192690182966E-3</v>
      </c>
    </row>
    <row r="403" spans="1:6" x14ac:dyDescent="0.2">
      <c r="A403" s="60" t="s">
        <v>324</v>
      </c>
      <c r="B403" s="60" t="s">
        <v>6</v>
      </c>
      <c r="C403" s="80">
        <v>179</v>
      </c>
      <c r="D403" s="81">
        <v>19726121</v>
      </c>
      <c r="E403" s="81">
        <v>1183567</v>
      </c>
      <c r="F403" s="82">
        <v>1.5864189508329727E-3</v>
      </c>
    </row>
    <row r="404" spans="1:6" x14ac:dyDescent="0.2">
      <c r="A404" s="60" t="s">
        <v>324</v>
      </c>
      <c r="B404" s="60" t="s">
        <v>10</v>
      </c>
      <c r="C404" s="80">
        <v>916</v>
      </c>
      <c r="D404" s="81">
        <v>31686880</v>
      </c>
      <c r="E404" s="81">
        <v>1901213</v>
      </c>
      <c r="F404" s="82">
        <v>2.548330878412467E-3</v>
      </c>
    </row>
    <row r="405" spans="1:6" x14ac:dyDescent="0.2">
      <c r="A405" s="60" t="s">
        <v>324</v>
      </c>
      <c r="B405" s="60" t="s">
        <v>4</v>
      </c>
      <c r="C405" s="80">
        <v>155</v>
      </c>
      <c r="D405" s="81">
        <v>21267895</v>
      </c>
      <c r="E405" s="81">
        <v>1276074</v>
      </c>
      <c r="F405" s="82">
        <v>1.7104126562038607E-3</v>
      </c>
    </row>
    <row r="406" spans="1:6" x14ac:dyDescent="0.2">
      <c r="A406" s="60" t="s">
        <v>324</v>
      </c>
      <c r="B406" s="60" t="s">
        <v>916</v>
      </c>
      <c r="C406" s="80">
        <v>2202</v>
      </c>
      <c r="D406" s="81">
        <v>58696659</v>
      </c>
      <c r="E406" s="81">
        <v>3467579</v>
      </c>
      <c r="F406" s="82">
        <v>4.6478425294980757E-3</v>
      </c>
    </row>
    <row r="407" spans="1:6" x14ac:dyDescent="0.2">
      <c r="A407" s="60" t="s">
        <v>324</v>
      </c>
      <c r="B407" s="60" t="s">
        <v>8</v>
      </c>
      <c r="C407" s="80">
        <v>889</v>
      </c>
      <c r="D407" s="81">
        <v>49698297</v>
      </c>
      <c r="E407" s="81">
        <v>2981306</v>
      </c>
      <c r="F407" s="82">
        <v>3.9960562744923156E-3</v>
      </c>
    </row>
    <row r="408" spans="1:6" x14ac:dyDescent="0.2">
      <c r="A408" s="60" t="s">
        <v>324</v>
      </c>
      <c r="B408" s="60" t="s">
        <v>917</v>
      </c>
      <c r="C408" s="80">
        <v>209</v>
      </c>
      <c r="D408" s="81">
        <v>12913338</v>
      </c>
      <c r="E408" s="81">
        <v>774800</v>
      </c>
      <c r="F408" s="82">
        <v>1.0385194949718835E-3</v>
      </c>
    </row>
    <row r="409" spans="1:6" x14ac:dyDescent="0.2">
      <c r="A409" s="60" t="s">
        <v>324</v>
      </c>
      <c r="B409" s="60" t="s">
        <v>25</v>
      </c>
      <c r="C409" s="80">
        <v>269</v>
      </c>
      <c r="D409" s="81">
        <v>47208557</v>
      </c>
      <c r="E409" s="81">
        <v>2832513</v>
      </c>
      <c r="F409" s="82">
        <v>3.7966184438065235E-3</v>
      </c>
    </row>
    <row r="410" spans="1:6" x14ac:dyDescent="0.2">
      <c r="A410" s="60" t="s">
        <v>324</v>
      </c>
      <c r="B410" s="60" t="s">
        <v>62</v>
      </c>
      <c r="C410" s="80">
        <v>5958</v>
      </c>
      <c r="D410" s="81">
        <v>415816041</v>
      </c>
      <c r="E410" s="81">
        <v>24893790</v>
      </c>
      <c r="F410" s="82">
        <v>3.3366915615302174E-2</v>
      </c>
    </row>
    <row r="411" spans="1:6" x14ac:dyDescent="0.2">
      <c r="A411" s="60" t="s">
        <v>338</v>
      </c>
      <c r="B411" s="60" t="s">
        <v>5</v>
      </c>
      <c r="C411" s="80" t="s">
        <v>914</v>
      </c>
      <c r="D411" s="81" t="s">
        <v>914</v>
      </c>
      <c r="E411" s="81" t="s">
        <v>914</v>
      </c>
      <c r="F411" s="82" t="s">
        <v>914</v>
      </c>
    </row>
    <row r="412" spans="1:6" x14ac:dyDescent="0.2">
      <c r="A412" s="60" t="s">
        <v>338</v>
      </c>
      <c r="B412" s="60" t="s">
        <v>1</v>
      </c>
      <c r="C412" s="80">
        <v>24</v>
      </c>
      <c r="D412" s="81">
        <v>1782615</v>
      </c>
      <c r="E412" s="81">
        <v>106957</v>
      </c>
      <c r="F412" s="82">
        <v>1.4336206714469249E-4</v>
      </c>
    </row>
    <row r="413" spans="1:6" x14ac:dyDescent="0.2">
      <c r="A413" s="60" t="s">
        <v>338</v>
      </c>
      <c r="B413" s="60" t="s">
        <v>915</v>
      </c>
      <c r="C413" s="80">
        <v>50</v>
      </c>
      <c r="D413" s="81">
        <v>1363947</v>
      </c>
      <c r="E413" s="81">
        <v>81837</v>
      </c>
      <c r="F413" s="82">
        <v>1.0969194619258392E-4</v>
      </c>
    </row>
    <row r="414" spans="1:6" x14ac:dyDescent="0.2">
      <c r="A414" s="60" t="s">
        <v>338</v>
      </c>
      <c r="B414" s="60" t="s">
        <v>3</v>
      </c>
      <c r="C414" s="80">
        <v>24</v>
      </c>
      <c r="D414" s="81">
        <v>3154132</v>
      </c>
      <c r="E414" s="81">
        <v>189248</v>
      </c>
      <c r="F414" s="82">
        <v>2.5366254179715926E-4</v>
      </c>
    </row>
    <row r="415" spans="1:6" x14ac:dyDescent="0.2">
      <c r="A415" s="60" t="s">
        <v>338</v>
      </c>
      <c r="B415" s="60" t="s">
        <v>2</v>
      </c>
      <c r="C415" s="80" t="s">
        <v>914</v>
      </c>
      <c r="D415" s="81" t="s">
        <v>914</v>
      </c>
      <c r="E415" s="81" t="s">
        <v>914</v>
      </c>
      <c r="F415" s="82" t="s">
        <v>914</v>
      </c>
    </row>
    <row r="416" spans="1:6" x14ac:dyDescent="0.2">
      <c r="A416" s="60" t="s">
        <v>338</v>
      </c>
      <c r="B416" s="60" t="s">
        <v>6</v>
      </c>
      <c r="C416" s="80">
        <v>30</v>
      </c>
      <c r="D416" s="81">
        <v>918729</v>
      </c>
      <c r="E416" s="81">
        <v>55124</v>
      </c>
      <c r="F416" s="82">
        <v>7.3886614146657334E-5</v>
      </c>
    </row>
    <row r="417" spans="1:6" x14ac:dyDescent="0.2">
      <c r="A417" s="60" t="s">
        <v>338</v>
      </c>
      <c r="B417" s="60" t="s">
        <v>10</v>
      </c>
      <c r="C417" s="80">
        <v>158</v>
      </c>
      <c r="D417" s="81">
        <v>3195026</v>
      </c>
      <c r="E417" s="81">
        <v>191659</v>
      </c>
      <c r="F417" s="82">
        <v>2.5689417641561207E-4</v>
      </c>
    </row>
    <row r="418" spans="1:6" x14ac:dyDescent="0.2">
      <c r="A418" s="60" t="s">
        <v>338</v>
      </c>
      <c r="B418" s="60" t="s">
        <v>4</v>
      </c>
      <c r="C418" s="80">
        <v>37</v>
      </c>
      <c r="D418" s="81">
        <v>2184071</v>
      </c>
      <c r="E418" s="81">
        <v>131044</v>
      </c>
      <c r="F418" s="82">
        <v>1.75647584794909E-4</v>
      </c>
    </row>
    <row r="419" spans="1:6" x14ac:dyDescent="0.2">
      <c r="A419" s="60" t="s">
        <v>338</v>
      </c>
      <c r="B419" s="60" t="s">
        <v>916</v>
      </c>
      <c r="C419" s="80">
        <v>213</v>
      </c>
      <c r="D419" s="81">
        <v>2018300</v>
      </c>
      <c r="E419" s="81">
        <v>119150</v>
      </c>
      <c r="F419" s="82">
        <v>1.5970521144282384E-4</v>
      </c>
    </row>
    <row r="420" spans="1:6" x14ac:dyDescent="0.2">
      <c r="A420" s="60" t="s">
        <v>338</v>
      </c>
      <c r="B420" s="60" t="s">
        <v>8</v>
      </c>
      <c r="C420" s="80">
        <v>81</v>
      </c>
      <c r="D420" s="81">
        <v>892280</v>
      </c>
      <c r="E420" s="81">
        <v>53537</v>
      </c>
      <c r="F420" s="82">
        <v>7.1759445279181367E-5</v>
      </c>
    </row>
    <row r="421" spans="1:6" x14ac:dyDescent="0.2">
      <c r="A421" s="60" t="s">
        <v>338</v>
      </c>
      <c r="B421" s="60" t="s">
        <v>917</v>
      </c>
      <c r="C421" s="80">
        <v>54</v>
      </c>
      <c r="D421" s="81">
        <v>5004365</v>
      </c>
      <c r="E421" s="81">
        <v>300262</v>
      </c>
      <c r="F421" s="82">
        <v>4.0246249432014414E-4</v>
      </c>
    </row>
    <row r="422" spans="1:6" x14ac:dyDescent="0.2">
      <c r="A422" s="60" t="s">
        <v>338</v>
      </c>
      <c r="B422" s="60" t="s">
        <v>25</v>
      </c>
      <c r="C422" s="80">
        <v>41</v>
      </c>
      <c r="D422" s="81">
        <v>4219077</v>
      </c>
      <c r="E422" s="81">
        <v>253145</v>
      </c>
      <c r="F422" s="82">
        <v>3.3930823122697141E-4</v>
      </c>
    </row>
    <row r="423" spans="1:6" x14ac:dyDescent="0.2">
      <c r="A423" s="60" t="s">
        <v>338</v>
      </c>
      <c r="B423" s="60" t="s">
        <v>62</v>
      </c>
      <c r="C423" s="80">
        <v>724</v>
      </c>
      <c r="D423" s="81">
        <v>24907739</v>
      </c>
      <c r="E423" s="81">
        <v>1492474</v>
      </c>
      <c r="F423" s="82">
        <v>2.0004689529409744E-3</v>
      </c>
    </row>
    <row r="424" spans="1:6" x14ac:dyDescent="0.2">
      <c r="A424" s="60" t="s">
        <v>343</v>
      </c>
      <c r="B424" s="60" t="s">
        <v>5</v>
      </c>
      <c r="C424" s="80">
        <v>33</v>
      </c>
      <c r="D424" s="81">
        <v>394358</v>
      </c>
      <c r="E424" s="81">
        <v>23662</v>
      </c>
      <c r="F424" s="82">
        <v>3.171585995098697E-5</v>
      </c>
    </row>
    <row r="425" spans="1:6" x14ac:dyDescent="0.2">
      <c r="A425" s="60" t="s">
        <v>343</v>
      </c>
      <c r="B425" s="60" t="s">
        <v>1</v>
      </c>
      <c r="C425" s="80">
        <v>30</v>
      </c>
      <c r="D425" s="81">
        <v>4332153</v>
      </c>
      <c r="E425" s="81">
        <v>259929</v>
      </c>
      <c r="F425" s="82">
        <v>3.4840130847773194E-4</v>
      </c>
    </row>
    <row r="426" spans="1:6" x14ac:dyDescent="0.2">
      <c r="A426" s="60" t="s">
        <v>343</v>
      </c>
      <c r="B426" s="60" t="s">
        <v>915</v>
      </c>
      <c r="C426" s="80">
        <v>80</v>
      </c>
      <c r="D426" s="81">
        <v>1951796</v>
      </c>
      <c r="E426" s="81">
        <v>117108</v>
      </c>
      <c r="F426" s="82">
        <v>1.5696817374440803E-4</v>
      </c>
    </row>
    <row r="427" spans="1:6" x14ac:dyDescent="0.2">
      <c r="A427" s="60" t="s">
        <v>343</v>
      </c>
      <c r="B427" s="60" t="s">
        <v>3</v>
      </c>
      <c r="C427" s="80">
        <v>48</v>
      </c>
      <c r="D427" s="81">
        <v>3874196</v>
      </c>
      <c r="E427" s="81">
        <v>232452</v>
      </c>
      <c r="F427" s="82">
        <v>3.1157193294424916E-4</v>
      </c>
    </row>
    <row r="428" spans="1:6" x14ac:dyDescent="0.2">
      <c r="A428" s="60" t="s">
        <v>343</v>
      </c>
      <c r="B428" s="60" t="s">
        <v>2</v>
      </c>
      <c r="C428" s="80">
        <v>9</v>
      </c>
      <c r="D428" s="81">
        <v>446084</v>
      </c>
      <c r="E428" s="81">
        <v>26765</v>
      </c>
      <c r="F428" s="82">
        <v>3.587503134089115E-5</v>
      </c>
    </row>
    <row r="429" spans="1:6" x14ac:dyDescent="0.2">
      <c r="A429" s="60" t="s">
        <v>343</v>
      </c>
      <c r="B429" s="60" t="s">
        <v>6</v>
      </c>
      <c r="C429" s="80">
        <v>42</v>
      </c>
      <c r="D429" s="81">
        <v>3654670</v>
      </c>
      <c r="E429" s="81">
        <v>219280</v>
      </c>
      <c r="F429" s="82">
        <v>2.9391656538130435E-4</v>
      </c>
    </row>
    <row r="430" spans="1:6" x14ac:dyDescent="0.2">
      <c r="A430" s="60" t="s">
        <v>343</v>
      </c>
      <c r="B430" s="60" t="s">
        <v>10</v>
      </c>
      <c r="C430" s="80">
        <v>221</v>
      </c>
      <c r="D430" s="81">
        <v>6792508</v>
      </c>
      <c r="E430" s="81">
        <v>407540</v>
      </c>
      <c r="F430" s="82">
        <v>5.462548205741371E-4</v>
      </c>
    </row>
    <row r="431" spans="1:6" x14ac:dyDescent="0.2">
      <c r="A431" s="60" t="s">
        <v>343</v>
      </c>
      <c r="B431" s="60" t="s">
        <v>4</v>
      </c>
      <c r="C431" s="80">
        <v>40</v>
      </c>
      <c r="D431" s="81">
        <v>1857032</v>
      </c>
      <c r="E431" s="81">
        <v>111422</v>
      </c>
      <c r="F431" s="82">
        <v>1.4934682391424522E-4</v>
      </c>
    </row>
    <row r="432" spans="1:6" x14ac:dyDescent="0.2">
      <c r="A432" s="60" t="s">
        <v>343</v>
      </c>
      <c r="B432" s="60" t="s">
        <v>916</v>
      </c>
      <c r="C432" s="80">
        <v>436</v>
      </c>
      <c r="D432" s="81">
        <v>5921093</v>
      </c>
      <c r="E432" s="81">
        <v>352473</v>
      </c>
      <c r="F432" s="82">
        <v>4.7244460757772932E-4</v>
      </c>
    </row>
    <row r="433" spans="1:6" x14ac:dyDescent="0.2">
      <c r="A433" s="60" t="s">
        <v>343</v>
      </c>
      <c r="B433" s="60" t="s">
        <v>8</v>
      </c>
      <c r="C433" s="80">
        <v>236</v>
      </c>
      <c r="D433" s="81">
        <v>4673524</v>
      </c>
      <c r="E433" s="81">
        <v>280411</v>
      </c>
      <c r="F433" s="82">
        <v>3.7585478846742493E-4</v>
      </c>
    </row>
    <row r="434" spans="1:6" x14ac:dyDescent="0.2">
      <c r="A434" s="60" t="s">
        <v>343</v>
      </c>
      <c r="B434" s="60" t="s">
        <v>917</v>
      </c>
      <c r="C434" s="80">
        <v>62</v>
      </c>
      <c r="D434" s="81">
        <v>937883</v>
      </c>
      <c r="E434" s="81">
        <v>56273</v>
      </c>
      <c r="F434" s="82">
        <v>7.5426700491162626E-5</v>
      </c>
    </row>
    <row r="435" spans="1:6" x14ac:dyDescent="0.2">
      <c r="A435" s="60" t="s">
        <v>343</v>
      </c>
      <c r="B435" s="60" t="s">
        <v>25</v>
      </c>
      <c r="C435" s="80">
        <v>75</v>
      </c>
      <c r="D435" s="81">
        <v>2512584</v>
      </c>
      <c r="E435" s="81">
        <v>150755</v>
      </c>
      <c r="F435" s="82">
        <v>2.0206763869964675E-4</v>
      </c>
    </row>
    <row r="436" spans="1:6" x14ac:dyDescent="0.2">
      <c r="A436" s="60" t="s">
        <v>343</v>
      </c>
      <c r="B436" s="60" t="s">
        <v>62</v>
      </c>
      <c r="C436" s="80">
        <v>1312</v>
      </c>
      <c r="D436" s="81">
        <v>37347881</v>
      </c>
      <c r="E436" s="81">
        <v>2238070</v>
      </c>
      <c r="F436" s="82">
        <v>2.9998442515639175E-3</v>
      </c>
    </row>
    <row r="437" spans="1:6" x14ac:dyDescent="0.2">
      <c r="A437" s="60" t="s">
        <v>355</v>
      </c>
      <c r="B437" s="60" t="s">
        <v>5</v>
      </c>
      <c r="C437" s="80" t="s">
        <v>914</v>
      </c>
      <c r="D437" s="81" t="s">
        <v>914</v>
      </c>
      <c r="E437" s="81" t="s">
        <v>914</v>
      </c>
      <c r="F437" s="82" t="s">
        <v>914</v>
      </c>
    </row>
    <row r="438" spans="1:6" x14ac:dyDescent="0.2">
      <c r="A438" s="60" t="s">
        <v>355</v>
      </c>
      <c r="B438" s="60" t="s">
        <v>1</v>
      </c>
      <c r="C438" s="80">
        <v>17</v>
      </c>
      <c r="D438" s="81">
        <v>1548986</v>
      </c>
      <c r="E438" s="81">
        <v>92939</v>
      </c>
      <c r="F438" s="82">
        <v>1.2457274566751662E-4</v>
      </c>
    </row>
    <row r="439" spans="1:6" x14ac:dyDescent="0.2">
      <c r="A439" s="60" t="s">
        <v>355</v>
      </c>
      <c r="B439" s="60" t="s">
        <v>915</v>
      </c>
      <c r="C439" s="80">
        <v>99</v>
      </c>
      <c r="D439" s="81">
        <v>13647321</v>
      </c>
      <c r="E439" s="81">
        <v>818839</v>
      </c>
      <c r="F439" s="82">
        <v>1.0975480959515773E-3</v>
      </c>
    </row>
    <row r="440" spans="1:6" x14ac:dyDescent="0.2">
      <c r="A440" s="60" t="s">
        <v>355</v>
      </c>
      <c r="B440" s="60" t="s">
        <v>3</v>
      </c>
      <c r="C440" s="80">
        <v>65</v>
      </c>
      <c r="D440" s="81">
        <v>7174635</v>
      </c>
      <c r="E440" s="81">
        <v>430478</v>
      </c>
      <c r="F440" s="82">
        <v>5.7700025187984829E-4</v>
      </c>
    </row>
    <row r="441" spans="1:6" x14ac:dyDescent="0.2">
      <c r="A441" s="60" t="s">
        <v>355</v>
      </c>
      <c r="B441" s="60" t="s">
        <v>2</v>
      </c>
      <c r="C441" s="80" t="s">
        <v>914</v>
      </c>
      <c r="D441" s="81" t="s">
        <v>914</v>
      </c>
      <c r="E441" s="81" t="s">
        <v>914</v>
      </c>
      <c r="F441" s="82" t="s">
        <v>914</v>
      </c>
    </row>
    <row r="442" spans="1:6" x14ac:dyDescent="0.2">
      <c r="A442" s="60" t="s">
        <v>355</v>
      </c>
      <c r="B442" s="60" t="s">
        <v>6</v>
      </c>
      <c r="C442" s="80">
        <v>32</v>
      </c>
      <c r="D442" s="81">
        <v>2200999</v>
      </c>
      <c r="E442" s="81">
        <v>132060</v>
      </c>
      <c r="F442" s="82">
        <v>1.7700940178883186E-4</v>
      </c>
    </row>
    <row r="443" spans="1:6" x14ac:dyDescent="0.2">
      <c r="A443" s="60" t="s">
        <v>355</v>
      </c>
      <c r="B443" s="60" t="s">
        <v>10</v>
      </c>
      <c r="C443" s="80">
        <v>224</v>
      </c>
      <c r="D443" s="81">
        <v>3630676</v>
      </c>
      <c r="E443" s="81">
        <v>217841</v>
      </c>
      <c r="F443" s="82">
        <v>2.9198777143026597E-4</v>
      </c>
    </row>
    <row r="444" spans="1:6" x14ac:dyDescent="0.2">
      <c r="A444" s="60" t="s">
        <v>355</v>
      </c>
      <c r="B444" s="60" t="s">
        <v>4</v>
      </c>
      <c r="C444" s="80">
        <v>34</v>
      </c>
      <c r="D444" s="81">
        <v>2893592</v>
      </c>
      <c r="E444" s="81">
        <v>173616</v>
      </c>
      <c r="F444" s="82">
        <v>2.3270986143396815E-4</v>
      </c>
    </row>
    <row r="445" spans="1:6" x14ac:dyDescent="0.2">
      <c r="A445" s="60" t="s">
        <v>355</v>
      </c>
      <c r="B445" s="60" t="s">
        <v>916</v>
      </c>
      <c r="C445" s="80">
        <v>296</v>
      </c>
      <c r="D445" s="81">
        <v>6630117</v>
      </c>
      <c r="E445" s="81">
        <v>388606</v>
      </c>
      <c r="F445" s="82">
        <v>5.2087623498069666E-4</v>
      </c>
    </row>
    <row r="446" spans="1:6" x14ac:dyDescent="0.2">
      <c r="A446" s="60" t="s">
        <v>355</v>
      </c>
      <c r="B446" s="60" t="s">
        <v>8</v>
      </c>
      <c r="C446" s="80">
        <v>155</v>
      </c>
      <c r="D446" s="81">
        <v>2778240</v>
      </c>
      <c r="E446" s="81">
        <v>166694</v>
      </c>
      <c r="F446" s="82">
        <v>2.2343181297734013E-4</v>
      </c>
    </row>
    <row r="447" spans="1:6" x14ac:dyDescent="0.2">
      <c r="A447" s="60" t="s">
        <v>355</v>
      </c>
      <c r="B447" s="60" t="s">
        <v>917</v>
      </c>
      <c r="C447" s="80">
        <v>60</v>
      </c>
      <c r="D447" s="81">
        <v>3379542</v>
      </c>
      <c r="E447" s="81">
        <v>202773</v>
      </c>
      <c r="F447" s="82">
        <v>2.7179106034322885E-4</v>
      </c>
    </row>
    <row r="448" spans="1:6" x14ac:dyDescent="0.2">
      <c r="A448" s="60" t="s">
        <v>355</v>
      </c>
      <c r="B448" s="60" t="s">
        <v>25</v>
      </c>
      <c r="C448" s="80">
        <v>43</v>
      </c>
      <c r="D448" s="81">
        <v>5107451</v>
      </c>
      <c r="E448" s="81">
        <v>306447</v>
      </c>
      <c r="F448" s="82">
        <v>4.1075268930775526E-4</v>
      </c>
    </row>
    <row r="449" spans="1:6" x14ac:dyDescent="0.2">
      <c r="A449" s="60" t="s">
        <v>355</v>
      </c>
      <c r="B449" s="60" t="s">
        <v>62</v>
      </c>
      <c r="C449" s="80">
        <v>1044</v>
      </c>
      <c r="D449" s="81">
        <v>49627645</v>
      </c>
      <c r="E449" s="81">
        <v>2968457</v>
      </c>
      <c r="F449" s="82">
        <v>3.9788338467807854E-3</v>
      </c>
    </row>
    <row r="450" spans="1:6" x14ac:dyDescent="0.2">
      <c r="A450" s="60" t="s">
        <v>360</v>
      </c>
      <c r="B450" s="60" t="s">
        <v>5</v>
      </c>
      <c r="C450" s="80">
        <v>17</v>
      </c>
      <c r="D450" s="81">
        <v>305931</v>
      </c>
      <c r="E450" s="81">
        <v>18356</v>
      </c>
      <c r="F450" s="82">
        <v>2.4603851122488245E-5</v>
      </c>
    </row>
    <row r="451" spans="1:6" x14ac:dyDescent="0.2">
      <c r="A451" s="60" t="s">
        <v>360</v>
      </c>
      <c r="B451" s="60" t="s">
        <v>1</v>
      </c>
      <c r="C451" s="80">
        <v>14</v>
      </c>
      <c r="D451" s="81">
        <v>2726744</v>
      </c>
      <c r="E451" s="81">
        <v>163605</v>
      </c>
      <c r="F451" s="82">
        <v>2.1929140678223413E-4</v>
      </c>
    </row>
    <row r="452" spans="1:6" x14ac:dyDescent="0.2">
      <c r="A452" s="60" t="s">
        <v>360</v>
      </c>
      <c r="B452" s="60" t="s">
        <v>915</v>
      </c>
      <c r="C452" s="80">
        <v>48</v>
      </c>
      <c r="D452" s="81">
        <v>1213273</v>
      </c>
      <c r="E452" s="81">
        <v>72796</v>
      </c>
      <c r="F452" s="82">
        <v>9.7573651466150268E-5</v>
      </c>
    </row>
    <row r="453" spans="1:6" x14ac:dyDescent="0.2">
      <c r="A453" s="60" t="s">
        <v>360</v>
      </c>
      <c r="B453" s="60" t="s">
        <v>3</v>
      </c>
      <c r="C453" s="80">
        <v>33</v>
      </c>
      <c r="D453" s="81">
        <v>3027524</v>
      </c>
      <c r="E453" s="81">
        <v>181651</v>
      </c>
      <c r="F453" s="82">
        <v>2.4347974287704905E-4</v>
      </c>
    </row>
    <row r="454" spans="1:6" x14ac:dyDescent="0.2">
      <c r="A454" s="60" t="s">
        <v>360</v>
      </c>
      <c r="B454" s="60" t="s">
        <v>2</v>
      </c>
      <c r="C454" s="80" t="s">
        <v>914</v>
      </c>
      <c r="D454" s="81" t="s">
        <v>914</v>
      </c>
      <c r="E454" s="81" t="s">
        <v>914</v>
      </c>
      <c r="F454" s="82" t="s">
        <v>914</v>
      </c>
    </row>
    <row r="455" spans="1:6" x14ac:dyDescent="0.2">
      <c r="A455" s="60" t="s">
        <v>360</v>
      </c>
      <c r="B455" s="60" t="s">
        <v>6</v>
      </c>
      <c r="C455" s="80">
        <v>13</v>
      </c>
      <c r="D455" s="81">
        <v>896769</v>
      </c>
      <c r="E455" s="81">
        <v>53806</v>
      </c>
      <c r="F455" s="82">
        <v>7.212000509351725E-5</v>
      </c>
    </row>
    <row r="456" spans="1:6" x14ac:dyDescent="0.2">
      <c r="A456" s="60" t="s">
        <v>360</v>
      </c>
      <c r="B456" s="60" t="s">
        <v>10</v>
      </c>
      <c r="C456" s="80">
        <v>173</v>
      </c>
      <c r="D456" s="81">
        <v>4921798</v>
      </c>
      <c r="E456" s="81">
        <v>295308</v>
      </c>
      <c r="F456" s="82">
        <v>3.9582229610371316E-4</v>
      </c>
    </row>
    <row r="457" spans="1:6" x14ac:dyDescent="0.2">
      <c r="A457" s="60" t="s">
        <v>360</v>
      </c>
      <c r="B457" s="60" t="s">
        <v>4</v>
      </c>
      <c r="C457" s="80" t="s">
        <v>914</v>
      </c>
      <c r="D457" s="81" t="s">
        <v>914</v>
      </c>
      <c r="E457" s="81" t="s">
        <v>914</v>
      </c>
      <c r="F457" s="82" t="s">
        <v>914</v>
      </c>
    </row>
    <row r="458" spans="1:6" x14ac:dyDescent="0.2">
      <c r="A458" s="60" t="s">
        <v>360</v>
      </c>
      <c r="B458" s="60" t="s">
        <v>916</v>
      </c>
      <c r="C458" s="80">
        <v>252</v>
      </c>
      <c r="D458" s="81">
        <v>3518975</v>
      </c>
      <c r="E458" s="81">
        <v>208152</v>
      </c>
      <c r="F458" s="82">
        <v>2.790009162588894E-4</v>
      </c>
    </row>
    <row r="459" spans="1:6" x14ac:dyDescent="0.2">
      <c r="A459" s="60" t="s">
        <v>360</v>
      </c>
      <c r="B459" s="60" t="s">
        <v>8</v>
      </c>
      <c r="C459" s="80">
        <v>111</v>
      </c>
      <c r="D459" s="81">
        <v>1890056</v>
      </c>
      <c r="E459" s="81">
        <v>113397</v>
      </c>
      <c r="F459" s="82">
        <v>1.5199405675184134E-4</v>
      </c>
    </row>
    <row r="460" spans="1:6" x14ac:dyDescent="0.2">
      <c r="A460" s="60" t="s">
        <v>360</v>
      </c>
      <c r="B460" s="60" t="s">
        <v>917</v>
      </c>
      <c r="C460" s="80">
        <v>50</v>
      </c>
      <c r="D460" s="81">
        <v>1862375</v>
      </c>
      <c r="E460" s="81">
        <v>111743</v>
      </c>
      <c r="F460" s="82">
        <v>1.4977708302354567E-4</v>
      </c>
    </row>
    <row r="461" spans="1:6" x14ac:dyDescent="0.2">
      <c r="A461" s="60" t="s">
        <v>360</v>
      </c>
      <c r="B461" s="60" t="s">
        <v>25</v>
      </c>
      <c r="C461" s="80">
        <v>30</v>
      </c>
      <c r="D461" s="81">
        <v>1232565</v>
      </c>
      <c r="E461" s="81">
        <v>73954</v>
      </c>
      <c r="F461" s="82">
        <v>9.912580115016865E-5</v>
      </c>
    </row>
    <row r="462" spans="1:6" x14ac:dyDescent="0.2">
      <c r="A462" s="60" t="s">
        <v>360</v>
      </c>
      <c r="B462" s="60" t="s">
        <v>62</v>
      </c>
      <c r="C462" s="80">
        <v>754</v>
      </c>
      <c r="D462" s="81">
        <v>21702456</v>
      </c>
      <c r="E462" s="81">
        <v>1299154</v>
      </c>
      <c r="F462" s="82">
        <v>1.7413484201996674E-3</v>
      </c>
    </row>
    <row r="463" spans="1:6" x14ac:dyDescent="0.2">
      <c r="A463" s="60" t="s">
        <v>368</v>
      </c>
      <c r="B463" s="60" t="s">
        <v>5</v>
      </c>
      <c r="C463" s="80">
        <v>12</v>
      </c>
      <c r="D463" s="81">
        <v>74986</v>
      </c>
      <c r="E463" s="81">
        <v>4499</v>
      </c>
      <c r="F463" s="82">
        <v>6.0303293854910994E-6</v>
      </c>
    </row>
    <row r="464" spans="1:6" x14ac:dyDescent="0.2">
      <c r="A464" s="60" t="s">
        <v>368</v>
      </c>
      <c r="B464" s="60" t="s">
        <v>1</v>
      </c>
      <c r="C464" s="80" t="s">
        <v>914</v>
      </c>
      <c r="D464" s="81" t="s">
        <v>914</v>
      </c>
      <c r="E464" s="81" t="s">
        <v>914</v>
      </c>
      <c r="F464" s="82" t="s">
        <v>914</v>
      </c>
    </row>
    <row r="465" spans="1:6" x14ac:dyDescent="0.2">
      <c r="A465" s="60" t="s">
        <v>368</v>
      </c>
      <c r="B465" s="60" t="s">
        <v>915</v>
      </c>
      <c r="C465" s="80">
        <v>42</v>
      </c>
      <c r="D465" s="81">
        <v>1965853</v>
      </c>
      <c r="E465" s="81">
        <v>117951</v>
      </c>
      <c r="F465" s="82">
        <v>1.5809810654546802E-4</v>
      </c>
    </row>
    <row r="466" spans="1:6" x14ac:dyDescent="0.2">
      <c r="A466" s="60" t="s">
        <v>368</v>
      </c>
      <c r="B466" s="60" t="s">
        <v>3</v>
      </c>
      <c r="C466" s="80">
        <v>31</v>
      </c>
      <c r="D466" s="81">
        <v>7728483</v>
      </c>
      <c r="E466" s="81">
        <v>463709</v>
      </c>
      <c r="F466" s="82">
        <v>6.2154212247537055E-4</v>
      </c>
    </row>
    <row r="467" spans="1:6" x14ac:dyDescent="0.2">
      <c r="A467" s="60" t="s">
        <v>368</v>
      </c>
      <c r="B467" s="60" t="s">
        <v>2</v>
      </c>
      <c r="C467" s="80" t="s">
        <v>914</v>
      </c>
      <c r="D467" s="81" t="s">
        <v>914</v>
      </c>
      <c r="E467" s="81" t="s">
        <v>914</v>
      </c>
      <c r="F467" s="82" t="s">
        <v>914</v>
      </c>
    </row>
    <row r="468" spans="1:6" x14ac:dyDescent="0.2">
      <c r="A468" s="60" t="s">
        <v>368</v>
      </c>
      <c r="B468" s="60" t="s">
        <v>6</v>
      </c>
      <c r="C468" s="80">
        <v>12</v>
      </c>
      <c r="D468" s="81">
        <v>450830</v>
      </c>
      <c r="E468" s="81">
        <v>27050</v>
      </c>
      <c r="F468" s="82">
        <v>3.6257037092139197E-5</v>
      </c>
    </row>
    <row r="469" spans="1:6" x14ac:dyDescent="0.2">
      <c r="A469" s="60" t="s">
        <v>368</v>
      </c>
      <c r="B469" s="60" t="s">
        <v>10</v>
      </c>
      <c r="C469" s="80">
        <v>51</v>
      </c>
      <c r="D469" s="81">
        <v>1432732</v>
      </c>
      <c r="E469" s="81">
        <v>85964</v>
      </c>
      <c r="F469" s="82">
        <v>1.1522365754486706E-4</v>
      </c>
    </row>
    <row r="470" spans="1:6" x14ac:dyDescent="0.2">
      <c r="A470" s="60" t="s">
        <v>368</v>
      </c>
      <c r="B470" s="60" t="s">
        <v>4</v>
      </c>
      <c r="C470" s="80">
        <v>13</v>
      </c>
      <c r="D470" s="81">
        <v>325687</v>
      </c>
      <c r="E470" s="81">
        <v>19541</v>
      </c>
      <c r="F470" s="82">
        <v>2.6192190825045916E-5</v>
      </c>
    </row>
    <row r="471" spans="1:6" x14ac:dyDescent="0.2">
      <c r="A471" s="60" t="s">
        <v>368</v>
      </c>
      <c r="B471" s="60" t="s">
        <v>916</v>
      </c>
      <c r="C471" s="80">
        <v>147</v>
      </c>
      <c r="D471" s="81">
        <v>897473</v>
      </c>
      <c r="E471" s="81">
        <v>51866</v>
      </c>
      <c r="F471" s="82">
        <v>6.951968524291651E-5</v>
      </c>
    </row>
    <row r="472" spans="1:6" x14ac:dyDescent="0.2">
      <c r="A472" s="60" t="s">
        <v>368</v>
      </c>
      <c r="B472" s="60" t="s">
        <v>8</v>
      </c>
      <c r="C472" s="80">
        <v>58</v>
      </c>
      <c r="D472" s="81">
        <v>739021</v>
      </c>
      <c r="E472" s="81">
        <v>44341</v>
      </c>
      <c r="F472" s="82">
        <v>5.9433393038911054E-5</v>
      </c>
    </row>
    <row r="473" spans="1:6" x14ac:dyDescent="0.2">
      <c r="A473" s="60" t="s">
        <v>368</v>
      </c>
      <c r="B473" s="60" t="s">
        <v>917</v>
      </c>
      <c r="C473" s="80">
        <v>56</v>
      </c>
      <c r="D473" s="81">
        <v>972485</v>
      </c>
      <c r="E473" s="81">
        <v>58349</v>
      </c>
      <c r="F473" s="82">
        <v>7.8209310805516817E-5</v>
      </c>
    </row>
    <row r="474" spans="1:6" x14ac:dyDescent="0.2">
      <c r="A474" s="60" t="s">
        <v>368</v>
      </c>
      <c r="B474" s="60" t="s">
        <v>25</v>
      </c>
      <c r="C474" s="80">
        <v>15</v>
      </c>
      <c r="D474" s="81">
        <v>1320777</v>
      </c>
      <c r="E474" s="81">
        <v>79247</v>
      </c>
      <c r="F474" s="82">
        <v>1.0622038515492625E-4</v>
      </c>
    </row>
    <row r="475" spans="1:6" x14ac:dyDescent="0.2">
      <c r="A475" s="60" t="s">
        <v>368</v>
      </c>
      <c r="B475" s="60" t="s">
        <v>62</v>
      </c>
      <c r="C475" s="80">
        <v>446</v>
      </c>
      <c r="D475" s="81">
        <v>15954810</v>
      </c>
      <c r="E475" s="81">
        <v>955306</v>
      </c>
      <c r="F475" s="82">
        <v>1.2804645129886553E-3</v>
      </c>
    </row>
    <row r="476" spans="1:6" x14ac:dyDescent="0.2">
      <c r="A476" s="60" t="s">
        <v>145</v>
      </c>
      <c r="B476" s="60" t="s">
        <v>5</v>
      </c>
      <c r="C476" s="80">
        <v>15</v>
      </c>
      <c r="D476" s="81">
        <v>212294</v>
      </c>
      <c r="E476" s="81">
        <v>12738</v>
      </c>
      <c r="F476" s="82">
        <v>1.7073646524202183E-5</v>
      </c>
    </row>
    <row r="477" spans="1:6" x14ac:dyDescent="0.2">
      <c r="A477" s="60" t="s">
        <v>145</v>
      </c>
      <c r="B477" s="60" t="s">
        <v>1</v>
      </c>
      <c r="C477" s="80" t="s">
        <v>914</v>
      </c>
      <c r="D477" s="81" t="s">
        <v>914</v>
      </c>
      <c r="E477" s="81" t="s">
        <v>914</v>
      </c>
      <c r="F477" s="82" t="s">
        <v>914</v>
      </c>
    </row>
    <row r="478" spans="1:6" x14ac:dyDescent="0.2">
      <c r="A478" s="60" t="s">
        <v>145</v>
      </c>
      <c r="B478" s="60" t="s">
        <v>915</v>
      </c>
      <c r="C478" s="80">
        <v>45</v>
      </c>
      <c r="D478" s="81">
        <v>2263282</v>
      </c>
      <c r="E478" s="81">
        <v>135797</v>
      </c>
      <c r="F478" s="82">
        <v>1.8201836842888082E-4</v>
      </c>
    </row>
    <row r="479" spans="1:6" x14ac:dyDescent="0.2">
      <c r="A479" s="60" t="s">
        <v>145</v>
      </c>
      <c r="B479" s="60" t="s">
        <v>3</v>
      </c>
      <c r="C479" s="80">
        <v>26</v>
      </c>
      <c r="D479" s="81">
        <v>2766337</v>
      </c>
      <c r="E479" s="81">
        <v>165980</v>
      </c>
      <c r="F479" s="82">
        <v>2.2247478804263452E-4</v>
      </c>
    </row>
    <row r="480" spans="1:6" x14ac:dyDescent="0.2">
      <c r="A480" s="60" t="s">
        <v>145</v>
      </c>
      <c r="B480" s="60" t="s">
        <v>2</v>
      </c>
      <c r="C480" s="80" t="s">
        <v>914</v>
      </c>
      <c r="D480" s="81" t="s">
        <v>914</v>
      </c>
      <c r="E480" s="81" t="s">
        <v>914</v>
      </c>
      <c r="F480" s="82" t="s">
        <v>914</v>
      </c>
    </row>
    <row r="481" spans="1:6" x14ac:dyDescent="0.2">
      <c r="A481" s="60" t="s">
        <v>145</v>
      </c>
      <c r="B481" s="60" t="s">
        <v>6</v>
      </c>
      <c r="C481" s="80">
        <v>10</v>
      </c>
      <c r="D481" s="81">
        <v>519372</v>
      </c>
      <c r="E481" s="81">
        <v>31162</v>
      </c>
      <c r="F481" s="82">
        <v>4.1768642878567157E-5</v>
      </c>
    </row>
    <row r="482" spans="1:6" x14ac:dyDescent="0.2">
      <c r="A482" s="60" t="s">
        <v>145</v>
      </c>
      <c r="B482" s="60" t="s">
        <v>10</v>
      </c>
      <c r="C482" s="80">
        <v>133</v>
      </c>
      <c r="D482" s="81">
        <v>3566561</v>
      </c>
      <c r="E482" s="81">
        <v>213994</v>
      </c>
      <c r="F482" s="82">
        <v>2.8683136397394585E-4</v>
      </c>
    </row>
    <row r="483" spans="1:6" x14ac:dyDescent="0.2">
      <c r="A483" s="60" t="s">
        <v>145</v>
      </c>
      <c r="B483" s="60" t="s">
        <v>4</v>
      </c>
      <c r="C483" s="80">
        <v>21</v>
      </c>
      <c r="D483" s="81">
        <v>1302284</v>
      </c>
      <c r="E483" s="81">
        <v>78137</v>
      </c>
      <c r="F483" s="82">
        <v>1.0473257328164438E-4</v>
      </c>
    </row>
    <row r="484" spans="1:6" x14ac:dyDescent="0.2">
      <c r="A484" s="60" t="s">
        <v>145</v>
      </c>
      <c r="B484" s="60" t="s">
        <v>916</v>
      </c>
      <c r="C484" s="80">
        <v>181</v>
      </c>
      <c r="D484" s="81">
        <v>2628581</v>
      </c>
      <c r="E484" s="81">
        <v>154332</v>
      </c>
      <c r="F484" s="82">
        <v>2.0686214597057399E-4</v>
      </c>
    </row>
    <row r="485" spans="1:6" x14ac:dyDescent="0.2">
      <c r="A485" s="60" t="s">
        <v>145</v>
      </c>
      <c r="B485" s="60" t="s">
        <v>8</v>
      </c>
      <c r="C485" s="80">
        <v>69</v>
      </c>
      <c r="D485" s="81">
        <v>1384057</v>
      </c>
      <c r="E485" s="81">
        <v>83032</v>
      </c>
      <c r="F485" s="82">
        <v>1.1129368960571171E-4</v>
      </c>
    </row>
    <row r="486" spans="1:6" x14ac:dyDescent="0.2">
      <c r="A486" s="60" t="s">
        <v>145</v>
      </c>
      <c r="B486" s="60" t="s">
        <v>917</v>
      </c>
      <c r="C486" s="80">
        <v>28</v>
      </c>
      <c r="D486" s="81">
        <v>1362198</v>
      </c>
      <c r="E486" s="81">
        <v>81732</v>
      </c>
      <c r="F486" s="82">
        <v>1.095512072315978E-4</v>
      </c>
    </row>
    <row r="487" spans="1:6" x14ac:dyDescent="0.2">
      <c r="A487" s="60" t="s">
        <v>145</v>
      </c>
      <c r="B487" s="60" t="s">
        <v>25</v>
      </c>
      <c r="C487" s="80">
        <v>30</v>
      </c>
      <c r="D487" s="81">
        <v>3854054</v>
      </c>
      <c r="E487" s="81">
        <v>231243</v>
      </c>
      <c r="F487" s="82">
        <v>3.0995142433632323E-4</v>
      </c>
    </row>
    <row r="488" spans="1:6" x14ac:dyDescent="0.2">
      <c r="A488" s="60" t="s">
        <v>145</v>
      </c>
      <c r="B488" s="60" t="s">
        <v>62</v>
      </c>
      <c r="C488" s="80">
        <v>561</v>
      </c>
      <c r="D488" s="81">
        <v>19861547</v>
      </c>
      <c r="E488" s="81">
        <v>1188299</v>
      </c>
      <c r="F488" s="82">
        <v>1.5927615866747472E-3</v>
      </c>
    </row>
    <row r="489" spans="1:6" x14ac:dyDescent="0.2">
      <c r="A489" s="60" t="s">
        <v>383</v>
      </c>
      <c r="B489" s="60" t="s">
        <v>5</v>
      </c>
      <c r="C489" s="80" t="s">
        <v>914</v>
      </c>
      <c r="D489" s="81" t="s">
        <v>914</v>
      </c>
      <c r="E489" s="81" t="s">
        <v>914</v>
      </c>
      <c r="F489" s="82" t="s">
        <v>914</v>
      </c>
    </row>
    <row r="490" spans="1:6" x14ac:dyDescent="0.2">
      <c r="A490" s="60" t="s">
        <v>383</v>
      </c>
      <c r="B490" s="60" t="s">
        <v>1</v>
      </c>
      <c r="C490" s="80">
        <v>19</v>
      </c>
      <c r="D490" s="81">
        <v>3835377</v>
      </c>
      <c r="E490" s="81">
        <v>230123</v>
      </c>
      <c r="F490" s="82">
        <v>3.084502087524713E-4</v>
      </c>
    </row>
    <row r="491" spans="1:6" x14ac:dyDescent="0.2">
      <c r="A491" s="60" t="s">
        <v>383</v>
      </c>
      <c r="B491" s="60" t="s">
        <v>915</v>
      </c>
      <c r="C491" s="80">
        <v>54</v>
      </c>
      <c r="D491" s="81">
        <v>1389803</v>
      </c>
      <c r="E491" s="81">
        <v>83388</v>
      </c>
      <c r="F491" s="82">
        <v>1.1177086170200751E-4</v>
      </c>
    </row>
    <row r="492" spans="1:6" x14ac:dyDescent="0.2">
      <c r="A492" s="60" t="s">
        <v>383</v>
      </c>
      <c r="B492" s="60" t="s">
        <v>3</v>
      </c>
      <c r="C492" s="80">
        <v>12</v>
      </c>
      <c r="D492" s="81">
        <v>1441452</v>
      </c>
      <c r="E492" s="81">
        <v>86487</v>
      </c>
      <c r="F492" s="82">
        <v>1.1592467160768365E-4</v>
      </c>
    </row>
    <row r="493" spans="1:6" x14ac:dyDescent="0.2">
      <c r="A493" s="60" t="s">
        <v>383</v>
      </c>
      <c r="B493" s="60" t="s">
        <v>2</v>
      </c>
      <c r="C493" s="80" t="s">
        <v>914</v>
      </c>
      <c r="D493" s="81" t="s">
        <v>914</v>
      </c>
      <c r="E493" s="81" t="s">
        <v>914</v>
      </c>
      <c r="F493" s="82" t="s">
        <v>914</v>
      </c>
    </row>
    <row r="494" spans="1:6" x14ac:dyDescent="0.2">
      <c r="A494" s="60" t="s">
        <v>383</v>
      </c>
      <c r="B494" s="60" t="s">
        <v>6</v>
      </c>
      <c r="C494" s="80">
        <v>6</v>
      </c>
      <c r="D494" s="81">
        <v>687898</v>
      </c>
      <c r="E494" s="81">
        <v>41274</v>
      </c>
      <c r="F494" s="82">
        <v>5.5322475007059263E-5</v>
      </c>
    </row>
    <row r="495" spans="1:6" x14ac:dyDescent="0.2">
      <c r="A495" s="60" t="s">
        <v>383</v>
      </c>
      <c r="B495" s="60" t="s">
        <v>10</v>
      </c>
      <c r="C495" s="80">
        <v>175</v>
      </c>
      <c r="D495" s="81">
        <v>4610440</v>
      </c>
      <c r="E495" s="81">
        <v>276626</v>
      </c>
      <c r="F495" s="82">
        <v>3.7078148401663942E-4</v>
      </c>
    </row>
    <row r="496" spans="1:6" x14ac:dyDescent="0.2">
      <c r="A496" s="60" t="s">
        <v>383</v>
      </c>
      <c r="B496" s="60" t="s">
        <v>4</v>
      </c>
      <c r="C496" s="80">
        <v>23</v>
      </c>
      <c r="D496" s="81">
        <v>751220</v>
      </c>
      <c r="E496" s="81">
        <v>45073</v>
      </c>
      <c r="F496" s="82">
        <v>6.041454465264288E-5</v>
      </c>
    </row>
    <row r="497" spans="1:6" x14ac:dyDescent="0.2">
      <c r="A497" s="60" t="s">
        <v>383</v>
      </c>
      <c r="B497" s="60" t="s">
        <v>916</v>
      </c>
      <c r="C497" s="80">
        <v>249</v>
      </c>
      <c r="D497" s="81">
        <v>3574178</v>
      </c>
      <c r="E497" s="81">
        <v>209663</v>
      </c>
      <c r="F497" s="82">
        <v>2.8102621692603251E-4</v>
      </c>
    </row>
    <row r="498" spans="1:6" x14ac:dyDescent="0.2">
      <c r="A498" s="60" t="s">
        <v>383</v>
      </c>
      <c r="B498" s="60" t="s">
        <v>8</v>
      </c>
      <c r="C498" s="80">
        <v>107</v>
      </c>
      <c r="D498" s="81">
        <v>1212079</v>
      </c>
      <c r="E498" s="81">
        <v>72725</v>
      </c>
      <c r="F498" s="82">
        <v>9.7478485121102514E-5</v>
      </c>
    </row>
    <row r="499" spans="1:6" x14ac:dyDescent="0.2">
      <c r="A499" s="60" t="s">
        <v>383</v>
      </c>
      <c r="B499" s="60" t="s">
        <v>917</v>
      </c>
      <c r="C499" s="80">
        <v>68</v>
      </c>
      <c r="D499" s="81">
        <v>1911204</v>
      </c>
      <c r="E499" s="81">
        <v>114672</v>
      </c>
      <c r="F499" s="82">
        <v>1.5370302984952998E-4</v>
      </c>
    </row>
    <row r="500" spans="1:6" x14ac:dyDescent="0.2">
      <c r="A500" s="60" t="s">
        <v>383</v>
      </c>
      <c r="B500" s="60" t="s">
        <v>25</v>
      </c>
      <c r="C500" s="80">
        <v>51</v>
      </c>
      <c r="D500" s="81">
        <v>3259780</v>
      </c>
      <c r="E500" s="81">
        <v>195587</v>
      </c>
      <c r="F500" s="82">
        <v>2.6215915392755005E-4</v>
      </c>
    </row>
    <row r="501" spans="1:6" x14ac:dyDescent="0.2">
      <c r="A501" s="60" t="s">
        <v>383</v>
      </c>
      <c r="B501" s="60" t="s">
        <v>62</v>
      </c>
      <c r="C501" s="80">
        <v>774</v>
      </c>
      <c r="D501" s="81">
        <v>22805485</v>
      </c>
      <c r="E501" s="81">
        <v>1363541</v>
      </c>
      <c r="F501" s="82">
        <v>1.8276508914474147E-3</v>
      </c>
    </row>
    <row r="502" spans="1:6" x14ac:dyDescent="0.2">
      <c r="A502" s="60" t="s">
        <v>392</v>
      </c>
      <c r="B502" s="60" t="s">
        <v>5</v>
      </c>
      <c r="C502" s="80" t="s">
        <v>914</v>
      </c>
      <c r="D502" s="81" t="s">
        <v>914</v>
      </c>
      <c r="E502" s="81" t="s">
        <v>914</v>
      </c>
      <c r="F502" s="82" t="s">
        <v>914</v>
      </c>
    </row>
    <row r="503" spans="1:6" x14ac:dyDescent="0.2">
      <c r="A503" s="60" t="s">
        <v>392</v>
      </c>
      <c r="B503" s="60" t="s">
        <v>1</v>
      </c>
      <c r="C503" s="80">
        <v>22</v>
      </c>
      <c r="D503" s="81">
        <v>3743102</v>
      </c>
      <c r="E503" s="81">
        <v>224586</v>
      </c>
      <c r="F503" s="82">
        <v>3.0102857420980308E-4</v>
      </c>
    </row>
    <row r="504" spans="1:6" x14ac:dyDescent="0.2">
      <c r="A504" s="60" t="s">
        <v>392</v>
      </c>
      <c r="B504" s="60" t="s">
        <v>915</v>
      </c>
      <c r="C504" s="80">
        <v>77</v>
      </c>
      <c r="D504" s="81">
        <v>1889247</v>
      </c>
      <c r="E504" s="81">
        <v>113355</v>
      </c>
      <c r="F504" s="82">
        <v>1.5193776116744688E-4</v>
      </c>
    </row>
    <row r="505" spans="1:6" x14ac:dyDescent="0.2">
      <c r="A505" s="60" t="s">
        <v>392</v>
      </c>
      <c r="B505" s="60" t="s">
        <v>3</v>
      </c>
      <c r="C505" s="80">
        <v>27</v>
      </c>
      <c r="D505" s="81">
        <v>1911313</v>
      </c>
      <c r="E505" s="81">
        <v>114679</v>
      </c>
      <c r="F505" s="82">
        <v>1.5371241244692904E-4</v>
      </c>
    </row>
    <row r="506" spans="1:6" x14ac:dyDescent="0.2">
      <c r="A506" s="60" t="s">
        <v>392</v>
      </c>
      <c r="B506" s="60" t="s">
        <v>2</v>
      </c>
      <c r="C506" s="80" t="s">
        <v>914</v>
      </c>
      <c r="D506" s="81" t="s">
        <v>914</v>
      </c>
      <c r="E506" s="81" t="s">
        <v>914</v>
      </c>
      <c r="F506" s="82" t="s">
        <v>914</v>
      </c>
    </row>
    <row r="507" spans="1:6" x14ac:dyDescent="0.2">
      <c r="A507" s="60" t="s">
        <v>392</v>
      </c>
      <c r="B507" s="60" t="s">
        <v>6</v>
      </c>
      <c r="C507" s="80">
        <v>14</v>
      </c>
      <c r="D507" s="81">
        <v>1116304</v>
      </c>
      <c r="E507" s="81">
        <v>66978</v>
      </c>
      <c r="F507" s="82">
        <v>8.9775372656462072E-5</v>
      </c>
    </row>
    <row r="508" spans="1:6" x14ac:dyDescent="0.2">
      <c r="A508" s="60" t="s">
        <v>392</v>
      </c>
      <c r="B508" s="60" t="s">
        <v>10</v>
      </c>
      <c r="C508" s="80">
        <v>180</v>
      </c>
      <c r="D508" s="81">
        <v>1919939</v>
      </c>
      <c r="E508" s="81">
        <v>115196</v>
      </c>
      <c r="F508" s="82">
        <v>1.5440538428340358E-4</v>
      </c>
    </row>
    <row r="509" spans="1:6" x14ac:dyDescent="0.2">
      <c r="A509" s="60" t="s">
        <v>392</v>
      </c>
      <c r="B509" s="60" t="s">
        <v>4</v>
      </c>
      <c r="C509" s="80">
        <v>26</v>
      </c>
      <c r="D509" s="81">
        <v>2444035</v>
      </c>
      <c r="E509" s="81">
        <v>146642</v>
      </c>
      <c r="F509" s="82">
        <v>1.9655469254216176E-4</v>
      </c>
    </row>
    <row r="510" spans="1:6" x14ac:dyDescent="0.2">
      <c r="A510" s="60" t="s">
        <v>392</v>
      </c>
      <c r="B510" s="60" t="s">
        <v>916</v>
      </c>
      <c r="C510" s="80">
        <v>305</v>
      </c>
      <c r="D510" s="81">
        <v>3671370</v>
      </c>
      <c r="E510" s="81">
        <v>218808</v>
      </c>
      <c r="F510" s="82">
        <v>2.9328391024239532E-4</v>
      </c>
    </row>
    <row r="511" spans="1:6" x14ac:dyDescent="0.2">
      <c r="A511" s="60" t="s">
        <v>392</v>
      </c>
      <c r="B511" s="60" t="s">
        <v>8</v>
      </c>
      <c r="C511" s="80">
        <v>107</v>
      </c>
      <c r="D511" s="81">
        <v>1016448</v>
      </c>
      <c r="E511" s="81">
        <v>60726</v>
      </c>
      <c r="F511" s="82">
        <v>8.1395372808031234E-5</v>
      </c>
    </row>
    <row r="512" spans="1:6" x14ac:dyDescent="0.2">
      <c r="A512" s="60" t="s">
        <v>392</v>
      </c>
      <c r="B512" s="60" t="s">
        <v>917</v>
      </c>
      <c r="C512" s="80">
        <v>75</v>
      </c>
      <c r="D512" s="81">
        <v>2668073</v>
      </c>
      <c r="E512" s="81">
        <v>160084</v>
      </c>
      <c r="F512" s="82">
        <v>2.1457196029049948E-4</v>
      </c>
    </row>
    <row r="513" spans="1:6" x14ac:dyDescent="0.2">
      <c r="A513" s="60" t="s">
        <v>392</v>
      </c>
      <c r="B513" s="60" t="s">
        <v>25</v>
      </c>
      <c r="C513" s="80">
        <v>21</v>
      </c>
      <c r="D513" s="81">
        <v>1383617</v>
      </c>
      <c r="E513" s="81">
        <v>83017</v>
      </c>
      <c r="F513" s="82">
        <v>1.1127358403985655E-4</v>
      </c>
    </row>
    <row r="514" spans="1:6" x14ac:dyDescent="0.2">
      <c r="A514" s="60" t="s">
        <v>392</v>
      </c>
      <c r="B514" s="60" t="s">
        <v>62</v>
      </c>
      <c r="C514" s="80">
        <v>874</v>
      </c>
      <c r="D514" s="81">
        <v>22551309</v>
      </c>
      <c r="E514" s="81">
        <v>1351344</v>
      </c>
      <c r="F514" s="82">
        <v>1.8113023856650553E-3</v>
      </c>
    </row>
    <row r="515" spans="1:6" x14ac:dyDescent="0.2">
      <c r="A515" s="60" t="s">
        <v>401</v>
      </c>
      <c r="B515" s="60" t="s">
        <v>5</v>
      </c>
      <c r="C515" s="80" t="s">
        <v>914</v>
      </c>
      <c r="D515" s="81" t="s">
        <v>914</v>
      </c>
      <c r="E515" s="81" t="s">
        <v>914</v>
      </c>
      <c r="F515" s="82" t="s">
        <v>914</v>
      </c>
    </row>
    <row r="516" spans="1:6" x14ac:dyDescent="0.2">
      <c r="A516" s="60" t="s">
        <v>401</v>
      </c>
      <c r="B516" s="60" t="s">
        <v>1</v>
      </c>
      <c r="C516" s="80">
        <v>12</v>
      </c>
      <c r="D516" s="81">
        <v>565470</v>
      </c>
      <c r="E516" s="81">
        <v>33928</v>
      </c>
      <c r="F516" s="82">
        <v>4.5476109222258729E-5</v>
      </c>
    </row>
    <row r="517" spans="1:6" x14ac:dyDescent="0.2">
      <c r="A517" s="60" t="s">
        <v>401</v>
      </c>
      <c r="B517" s="60" t="s">
        <v>915</v>
      </c>
      <c r="C517" s="80">
        <v>35</v>
      </c>
      <c r="D517" s="81">
        <v>999099</v>
      </c>
      <c r="E517" s="81">
        <v>59946</v>
      </c>
      <c r="F517" s="82">
        <v>8.0349883383562886E-5</v>
      </c>
    </row>
    <row r="518" spans="1:6" x14ac:dyDescent="0.2">
      <c r="A518" s="60" t="s">
        <v>401</v>
      </c>
      <c r="B518" s="60" t="s">
        <v>3</v>
      </c>
      <c r="C518" s="80">
        <v>54</v>
      </c>
      <c r="D518" s="81">
        <v>6951134</v>
      </c>
      <c r="E518" s="81">
        <v>416831</v>
      </c>
      <c r="F518" s="82">
        <v>5.5870820806482339E-4</v>
      </c>
    </row>
    <row r="519" spans="1:6" x14ac:dyDescent="0.2">
      <c r="A519" s="60" t="s">
        <v>401</v>
      </c>
      <c r="B519" s="60" t="s">
        <v>2</v>
      </c>
      <c r="C519" s="80" t="s">
        <v>914</v>
      </c>
      <c r="D519" s="81" t="s">
        <v>914</v>
      </c>
      <c r="E519" s="81" t="s">
        <v>914</v>
      </c>
      <c r="F519" s="82" t="s">
        <v>914</v>
      </c>
    </row>
    <row r="520" spans="1:6" x14ac:dyDescent="0.2">
      <c r="A520" s="60" t="s">
        <v>401</v>
      </c>
      <c r="B520" s="60" t="s">
        <v>6</v>
      </c>
      <c r="C520" s="80">
        <v>17</v>
      </c>
      <c r="D520" s="81">
        <v>1310077</v>
      </c>
      <c r="E520" s="81">
        <v>78605</v>
      </c>
      <c r="F520" s="82">
        <v>1.0535986693632537E-4</v>
      </c>
    </row>
    <row r="521" spans="1:6" x14ac:dyDescent="0.2">
      <c r="A521" s="60" t="s">
        <v>401</v>
      </c>
      <c r="B521" s="60" t="s">
        <v>10</v>
      </c>
      <c r="C521" s="80">
        <v>168</v>
      </c>
      <c r="D521" s="81">
        <v>3478412</v>
      </c>
      <c r="E521" s="81">
        <v>208705</v>
      </c>
      <c r="F521" s="82">
        <v>2.7974214145341629E-4</v>
      </c>
    </row>
    <row r="522" spans="1:6" x14ac:dyDescent="0.2">
      <c r="A522" s="60" t="s">
        <v>401</v>
      </c>
      <c r="B522" s="60" t="s">
        <v>4</v>
      </c>
      <c r="C522" s="80">
        <v>21</v>
      </c>
      <c r="D522" s="81">
        <v>2196158</v>
      </c>
      <c r="E522" s="81">
        <v>131769</v>
      </c>
      <c r="F522" s="82">
        <v>1.7661935381124176E-4</v>
      </c>
    </row>
    <row r="523" spans="1:6" x14ac:dyDescent="0.2">
      <c r="A523" s="60" t="s">
        <v>401</v>
      </c>
      <c r="B523" s="60" t="s">
        <v>916</v>
      </c>
      <c r="C523" s="80">
        <v>295</v>
      </c>
      <c r="D523" s="81">
        <v>4725240</v>
      </c>
      <c r="E523" s="81">
        <v>281556</v>
      </c>
      <c r="F523" s="82">
        <v>3.7738951332770212E-4</v>
      </c>
    </row>
    <row r="524" spans="1:6" x14ac:dyDescent="0.2">
      <c r="A524" s="60" t="s">
        <v>401</v>
      </c>
      <c r="B524" s="60" t="s">
        <v>8</v>
      </c>
      <c r="C524" s="80">
        <v>131</v>
      </c>
      <c r="D524" s="81">
        <v>2023398</v>
      </c>
      <c r="E524" s="81">
        <v>121404</v>
      </c>
      <c r="F524" s="82">
        <v>1.6272640780532594E-4</v>
      </c>
    </row>
    <row r="525" spans="1:6" x14ac:dyDescent="0.2">
      <c r="A525" s="60" t="s">
        <v>401</v>
      </c>
      <c r="B525" s="60" t="s">
        <v>917</v>
      </c>
      <c r="C525" s="80">
        <v>84</v>
      </c>
      <c r="D525" s="81">
        <v>3502280</v>
      </c>
      <c r="E525" s="81">
        <v>210137</v>
      </c>
      <c r="F525" s="82">
        <v>2.8166155280705561E-4</v>
      </c>
    </row>
    <row r="526" spans="1:6" x14ac:dyDescent="0.2">
      <c r="A526" s="60" t="s">
        <v>401</v>
      </c>
      <c r="B526" s="60" t="s">
        <v>25</v>
      </c>
      <c r="C526" s="80">
        <v>72</v>
      </c>
      <c r="D526" s="81">
        <v>20900883</v>
      </c>
      <c r="E526" s="81">
        <v>1254053</v>
      </c>
      <c r="F526" s="82">
        <v>1.6808963451574283E-3</v>
      </c>
    </row>
    <row r="527" spans="1:6" x14ac:dyDescent="0.2">
      <c r="A527" s="60" t="s">
        <v>401</v>
      </c>
      <c r="B527" s="60" t="s">
        <v>62</v>
      </c>
      <c r="C527" s="80">
        <v>902</v>
      </c>
      <c r="D527" s="81">
        <v>46961247</v>
      </c>
      <c r="E527" s="81">
        <v>2815480</v>
      </c>
      <c r="F527" s="82">
        <v>3.7737879035924606E-3</v>
      </c>
    </row>
    <row r="528" spans="1:6" x14ac:dyDescent="0.2">
      <c r="A528" s="60" t="s">
        <v>410</v>
      </c>
      <c r="B528" s="60" t="s">
        <v>5</v>
      </c>
      <c r="C528" s="80" t="s">
        <v>914</v>
      </c>
      <c r="D528" s="81" t="s">
        <v>914</v>
      </c>
      <c r="E528" s="81" t="s">
        <v>914</v>
      </c>
      <c r="F528" s="82" t="s">
        <v>914</v>
      </c>
    </row>
    <row r="529" spans="1:6" x14ac:dyDescent="0.2">
      <c r="A529" s="60" t="s">
        <v>410</v>
      </c>
      <c r="B529" s="60" t="s">
        <v>1</v>
      </c>
      <c r="C529" s="80">
        <v>13</v>
      </c>
      <c r="D529" s="81">
        <v>1292079</v>
      </c>
      <c r="E529" s="81">
        <v>77525</v>
      </c>
      <c r="F529" s="82">
        <v>1.0391226619475382E-4</v>
      </c>
    </row>
    <row r="530" spans="1:6" x14ac:dyDescent="0.2">
      <c r="A530" s="60" t="s">
        <v>410</v>
      </c>
      <c r="B530" s="60" t="s">
        <v>915</v>
      </c>
      <c r="C530" s="80">
        <v>57</v>
      </c>
      <c r="D530" s="81">
        <v>1105110</v>
      </c>
      <c r="E530" s="81">
        <v>66307</v>
      </c>
      <c r="F530" s="82">
        <v>8.8875983677207891E-5</v>
      </c>
    </row>
    <row r="531" spans="1:6" x14ac:dyDescent="0.2">
      <c r="A531" s="60" t="s">
        <v>410</v>
      </c>
      <c r="B531" s="60" t="s">
        <v>3</v>
      </c>
      <c r="C531" s="80">
        <v>22</v>
      </c>
      <c r="D531" s="81">
        <v>3147654</v>
      </c>
      <c r="E531" s="81">
        <v>188859</v>
      </c>
      <c r="F531" s="82">
        <v>2.5314113745598211E-4</v>
      </c>
    </row>
    <row r="532" spans="1:6" x14ac:dyDescent="0.2">
      <c r="A532" s="60" t="s">
        <v>410</v>
      </c>
      <c r="B532" s="60" t="s">
        <v>2</v>
      </c>
      <c r="C532" s="80" t="s">
        <v>914</v>
      </c>
      <c r="D532" s="81" t="s">
        <v>914</v>
      </c>
      <c r="E532" s="81" t="s">
        <v>914</v>
      </c>
      <c r="F532" s="82" t="s">
        <v>914</v>
      </c>
    </row>
    <row r="533" spans="1:6" x14ac:dyDescent="0.2">
      <c r="A533" s="60" t="s">
        <v>410</v>
      </c>
      <c r="B533" s="60" t="s">
        <v>6</v>
      </c>
      <c r="C533" s="80">
        <v>10</v>
      </c>
      <c r="D533" s="81">
        <v>995835</v>
      </c>
      <c r="E533" s="81">
        <v>59750</v>
      </c>
      <c r="F533" s="82">
        <v>8.0087170656388795E-5</v>
      </c>
    </row>
    <row r="534" spans="1:6" x14ac:dyDescent="0.2">
      <c r="A534" s="60" t="s">
        <v>410</v>
      </c>
      <c r="B534" s="60" t="s">
        <v>10</v>
      </c>
      <c r="C534" s="80">
        <v>141</v>
      </c>
      <c r="D534" s="81">
        <v>4010185</v>
      </c>
      <c r="E534" s="81">
        <v>240611</v>
      </c>
      <c r="F534" s="82">
        <v>3.2250802039839938E-4</v>
      </c>
    </row>
    <row r="535" spans="1:6" x14ac:dyDescent="0.2">
      <c r="A535" s="60" t="s">
        <v>410</v>
      </c>
      <c r="B535" s="60" t="s">
        <v>4</v>
      </c>
      <c r="C535" s="80">
        <v>29</v>
      </c>
      <c r="D535" s="81">
        <v>1521475</v>
      </c>
      <c r="E535" s="81">
        <v>91289</v>
      </c>
      <c r="F535" s="82">
        <v>1.2236113342344897E-4</v>
      </c>
    </row>
    <row r="536" spans="1:6" x14ac:dyDescent="0.2">
      <c r="A536" s="60" t="s">
        <v>410</v>
      </c>
      <c r="B536" s="60" t="s">
        <v>916</v>
      </c>
      <c r="C536" s="80">
        <v>253</v>
      </c>
      <c r="D536" s="81">
        <v>2956796</v>
      </c>
      <c r="E536" s="81">
        <v>176201</v>
      </c>
      <c r="F536" s="82">
        <v>2.3617472061634079E-4</v>
      </c>
    </row>
    <row r="537" spans="1:6" x14ac:dyDescent="0.2">
      <c r="A537" s="60" t="s">
        <v>410</v>
      </c>
      <c r="B537" s="60" t="s">
        <v>8</v>
      </c>
      <c r="C537" s="80">
        <v>86</v>
      </c>
      <c r="D537" s="81">
        <v>1518027</v>
      </c>
      <c r="E537" s="81">
        <v>91082</v>
      </c>
      <c r="F537" s="82">
        <v>1.2208367661464776E-4</v>
      </c>
    </row>
    <row r="538" spans="1:6" x14ac:dyDescent="0.2">
      <c r="A538" s="60" t="s">
        <v>410</v>
      </c>
      <c r="B538" s="60" t="s">
        <v>917</v>
      </c>
      <c r="C538" s="80">
        <v>83</v>
      </c>
      <c r="D538" s="81">
        <v>2236890</v>
      </c>
      <c r="E538" s="81">
        <v>134213</v>
      </c>
      <c r="F538" s="82">
        <v>1.798952206745759E-4</v>
      </c>
    </row>
    <row r="539" spans="1:6" x14ac:dyDescent="0.2">
      <c r="A539" s="60" t="s">
        <v>410</v>
      </c>
      <c r="B539" s="60" t="s">
        <v>25</v>
      </c>
      <c r="C539" s="80">
        <v>47</v>
      </c>
      <c r="D539" s="81">
        <v>24209397</v>
      </c>
      <c r="E539" s="81">
        <v>1452564</v>
      </c>
      <c r="F539" s="82">
        <v>1.9469747440556775E-3</v>
      </c>
    </row>
    <row r="540" spans="1:6" x14ac:dyDescent="0.2">
      <c r="A540" s="60" t="s">
        <v>410</v>
      </c>
      <c r="B540" s="60" t="s">
        <v>62</v>
      </c>
      <c r="C540" s="80">
        <v>755</v>
      </c>
      <c r="D540" s="81">
        <v>43194673</v>
      </c>
      <c r="E540" s="81">
        <v>2590474</v>
      </c>
      <c r="F540" s="82">
        <v>3.4721963735387129E-3</v>
      </c>
    </row>
    <row r="541" spans="1:6" x14ac:dyDescent="0.2">
      <c r="A541" s="60" t="s">
        <v>420</v>
      </c>
      <c r="B541" s="60" t="s">
        <v>5</v>
      </c>
      <c r="C541" s="80">
        <v>22</v>
      </c>
      <c r="D541" s="81">
        <v>305059</v>
      </c>
      <c r="E541" s="81">
        <v>18304</v>
      </c>
      <c r="F541" s="82">
        <v>2.453415182752369E-5</v>
      </c>
    </row>
    <row r="542" spans="1:6" x14ac:dyDescent="0.2">
      <c r="A542" s="60" t="s">
        <v>420</v>
      </c>
      <c r="B542" s="60" t="s">
        <v>1</v>
      </c>
      <c r="C542" s="80">
        <v>25</v>
      </c>
      <c r="D542" s="81">
        <v>3449740</v>
      </c>
      <c r="E542" s="81">
        <v>206984</v>
      </c>
      <c r="F542" s="82">
        <v>2.7743536286430087E-4</v>
      </c>
    </row>
    <row r="543" spans="1:6" x14ac:dyDescent="0.2">
      <c r="A543" s="60" t="s">
        <v>420</v>
      </c>
      <c r="B543" s="60" t="s">
        <v>915</v>
      </c>
      <c r="C543" s="80">
        <v>84</v>
      </c>
      <c r="D543" s="81">
        <v>2162741</v>
      </c>
      <c r="E543" s="81">
        <v>129764</v>
      </c>
      <c r="F543" s="82">
        <v>1.7393190984193533E-4</v>
      </c>
    </row>
    <row r="544" spans="1:6" x14ac:dyDescent="0.2">
      <c r="A544" s="60" t="s">
        <v>420</v>
      </c>
      <c r="B544" s="60" t="s">
        <v>3</v>
      </c>
      <c r="C544" s="80">
        <v>25</v>
      </c>
      <c r="D544" s="81">
        <v>3605213</v>
      </c>
      <c r="E544" s="81">
        <v>216313</v>
      </c>
      <c r="F544" s="82">
        <v>2.8993968445515365E-4</v>
      </c>
    </row>
    <row r="545" spans="1:6" x14ac:dyDescent="0.2">
      <c r="A545" s="60" t="s">
        <v>420</v>
      </c>
      <c r="B545" s="60" t="s">
        <v>2</v>
      </c>
      <c r="C545" s="80">
        <v>10</v>
      </c>
      <c r="D545" s="81">
        <v>6239354</v>
      </c>
      <c r="E545" s="81">
        <v>374361</v>
      </c>
      <c r="F545" s="82">
        <v>5.0178264927357933E-4</v>
      </c>
    </row>
    <row r="546" spans="1:6" x14ac:dyDescent="0.2">
      <c r="A546" s="60" t="s">
        <v>420</v>
      </c>
      <c r="B546" s="60" t="s">
        <v>6</v>
      </c>
      <c r="C546" s="80">
        <v>30</v>
      </c>
      <c r="D546" s="81">
        <v>2275836</v>
      </c>
      <c r="E546" s="81">
        <v>136550</v>
      </c>
      <c r="F546" s="82">
        <v>1.8302766783480988E-4</v>
      </c>
    </row>
    <row r="547" spans="1:6" x14ac:dyDescent="0.2">
      <c r="A547" s="60" t="s">
        <v>420</v>
      </c>
      <c r="B547" s="60" t="s">
        <v>10</v>
      </c>
      <c r="C547" s="80">
        <v>297</v>
      </c>
      <c r="D547" s="81">
        <v>8016313</v>
      </c>
      <c r="E547" s="81">
        <v>480979</v>
      </c>
      <c r="F547" s="82">
        <v>6.4469033062994525E-4</v>
      </c>
    </row>
    <row r="548" spans="1:6" x14ac:dyDescent="0.2">
      <c r="A548" s="60" t="s">
        <v>420</v>
      </c>
      <c r="B548" s="60" t="s">
        <v>4</v>
      </c>
      <c r="C548" s="80">
        <v>42</v>
      </c>
      <c r="D548" s="81">
        <v>2993560</v>
      </c>
      <c r="E548" s="81">
        <v>179614</v>
      </c>
      <c r="F548" s="82">
        <v>2.4074940703391827E-4</v>
      </c>
    </row>
    <row r="549" spans="1:6" x14ac:dyDescent="0.2">
      <c r="A549" s="60" t="s">
        <v>420</v>
      </c>
      <c r="B549" s="60" t="s">
        <v>916</v>
      </c>
      <c r="C549" s="80">
        <v>477</v>
      </c>
      <c r="D549" s="81">
        <v>6790313</v>
      </c>
      <c r="E549" s="81">
        <v>406903</v>
      </c>
      <c r="F549" s="82">
        <v>5.454010042108213E-4</v>
      </c>
    </row>
    <row r="550" spans="1:6" x14ac:dyDescent="0.2">
      <c r="A550" s="60" t="s">
        <v>420</v>
      </c>
      <c r="B550" s="60" t="s">
        <v>8</v>
      </c>
      <c r="C550" s="80">
        <v>160</v>
      </c>
      <c r="D550" s="81">
        <v>2364606</v>
      </c>
      <c r="E550" s="81">
        <v>141876</v>
      </c>
      <c r="F550" s="82">
        <v>1.9016648408444882E-4</v>
      </c>
    </row>
    <row r="551" spans="1:6" x14ac:dyDescent="0.2">
      <c r="A551" s="60" t="s">
        <v>420</v>
      </c>
      <c r="B551" s="60" t="s">
        <v>917</v>
      </c>
      <c r="C551" s="80">
        <v>105</v>
      </c>
      <c r="D551" s="81">
        <v>2842851</v>
      </c>
      <c r="E551" s="81">
        <v>170571</v>
      </c>
      <c r="F551" s="82">
        <v>2.2862843156537061E-4</v>
      </c>
    </row>
    <row r="552" spans="1:6" x14ac:dyDescent="0.2">
      <c r="A552" s="60" t="s">
        <v>420</v>
      </c>
      <c r="B552" s="60" t="s">
        <v>25</v>
      </c>
      <c r="C552" s="80">
        <v>77</v>
      </c>
      <c r="D552" s="81">
        <v>11922394</v>
      </c>
      <c r="E552" s="81">
        <v>715344</v>
      </c>
      <c r="F552" s="82">
        <v>9.5882639340625579E-4</v>
      </c>
    </row>
    <row r="553" spans="1:6" x14ac:dyDescent="0.2">
      <c r="A553" s="60" t="s">
        <v>420</v>
      </c>
      <c r="B553" s="60" t="s">
        <v>62</v>
      </c>
      <c r="C553" s="80">
        <v>1354</v>
      </c>
      <c r="D553" s="81">
        <v>52967981</v>
      </c>
      <c r="E553" s="81">
        <v>3177563</v>
      </c>
      <c r="F553" s="82">
        <v>4.259113477028063E-3</v>
      </c>
    </row>
    <row r="554" spans="1:6" x14ac:dyDescent="0.2">
      <c r="A554" s="60" t="s">
        <v>429</v>
      </c>
      <c r="B554" s="60" t="s">
        <v>5</v>
      </c>
      <c r="C554" s="80" t="s">
        <v>914</v>
      </c>
      <c r="D554" s="81" t="s">
        <v>914</v>
      </c>
      <c r="E554" s="81" t="s">
        <v>914</v>
      </c>
      <c r="F554" s="82" t="s">
        <v>914</v>
      </c>
    </row>
    <row r="555" spans="1:6" x14ac:dyDescent="0.2">
      <c r="A555" s="60" t="s">
        <v>429</v>
      </c>
      <c r="B555" s="60" t="s">
        <v>1</v>
      </c>
      <c r="C555" s="80">
        <v>11</v>
      </c>
      <c r="D555" s="81">
        <v>409546</v>
      </c>
      <c r="E555" s="81">
        <v>24573</v>
      </c>
      <c r="F555" s="82">
        <v>3.2936937983923711E-5</v>
      </c>
    </row>
    <row r="556" spans="1:6" x14ac:dyDescent="0.2">
      <c r="A556" s="60" t="s">
        <v>429</v>
      </c>
      <c r="B556" s="60" t="s">
        <v>915</v>
      </c>
      <c r="C556" s="80">
        <v>84</v>
      </c>
      <c r="D556" s="81">
        <v>3124662</v>
      </c>
      <c r="E556" s="81">
        <v>187480</v>
      </c>
      <c r="F556" s="82">
        <v>2.5129276576836437E-4</v>
      </c>
    </row>
    <row r="557" spans="1:6" x14ac:dyDescent="0.2">
      <c r="A557" s="60" t="s">
        <v>429</v>
      </c>
      <c r="B557" s="60" t="s">
        <v>3</v>
      </c>
      <c r="C557" s="80">
        <v>41</v>
      </c>
      <c r="D557" s="81">
        <v>1985107</v>
      </c>
      <c r="E557" s="81">
        <v>119106</v>
      </c>
      <c r="F557" s="82">
        <v>1.5964623511631538E-4</v>
      </c>
    </row>
    <row r="558" spans="1:6" x14ac:dyDescent="0.2">
      <c r="A558" s="60" t="s">
        <v>429</v>
      </c>
      <c r="B558" s="60" t="s">
        <v>2</v>
      </c>
      <c r="C558" s="80" t="s">
        <v>914</v>
      </c>
      <c r="D558" s="81" t="s">
        <v>914</v>
      </c>
      <c r="E558" s="81" t="s">
        <v>914</v>
      </c>
      <c r="F558" s="82" t="s">
        <v>914</v>
      </c>
    </row>
    <row r="559" spans="1:6" x14ac:dyDescent="0.2">
      <c r="A559" s="60" t="s">
        <v>429</v>
      </c>
      <c r="B559" s="60" t="s">
        <v>6</v>
      </c>
      <c r="C559" s="80">
        <v>11</v>
      </c>
      <c r="D559" s="81">
        <v>618090</v>
      </c>
      <c r="E559" s="81">
        <v>37085</v>
      </c>
      <c r="F559" s="82">
        <v>4.970766064924148E-5</v>
      </c>
    </row>
    <row r="560" spans="1:6" x14ac:dyDescent="0.2">
      <c r="A560" s="60" t="s">
        <v>429</v>
      </c>
      <c r="B560" s="60" t="s">
        <v>10</v>
      </c>
      <c r="C560" s="80">
        <v>138</v>
      </c>
      <c r="D560" s="81">
        <v>1933296</v>
      </c>
      <c r="E560" s="81">
        <v>115998</v>
      </c>
      <c r="F560" s="82">
        <v>1.5548036187112616E-4</v>
      </c>
    </row>
    <row r="561" spans="1:6" x14ac:dyDescent="0.2">
      <c r="A561" s="60" t="s">
        <v>429</v>
      </c>
      <c r="B561" s="60" t="s">
        <v>4</v>
      </c>
      <c r="C561" s="80">
        <v>25</v>
      </c>
      <c r="D561" s="81">
        <v>1458375</v>
      </c>
      <c r="E561" s="81">
        <v>87503</v>
      </c>
      <c r="F561" s="82">
        <v>1.1728648860160651E-4</v>
      </c>
    </row>
    <row r="562" spans="1:6" x14ac:dyDescent="0.2">
      <c r="A562" s="60" t="s">
        <v>429</v>
      </c>
      <c r="B562" s="60" t="s">
        <v>916</v>
      </c>
      <c r="C562" s="80">
        <v>277</v>
      </c>
      <c r="D562" s="81">
        <v>4791748</v>
      </c>
      <c r="E562" s="81">
        <v>285201</v>
      </c>
      <c r="F562" s="82">
        <v>3.8227516583050613E-4</v>
      </c>
    </row>
    <row r="563" spans="1:6" x14ac:dyDescent="0.2">
      <c r="A563" s="60" t="s">
        <v>429</v>
      </c>
      <c r="B563" s="60" t="s">
        <v>8</v>
      </c>
      <c r="C563" s="80">
        <v>107</v>
      </c>
      <c r="D563" s="81">
        <v>1918007</v>
      </c>
      <c r="E563" s="81">
        <v>115080</v>
      </c>
      <c r="F563" s="82">
        <v>1.5424990124079032E-4</v>
      </c>
    </row>
    <row r="564" spans="1:6" x14ac:dyDescent="0.2">
      <c r="A564" s="60" t="s">
        <v>429</v>
      </c>
      <c r="B564" s="60" t="s">
        <v>917</v>
      </c>
      <c r="C564" s="80">
        <v>59</v>
      </c>
      <c r="D564" s="81">
        <v>1960062</v>
      </c>
      <c r="E564" s="81">
        <v>117604</v>
      </c>
      <c r="F564" s="82">
        <v>1.5763299778868533E-4</v>
      </c>
    </row>
    <row r="565" spans="1:6" x14ac:dyDescent="0.2">
      <c r="A565" s="60" t="s">
        <v>429</v>
      </c>
      <c r="B565" s="60" t="s">
        <v>25</v>
      </c>
      <c r="C565" s="80">
        <v>41</v>
      </c>
      <c r="D565" s="81">
        <v>2093470</v>
      </c>
      <c r="E565" s="81">
        <v>125608</v>
      </c>
      <c r="F565" s="82">
        <v>1.683613277289989E-4</v>
      </c>
    </row>
    <row r="566" spans="1:6" x14ac:dyDescent="0.2">
      <c r="A566" s="60" t="s">
        <v>429</v>
      </c>
      <c r="B566" s="60" t="s">
        <v>62</v>
      </c>
      <c r="C566" s="80">
        <v>814</v>
      </c>
      <c r="D566" s="81">
        <v>20642734</v>
      </c>
      <c r="E566" s="81">
        <v>1236260</v>
      </c>
      <c r="F566" s="82">
        <v>1.6570471229400371E-3</v>
      </c>
    </row>
    <row r="567" spans="1:6" x14ac:dyDescent="0.2">
      <c r="A567" s="60" t="s">
        <v>438</v>
      </c>
      <c r="B567" s="60" t="s">
        <v>5</v>
      </c>
      <c r="C567" s="80">
        <v>21</v>
      </c>
      <c r="D567" s="81">
        <v>560961</v>
      </c>
      <c r="E567" s="81">
        <v>33658</v>
      </c>
      <c r="F567" s="82">
        <v>4.5114209036865842E-5</v>
      </c>
    </row>
    <row r="568" spans="1:6" x14ac:dyDescent="0.2">
      <c r="A568" s="60" t="s">
        <v>438</v>
      </c>
      <c r="B568" s="60" t="s">
        <v>1</v>
      </c>
      <c r="C568" s="80">
        <v>14</v>
      </c>
      <c r="D568" s="81">
        <v>647226</v>
      </c>
      <c r="E568" s="81">
        <v>38834</v>
      </c>
      <c r="F568" s="82">
        <v>5.2051969627953179E-5</v>
      </c>
    </row>
    <row r="569" spans="1:6" x14ac:dyDescent="0.2">
      <c r="A569" s="60" t="s">
        <v>438</v>
      </c>
      <c r="B569" s="60" t="s">
        <v>915</v>
      </c>
      <c r="C569" s="80">
        <v>85</v>
      </c>
      <c r="D569" s="81">
        <v>3461089</v>
      </c>
      <c r="E569" s="81">
        <v>207665</v>
      </c>
      <c r="F569" s="82">
        <v>2.7834815555412518E-4</v>
      </c>
    </row>
    <row r="570" spans="1:6" x14ac:dyDescent="0.2">
      <c r="A570" s="60" t="s">
        <v>438</v>
      </c>
      <c r="B570" s="60" t="s">
        <v>3</v>
      </c>
      <c r="C570" s="80">
        <v>24</v>
      </c>
      <c r="D570" s="81">
        <v>4334384</v>
      </c>
      <c r="E570" s="81">
        <v>260063</v>
      </c>
      <c r="F570" s="82">
        <v>3.4858091819937138E-4</v>
      </c>
    </row>
    <row r="571" spans="1:6" x14ac:dyDescent="0.2">
      <c r="A571" s="60" t="s">
        <v>438</v>
      </c>
      <c r="B571" s="60" t="s">
        <v>2</v>
      </c>
      <c r="C571" s="80">
        <v>10</v>
      </c>
      <c r="D571" s="81">
        <v>11554709</v>
      </c>
      <c r="E571" s="81">
        <v>693283</v>
      </c>
      <c r="F571" s="82">
        <v>9.2925646751754296E-4</v>
      </c>
    </row>
    <row r="572" spans="1:6" x14ac:dyDescent="0.2">
      <c r="A572" s="60" t="s">
        <v>438</v>
      </c>
      <c r="B572" s="60" t="s">
        <v>6</v>
      </c>
      <c r="C572" s="80">
        <v>33</v>
      </c>
      <c r="D572" s="81">
        <v>1915852</v>
      </c>
      <c r="E572" s="81">
        <v>114951</v>
      </c>
      <c r="F572" s="82">
        <v>1.5407699337443597E-4</v>
      </c>
    </row>
    <row r="573" spans="1:6" x14ac:dyDescent="0.2">
      <c r="A573" s="60" t="s">
        <v>438</v>
      </c>
      <c r="B573" s="60" t="s">
        <v>10</v>
      </c>
      <c r="C573" s="80">
        <v>229</v>
      </c>
      <c r="D573" s="81">
        <v>10722203</v>
      </c>
      <c r="E573" s="81">
        <v>643332</v>
      </c>
      <c r="F573" s="82">
        <v>8.6230359284880198E-4</v>
      </c>
    </row>
    <row r="574" spans="1:6" x14ac:dyDescent="0.2">
      <c r="A574" s="60" t="s">
        <v>438</v>
      </c>
      <c r="B574" s="60" t="s">
        <v>4</v>
      </c>
      <c r="C574" s="80">
        <v>29</v>
      </c>
      <c r="D574" s="81">
        <v>1393581</v>
      </c>
      <c r="E574" s="81">
        <v>83615</v>
      </c>
      <c r="F574" s="82">
        <v>1.1207512593194894E-4</v>
      </c>
    </row>
    <row r="575" spans="1:6" x14ac:dyDescent="0.2">
      <c r="A575" s="60" t="s">
        <v>438</v>
      </c>
      <c r="B575" s="60" t="s">
        <v>916</v>
      </c>
      <c r="C575" s="80">
        <v>410</v>
      </c>
      <c r="D575" s="81">
        <v>6106292</v>
      </c>
      <c r="E575" s="81">
        <v>362858</v>
      </c>
      <c r="F575" s="82">
        <v>4.8636436100478534E-4</v>
      </c>
    </row>
    <row r="576" spans="1:6" x14ac:dyDescent="0.2">
      <c r="A576" s="60" t="s">
        <v>438</v>
      </c>
      <c r="B576" s="60" t="s">
        <v>8</v>
      </c>
      <c r="C576" s="80">
        <v>147</v>
      </c>
      <c r="D576" s="81">
        <v>3399727</v>
      </c>
      <c r="E576" s="81">
        <v>203984</v>
      </c>
      <c r="F576" s="82">
        <v>2.7341424969326881E-4</v>
      </c>
    </row>
    <row r="577" spans="1:6" x14ac:dyDescent="0.2">
      <c r="A577" s="60" t="s">
        <v>438</v>
      </c>
      <c r="B577" s="60" t="s">
        <v>917</v>
      </c>
      <c r="C577" s="80">
        <v>88</v>
      </c>
      <c r="D577" s="81">
        <v>4876689</v>
      </c>
      <c r="E577" s="81">
        <v>292601</v>
      </c>
      <c r="F577" s="82">
        <v>3.9219391165238525E-4</v>
      </c>
    </row>
    <row r="578" spans="1:6" x14ac:dyDescent="0.2">
      <c r="A578" s="60" t="s">
        <v>438</v>
      </c>
      <c r="B578" s="60" t="s">
        <v>25</v>
      </c>
      <c r="C578" s="80">
        <v>50</v>
      </c>
      <c r="D578" s="81">
        <v>3339545</v>
      </c>
      <c r="E578" s="81">
        <v>200373</v>
      </c>
      <c r="F578" s="82">
        <v>2.685741698064032E-4</v>
      </c>
    </row>
    <row r="579" spans="1:6" x14ac:dyDescent="0.2">
      <c r="A579" s="60" t="s">
        <v>438</v>
      </c>
      <c r="B579" s="60" t="s">
        <v>62</v>
      </c>
      <c r="C579" s="80">
        <v>1140</v>
      </c>
      <c r="D579" s="81">
        <v>52312258</v>
      </c>
      <c r="E579" s="81">
        <v>3135216</v>
      </c>
      <c r="F579" s="82">
        <v>4.202352783876831E-3</v>
      </c>
    </row>
    <row r="580" spans="1:6" x14ac:dyDescent="0.2">
      <c r="A580" s="60" t="s">
        <v>446</v>
      </c>
      <c r="B580" s="60" t="s">
        <v>5</v>
      </c>
      <c r="C580" s="80" t="s">
        <v>914</v>
      </c>
      <c r="D580" s="81" t="s">
        <v>914</v>
      </c>
      <c r="E580" s="81" t="s">
        <v>914</v>
      </c>
      <c r="F580" s="82" t="s">
        <v>914</v>
      </c>
    </row>
    <row r="581" spans="1:6" x14ac:dyDescent="0.2">
      <c r="A581" s="60" t="s">
        <v>446</v>
      </c>
      <c r="B581" s="60" t="s">
        <v>1</v>
      </c>
      <c r="C581" s="80">
        <v>31</v>
      </c>
      <c r="D581" s="81">
        <v>5084688</v>
      </c>
      <c r="E581" s="81">
        <v>305081</v>
      </c>
      <c r="F581" s="82">
        <v>4.0892174244387864E-4</v>
      </c>
    </row>
    <row r="582" spans="1:6" x14ac:dyDescent="0.2">
      <c r="A582" s="60" t="s">
        <v>446</v>
      </c>
      <c r="B582" s="60" t="s">
        <v>915</v>
      </c>
      <c r="C582" s="80">
        <v>55</v>
      </c>
      <c r="D582" s="81">
        <v>1403113</v>
      </c>
      <c r="E582" s="81">
        <v>84187</v>
      </c>
      <c r="F582" s="82">
        <v>1.1284181817655905E-4</v>
      </c>
    </row>
    <row r="583" spans="1:6" x14ac:dyDescent="0.2">
      <c r="A583" s="60" t="s">
        <v>446</v>
      </c>
      <c r="B583" s="60" t="s">
        <v>3</v>
      </c>
      <c r="C583" s="80">
        <v>31</v>
      </c>
      <c r="D583" s="81">
        <v>3661823</v>
      </c>
      <c r="E583" s="81">
        <v>219709</v>
      </c>
      <c r="F583" s="82">
        <v>2.9449158456476191E-4</v>
      </c>
    </row>
    <row r="584" spans="1:6" x14ac:dyDescent="0.2">
      <c r="A584" s="60" t="s">
        <v>446</v>
      </c>
      <c r="B584" s="60" t="s">
        <v>2</v>
      </c>
      <c r="C584" s="80" t="s">
        <v>914</v>
      </c>
      <c r="D584" s="81" t="s">
        <v>914</v>
      </c>
      <c r="E584" s="81" t="s">
        <v>914</v>
      </c>
      <c r="F584" s="82" t="s">
        <v>914</v>
      </c>
    </row>
    <row r="585" spans="1:6" x14ac:dyDescent="0.2">
      <c r="A585" s="60" t="s">
        <v>446</v>
      </c>
      <c r="B585" s="60" t="s">
        <v>6</v>
      </c>
      <c r="C585" s="80">
        <v>31</v>
      </c>
      <c r="D585" s="81">
        <v>1878779</v>
      </c>
      <c r="E585" s="81">
        <v>112727</v>
      </c>
      <c r="F585" s="82">
        <v>1.5109600814364418E-4</v>
      </c>
    </row>
    <row r="586" spans="1:6" x14ac:dyDescent="0.2">
      <c r="A586" s="60" t="s">
        <v>446</v>
      </c>
      <c r="B586" s="60" t="s">
        <v>10</v>
      </c>
      <c r="C586" s="80">
        <v>178</v>
      </c>
      <c r="D586" s="81">
        <v>3906386</v>
      </c>
      <c r="E586" s="81">
        <v>234383</v>
      </c>
      <c r="F586" s="82">
        <v>3.141601894553368E-4</v>
      </c>
    </row>
    <row r="587" spans="1:6" x14ac:dyDescent="0.2">
      <c r="A587" s="60" t="s">
        <v>446</v>
      </c>
      <c r="B587" s="60" t="s">
        <v>4</v>
      </c>
      <c r="C587" s="80">
        <v>23</v>
      </c>
      <c r="D587" s="81">
        <v>1095297</v>
      </c>
      <c r="E587" s="81">
        <v>65718</v>
      </c>
      <c r="F587" s="82">
        <v>8.8086505124628604E-5</v>
      </c>
    </row>
    <row r="588" spans="1:6" x14ac:dyDescent="0.2">
      <c r="A588" s="60" t="s">
        <v>446</v>
      </c>
      <c r="B588" s="60" t="s">
        <v>916</v>
      </c>
      <c r="C588" s="80">
        <v>230</v>
      </c>
      <c r="D588" s="81">
        <v>4802377</v>
      </c>
      <c r="E588" s="81">
        <v>287784</v>
      </c>
      <c r="F588" s="82">
        <v>3.8573734427076471E-4</v>
      </c>
    </row>
    <row r="589" spans="1:6" x14ac:dyDescent="0.2">
      <c r="A589" s="60" t="s">
        <v>446</v>
      </c>
      <c r="B589" s="60" t="s">
        <v>8</v>
      </c>
      <c r="C589" s="80">
        <v>120</v>
      </c>
      <c r="D589" s="81">
        <v>2770828</v>
      </c>
      <c r="E589" s="81">
        <v>166250</v>
      </c>
      <c r="F589" s="82">
        <v>2.228366882280274E-4</v>
      </c>
    </row>
    <row r="590" spans="1:6" x14ac:dyDescent="0.2">
      <c r="A590" s="60" t="s">
        <v>446</v>
      </c>
      <c r="B590" s="60" t="s">
        <v>917</v>
      </c>
      <c r="C590" s="80">
        <v>41</v>
      </c>
      <c r="D590" s="81">
        <v>983640</v>
      </c>
      <c r="E590" s="81">
        <v>59018</v>
      </c>
      <c r="F590" s="82">
        <v>7.9106019042656962E-5</v>
      </c>
    </row>
    <row r="591" spans="1:6" x14ac:dyDescent="0.2">
      <c r="A591" s="60" t="s">
        <v>446</v>
      </c>
      <c r="B591" s="60" t="s">
        <v>25</v>
      </c>
      <c r="C591" s="80">
        <v>29</v>
      </c>
      <c r="D591" s="81">
        <v>4861273</v>
      </c>
      <c r="E591" s="81">
        <v>291676</v>
      </c>
      <c r="F591" s="82">
        <v>3.9095406842465033E-4</v>
      </c>
    </row>
    <row r="592" spans="1:6" x14ac:dyDescent="0.2">
      <c r="A592" s="60" t="s">
        <v>446</v>
      </c>
      <c r="B592" s="60" t="s">
        <v>62</v>
      </c>
      <c r="C592" s="80">
        <v>780</v>
      </c>
      <c r="D592" s="81">
        <v>30641730</v>
      </c>
      <c r="E592" s="81">
        <v>1838145</v>
      </c>
      <c r="F592" s="82">
        <v>2.4637963565889167E-3</v>
      </c>
    </row>
    <row r="593" spans="1:6" x14ac:dyDescent="0.2">
      <c r="A593" s="60" t="s">
        <v>453</v>
      </c>
      <c r="B593" s="60" t="s">
        <v>5</v>
      </c>
      <c r="C593" s="80">
        <v>15</v>
      </c>
      <c r="D593" s="81">
        <v>1108878</v>
      </c>
      <c r="E593" s="81">
        <v>66533</v>
      </c>
      <c r="F593" s="82">
        <v>8.9178907536092316E-5</v>
      </c>
    </row>
    <row r="594" spans="1:6" x14ac:dyDescent="0.2">
      <c r="A594" s="60" t="s">
        <v>453</v>
      </c>
      <c r="B594" s="60" t="s">
        <v>1</v>
      </c>
      <c r="C594" s="80">
        <v>13</v>
      </c>
      <c r="D594" s="81">
        <v>1755678</v>
      </c>
      <c r="E594" s="81">
        <v>105341</v>
      </c>
      <c r="F594" s="82">
        <v>1.411960275165632E-4</v>
      </c>
    </row>
    <row r="595" spans="1:6" x14ac:dyDescent="0.2">
      <c r="A595" s="60" t="s">
        <v>453</v>
      </c>
      <c r="B595" s="60" t="s">
        <v>915</v>
      </c>
      <c r="C595" s="80">
        <v>51</v>
      </c>
      <c r="D595" s="81">
        <v>1506327</v>
      </c>
      <c r="E595" s="81">
        <v>90380</v>
      </c>
      <c r="F595" s="82">
        <v>1.2114273613262626E-4</v>
      </c>
    </row>
    <row r="596" spans="1:6" x14ac:dyDescent="0.2">
      <c r="A596" s="60" t="s">
        <v>453</v>
      </c>
      <c r="B596" s="60" t="s">
        <v>3</v>
      </c>
      <c r="C596" s="80">
        <v>27</v>
      </c>
      <c r="D596" s="81">
        <v>3387182</v>
      </c>
      <c r="E596" s="81">
        <v>203231</v>
      </c>
      <c r="F596" s="82">
        <v>2.7240495028733977E-4</v>
      </c>
    </row>
    <row r="597" spans="1:6" x14ac:dyDescent="0.2">
      <c r="A597" s="60" t="s">
        <v>453</v>
      </c>
      <c r="B597" s="60" t="s">
        <v>2</v>
      </c>
      <c r="C597" s="80">
        <v>7</v>
      </c>
      <c r="D597" s="81">
        <v>89031</v>
      </c>
      <c r="E597" s="81">
        <v>5342</v>
      </c>
      <c r="F597" s="82">
        <v>7.1602621865511124E-6</v>
      </c>
    </row>
    <row r="598" spans="1:6" x14ac:dyDescent="0.2">
      <c r="A598" s="60" t="s">
        <v>453</v>
      </c>
      <c r="B598" s="60" t="s">
        <v>6</v>
      </c>
      <c r="C598" s="80">
        <v>17</v>
      </c>
      <c r="D598" s="81">
        <v>1039281</v>
      </c>
      <c r="E598" s="81">
        <v>62357</v>
      </c>
      <c r="F598" s="82">
        <v>8.3581518002015669E-5</v>
      </c>
    </row>
    <row r="599" spans="1:6" x14ac:dyDescent="0.2">
      <c r="A599" s="60" t="s">
        <v>453</v>
      </c>
      <c r="B599" s="60" t="s">
        <v>10</v>
      </c>
      <c r="C599" s="80">
        <v>166</v>
      </c>
      <c r="D599" s="81">
        <v>4491648</v>
      </c>
      <c r="E599" s="81">
        <v>269499</v>
      </c>
      <c r="F599" s="82">
        <v>3.6122865949332427E-4</v>
      </c>
    </row>
    <row r="600" spans="1:6" x14ac:dyDescent="0.2">
      <c r="A600" s="60" t="s">
        <v>453</v>
      </c>
      <c r="B600" s="60" t="s">
        <v>4</v>
      </c>
      <c r="C600" s="80">
        <v>18</v>
      </c>
      <c r="D600" s="81">
        <v>331407</v>
      </c>
      <c r="E600" s="81">
        <v>19884</v>
      </c>
      <c r="F600" s="82">
        <v>2.6651938097600583E-5</v>
      </c>
    </row>
    <row r="601" spans="1:6" x14ac:dyDescent="0.2">
      <c r="A601" s="60" t="s">
        <v>453</v>
      </c>
      <c r="B601" s="60" t="s">
        <v>916</v>
      </c>
      <c r="C601" s="80">
        <v>209</v>
      </c>
      <c r="D601" s="81">
        <v>2114981</v>
      </c>
      <c r="E601" s="81">
        <v>122892</v>
      </c>
      <c r="F601" s="82">
        <v>1.6472087993815786E-4</v>
      </c>
    </row>
    <row r="602" spans="1:6" x14ac:dyDescent="0.2">
      <c r="A602" s="60" t="s">
        <v>453</v>
      </c>
      <c r="B602" s="60" t="s">
        <v>8</v>
      </c>
      <c r="C602" s="80">
        <v>82</v>
      </c>
      <c r="D602" s="81">
        <v>1627575</v>
      </c>
      <c r="E602" s="81">
        <v>97654</v>
      </c>
      <c r="F602" s="82">
        <v>1.3089259520132203E-4</v>
      </c>
    </row>
    <row r="603" spans="1:6" x14ac:dyDescent="0.2">
      <c r="A603" s="60" t="s">
        <v>453</v>
      </c>
      <c r="B603" s="60" t="s">
        <v>917</v>
      </c>
      <c r="C603" s="80">
        <v>72</v>
      </c>
      <c r="D603" s="81">
        <v>2495619</v>
      </c>
      <c r="E603" s="81">
        <v>149737</v>
      </c>
      <c r="F603" s="82">
        <v>2.0070314096360986E-4</v>
      </c>
    </row>
    <row r="604" spans="1:6" x14ac:dyDescent="0.2">
      <c r="A604" s="60" t="s">
        <v>453</v>
      </c>
      <c r="B604" s="60" t="s">
        <v>25</v>
      </c>
      <c r="C604" s="80">
        <v>57</v>
      </c>
      <c r="D604" s="81">
        <v>5262702</v>
      </c>
      <c r="E604" s="81">
        <v>315762</v>
      </c>
      <c r="F604" s="82">
        <v>4.2323824570380983E-4</v>
      </c>
    </row>
    <row r="605" spans="1:6" x14ac:dyDescent="0.2">
      <c r="A605" s="60" t="s">
        <v>453</v>
      </c>
      <c r="B605" s="60" t="s">
        <v>62</v>
      </c>
      <c r="C605" s="80">
        <v>734</v>
      </c>
      <c r="D605" s="81">
        <v>25210310</v>
      </c>
      <c r="E605" s="81">
        <v>1508612</v>
      </c>
      <c r="F605" s="82">
        <v>2.0220998610590126E-3</v>
      </c>
    </row>
    <row r="606" spans="1:6" x14ac:dyDescent="0.2">
      <c r="A606" s="60" t="s">
        <v>462</v>
      </c>
      <c r="B606" s="60" t="s">
        <v>5</v>
      </c>
      <c r="C606" s="80" t="s">
        <v>914</v>
      </c>
      <c r="D606" s="81" t="s">
        <v>914</v>
      </c>
      <c r="E606" s="81" t="s">
        <v>914</v>
      </c>
      <c r="F606" s="82" t="s">
        <v>914</v>
      </c>
    </row>
    <row r="607" spans="1:6" x14ac:dyDescent="0.2">
      <c r="A607" s="60" t="s">
        <v>462</v>
      </c>
      <c r="B607" s="60" t="s">
        <v>1</v>
      </c>
      <c r="C607" s="80">
        <v>11</v>
      </c>
      <c r="D607" s="81">
        <v>746941</v>
      </c>
      <c r="E607" s="81">
        <v>44816</v>
      </c>
      <c r="F607" s="82">
        <v>6.0070069290991137E-5</v>
      </c>
    </row>
    <row r="608" spans="1:6" x14ac:dyDescent="0.2">
      <c r="A608" s="60" t="s">
        <v>462</v>
      </c>
      <c r="B608" s="60" t="s">
        <v>915</v>
      </c>
      <c r="C608" s="80">
        <v>32</v>
      </c>
      <c r="D608" s="81">
        <v>754095</v>
      </c>
      <c r="E608" s="81">
        <v>45246</v>
      </c>
      <c r="F608" s="82">
        <v>6.0646428845505732E-5</v>
      </c>
    </row>
    <row r="609" spans="1:6" x14ac:dyDescent="0.2">
      <c r="A609" s="60" t="s">
        <v>462</v>
      </c>
      <c r="B609" s="60" t="s">
        <v>3</v>
      </c>
      <c r="C609" s="80">
        <v>24</v>
      </c>
      <c r="D609" s="81">
        <v>2417499</v>
      </c>
      <c r="E609" s="81">
        <v>145050</v>
      </c>
      <c r="F609" s="82">
        <v>1.9442082181940075E-4</v>
      </c>
    </row>
    <row r="610" spans="1:6" x14ac:dyDescent="0.2">
      <c r="A610" s="60" t="s">
        <v>462</v>
      </c>
      <c r="B610" s="60" t="s">
        <v>2</v>
      </c>
      <c r="C610" s="80" t="s">
        <v>914</v>
      </c>
      <c r="D610" s="81" t="s">
        <v>914</v>
      </c>
      <c r="E610" s="81" t="s">
        <v>914</v>
      </c>
      <c r="F610" s="82" t="s">
        <v>914</v>
      </c>
    </row>
    <row r="611" spans="1:6" x14ac:dyDescent="0.2">
      <c r="A611" s="60" t="s">
        <v>462</v>
      </c>
      <c r="B611" s="60" t="s">
        <v>6</v>
      </c>
      <c r="C611" s="80">
        <v>15</v>
      </c>
      <c r="D611" s="81">
        <v>914501</v>
      </c>
      <c r="E611" s="81">
        <v>54870</v>
      </c>
      <c r="F611" s="82">
        <v>7.3546159898176626E-5</v>
      </c>
    </row>
    <row r="612" spans="1:6" x14ac:dyDescent="0.2">
      <c r="A612" s="60" t="s">
        <v>462</v>
      </c>
      <c r="B612" s="60" t="s">
        <v>10</v>
      </c>
      <c r="C612" s="80">
        <v>95</v>
      </c>
      <c r="D612" s="81">
        <v>1477568</v>
      </c>
      <c r="E612" s="81">
        <v>88654</v>
      </c>
      <c r="F612" s="82">
        <v>1.1882925568822581E-4</v>
      </c>
    </row>
    <row r="613" spans="1:6" x14ac:dyDescent="0.2">
      <c r="A613" s="60" t="s">
        <v>462</v>
      </c>
      <c r="B613" s="60" t="s">
        <v>4</v>
      </c>
      <c r="C613" s="80">
        <v>19</v>
      </c>
      <c r="D613" s="81">
        <v>715944</v>
      </c>
      <c r="E613" s="81">
        <v>42957</v>
      </c>
      <c r="F613" s="82">
        <v>5.757831949600826E-5</v>
      </c>
    </row>
    <row r="614" spans="1:6" x14ac:dyDescent="0.2">
      <c r="A614" s="60" t="s">
        <v>462</v>
      </c>
      <c r="B614" s="60" t="s">
        <v>916</v>
      </c>
      <c r="C614" s="80">
        <v>150</v>
      </c>
      <c r="D614" s="81">
        <v>1835416</v>
      </c>
      <c r="E614" s="81">
        <v>108310</v>
      </c>
      <c r="F614" s="82">
        <v>1.4517558918482795E-4</v>
      </c>
    </row>
    <row r="615" spans="1:6" x14ac:dyDescent="0.2">
      <c r="A615" s="60" t="s">
        <v>462</v>
      </c>
      <c r="B615" s="60" t="s">
        <v>8</v>
      </c>
      <c r="C615" s="80">
        <v>59</v>
      </c>
      <c r="D615" s="81">
        <v>1690693</v>
      </c>
      <c r="E615" s="81">
        <v>101442</v>
      </c>
      <c r="F615" s="82">
        <v>1.3596992076527853E-4</v>
      </c>
    </row>
    <row r="616" spans="1:6" x14ac:dyDescent="0.2">
      <c r="A616" s="60" t="s">
        <v>462</v>
      </c>
      <c r="B616" s="60" t="s">
        <v>917</v>
      </c>
      <c r="C616" s="80">
        <v>64</v>
      </c>
      <c r="D616" s="81">
        <v>1923910</v>
      </c>
      <c r="E616" s="81">
        <v>115429</v>
      </c>
      <c r="F616" s="82">
        <v>1.5471769073968706E-4</v>
      </c>
    </row>
    <row r="617" spans="1:6" x14ac:dyDescent="0.2">
      <c r="A617" s="60" t="s">
        <v>462</v>
      </c>
      <c r="B617" s="60" t="s">
        <v>25</v>
      </c>
      <c r="C617" s="80">
        <v>17</v>
      </c>
      <c r="D617" s="81">
        <v>1829247</v>
      </c>
      <c r="E617" s="81">
        <v>109755</v>
      </c>
      <c r="F617" s="82">
        <v>1.471124253622084E-4</v>
      </c>
    </row>
    <row r="618" spans="1:6" x14ac:dyDescent="0.2">
      <c r="A618" s="60" t="s">
        <v>462</v>
      </c>
      <c r="B618" s="60" t="s">
        <v>62</v>
      </c>
      <c r="C618" s="80">
        <v>494</v>
      </c>
      <c r="D618" s="81">
        <v>14753355</v>
      </c>
      <c r="E618" s="81">
        <v>883381</v>
      </c>
      <c r="F618" s="82">
        <v>1.1840583247131613E-3</v>
      </c>
    </row>
    <row r="619" spans="1:6" x14ac:dyDescent="0.2">
      <c r="A619" s="60" t="s">
        <v>468</v>
      </c>
      <c r="B619" s="60" t="s">
        <v>5</v>
      </c>
      <c r="C619" s="80">
        <v>65</v>
      </c>
      <c r="D619" s="81">
        <v>5110099</v>
      </c>
      <c r="E619" s="81">
        <v>306606</v>
      </c>
      <c r="F619" s="82">
        <v>4.1096580830581996E-4</v>
      </c>
    </row>
    <row r="620" spans="1:6" x14ac:dyDescent="0.2">
      <c r="A620" s="60" t="s">
        <v>468</v>
      </c>
      <c r="B620" s="60" t="s">
        <v>1</v>
      </c>
      <c r="C620" s="80">
        <v>10</v>
      </c>
      <c r="D620" s="81">
        <v>640303</v>
      </c>
      <c r="E620" s="81">
        <v>38418</v>
      </c>
      <c r="F620" s="82">
        <v>5.1494375268236731E-5</v>
      </c>
    </row>
    <row r="621" spans="1:6" x14ac:dyDescent="0.2">
      <c r="A621" s="60" t="s">
        <v>468</v>
      </c>
      <c r="B621" s="60" t="s">
        <v>915</v>
      </c>
      <c r="C621" s="80">
        <v>63</v>
      </c>
      <c r="D621" s="81">
        <v>2523789</v>
      </c>
      <c r="E621" s="81">
        <v>151427</v>
      </c>
      <c r="F621" s="82">
        <v>2.0296836804995793E-4</v>
      </c>
    </row>
    <row r="622" spans="1:6" x14ac:dyDescent="0.2">
      <c r="A622" s="60" t="s">
        <v>468</v>
      </c>
      <c r="B622" s="60" t="s">
        <v>3</v>
      </c>
      <c r="C622" s="80">
        <v>33</v>
      </c>
      <c r="D622" s="81">
        <v>2031644</v>
      </c>
      <c r="E622" s="81">
        <v>121899</v>
      </c>
      <c r="F622" s="82">
        <v>1.6338989147854623E-4</v>
      </c>
    </row>
    <row r="623" spans="1:6" x14ac:dyDescent="0.2">
      <c r="A623" s="60" t="s">
        <v>468</v>
      </c>
      <c r="B623" s="60" t="s">
        <v>2</v>
      </c>
      <c r="C623" s="80">
        <v>49</v>
      </c>
      <c r="D623" s="81">
        <v>2032125</v>
      </c>
      <c r="E623" s="81">
        <v>121928</v>
      </c>
      <c r="F623" s="82">
        <v>1.6342876223919954E-4</v>
      </c>
    </row>
    <row r="624" spans="1:6" x14ac:dyDescent="0.2">
      <c r="A624" s="60" t="s">
        <v>468</v>
      </c>
      <c r="B624" s="60" t="s">
        <v>6</v>
      </c>
      <c r="C624" s="80">
        <v>25</v>
      </c>
      <c r="D624" s="81">
        <v>1936576</v>
      </c>
      <c r="E624" s="81">
        <v>116195</v>
      </c>
      <c r="F624" s="82">
        <v>1.5574441496935725E-4</v>
      </c>
    </row>
    <row r="625" spans="1:6" x14ac:dyDescent="0.2">
      <c r="A625" s="60" t="s">
        <v>468</v>
      </c>
      <c r="B625" s="60" t="s">
        <v>10</v>
      </c>
      <c r="C625" s="80">
        <v>231</v>
      </c>
      <c r="D625" s="81">
        <v>4322032</v>
      </c>
      <c r="E625" s="81">
        <v>259322</v>
      </c>
      <c r="F625" s="82">
        <v>3.4758770324612643E-4</v>
      </c>
    </row>
    <row r="626" spans="1:6" x14ac:dyDescent="0.2">
      <c r="A626" s="60" t="s">
        <v>468</v>
      </c>
      <c r="B626" s="60" t="s">
        <v>4</v>
      </c>
      <c r="C626" s="80">
        <v>13</v>
      </c>
      <c r="D626" s="81">
        <v>692459</v>
      </c>
      <c r="E626" s="81">
        <v>41548</v>
      </c>
      <c r="F626" s="82">
        <v>5.5689736676680197E-5</v>
      </c>
    </row>
    <row r="627" spans="1:6" x14ac:dyDescent="0.2">
      <c r="A627" s="60" t="s">
        <v>468</v>
      </c>
      <c r="B627" s="60" t="s">
        <v>916</v>
      </c>
      <c r="C627" s="80">
        <v>420</v>
      </c>
      <c r="D627" s="81">
        <v>6347832</v>
      </c>
      <c r="E627" s="81">
        <v>372645</v>
      </c>
      <c r="F627" s="82">
        <v>4.99482572539749E-4</v>
      </c>
    </row>
    <row r="628" spans="1:6" x14ac:dyDescent="0.2">
      <c r="A628" s="60" t="s">
        <v>468</v>
      </c>
      <c r="B628" s="60" t="s">
        <v>8</v>
      </c>
      <c r="C628" s="80">
        <v>189</v>
      </c>
      <c r="D628" s="81">
        <v>5807396</v>
      </c>
      <c r="E628" s="81">
        <v>348403</v>
      </c>
      <c r="F628" s="82">
        <v>4.669892973756958E-4</v>
      </c>
    </row>
    <row r="629" spans="1:6" x14ac:dyDescent="0.2">
      <c r="A629" s="60" t="s">
        <v>468</v>
      </c>
      <c r="B629" s="60" t="s">
        <v>917</v>
      </c>
      <c r="C629" s="80">
        <v>54</v>
      </c>
      <c r="D629" s="81">
        <v>1808336</v>
      </c>
      <c r="E629" s="81">
        <v>108500</v>
      </c>
      <c r="F629" s="82">
        <v>1.4543025968565999E-4</v>
      </c>
    </row>
    <row r="630" spans="1:6" x14ac:dyDescent="0.2">
      <c r="A630" s="60" t="s">
        <v>468</v>
      </c>
      <c r="B630" s="60" t="s">
        <v>25</v>
      </c>
      <c r="C630" s="80">
        <v>46</v>
      </c>
      <c r="D630" s="81">
        <v>2826261</v>
      </c>
      <c r="E630" s="81">
        <v>169576</v>
      </c>
      <c r="F630" s="82">
        <v>2.2729476236364496E-4</v>
      </c>
    </row>
    <row r="631" spans="1:6" x14ac:dyDescent="0.2">
      <c r="A631" s="60" t="s">
        <v>468</v>
      </c>
      <c r="B631" s="60" t="s">
        <v>62</v>
      </c>
      <c r="C631" s="80">
        <v>1198</v>
      </c>
      <c r="D631" s="81">
        <v>36078852</v>
      </c>
      <c r="E631" s="81">
        <v>2156465</v>
      </c>
      <c r="F631" s="82">
        <v>2.8904632714565602E-3</v>
      </c>
    </row>
    <row r="632" spans="1:6" x14ac:dyDescent="0.2">
      <c r="A632" s="60" t="s">
        <v>476</v>
      </c>
      <c r="B632" s="60" t="s">
        <v>5</v>
      </c>
      <c r="C632" s="80">
        <v>11</v>
      </c>
      <c r="D632" s="81">
        <v>139191</v>
      </c>
      <c r="E632" s="81">
        <v>8352</v>
      </c>
      <c r="F632" s="82">
        <v>1.1194779068153292E-5</v>
      </c>
    </row>
    <row r="633" spans="1:6" x14ac:dyDescent="0.2">
      <c r="A633" s="60" t="s">
        <v>476</v>
      </c>
      <c r="B633" s="60" t="s">
        <v>1</v>
      </c>
      <c r="C633" s="80">
        <v>21</v>
      </c>
      <c r="D633" s="81">
        <v>933845</v>
      </c>
      <c r="E633" s="81">
        <v>56031</v>
      </c>
      <c r="F633" s="82">
        <v>7.5102330695366029E-5</v>
      </c>
    </row>
    <row r="634" spans="1:6" x14ac:dyDescent="0.2">
      <c r="A634" s="60" t="s">
        <v>476</v>
      </c>
      <c r="B634" s="60" t="s">
        <v>915</v>
      </c>
      <c r="C634" s="80">
        <v>129</v>
      </c>
      <c r="D634" s="81">
        <v>4359359</v>
      </c>
      <c r="E634" s="81">
        <v>261562</v>
      </c>
      <c r="F634" s="82">
        <v>3.505901344138304E-4</v>
      </c>
    </row>
    <row r="635" spans="1:6" x14ac:dyDescent="0.2">
      <c r="A635" s="60" t="s">
        <v>476</v>
      </c>
      <c r="B635" s="60" t="s">
        <v>3</v>
      </c>
      <c r="C635" s="80">
        <v>48</v>
      </c>
      <c r="D635" s="81">
        <v>4534591</v>
      </c>
      <c r="E635" s="81">
        <v>272075</v>
      </c>
      <c r="F635" s="82">
        <v>3.646814553361838E-4</v>
      </c>
    </row>
    <row r="636" spans="1:6" x14ac:dyDescent="0.2">
      <c r="A636" s="60" t="s">
        <v>476</v>
      </c>
      <c r="B636" s="60" t="s">
        <v>2</v>
      </c>
      <c r="C636" s="80">
        <v>22</v>
      </c>
      <c r="D636" s="81">
        <v>7306896</v>
      </c>
      <c r="E636" s="81">
        <v>438414</v>
      </c>
      <c r="F636" s="82">
        <v>5.8763743658828518E-4</v>
      </c>
    </row>
    <row r="637" spans="1:6" x14ac:dyDescent="0.2">
      <c r="A637" s="60" t="s">
        <v>476</v>
      </c>
      <c r="B637" s="60" t="s">
        <v>6</v>
      </c>
      <c r="C637" s="80">
        <v>22</v>
      </c>
      <c r="D637" s="81">
        <v>1416348</v>
      </c>
      <c r="E637" s="81">
        <v>84981</v>
      </c>
      <c r="F637" s="82">
        <v>1.1390607279582554E-4</v>
      </c>
    </row>
    <row r="638" spans="1:6" x14ac:dyDescent="0.2">
      <c r="A638" s="60" t="s">
        <v>476</v>
      </c>
      <c r="B638" s="60" t="s">
        <v>10</v>
      </c>
      <c r="C638" s="80">
        <v>269</v>
      </c>
      <c r="D638" s="81">
        <v>4789456</v>
      </c>
      <c r="E638" s="81">
        <v>287367</v>
      </c>
      <c r="F638" s="82">
        <v>3.8517840953999129E-4</v>
      </c>
    </row>
    <row r="639" spans="1:6" x14ac:dyDescent="0.2">
      <c r="A639" s="60" t="s">
        <v>476</v>
      </c>
      <c r="B639" s="60" t="s">
        <v>4</v>
      </c>
      <c r="C639" s="80">
        <v>44</v>
      </c>
      <c r="D639" s="81">
        <v>2695928</v>
      </c>
      <c r="E639" s="81">
        <v>161756</v>
      </c>
      <c r="F639" s="82">
        <v>2.1681306069782136E-4</v>
      </c>
    </row>
    <row r="640" spans="1:6" x14ac:dyDescent="0.2">
      <c r="A640" s="60" t="s">
        <v>476</v>
      </c>
      <c r="B640" s="60" t="s">
        <v>916</v>
      </c>
      <c r="C640" s="80">
        <v>483</v>
      </c>
      <c r="D640" s="81">
        <v>5008734</v>
      </c>
      <c r="E640" s="81">
        <v>296838</v>
      </c>
      <c r="F640" s="82">
        <v>3.978730638209395E-4</v>
      </c>
    </row>
    <row r="641" spans="1:6" x14ac:dyDescent="0.2">
      <c r="A641" s="60" t="s">
        <v>476</v>
      </c>
      <c r="B641" s="60" t="s">
        <v>8</v>
      </c>
      <c r="C641" s="80">
        <v>187</v>
      </c>
      <c r="D641" s="81">
        <v>2275697</v>
      </c>
      <c r="E641" s="81">
        <v>136542</v>
      </c>
      <c r="F641" s="82">
        <v>1.8301694486635379E-4</v>
      </c>
    </row>
    <row r="642" spans="1:6" x14ac:dyDescent="0.2">
      <c r="A642" s="60" t="s">
        <v>476</v>
      </c>
      <c r="B642" s="60" t="s">
        <v>917</v>
      </c>
      <c r="C642" s="80">
        <v>75</v>
      </c>
      <c r="D642" s="81">
        <v>2191891</v>
      </c>
      <c r="E642" s="81">
        <v>131513</v>
      </c>
      <c r="F642" s="82">
        <v>1.7627621882064702E-4</v>
      </c>
    </row>
    <row r="643" spans="1:6" x14ac:dyDescent="0.2">
      <c r="A643" s="60" t="s">
        <v>476</v>
      </c>
      <c r="B643" s="60" t="s">
        <v>25</v>
      </c>
      <c r="C643" s="80">
        <v>35</v>
      </c>
      <c r="D643" s="81">
        <v>4797968</v>
      </c>
      <c r="E643" s="81">
        <v>287878</v>
      </c>
      <c r="F643" s="82">
        <v>3.8586333915012374E-4</v>
      </c>
    </row>
    <row r="644" spans="1:6" x14ac:dyDescent="0.2">
      <c r="A644" s="60" t="s">
        <v>476</v>
      </c>
      <c r="B644" s="60" t="s">
        <v>62</v>
      </c>
      <c r="C644" s="80">
        <v>1346</v>
      </c>
      <c r="D644" s="81">
        <v>40449906</v>
      </c>
      <c r="E644" s="81">
        <v>2423308</v>
      </c>
      <c r="F644" s="82">
        <v>3.248131905422464E-3</v>
      </c>
    </row>
    <row r="645" spans="1:6" x14ac:dyDescent="0.2">
      <c r="A645" s="60" t="s">
        <v>484</v>
      </c>
      <c r="B645" s="60" t="s">
        <v>5</v>
      </c>
      <c r="C645" s="80">
        <v>22</v>
      </c>
      <c r="D645" s="81">
        <v>358421</v>
      </c>
      <c r="E645" s="81">
        <v>21505</v>
      </c>
      <c r="F645" s="82">
        <v>2.8824679581014913E-5</v>
      </c>
    </row>
    <row r="646" spans="1:6" x14ac:dyDescent="0.2">
      <c r="A646" s="60" t="s">
        <v>484</v>
      </c>
      <c r="B646" s="60" t="s">
        <v>1</v>
      </c>
      <c r="C646" s="80">
        <v>35</v>
      </c>
      <c r="D646" s="81">
        <v>2970231</v>
      </c>
      <c r="E646" s="81">
        <v>178214</v>
      </c>
      <c r="F646" s="82">
        <v>2.3887288755410332E-4</v>
      </c>
    </row>
    <row r="647" spans="1:6" x14ac:dyDescent="0.2">
      <c r="A647" s="60" t="s">
        <v>484</v>
      </c>
      <c r="B647" s="60" t="s">
        <v>915</v>
      </c>
      <c r="C647" s="80">
        <v>159</v>
      </c>
      <c r="D647" s="81">
        <v>7024430</v>
      </c>
      <c r="E647" s="81">
        <v>421410</v>
      </c>
      <c r="F647" s="82">
        <v>5.6484576713487539E-4</v>
      </c>
    </row>
    <row r="648" spans="1:6" x14ac:dyDescent="0.2">
      <c r="A648" s="60" t="s">
        <v>484</v>
      </c>
      <c r="B648" s="60" t="s">
        <v>3</v>
      </c>
      <c r="C648" s="80">
        <v>87</v>
      </c>
      <c r="D648" s="81">
        <v>8073303</v>
      </c>
      <c r="E648" s="81">
        <v>484398</v>
      </c>
      <c r="F648" s="82">
        <v>6.492730592738648E-4</v>
      </c>
    </row>
    <row r="649" spans="1:6" x14ac:dyDescent="0.2">
      <c r="A649" s="60" t="s">
        <v>484</v>
      </c>
      <c r="B649" s="60" t="s">
        <v>2</v>
      </c>
      <c r="C649" s="80">
        <v>12</v>
      </c>
      <c r="D649" s="81">
        <v>9912980</v>
      </c>
      <c r="E649" s="81">
        <v>594779</v>
      </c>
      <c r="F649" s="82">
        <v>7.9722455691776182E-4</v>
      </c>
    </row>
    <row r="650" spans="1:6" x14ac:dyDescent="0.2">
      <c r="A650" s="60" t="s">
        <v>484</v>
      </c>
      <c r="B650" s="60" t="s">
        <v>6</v>
      </c>
      <c r="C650" s="80">
        <v>39</v>
      </c>
      <c r="D650" s="81">
        <v>3162249</v>
      </c>
      <c r="E650" s="81">
        <v>189735</v>
      </c>
      <c r="F650" s="82">
        <v>2.5431530250192349E-4</v>
      </c>
    </row>
    <row r="651" spans="1:6" x14ac:dyDescent="0.2">
      <c r="A651" s="60" t="s">
        <v>484</v>
      </c>
      <c r="B651" s="60" t="s">
        <v>10</v>
      </c>
      <c r="C651" s="80">
        <v>430</v>
      </c>
      <c r="D651" s="81">
        <v>7812945</v>
      </c>
      <c r="E651" s="81">
        <v>468777</v>
      </c>
      <c r="F651" s="82">
        <v>6.2833512299230075E-4</v>
      </c>
    </row>
    <row r="652" spans="1:6" x14ac:dyDescent="0.2">
      <c r="A652" s="60" t="s">
        <v>484</v>
      </c>
      <c r="B652" s="60" t="s">
        <v>4</v>
      </c>
      <c r="C652" s="80">
        <v>48</v>
      </c>
      <c r="D652" s="81">
        <v>3164448</v>
      </c>
      <c r="E652" s="81">
        <v>189867</v>
      </c>
      <c r="F652" s="82">
        <v>2.5449223148144891E-4</v>
      </c>
    </row>
    <row r="653" spans="1:6" x14ac:dyDescent="0.2">
      <c r="A653" s="60" t="s">
        <v>484</v>
      </c>
      <c r="B653" s="60" t="s">
        <v>916</v>
      </c>
      <c r="C653" s="80">
        <v>755</v>
      </c>
      <c r="D653" s="81">
        <v>11096848</v>
      </c>
      <c r="E653" s="81">
        <v>658224</v>
      </c>
      <c r="F653" s="82">
        <v>8.8226439862980517E-4</v>
      </c>
    </row>
    <row r="654" spans="1:6" x14ac:dyDescent="0.2">
      <c r="A654" s="60" t="s">
        <v>484</v>
      </c>
      <c r="B654" s="60" t="s">
        <v>8</v>
      </c>
      <c r="C654" s="80">
        <v>264</v>
      </c>
      <c r="D654" s="81">
        <v>7298863</v>
      </c>
      <c r="E654" s="81">
        <v>437923</v>
      </c>
      <c r="F654" s="82">
        <v>5.869793143992929E-4</v>
      </c>
    </row>
    <row r="655" spans="1:6" x14ac:dyDescent="0.2">
      <c r="A655" s="60" t="s">
        <v>484</v>
      </c>
      <c r="B655" s="60" t="s">
        <v>917</v>
      </c>
      <c r="C655" s="80">
        <v>126</v>
      </c>
      <c r="D655" s="81">
        <v>17157526</v>
      </c>
      <c r="E655" s="81">
        <v>1029452</v>
      </c>
      <c r="F655" s="82">
        <v>1.3798476653817701E-3</v>
      </c>
    </row>
    <row r="656" spans="1:6" x14ac:dyDescent="0.2">
      <c r="A656" s="60" t="s">
        <v>484</v>
      </c>
      <c r="B656" s="60" t="s">
        <v>25</v>
      </c>
      <c r="C656" s="80">
        <v>80</v>
      </c>
      <c r="D656" s="81">
        <v>9307042</v>
      </c>
      <c r="E656" s="81">
        <v>558423</v>
      </c>
      <c r="F656" s="82">
        <v>7.4849402676908114E-4</v>
      </c>
    </row>
    <row r="657" spans="1:6" x14ac:dyDescent="0.2">
      <c r="A657" s="60" t="s">
        <v>484</v>
      </c>
      <c r="B657" s="60" t="s">
        <v>62</v>
      </c>
      <c r="C657" s="80">
        <v>2057</v>
      </c>
      <c r="D657" s="81">
        <v>87339286</v>
      </c>
      <c r="E657" s="81">
        <v>5232705</v>
      </c>
      <c r="F657" s="82">
        <v>7.0137663318751283E-3</v>
      </c>
    </row>
    <row r="658" spans="1:6" x14ac:dyDescent="0.2">
      <c r="A658" s="60" t="s">
        <v>377</v>
      </c>
      <c r="B658" s="60" t="s">
        <v>5</v>
      </c>
      <c r="C658" s="80">
        <v>15</v>
      </c>
      <c r="D658" s="81">
        <v>773887</v>
      </c>
      <c r="E658" s="81">
        <v>46433</v>
      </c>
      <c r="F658" s="82">
        <v>6.2237449290177417E-5</v>
      </c>
    </row>
    <row r="659" spans="1:6" x14ac:dyDescent="0.2">
      <c r="A659" s="60" t="s">
        <v>377</v>
      </c>
      <c r="B659" s="60" t="s">
        <v>1</v>
      </c>
      <c r="C659" s="80">
        <v>17</v>
      </c>
      <c r="D659" s="81">
        <v>121221</v>
      </c>
      <c r="E659" s="81">
        <v>7273</v>
      </c>
      <c r="F659" s="82">
        <v>9.7485186976387572E-6</v>
      </c>
    </row>
    <row r="660" spans="1:6" x14ac:dyDescent="0.2">
      <c r="A660" s="60" t="s">
        <v>377</v>
      </c>
      <c r="B660" s="60" t="s">
        <v>915</v>
      </c>
      <c r="C660" s="80">
        <v>116</v>
      </c>
      <c r="D660" s="81">
        <v>3491119</v>
      </c>
      <c r="E660" s="81">
        <v>209467</v>
      </c>
      <c r="F660" s="82">
        <v>2.8076350419885845E-4</v>
      </c>
    </row>
    <row r="661" spans="1:6" x14ac:dyDescent="0.2">
      <c r="A661" s="60" t="s">
        <v>377</v>
      </c>
      <c r="B661" s="60" t="s">
        <v>3</v>
      </c>
      <c r="C661" s="80">
        <v>49</v>
      </c>
      <c r="D661" s="81">
        <v>4755992</v>
      </c>
      <c r="E661" s="81">
        <v>285360</v>
      </c>
      <c r="F661" s="82">
        <v>3.8248828482857083E-4</v>
      </c>
    </row>
    <row r="662" spans="1:6" x14ac:dyDescent="0.2">
      <c r="A662" s="60" t="s">
        <v>377</v>
      </c>
      <c r="B662" s="60" t="s">
        <v>2</v>
      </c>
      <c r="C662" s="80">
        <v>18</v>
      </c>
      <c r="D662" s="81">
        <v>8218051</v>
      </c>
      <c r="E662" s="81">
        <v>493083</v>
      </c>
      <c r="F662" s="82">
        <v>6.6091418190400257E-4</v>
      </c>
    </row>
    <row r="663" spans="1:6" x14ac:dyDescent="0.2">
      <c r="A663" s="60" t="s">
        <v>377</v>
      </c>
      <c r="B663" s="60" t="s">
        <v>6</v>
      </c>
      <c r="C663" s="80">
        <v>17</v>
      </c>
      <c r="D663" s="81">
        <v>325615</v>
      </c>
      <c r="E663" s="81">
        <v>19537</v>
      </c>
      <c r="F663" s="82">
        <v>2.6186829340817873E-5</v>
      </c>
    </row>
    <row r="664" spans="1:6" x14ac:dyDescent="0.2">
      <c r="A664" s="60" t="s">
        <v>377</v>
      </c>
      <c r="B664" s="60" t="s">
        <v>10</v>
      </c>
      <c r="C664" s="80">
        <v>194</v>
      </c>
      <c r="D664" s="81">
        <v>3001057</v>
      </c>
      <c r="E664" s="81">
        <v>180063</v>
      </c>
      <c r="F664" s="82">
        <v>2.4135123363851609E-4</v>
      </c>
    </row>
    <row r="665" spans="1:6" x14ac:dyDescent="0.2">
      <c r="A665" s="60" t="s">
        <v>377</v>
      </c>
      <c r="B665" s="60" t="s">
        <v>4</v>
      </c>
      <c r="C665" s="80">
        <v>26</v>
      </c>
      <c r="D665" s="81">
        <v>1732384</v>
      </c>
      <c r="E665" s="81">
        <v>103943</v>
      </c>
      <c r="F665" s="82">
        <v>1.3932218877886227E-4</v>
      </c>
    </row>
    <row r="666" spans="1:6" x14ac:dyDescent="0.2">
      <c r="A666" s="60" t="s">
        <v>377</v>
      </c>
      <c r="B666" s="60" t="s">
        <v>916</v>
      </c>
      <c r="C666" s="80">
        <v>273</v>
      </c>
      <c r="D666" s="81">
        <v>4784086</v>
      </c>
      <c r="E666" s="81">
        <v>281800</v>
      </c>
      <c r="F666" s="82">
        <v>3.7771656386561273E-4</v>
      </c>
    </row>
    <row r="667" spans="1:6" x14ac:dyDescent="0.2">
      <c r="A667" s="60" t="s">
        <v>377</v>
      </c>
      <c r="B667" s="60" t="s">
        <v>8</v>
      </c>
      <c r="C667" s="80">
        <v>150</v>
      </c>
      <c r="D667" s="81">
        <v>2992535</v>
      </c>
      <c r="E667" s="81">
        <v>179552</v>
      </c>
      <c r="F667" s="82">
        <v>2.4066630402838361E-4</v>
      </c>
    </row>
    <row r="668" spans="1:6" x14ac:dyDescent="0.2">
      <c r="A668" s="60" t="s">
        <v>377</v>
      </c>
      <c r="B668" s="60" t="s">
        <v>917</v>
      </c>
      <c r="C668" s="80">
        <v>47</v>
      </c>
      <c r="D668" s="81">
        <v>10486544</v>
      </c>
      <c r="E668" s="81">
        <v>629193</v>
      </c>
      <c r="F668" s="82">
        <v>8.4335208647372782E-4</v>
      </c>
    </row>
    <row r="669" spans="1:6" x14ac:dyDescent="0.2">
      <c r="A669" s="60" t="s">
        <v>377</v>
      </c>
      <c r="B669" s="60" t="s">
        <v>25</v>
      </c>
      <c r="C669" s="80">
        <v>48</v>
      </c>
      <c r="D669" s="81">
        <v>3656794</v>
      </c>
      <c r="E669" s="81">
        <v>219408</v>
      </c>
      <c r="F669" s="82">
        <v>2.9408813287660172E-4</v>
      </c>
    </row>
    <row r="670" spans="1:6" x14ac:dyDescent="0.2">
      <c r="A670" s="60" t="s">
        <v>377</v>
      </c>
      <c r="B670" s="60" t="s">
        <v>62</v>
      </c>
      <c r="C670" s="80">
        <v>970</v>
      </c>
      <c r="D670" s="81">
        <v>44339286</v>
      </c>
      <c r="E670" s="81">
        <v>2655112</v>
      </c>
      <c r="F670" s="82">
        <v>3.55883527792177E-3</v>
      </c>
    </row>
    <row r="671" spans="1:6" x14ac:dyDescent="0.2">
      <c r="A671" s="60" t="s">
        <v>501</v>
      </c>
      <c r="B671" s="60" t="s">
        <v>5</v>
      </c>
      <c r="C671" s="80">
        <v>216</v>
      </c>
      <c r="D671" s="81">
        <v>31990385</v>
      </c>
      <c r="E671" s="81">
        <v>1919423</v>
      </c>
      <c r="F671" s="82">
        <v>2.5727390353606316E-3</v>
      </c>
    </row>
    <row r="672" spans="1:6" x14ac:dyDescent="0.2">
      <c r="A672" s="60" t="s">
        <v>501</v>
      </c>
      <c r="B672" s="60" t="s">
        <v>1</v>
      </c>
      <c r="C672" s="80">
        <v>99</v>
      </c>
      <c r="D672" s="81">
        <v>44974647</v>
      </c>
      <c r="E672" s="81">
        <v>2698479</v>
      </c>
      <c r="F672" s="82">
        <v>3.6169631495511527E-3</v>
      </c>
    </row>
    <row r="673" spans="1:6" x14ac:dyDescent="0.2">
      <c r="A673" s="60" t="s">
        <v>501</v>
      </c>
      <c r="B673" s="60" t="s">
        <v>915</v>
      </c>
      <c r="C673" s="80">
        <v>1097</v>
      </c>
      <c r="D673" s="81">
        <v>82278115</v>
      </c>
      <c r="E673" s="81">
        <v>4936089</v>
      </c>
      <c r="F673" s="82">
        <v>6.6161908304288456E-3</v>
      </c>
    </row>
    <row r="674" spans="1:6" x14ac:dyDescent="0.2">
      <c r="A674" s="60" t="s">
        <v>501</v>
      </c>
      <c r="B674" s="60" t="s">
        <v>3</v>
      </c>
      <c r="C674" s="80">
        <v>301</v>
      </c>
      <c r="D674" s="81">
        <v>47187070</v>
      </c>
      <c r="E674" s="81">
        <v>2831224</v>
      </c>
      <c r="F674" s="82">
        <v>3.7948907055140369E-3</v>
      </c>
    </row>
    <row r="675" spans="1:6" x14ac:dyDescent="0.2">
      <c r="A675" s="60" t="s">
        <v>501</v>
      </c>
      <c r="B675" s="60" t="s">
        <v>2</v>
      </c>
      <c r="C675" s="80">
        <v>63</v>
      </c>
      <c r="D675" s="81">
        <v>78960611</v>
      </c>
      <c r="E675" s="81">
        <v>4737637</v>
      </c>
      <c r="F675" s="82">
        <v>6.3501915134229594E-3</v>
      </c>
    </row>
    <row r="676" spans="1:6" x14ac:dyDescent="0.2">
      <c r="A676" s="60" t="s">
        <v>501</v>
      </c>
      <c r="B676" s="60" t="s">
        <v>6</v>
      </c>
      <c r="C676" s="80">
        <v>139</v>
      </c>
      <c r="D676" s="81">
        <v>26362406</v>
      </c>
      <c r="E676" s="81">
        <v>1581744</v>
      </c>
      <c r="F676" s="82">
        <v>2.1201238772003187E-3</v>
      </c>
    </row>
    <row r="677" spans="1:6" x14ac:dyDescent="0.2">
      <c r="A677" s="60" t="s">
        <v>501</v>
      </c>
      <c r="B677" s="60" t="s">
        <v>10</v>
      </c>
      <c r="C677" s="80">
        <v>870</v>
      </c>
      <c r="D677" s="81">
        <v>40522789</v>
      </c>
      <c r="E677" s="81">
        <v>2431351</v>
      </c>
      <c r="F677" s="82">
        <v>3.2589125098340011E-3</v>
      </c>
    </row>
    <row r="678" spans="1:6" x14ac:dyDescent="0.2">
      <c r="A678" s="60" t="s">
        <v>501</v>
      </c>
      <c r="B678" s="60" t="s">
        <v>4</v>
      </c>
      <c r="C678" s="80">
        <v>150</v>
      </c>
      <c r="D678" s="81">
        <v>24037826</v>
      </c>
      <c r="E678" s="81">
        <v>1442270</v>
      </c>
      <c r="F678" s="82">
        <v>1.9331769643948094E-3</v>
      </c>
    </row>
    <row r="679" spans="1:6" x14ac:dyDescent="0.2">
      <c r="A679" s="60" t="s">
        <v>501</v>
      </c>
      <c r="B679" s="60" t="s">
        <v>916</v>
      </c>
      <c r="C679" s="80">
        <v>2440</v>
      </c>
      <c r="D679" s="81">
        <v>101381868</v>
      </c>
      <c r="E679" s="81">
        <v>5704941</v>
      </c>
      <c r="F679" s="82">
        <v>7.6467377983536295E-3</v>
      </c>
    </row>
    <row r="680" spans="1:6" x14ac:dyDescent="0.2">
      <c r="A680" s="60" t="s">
        <v>501</v>
      </c>
      <c r="B680" s="60" t="s">
        <v>8</v>
      </c>
      <c r="C680" s="80">
        <v>1036</v>
      </c>
      <c r="D680" s="81">
        <v>74918557</v>
      </c>
      <c r="E680" s="81">
        <v>4495113</v>
      </c>
      <c r="F680" s="82">
        <v>6.0251193631924984E-3</v>
      </c>
    </row>
    <row r="681" spans="1:6" x14ac:dyDescent="0.2">
      <c r="A681" s="60" t="s">
        <v>501</v>
      </c>
      <c r="B681" s="60" t="s">
        <v>917</v>
      </c>
      <c r="C681" s="80">
        <v>160</v>
      </c>
      <c r="D681" s="81">
        <v>24058388</v>
      </c>
      <c r="E681" s="81">
        <v>1427385</v>
      </c>
      <c r="F681" s="82">
        <v>1.9132255412112054E-3</v>
      </c>
    </row>
    <row r="682" spans="1:6" x14ac:dyDescent="0.2">
      <c r="A682" s="60" t="s">
        <v>501</v>
      </c>
      <c r="B682" s="60" t="s">
        <v>25</v>
      </c>
      <c r="C682" s="80">
        <v>213</v>
      </c>
      <c r="D682" s="81">
        <v>33112927</v>
      </c>
      <c r="E682" s="81">
        <v>1986776</v>
      </c>
      <c r="F682" s="82">
        <v>2.6630170471634729E-3</v>
      </c>
    </row>
    <row r="683" spans="1:6" x14ac:dyDescent="0.2">
      <c r="A683" s="60" t="s">
        <v>501</v>
      </c>
      <c r="B683" s="60" t="s">
        <v>62</v>
      </c>
      <c r="C683" s="80">
        <v>6784</v>
      </c>
      <c r="D683" s="81">
        <v>609785589</v>
      </c>
      <c r="E683" s="81">
        <v>36192432</v>
      </c>
      <c r="F683" s="82">
        <v>4.851128833562756E-2</v>
      </c>
    </row>
    <row r="684" spans="1:6" x14ac:dyDescent="0.2">
      <c r="A684" s="60" t="s">
        <v>511</v>
      </c>
      <c r="B684" s="60" t="s">
        <v>5</v>
      </c>
      <c r="C684" s="80">
        <v>17</v>
      </c>
      <c r="D684" s="81">
        <v>121580</v>
      </c>
      <c r="E684" s="81">
        <v>7295</v>
      </c>
      <c r="F684" s="82">
        <v>9.7780068608929914E-6</v>
      </c>
    </row>
    <row r="685" spans="1:6" x14ac:dyDescent="0.2">
      <c r="A685" s="60" t="s">
        <v>511</v>
      </c>
      <c r="B685" s="60" t="s">
        <v>1</v>
      </c>
      <c r="C685" s="80">
        <v>23</v>
      </c>
      <c r="D685" s="81">
        <v>2265655</v>
      </c>
      <c r="E685" s="81">
        <v>135939</v>
      </c>
      <c r="F685" s="82">
        <v>1.8220870111897633E-4</v>
      </c>
    </row>
    <row r="686" spans="1:6" x14ac:dyDescent="0.2">
      <c r="A686" s="60" t="s">
        <v>511</v>
      </c>
      <c r="B686" s="60" t="s">
        <v>915</v>
      </c>
      <c r="C686" s="80">
        <v>111</v>
      </c>
      <c r="D686" s="81">
        <v>3911406</v>
      </c>
      <c r="E686" s="81">
        <v>234684</v>
      </c>
      <c r="F686" s="82">
        <v>3.1456364114349703E-4</v>
      </c>
    </row>
    <row r="687" spans="1:6" x14ac:dyDescent="0.2">
      <c r="A687" s="60" t="s">
        <v>511</v>
      </c>
      <c r="B687" s="60" t="s">
        <v>3</v>
      </c>
      <c r="C687" s="80">
        <v>50</v>
      </c>
      <c r="D687" s="81">
        <v>4206465</v>
      </c>
      <c r="E687" s="81">
        <v>252388</v>
      </c>
      <c r="F687" s="82">
        <v>3.3829357033681432E-4</v>
      </c>
    </row>
    <row r="688" spans="1:6" x14ac:dyDescent="0.2">
      <c r="A688" s="60" t="s">
        <v>511</v>
      </c>
      <c r="B688" s="60" t="s">
        <v>2</v>
      </c>
      <c r="C688" s="80">
        <v>5</v>
      </c>
      <c r="D688" s="81">
        <v>6229105</v>
      </c>
      <c r="E688" s="81">
        <v>373746</v>
      </c>
      <c r="F688" s="82">
        <v>5.0095832107351773E-4</v>
      </c>
    </row>
    <row r="689" spans="1:6" x14ac:dyDescent="0.2">
      <c r="A689" s="60" t="s">
        <v>511</v>
      </c>
      <c r="B689" s="60" t="s">
        <v>6</v>
      </c>
      <c r="C689" s="80">
        <v>37</v>
      </c>
      <c r="D689" s="81">
        <v>5120100</v>
      </c>
      <c r="E689" s="81">
        <v>307206</v>
      </c>
      <c r="F689" s="82">
        <v>4.1177003094002636E-4</v>
      </c>
    </row>
    <row r="690" spans="1:6" x14ac:dyDescent="0.2">
      <c r="A690" s="60" t="s">
        <v>511</v>
      </c>
      <c r="B690" s="60" t="s">
        <v>10</v>
      </c>
      <c r="C690" s="80">
        <v>260</v>
      </c>
      <c r="D690" s="81">
        <v>8266164</v>
      </c>
      <c r="E690" s="81">
        <v>495970</v>
      </c>
      <c r="F690" s="82">
        <v>6.6478383314559251E-4</v>
      </c>
    </row>
    <row r="691" spans="1:6" x14ac:dyDescent="0.2">
      <c r="A691" s="60" t="s">
        <v>511</v>
      </c>
      <c r="B691" s="60" t="s">
        <v>4</v>
      </c>
      <c r="C691" s="80">
        <v>43</v>
      </c>
      <c r="D691" s="81">
        <v>2590404</v>
      </c>
      <c r="E691" s="81">
        <v>155424</v>
      </c>
      <c r="F691" s="82">
        <v>2.0832583116482965E-4</v>
      </c>
    </row>
    <row r="692" spans="1:6" x14ac:dyDescent="0.2">
      <c r="A692" s="60" t="s">
        <v>511</v>
      </c>
      <c r="B692" s="60" t="s">
        <v>916</v>
      </c>
      <c r="C692" s="80">
        <v>439</v>
      </c>
      <c r="D692" s="81">
        <v>7184597</v>
      </c>
      <c r="E692" s="81">
        <v>429324</v>
      </c>
      <c r="F692" s="82">
        <v>5.7545346368005797E-4</v>
      </c>
    </row>
    <row r="693" spans="1:6" x14ac:dyDescent="0.2">
      <c r="A693" s="60" t="s">
        <v>511</v>
      </c>
      <c r="B693" s="60" t="s">
        <v>8</v>
      </c>
      <c r="C693" s="80">
        <v>193</v>
      </c>
      <c r="D693" s="81">
        <v>2169506</v>
      </c>
      <c r="E693" s="81">
        <v>130170</v>
      </c>
      <c r="F693" s="82">
        <v>1.7447610049108167E-4</v>
      </c>
    </row>
    <row r="694" spans="1:6" x14ac:dyDescent="0.2">
      <c r="A694" s="60" t="s">
        <v>511</v>
      </c>
      <c r="B694" s="60" t="s">
        <v>917</v>
      </c>
      <c r="C694" s="80">
        <v>81</v>
      </c>
      <c r="D694" s="81">
        <v>5740795</v>
      </c>
      <c r="E694" s="81">
        <v>344448</v>
      </c>
      <c r="F694" s="82">
        <v>4.6168812984521854E-4</v>
      </c>
    </row>
    <row r="695" spans="1:6" x14ac:dyDescent="0.2">
      <c r="A695" s="60" t="s">
        <v>511</v>
      </c>
      <c r="B695" s="60" t="s">
        <v>25</v>
      </c>
      <c r="C695" s="80">
        <v>69</v>
      </c>
      <c r="D695" s="81">
        <v>6025858</v>
      </c>
      <c r="E695" s="81">
        <v>361551</v>
      </c>
      <c r="F695" s="82">
        <v>4.8461249603327239E-4</v>
      </c>
    </row>
    <row r="696" spans="1:6" x14ac:dyDescent="0.2">
      <c r="A696" s="60" t="s">
        <v>511</v>
      </c>
      <c r="B696" s="60" t="s">
        <v>62</v>
      </c>
      <c r="C696" s="80">
        <v>1328</v>
      </c>
      <c r="D696" s="81">
        <v>53831636</v>
      </c>
      <c r="E696" s="81">
        <v>3228146</v>
      </c>
      <c r="F696" s="82">
        <v>4.3269134662048342E-3</v>
      </c>
    </row>
    <row r="697" spans="1:6" x14ac:dyDescent="0.2">
      <c r="A697" s="60" t="s">
        <v>520</v>
      </c>
      <c r="B697" s="60" t="s">
        <v>5</v>
      </c>
      <c r="C697" s="80">
        <v>12</v>
      </c>
      <c r="D697" s="81">
        <v>160715</v>
      </c>
      <c r="E697" s="81">
        <v>9643</v>
      </c>
      <c r="F697" s="82">
        <v>1.2925198102754094E-5</v>
      </c>
    </row>
    <row r="698" spans="1:6" x14ac:dyDescent="0.2">
      <c r="A698" s="60" t="s">
        <v>520</v>
      </c>
      <c r="B698" s="60" t="s">
        <v>1</v>
      </c>
      <c r="C698" s="80">
        <v>12</v>
      </c>
      <c r="D698" s="81">
        <v>624100</v>
      </c>
      <c r="E698" s="81">
        <v>37446</v>
      </c>
      <c r="F698" s="82">
        <v>5.0191534600822338E-5</v>
      </c>
    </row>
    <row r="699" spans="1:6" x14ac:dyDescent="0.2">
      <c r="A699" s="60" t="s">
        <v>520</v>
      </c>
      <c r="B699" s="60" t="s">
        <v>915</v>
      </c>
      <c r="C699" s="80">
        <v>30</v>
      </c>
      <c r="D699" s="81">
        <v>396085</v>
      </c>
      <c r="E699" s="81">
        <v>23765</v>
      </c>
      <c r="F699" s="82">
        <v>3.1853918169859074E-5</v>
      </c>
    </row>
    <row r="700" spans="1:6" x14ac:dyDescent="0.2">
      <c r="A700" s="60" t="s">
        <v>520</v>
      </c>
      <c r="B700" s="60" t="s">
        <v>3</v>
      </c>
      <c r="C700" s="80">
        <v>22</v>
      </c>
      <c r="D700" s="81">
        <v>1095417</v>
      </c>
      <c r="E700" s="81">
        <v>65725</v>
      </c>
      <c r="F700" s="82">
        <v>8.8095887722027671E-5</v>
      </c>
    </row>
    <row r="701" spans="1:6" x14ac:dyDescent="0.2">
      <c r="A701" s="60" t="s">
        <v>520</v>
      </c>
      <c r="B701" s="60" t="s">
        <v>2</v>
      </c>
      <c r="C701" s="80">
        <v>7</v>
      </c>
      <c r="D701" s="81">
        <v>34013</v>
      </c>
      <c r="E701" s="81">
        <v>2041</v>
      </c>
      <c r="F701" s="82">
        <v>2.7356973273588206E-6</v>
      </c>
    </row>
    <row r="702" spans="1:6" x14ac:dyDescent="0.2">
      <c r="A702" s="60" t="s">
        <v>520</v>
      </c>
      <c r="B702" s="60" t="s">
        <v>6</v>
      </c>
      <c r="C702" s="80">
        <v>16</v>
      </c>
      <c r="D702" s="81">
        <v>1009320</v>
      </c>
      <c r="E702" s="81">
        <v>60559</v>
      </c>
      <c r="F702" s="82">
        <v>8.1171530841510437E-5</v>
      </c>
    </row>
    <row r="703" spans="1:6" x14ac:dyDescent="0.2">
      <c r="A703" s="60" t="s">
        <v>520</v>
      </c>
      <c r="B703" s="60" t="s">
        <v>10</v>
      </c>
      <c r="C703" s="80">
        <v>122</v>
      </c>
      <c r="D703" s="81">
        <v>1844821</v>
      </c>
      <c r="E703" s="81">
        <v>110689</v>
      </c>
      <c r="F703" s="82">
        <v>1.4836433192945639E-4</v>
      </c>
    </row>
    <row r="704" spans="1:6" x14ac:dyDescent="0.2">
      <c r="A704" s="60" t="s">
        <v>520</v>
      </c>
      <c r="B704" s="60" t="s">
        <v>4</v>
      </c>
      <c r="C704" s="80">
        <v>10</v>
      </c>
      <c r="D704" s="81">
        <v>284720</v>
      </c>
      <c r="E704" s="81">
        <v>17083</v>
      </c>
      <c r="F704" s="82">
        <v>2.2897558766913637E-5</v>
      </c>
    </row>
    <row r="705" spans="1:6" x14ac:dyDescent="0.2">
      <c r="A705" s="60" t="s">
        <v>520</v>
      </c>
      <c r="B705" s="60" t="s">
        <v>916</v>
      </c>
      <c r="C705" s="80">
        <v>232</v>
      </c>
      <c r="D705" s="81">
        <v>3431966</v>
      </c>
      <c r="E705" s="81">
        <v>205858</v>
      </c>
      <c r="F705" s="82">
        <v>2.7592610505410687E-4</v>
      </c>
    </row>
    <row r="706" spans="1:6" x14ac:dyDescent="0.2">
      <c r="A706" s="60" t="s">
        <v>520</v>
      </c>
      <c r="B706" s="60" t="s">
        <v>8</v>
      </c>
      <c r="C706" s="80">
        <v>91</v>
      </c>
      <c r="D706" s="81">
        <v>1579521</v>
      </c>
      <c r="E706" s="81">
        <v>94771</v>
      </c>
      <c r="F706" s="82">
        <v>1.2702830544396019E-4</v>
      </c>
    </row>
    <row r="707" spans="1:6" x14ac:dyDescent="0.2">
      <c r="A707" s="60" t="s">
        <v>520</v>
      </c>
      <c r="B707" s="60" t="s">
        <v>917</v>
      </c>
      <c r="C707" s="80">
        <v>39</v>
      </c>
      <c r="D707" s="81">
        <v>642007</v>
      </c>
      <c r="E707" s="81">
        <v>38520</v>
      </c>
      <c r="F707" s="82">
        <v>5.1631093116051823E-5</v>
      </c>
    </row>
    <row r="708" spans="1:6" x14ac:dyDescent="0.2">
      <c r="A708" s="60" t="s">
        <v>520</v>
      </c>
      <c r="B708" s="60" t="s">
        <v>25</v>
      </c>
      <c r="C708" s="80">
        <v>35</v>
      </c>
      <c r="D708" s="81">
        <v>1591378</v>
      </c>
      <c r="E708" s="81">
        <v>95483</v>
      </c>
      <c r="F708" s="82">
        <v>1.2798264963655181E-4</v>
      </c>
    </row>
    <row r="709" spans="1:6" x14ac:dyDescent="0.2">
      <c r="A709" s="60" t="s">
        <v>520</v>
      </c>
      <c r="B709" s="60" t="s">
        <v>62</v>
      </c>
      <c r="C709" s="80">
        <v>628</v>
      </c>
      <c r="D709" s="81">
        <v>12694063</v>
      </c>
      <c r="E709" s="81">
        <v>761584</v>
      </c>
      <c r="F709" s="82">
        <v>1.0208051510824303E-3</v>
      </c>
    </row>
    <row r="710" spans="1:6" x14ac:dyDescent="0.2">
      <c r="A710" s="60" t="s">
        <v>531</v>
      </c>
      <c r="B710" s="60" t="s">
        <v>5</v>
      </c>
      <c r="C710" s="80" t="s">
        <v>914</v>
      </c>
      <c r="D710" s="81" t="s">
        <v>914</v>
      </c>
      <c r="E710" s="81" t="s">
        <v>914</v>
      </c>
      <c r="F710" s="82" t="s">
        <v>914</v>
      </c>
    </row>
    <row r="711" spans="1:6" x14ac:dyDescent="0.2">
      <c r="A711" s="60" t="s">
        <v>531</v>
      </c>
      <c r="B711" s="60" t="s">
        <v>1</v>
      </c>
      <c r="C711" s="80">
        <v>36</v>
      </c>
      <c r="D711" s="81">
        <v>558675</v>
      </c>
      <c r="E711" s="81">
        <v>33520</v>
      </c>
      <c r="F711" s="82">
        <v>4.4929237830998368E-5</v>
      </c>
    </row>
    <row r="712" spans="1:6" x14ac:dyDescent="0.2">
      <c r="A712" s="60" t="s">
        <v>531</v>
      </c>
      <c r="B712" s="60" t="s">
        <v>915</v>
      </c>
      <c r="C712" s="80">
        <v>96</v>
      </c>
      <c r="D712" s="81">
        <v>2534652</v>
      </c>
      <c r="E712" s="81">
        <v>152079</v>
      </c>
      <c r="F712" s="82">
        <v>2.038422899791289E-4</v>
      </c>
    </row>
    <row r="713" spans="1:6" x14ac:dyDescent="0.2">
      <c r="A713" s="60" t="s">
        <v>531</v>
      </c>
      <c r="B713" s="60" t="s">
        <v>3</v>
      </c>
      <c r="C713" s="80">
        <v>45</v>
      </c>
      <c r="D713" s="81">
        <v>5075530</v>
      </c>
      <c r="E713" s="81">
        <v>304532</v>
      </c>
      <c r="F713" s="82">
        <v>4.0818587873357981E-4</v>
      </c>
    </row>
    <row r="714" spans="1:6" x14ac:dyDescent="0.2">
      <c r="A714" s="60" t="s">
        <v>531</v>
      </c>
      <c r="B714" s="60" t="s">
        <v>2</v>
      </c>
      <c r="C714" s="80" t="s">
        <v>914</v>
      </c>
      <c r="D714" s="81" t="s">
        <v>914</v>
      </c>
      <c r="E714" s="81" t="s">
        <v>914</v>
      </c>
      <c r="F714" s="82" t="s">
        <v>914</v>
      </c>
    </row>
    <row r="715" spans="1:6" x14ac:dyDescent="0.2">
      <c r="A715" s="60" t="s">
        <v>531</v>
      </c>
      <c r="B715" s="60" t="s">
        <v>6</v>
      </c>
      <c r="C715" s="80">
        <v>31</v>
      </c>
      <c r="D715" s="81">
        <v>1679326</v>
      </c>
      <c r="E715" s="81">
        <v>100760</v>
      </c>
      <c r="F715" s="82">
        <v>1.3505578770439723E-4</v>
      </c>
    </row>
    <row r="716" spans="1:6" x14ac:dyDescent="0.2">
      <c r="A716" s="60" t="s">
        <v>531</v>
      </c>
      <c r="B716" s="60" t="s">
        <v>10</v>
      </c>
      <c r="C716" s="80">
        <v>282</v>
      </c>
      <c r="D716" s="81">
        <v>6223776</v>
      </c>
      <c r="E716" s="81">
        <v>373427</v>
      </c>
      <c r="F716" s="82">
        <v>5.0053074270633134E-4</v>
      </c>
    </row>
    <row r="717" spans="1:6" x14ac:dyDescent="0.2">
      <c r="A717" s="60" t="s">
        <v>531</v>
      </c>
      <c r="B717" s="60" t="s">
        <v>4</v>
      </c>
      <c r="C717" s="80">
        <v>50</v>
      </c>
      <c r="D717" s="81">
        <v>5518035</v>
      </c>
      <c r="E717" s="81">
        <v>331082</v>
      </c>
      <c r="F717" s="82">
        <v>4.4377273029721365E-4</v>
      </c>
    </row>
    <row r="718" spans="1:6" x14ac:dyDescent="0.2">
      <c r="A718" s="60" t="s">
        <v>531</v>
      </c>
      <c r="B718" s="60" t="s">
        <v>916</v>
      </c>
      <c r="C718" s="80">
        <v>426</v>
      </c>
      <c r="D718" s="81">
        <v>5765948</v>
      </c>
      <c r="E718" s="81">
        <v>336430</v>
      </c>
      <c r="F718" s="82">
        <v>4.5094103471010681E-4</v>
      </c>
    </row>
    <row r="719" spans="1:6" x14ac:dyDescent="0.2">
      <c r="A719" s="60" t="s">
        <v>531</v>
      </c>
      <c r="B719" s="60" t="s">
        <v>8</v>
      </c>
      <c r="C719" s="80">
        <v>164</v>
      </c>
      <c r="D719" s="81">
        <v>6210833</v>
      </c>
      <c r="E719" s="81">
        <v>372650</v>
      </c>
      <c r="F719" s="82">
        <v>4.9948927439503403E-4</v>
      </c>
    </row>
    <row r="720" spans="1:6" x14ac:dyDescent="0.2">
      <c r="A720" s="60" t="s">
        <v>531</v>
      </c>
      <c r="B720" s="60" t="s">
        <v>917</v>
      </c>
      <c r="C720" s="80">
        <v>108</v>
      </c>
      <c r="D720" s="81">
        <v>3795218</v>
      </c>
      <c r="E720" s="81">
        <v>227713</v>
      </c>
      <c r="F720" s="82">
        <v>3.0521991450507553E-4</v>
      </c>
    </row>
    <row r="721" spans="1:6" x14ac:dyDescent="0.2">
      <c r="A721" s="60" t="s">
        <v>531</v>
      </c>
      <c r="B721" s="60" t="s">
        <v>25</v>
      </c>
      <c r="C721" s="80">
        <v>109</v>
      </c>
      <c r="D721" s="81">
        <v>12591848</v>
      </c>
      <c r="E721" s="81">
        <v>755511</v>
      </c>
      <c r="F721" s="82">
        <v>1.0126650776532042E-3</v>
      </c>
    </row>
    <row r="722" spans="1:6" x14ac:dyDescent="0.2">
      <c r="A722" s="60" t="s">
        <v>531</v>
      </c>
      <c r="B722" s="60" t="s">
        <v>62</v>
      </c>
      <c r="C722" s="80">
        <v>1369</v>
      </c>
      <c r="D722" s="81">
        <v>50438475</v>
      </c>
      <c r="E722" s="81">
        <v>3016782</v>
      </c>
      <c r="F722" s="82">
        <v>4.0436072781108272E-3</v>
      </c>
    </row>
    <row r="723" spans="1:6" x14ac:dyDescent="0.2">
      <c r="A723" s="60" t="s">
        <v>544</v>
      </c>
      <c r="B723" s="60" t="s">
        <v>5</v>
      </c>
      <c r="C723" s="80">
        <v>23</v>
      </c>
      <c r="D723" s="81">
        <v>271662</v>
      </c>
      <c r="E723" s="81">
        <v>16300</v>
      </c>
      <c r="F723" s="82">
        <v>2.1848048229274264E-5</v>
      </c>
    </row>
    <row r="724" spans="1:6" x14ac:dyDescent="0.2">
      <c r="A724" s="60" t="s">
        <v>544</v>
      </c>
      <c r="B724" s="60" t="s">
        <v>1</v>
      </c>
      <c r="C724" s="80">
        <v>31</v>
      </c>
      <c r="D724" s="81">
        <v>3659093</v>
      </c>
      <c r="E724" s="81">
        <v>219546</v>
      </c>
      <c r="F724" s="82">
        <v>2.9427310408246921E-4</v>
      </c>
    </row>
    <row r="725" spans="1:6" x14ac:dyDescent="0.2">
      <c r="A725" s="60" t="s">
        <v>544</v>
      </c>
      <c r="B725" s="60" t="s">
        <v>915</v>
      </c>
      <c r="C725" s="80">
        <v>229</v>
      </c>
      <c r="D725" s="81">
        <v>10425996</v>
      </c>
      <c r="E725" s="81">
        <v>625560</v>
      </c>
      <c r="F725" s="82">
        <v>8.3848251842360796E-4</v>
      </c>
    </row>
    <row r="726" spans="1:6" x14ac:dyDescent="0.2">
      <c r="A726" s="60" t="s">
        <v>544</v>
      </c>
      <c r="B726" s="60" t="s">
        <v>3</v>
      </c>
      <c r="C726" s="80">
        <v>79</v>
      </c>
      <c r="D726" s="81">
        <v>9679368</v>
      </c>
      <c r="E726" s="81">
        <v>580762</v>
      </c>
      <c r="F726" s="82">
        <v>7.7843657581164302E-4</v>
      </c>
    </row>
    <row r="727" spans="1:6" x14ac:dyDescent="0.2">
      <c r="A727" s="60" t="s">
        <v>544</v>
      </c>
      <c r="B727" s="60" t="s">
        <v>2</v>
      </c>
      <c r="C727" s="80">
        <v>21</v>
      </c>
      <c r="D727" s="81">
        <v>13632362</v>
      </c>
      <c r="E727" s="81">
        <v>817942</v>
      </c>
      <c r="F727" s="82">
        <v>1.0963457831134388E-3</v>
      </c>
    </row>
    <row r="728" spans="1:6" x14ac:dyDescent="0.2">
      <c r="A728" s="60" t="s">
        <v>544</v>
      </c>
      <c r="B728" s="60" t="s">
        <v>6</v>
      </c>
      <c r="C728" s="80">
        <v>39</v>
      </c>
      <c r="D728" s="81">
        <v>3234990</v>
      </c>
      <c r="E728" s="81">
        <v>194099</v>
      </c>
      <c r="F728" s="82">
        <v>2.6016468179471813E-4</v>
      </c>
    </row>
    <row r="729" spans="1:6" x14ac:dyDescent="0.2">
      <c r="A729" s="60" t="s">
        <v>544</v>
      </c>
      <c r="B729" s="60" t="s">
        <v>10</v>
      </c>
      <c r="C729" s="80">
        <v>365</v>
      </c>
      <c r="D729" s="81">
        <v>34335184</v>
      </c>
      <c r="E729" s="81">
        <v>2060111</v>
      </c>
      <c r="F729" s="82">
        <v>2.7613131586293519E-3</v>
      </c>
    </row>
    <row r="730" spans="1:6" x14ac:dyDescent="0.2">
      <c r="A730" s="60" t="s">
        <v>544</v>
      </c>
      <c r="B730" s="60" t="s">
        <v>4</v>
      </c>
      <c r="C730" s="80">
        <v>58</v>
      </c>
      <c r="D730" s="81">
        <v>5059843</v>
      </c>
      <c r="E730" s="81">
        <v>303591</v>
      </c>
      <c r="F730" s="82">
        <v>4.069245895689327E-4</v>
      </c>
    </row>
    <row r="731" spans="1:6" x14ac:dyDescent="0.2">
      <c r="A731" s="60" t="s">
        <v>544</v>
      </c>
      <c r="B731" s="60" t="s">
        <v>916</v>
      </c>
      <c r="C731" s="80">
        <v>671</v>
      </c>
      <c r="D731" s="81">
        <v>10859263</v>
      </c>
      <c r="E731" s="81">
        <v>643644</v>
      </c>
      <c r="F731" s="82">
        <v>8.6272178861858926E-4</v>
      </c>
    </row>
    <row r="732" spans="1:6" x14ac:dyDescent="0.2">
      <c r="A732" s="60" t="s">
        <v>544</v>
      </c>
      <c r="B732" s="60" t="s">
        <v>8</v>
      </c>
      <c r="C732" s="80">
        <v>264</v>
      </c>
      <c r="D732" s="81">
        <v>12571241</v>
      </c>
      <c r="E732" s="81">
        <v>754273</v>
      </c>
      <c r="F732" s="82">
        <v>1.0110056982846249E-3</v>
      </c>
    </row>
    <row r="733" spans="1:6" x14ac:dyDescent="0.2">
      <c r="A733" s="60" t="s">
        <v>544</v>
      </c>
      <c r="B733" s="60" t="s">
        <v>917</v>
      </c>
      <c r="C733" s="80">
        <v>89</v>
      </c>
      <c r="D733" s="81">
        <v>3234809</v>
      </c>
      <c r="E733" s="81">
        <v>194089</v>
      </c>
      <c r="F733" s="82">
        <v>2.6015127808414802E-4</v>
      </c>
    </row>
    <row r="734" spans="1:6" x14ac:dyDescent="0.2">
      <c r="A734" s="60" t="s">
        <v>544</v>
      </c>
      <c r="B734" s="60" t="s">
        <v>25</v>
      </c>
      <c r="C734" s="80">
        <v>76</v>
      </c>
      <c r="D734" s="81">
        <v>4541293</v>
      </c>
      <c r="E734" s="81">
        <v>272478</v>
      </c>
      <c r="F734" s="82">
        <v>3.6522162487215911E-4</v>
      </c>
    </row>
    <row r="735" spans="1:6" x14ac:dyDescent="0.2">
      <c r="A735" s="60" t="s">
        <v>544</v>
      </c>
      <c r="B735" s="60" t="s">
        <v>62</v>
      </c>
      <c r="C735" s="80">
        <v>1945</v>
      </c>
      <c r="D735" s="81">
        <v>111505105</v>
      </c>
      <c r="E735" s="81">
        <v>6682393</v>
      </c>
      <c r="F735" s="82">
        <v>8.9568861687708435E-3</v>
      </c>
    </row>
    <row r="736" spans="1:6" x14ac:dyDescent="0.2">
      <c r="A736" s="60" t="s">
        <v>550</v>
      </c>
      <c r="B736" s="60" t="s">
        <v>5</v>
      </c>
      <c r="C736" s="80">
        <v>225</v>
      </c>
      <c r="D736" s="81">
        <v>18589579</v>
      </c>
      <c r="E736" s="81">
        <v>1115375</v>
      </c>
      <c r="F736" s="82">
        <v>1.4950163677132995E-3</v>
      </c>
    </row>
    <row r="737" spans="1:6" x14ac:dyDescent="0.2">
      <c r="A737" s="60" t="s">
        <v>550</v>
      </c>
      <c r="B737" s="60" t="s">
        <v>1</v>
      </c>
      <c r="C737" s="80">
        <v>170</v>
      </c>
      <c r="D737" s="81">
        <v>86047882</v>
      </c>
      <c r="E737" s="81">
        <v>5162873</v>
      </c>
      <c r="F737" s="82">
        <v>6.9201655402219581E-3</v>
      </c>
    </row>
    <row r="738" spans="1:6" x14ac:dyDescent="0.2">
      <c r="A738" s="60" t="s">
        <v>550</v>
      </c>
      <c r="B738" s="60" t="s">
        <v>915</v>
      </c>
      <c r="C738" s="80">
        <v>1296</v>
      </c>
      <c r="D738" s="81">
        <v>89050464</v>
      </c>
      <c r="E738" s="81">
        <v>5343028</v>
      </c>
      <c r="F738" s="82">
        <v>7.1616400879977189E-3</v>
      </c>
    </row>
    <row r="739" spans="1:6" x14ac:dyDescent="0.2">
      <c r="A739" s="60" t="s">
        <v>550</v>
      </c>
      <c r="B739" s="60" t="s">
        <v>3</v>
      </c>
      <c r="C739" s="80">
        <v>364</v>
      </c>
      <c r="D739" s="81">
        <v>79851261</v>
      </c>
      <c r="E739" s="81">
        <v>4791076</v>
      </c>
      <c r="F739" s="82">
        <v>6.4218196023385537E-3</v>
      </c>
    </row>
    <row r="740" spans="1:6" x14ac:dyDescent="0.2">
      <c r="A740" s="60" t="s">
        <v>550</v>
      </c>
      <c r="B740" s="60" t="s">
        <v>2</v>
      </c>
      <c r="C740" s="80">
        <v>82</v>
      </c>
      <c r="D740" s="81">
        <v>99684058</v>
      </c>
      <c r="E740" s="81">
        <v>5981043</v>
      </c>
      <c r="F740" s="82">
        <v>8.0168169279363957E-3</v>
      </c>
    </row>
    <row r="741" spans="1:6" x14ac:dyDescent="0.2">
      <c r="A741" s="60" t="s">
        <v>550</v>
      </c>
      <c r="B741" s="60" t="s">
        <v>6</v>
      </c>
      <c r="C741" s="80">
        <v>210</v>
      </c>
      <c r="D741" s="81">
        <v>25897594</v>
      </c>
      <c r="E741" s="81">
        <v>1553856</v>
      </c>
      <c r="F741" s="82">
        <v>2.0827436091624043E-3</v>
      </c>
    </row>
    <row r="742" spans="1:6" x14ac:dyDescent="0.2">
      <c r="A742" s="60" t="s">
        <v>550</v>
      </c>
      <c r="B742" s="60" t="s">
        <v>10</v>
      </c>
      <c r="C742" s="80">
        <v>1787</v>
      </c>
      <c r="D742" s="81">
        <v>99275845</v>
      </c>
      <c r="E742" s="81">
        <v>5956551</v>
      </c>
      <c r="F742" s="82">
        <v>7.9839885600080894E-3</v>
      </c>
    </row>
    <row r="743" spans="1:6" x14ac:dyDescent="0.2">
      <c r="A743" s="60" t="s">
        <v>550</v>
      </c>
      <c r="B743" s="60" t="s">
        <v>4</v>
      </c>
      <c r="C743" s="80">
        <v>258</v>
      </c>
      <c r="D743" s="81">
        <v>44224836</v>
      </c>
      <c r="E743" s="81">
        <v>2653490</v>
      </c>
      <c r="F743" s="82">
        <v>3.5566611960672987E-3</v>
      </c>
    </row>
    <row r="744" spans="1:6" x14ac:dyDescent="0.2">
      <c r="A744" s="60" t="s">
        <v>550</v>
      </c>
      <c r="B744" s="60" t="s">
        <v>916</v>
      </c>
      <c r="C744" s="80">
        <v>4360</v>
      </c>
      <c r="D744" s="81">
        <v>141633253</v>
      </c>
      <c r="E744" s="81">
        <v>8398325</v>
      </c>
      <c r="F744" s="82">
        <v>1.1256871757369313E-2</v>
      </c>
    </row>
    <row r="745" spans="1:6" x14ac:dyDescent="0.2">
      <c r="A745" s="60" t="s">
        <v>550</v>
      </c>
      <c r="B745" s="60" t="s">
        <v>8</v>
      </c>
      <c r="C745" s="80">
        <v>1689</v>
      </c>
      <c r="D745" s="81">
        <v>77588250</v>
      </c>
      <c r="E745" s="81">
        <v>4655285</v>
      </c>
      <c r="F745" s="82">
        <v>6.2398092761360149E-3</v>
      </c>
    </row>
    <row r="746" spans="1:6" x14ac:dyDescent="0.2">
      <c r="A746" s="60" t="s">
        <v>550</v>
      </c>
      <c r="B746" s="60" t="s">
        <v>917</v>
      </c>
      <c r="C746" s="80">
        <v>372</v>
      </c>
      <c r="D746" s="81">
        <v>237014105</v>
      </c>
      <c r="E746" s="81">
        <v>14201148</v>
      </c>
      <c r="F746" s="82">
        <v>1.9034807755525261E-2</v>
      </c>
    </row>
    <row r="747" spans="1:6" x14ac:dyDescent="0.2">
      <c r="A747" s="60" t="s">
        <v>550</v>
      </c>
      <c r="B747" s="60" t="s">
        <v>25</v>
      </c>
      <c r="C747" s="80">
        <v>586</v>
      </c>
      <c r="D747" s="81">
        <v>135756118</v>
      </c>
      <c r="E747" s="81">
        <v>8145367</v>
      </c>
      <c r="F747" s="82">
        <v>1.0917814175530002E-2</v>
      </c>
    </row>
    <row r="748" spans="1:6" x14ac:dyDescent="0.2">
      <c r="A748" s="60" t="s">
        <v>550</v>
      </c>
      <c r="B748" s="60" t="s">
        <v>62</v>
      </c>
      <c r="C748" s="80">
        <v>11399</v>
      </c>
      <c r="D748" s="81">
        <v>1134613244</v>
      </c>
      <c r="E748" s="81">
        <v>67957416</v>
      </c>
      <c r="F748" s="82">
        <v>9.1088153515635248E-2</v>
      </c>
    </row>
    <row r="749" spans="1:6" x14ac:dyDescent="0.2">
      <c r="A749" s="60" t="s">
        <v>566</v>
      </c>
      <c r="B749" s="60" t="s">
        <v>5</v>
      </c>
      <c r="C749" s="80" t="s">
        <v>914</v>
      </c>
      <c r="D749" s="81" t="s">
        <v>914</v>
      </c>
      <c r="E749" s="81" t="s">
        <v>914</v>
      </c>
      <c r="F749" s="82" t="s">
        <v>914</v>
      </c>
    </row>
    <row r="750" spans="1:6" x14ac:dyDescent="0.2">
      <c r="A750" s="60" t="s">
        <v>566</v>
      </c>
      <c r="B750" s="60" t="s">
        <v>1</v>
      </c>
      <c r="C750" s="80" t="s">
        <v>914</v>
      </c>
      <c r="D750" s="81" t="s">
        <v>914</v>
      </c>
      <c r="E750" s="81" t="s">
        <v>914</v>
      </c>
      <c r="F750" s="82" t="s">
        <v>914</v>
      </c>
    </row>
    <row r="751" spans="1:6" x14ac:dyDescent="0.2">
      <c r="A751" s="60" t="s">
        <v>566</v>
      </c>
      <c r="B751" s="60" t="s">
        <v>915</v>
      </c>
      <c r="C751" s="80">
        <v>62</v>
      </c>
      <c r="D751" s="81">
        <v>894306</v>
      </c>
      <c r="E751" s="81">
        <v>53658</v>
      </c>
      <c r="F751" s="82">
        <v>7.1921630177079659E-5</v>
      </c>
    </row>
    <row r="752" spans="1:6" x14ac:dyDescent="0.2">
      <c r="A752" s="60" t="s">
        <v>566</v>
      </c>
      <c r="B752" s="60" t="s">
        <v>3</v>
      </c>
      <c r="C752" s="80">
        <v>24</v>
      </c>
      <c r="D752" s="81">
        <v>752111</v>
      </c>
      <c r="E752" s="81">
        <v>45127</v>
      </c>
      <c r="F752" s="82">
        <v>6.0486924689721457E-5</v>
      </c>
    </row>
    <row r="753" spans="1:6" x14ac:dyDescent="0.2">
      <c r="A753" s="60" t="s">
        <v>566</v>
      </c>
      <c r="B753" s="60" t="s">
        <v>2</v>
      </c>
      <c r="C753" s="80">
        <v>7</v>
      </c>
      <c r="D753" s="81">
        <v>215797</v>
      </c>
      <c r="E753" s="81">
        <v>12948</v>
      </c>
      <c r="F753" s="82">
        <v>1.7355124446174427E-5</v>
      </c>
    </row>
    <row r="754" spans="1:6" x14ac:dyDescent="0.2">
      <c r="A754" s="60" t="s">
        <v>566</v>
      </c>
      <c r="B754" s="60" t="s">
        <v>6</v>
      </c>
      <c r="C754" s="80">
        <v>12</v>
      </c>
      <c r="D754" s="81">
        <v>803087</v>
      </c>
      <c r="E754" s="81">
        <v>48185</v>
      </c>
      <c r="F754" s="82">
        <v>6.4585779382060157E-5</v>
      </c>
    </row>
    <row r="755" spans="1:6" x14ac:dyDescent="0.2">
      <c r="A755" s="60" t="s">
        <v>566</v>
      </c>
      <c r="B755" s="60" t="s">
        <v>10</v>
      </c>
      <c r="C755" s="80">
        <v>87</v>
      </c>
      <c r="D755" s="81">
        <v>1447044</v>
      </c>
      <c r="E755" s="81">
        <v>86823</v>
      </c>
      <c r="F755" s="82">
        <v>1.1637503628283924E-4</v>
      </c>
    </row>
    <row r="756" spans="1:6" x14ac:dyDescent="0.2">
      <c r="A756" s="60" t="s">
        <v>566</v>
      </c>
      <c r="B756" s="60" t="s">
        <v>4</v>
      </c>
      <c r="C756" s="80">
        <v>14</v>
      </c>
      <c r="D756" s="81">
        <v>606202</v>
      </c>
      <c r="E756" s="81">
        <v>36372</v>
      </c>
      <c r="F756" s="82">
        <v>4.875197608559286E-5</v>
      </c>
    </row>
    <row r="757" spans="1:6" x14ac:dyDescent="0.2">
      <c r="A757" s="60" t="s">
        <v>566</v>
      </c>
      <c r="B757" s="60" t="s">
        <v>916</v>
      </c>
      <c r="C757" s="80">
        <v>171</v>
      </c>
      <c r="D757" s="81">
        <v>1521876</v>
      </c>
      <c r="E757" s="81">
        <v>91232</v>
      </c>
      <c r="F757" s="82">
        <v>1.2228473227319936E-4</v>
      </c>
    </row>
    <row r="758" spans="1:6" x14ac:dyDescent="0.2">
      <c r="A758" s="60" t="s">
        <v>566</v>
      </c>
      <c r="B758" s="60" t="s">
        <v>8</v>
      </c>
      <c r="C758" s="80">
        <v>68</v>
      </c>
      <c r="D758" s="81">
        <v>1343143</v>
      </c>
      <c r="E758" s="81">
        <v>80589</v>
      </c>
      <c r="F758" s="82">
        <v>1.0801916311343458E-4</v>
      </c>
    </row>
    <row r="759" spans="1:6" x14ac:dyDescent="0.2">
      <c r="A759" s="60" t="s">
        <v>566</v>
      </c>
      <c r="B759" s="60" t="s">
        <v>917</v>
      </c>
      <c r="C759" s="80">
        <v>40</v>
      </c>
      <c r="D759" s="81">
        <v>682082</v>
      </c>
      <c r="E759" s="81">
        <v>40925</v>
      </c>
      <c r="F759" s="82">
        <v>5.4854685508162537E-5</v>
      </c>
    </row>
    <row r="760" spans="1:6" x14ac:dyDescent="0.2">
      <c r="A760" s="60" t="s">
        <v>566</v>
      </c>
      <c r="B760" s="60" t="s">
        <v>25</v>
      </c>
      <c r="C760" s="80">
        <v>24</v>
      </c>
      <c r="D760" s="81">
        <v>2320664</v>
      </c>
      <c r="E760" s="81">
        <v>139240</v>
      </c>
      <c r="F760" s="82">
        <v>1.8663326597816862E-4</v>
      </c>
    </row>
    <row r="761" spans="1:6" x14ac:dyDescent="0.2">
      <c r="A761" s="60" t="s">
        <v>566</v>
      </c>
      <c r="B761" s="60" t="s">
        <v>62</v>
      </c>
      <c r="C761" s="80">
        <v>514</v>
      </c>
      <c r="D761" s="81">
        <v>10625486</v>
      </c>
      <c r="E761" s="81">
        <v>637449</v>
      </c>
      <c r="F761" s="82">
        <v>8.5441818992040809E-4</v>
      </c>
    </row>
    <row r="762" spans="1:6" x14ac:dyDescent="0.2">
      <c r="A762" s="60" t="s">
        <v>574</v>
      </c>
      <c r="B762" s="60" t="s">
        <v>5</v>
      </c>
      <c r="C762" s="80">
        <v>9</v>
      </c>
      <c r="D762" s="81">
        <v>135817</v>
      </c>
      <c r="E762" s="81">
        <v>8149</v>
      </c>
      <c r="F762" s="82">
        <v>1.0922683743580122E-5</v>
      </c>
    </row>
    <row r="763" spans="1:6" x14ac:dyDescent="0.2">
      <c r="A763" s="60" t="s">
        <v>574</v>
      </c>
      <c r="B763" s="60" t="s">
        <v>1</v>
      </c>
      <c r="C763" s="80">
        <v>9</v>
      </c>
      <c r="D763" s="81">
        <v>775002</v>
      </c>
      <c r="E763" s="81">
        <v>46500</v>
      </c>
      <c r="F763" s="82">
        <v>6.2327254150997138E-5</v>
      </c>
    </row>
    <row r="764" spans="1:6" x14ac:dyDescent="0.2">
      <c r="A764" s="60" t="s">
        <v>574</v>
      </c>
      <c r="B764" s="60" t="s">
        <v>915</v>
      </c>
      <c r="C764" s="80">
        <v>27</v>
      </c>
      <c r="D764" s="81">
        <v>1023824</v>
      </c>
      <c r="E764" s="81">
        <v>61429</v>
      </c>
      <c r="F764" s="82">
        <v>8.2337653661109745E-5</v>
      </c>
    </row>
    <row r="765" spans="1:6" x14ac:dyDescent="0.2">
      <c r="A765" s="60" t="s">
        <v>574</v>
      </c>
      <c r="B765" s="60" t="s">
        <v>3</v>
      </c>
      <c r="C765" s="80">
        <v>24</v>
      </c>
      <c r="D765" s="81">
        <v>2022896</v>
      </c>
      <c r="E765" s="81">
        <v>121374</v>
      </c>
      <c r="F765" s="82">
        <v>1.6268619667361562E-4</v>
      </c>
    </row>
    <row r="766" spans="1:6" x14ac:dyDescent="0.2">
      <c r="A766" s="60" t="s">
        <v>574</v>
      </c>
      <c r="B766" s="60" t="s">
        <v>2</v>
      </c>
      <c r="C766" s="80">
        <v>5</v>
      </c>
      <c r="D766" s="81">
        <v>294235</v>
      </c>
      <c r="E766" s="81">
        <v>17654</v>
      </c>
      <c r="F766" s="82">
        <v>2.3662910640466742E-5</v>
      </c>
    </row>
    <row r="767" spans="1:6" x14ac:dyDescent="0.2">
      <c r="A767" s="60" t="s">
        <v>574</v>
      </c>
      <c r="B767" s="60" t="s">
        <v>6</v>
      </c>
      <c r="C767" s="80">
        <v>6</v>
      </c>
      <c r="D767" s="81">
        <v>577888</v>
      </c>
      <c r="E767" s="81">
        <v>34673</v>
      </c>
      <c r="F767" s="82">
        <v>4.6474685659731692E-5</v>
      </c>
    </row>
    <row r="768" spans="1:6" x14ac:dyDescent="0.2">
      <c r="A768" s="60" t="s">
        <v>574</v>
      </c>
      <c r="B768" s="60" t="s">
        <v>10</v>
      </c>
      <c r="C768" s="80">
        <v>63</v>
      </c>
      <c r="D768" s="81">
        <v>2583075</v>
      </c>
      <c r="E768" s="81">
        <v>154985</v>
      </c>
      <c r="F768" s="82">
        <v>2.0773740827080195E-4</v>
      </c>
    </row>
    <row r="769" spans="1:6" x14ac:dyDescent="0.2">
      <c r="A769" s="60" t="s">
        <v>574</v>
      </c>
      <c r="B769" s="60" t="s">
        <v>4</v>
      </c>
      <c r="C769" s="80">
        <v>23</v>
      </c>
      <c r="D769" s="81">
        <v>1565379</v>
      </c>
      <c r="E769" s="81">
        <v>93923</v>
      </c>
      <c r="F769" s="82">
        <v>1.2589167078761514E-4</v>
      </c>
    </row>
    <row r="770" spans="1:6" x14ac:dyDescent="0.2">
      <c r="A770" s="60" t="s">
        <v>574</v>
      </c>
      <c r="B770" s="60" t="s">
        <v>916</v>
      </c>
      <c r="C770" s="80">
        <v>195</v>
      </c>
      <c r="D770" s="81">
        <v>2608630</v>
      </c>
      <c r="E770" s="81">
        <v>153521</v>
      </c>
      <c r="F770" s="82">
        <v>2.0577510504333831E-4</v>
      </c>
    </row>
    <row r="771" spans="1:6" x14ac:dyDescent="0.2">
      <c r="A771" s="60" t="s">
        <v>574</v>
      </c>
      <c r="B771" s="60" t="s">
        <v>8</v>
      </c>
      <c r="C771" s="80">
        <v>87</v>
      </c>
      <c r="D771" s="81">
        <v>1340166</v>
      </c>
      <c r="E771" s="81">
        <v>80410</v>
      </c>
      <c r="F771" s="82">
        <v>1.0777923669422967E-4</v>
      </c>
    </row>
    <row r="772" spans="1:6" x14ac:dyDescent="0.2">
      <c r="A772" s="60" t="s">
        <v>574</v>
      </c>
      <c r="B772" s="60" t="s">
        <v>917</v>
      </c>
      <c r="C772" s="80">
        <v>14</v>
      </c>
      <c r="D772" s="81">
        <v>208718</v>
      </c>
      <c r="E772" s="81">
        <v>12523</v>
      </c>
      <c r="F772" s="82">
        <v>1.6785466746944885E-5</v>
      </c>
    </row>
    <row r="773" spans="1:6" x14ac:dyDescent="0.2">
      <c r="A773" s="60" t="s">
        <v>574</v>
      </c>
      <c r="B773" s="60" t="s">
        <v>25</v>
      </c>
      <c r="C773" s="80">
        <v>20</v>
      </c>
      <c r="D773" s="81">
        <v>2938267</v>
      </c>
      <c r="E773" s="81">
        <v>176296</v>
      </c>
      <c r="F773" s="82">
        <v>2.3630205586675681E-4</v>
      </c>
    </row>
    <row r="774" spans="1:6" x14ac:dyDescent="0.2">
      <c r="A774" s="60" t="s">
        <v>574</v>
      </c>
      <c r="B774" s="60" t="s">
        <v>62</v>
      </c>
      <c r="C774" s="80">
        <v>482</v>
      </c>
      <c r="D774" s="81">
        <v>16073896</v>
      </c>
      <c r="E774" s="81">
        <v>961437</v>
      </c>
      <c r="F774" s="82">
        <v>1.2886823279391879E-3</v>
      </c>
    </row>
    <row r="775" spans="1:6" x14ac:dyDescent="0.2">
      <c r="A775" s="60" t="s">
        <v>578</v>
      </c>
      <c r="B775" s="60" t="s">
        <v>5</v>
      </c>
      <c r="C775" s="80">
        <v>22</v>
      </c>
      <c r="D775" s="81">
        <v>193643</v>
      </c>
      <c r="E775" s="81">
        <v>11619</v>
      </c>
      <c r="F775" s="82">
        <v>1.5573771311407222E-5</v>
      </c>
    </row>
    <row r="776" spans="1:6" x14ac:dyDescent="0.2">
      <c r="A776" s="60" t="s">
        <v>578</v>
      </c>
      <c r="B776" s="60" t="s">
        <v>1</v>
      </c>
      <c r="C776" s="80">
        <v>22</v>
      </c>
      <c r="D776" s="81">
        <v>2249900</v>
      </c>
      <c r="E776" s="81">
        <v>134994</v>
      </c>
      <c r="F776" s="82">
        <v>1.8094205047010123E-4</v>
      </c>
    </row>
    <row r="777" spans="1:6" x14ac:dyDescent="0.2">
      <c r="A777" s="60" t="s">
        <v>578</v>
      </c>
      <c r="B777" s="60" t="s">
        <v>915</v>
      </c>
      <c r="C777" s="80">
        <v>40</v>
      </c>
      <c r="D777" s="81">
        <v>579651</v>
      </c>
      <c r="E777" s="81">
        <v>34779</v>
      </c>
      <c r="F777" s="82">
        <v>4.6616764991774824E-5</v>
      </c>
    </row>
    <row r="778" spans="1:6" x14ac:dyDescent="0.2">
      <c r="A778" s="60" t="s">
        <v>578</v>
      </c>
      <c r="B778" s="60" t="s">
        <v>3</v>
      </c>
      <c r="C778" s="80">
        <v>31</v>
      </c>
      <c r="D778" s="81">
        <v>2406451</v>
      </c>
      <c r="E778" s="81">
        <v>144387</v>
      </c>
      <c r="F778" s="82">
        <v>1.9353215580860265E-4</v>
      </c>
    </row>
    <row r="779" spans="1:6" x14ac:dyDescent="0.2">
      <c r="A779" s="60" t="s">
        <v>578</v>
      </c>
      <c r="B779" s="60" t="s">
        <v>2</v>
      </c>
      <c r="C779" s="80">
        <v>9</v>
      </c>
      <c r="D779" s="81">
        <v>713608</v>
      </c>
      <c r="E779" s="81">
        <v>42817</v>
      </c>
      <c r="F779" s="82">
        <v>5.7390667548026762E-5</v>
      </c>
    </row>
    <row r="780" spans="1:6" x14ac:dyDescent="0.2">
      <c r="A780" s="60" t="s">
        <v>578</v>
      </c>
      <c r="B780" s="60" t="s">
        <v>6</v>
      </c>
      <c r="C780" s="80">
        <v>16</v>
      </c>
      <c r="D780" s="81">
        <v>1034056</v>
      </c>
      <c r="E780" s="81">
        <v>62043</v>
      </c>
      <c r="F780" s="82">
        <v>8.3160641490114307E-5</v>
      </c>
    </row>
    <row r="781" spans="1:6" x14ac:dyDescent="0.2">
      <c r="A781" s="60" t="s">
        <v>578</v>
      </c>
      <c r="B781" s="60" t="s">
        <v>10</v>
      </c>
      <c r="C781" s="80">
        <v>193</v>
      </c>
      <c r="D781" s="81">
        <v>5268441</v>
      </c>
      <c r="E781" s="81">
        <v>316106</v>
      </c>
      <c r="F781" s="82">
        <v>4.2369933334742154E-4</v>
      </c>
    </row>
    <row r="782" spans="1:6" x14ac:dyDescent="0.2">
      <c r="A782" s="60" t="s">
        <v>578</v>
      </c>
      <c r="B782" s="60" t="s">
        <v>4</v>
      </c>
      <c r="C782" s="80">
        <v>10</v>
      </c>
      <c r="D782" s="81">
        <v>193256</v>
      </c>
      <c r="E782" s="81">
        <v>11595</v>
      </c>
      <c r="F782" s="82">
        <v>1.5541602406038964E-5</v>
      </c>
    </row>
    <row r="783" spans="1:6" x14ac:dyDescent="0.2">
      <c r="A783" s="60" t="s">
        <v>578</v>
      </c>
      <c r="B783" s="60" t="s">
        <v>916</v>
      </c>
      <c r="C783" s="80">
        <v>306</v>
      </c>
      <c r="D783" s="81">
        <v>7907171</v>
      </c>
      <c r="E783" s="81">
        <v>467877</v>
      </c>
      <c r="F783" s="82">
        <v>6.2712878904099109E-4</v>
      </c>
    </row>
    <row r="784" spans="1:6" x14ac:dyDescent="0.2">
      <c r="A784" s="60" t="s">
        <v>578</v>
      </c>
      <c r="B784" s="60" t="s">
        <v>8</v>
      </c>
      <c r="C784" s="80">
        <v>101</v>
      </c>
      <c r="D784" s="81">
        <v>2204376</v>
      </c>
      <c r="E784" s="81">
        <v>132263</v>
      </c>
      <c r="F784" s="82">
        <v>1.7728149711340505E-4</v>
      </c>
    </row>
    <row r="785" spans="1:6" x14ac:dyDescent="0.2">
      <c r="A785" s="60" t="s">
        <v>578</v>
      </c>
      <c r="B785" s="60" t="s">
        <v>917</v>
      </c>
      <c r="C785" s="80">
        <v>79</v>
      </c>
      <c r="D785" s="81">
        <v>4095995</v>
      </c>
      <c r="E785" s="81">
        <v>245760</v>
      </c>
      <c r="F785" s="82">
        <v>3.2940959097094743E-4</v>
      </c>
    </row>
    <row r="786" spans="1:6" x14ac:dyDescent="0.2">
      <c r="A786" s="60" t="s">
        <v>578</v>
      </c>
      <c r="B786" s="60" t="s">
        <v>25</v>
      </c>
      <c r="C786" s="80">
        <v>37</v>
      </c>
      <c r="D786" s="81">
        <v>1991544</v>
      </c>
      <c r="E786" s="81">
        <v>119493</v>
      </c>
      <c r="F786" s="82">
        <v>1.6016495871537851E-4</v>
      </c>
    </row>
    <row r="787" spans="1:6" x14ac:dyDescent="0.2">
      <c r="A787" s="60" t="s">
        <v>578</v>
      </c>
      <c r="B787" s="60" t="s">
        <v>62</v>
      </c>
      <c r="C787" s="80">
        <v>866</v>
      </c>
      <c r="D787" s="81">
        <v>28838091</v>
      </c>
      <c r="E787" s="81">
        <v>1723732</v>
      </c>
      <c r="F787" s="82">
        <v>2.3104404828431526E-3</v>
      </c>
    </row>
    <row r="788" spans="1:6" x14ac:dyDescent="0.2">
      <c r="A788" s="60" t="s">
        <v>587</v>
      </c>
      <c r="B788" s="60" t="s">
        <v>5</v>
      </c>
      <c r="C788" s="80">
        <v>15</v>
      </c>
      <c r="D788" s="81">
        <v>337236</v>
      </c>
      <c r="E788" s="81">
        <v>20234</v>
      </c>
      <c r="F788" s="82">
        <v>2.7121067967554324E-5</v>
      </c>
    </row>
    <row r="789" spans="1:6" x14ac:dyDescent="0.2">
      <c r="A789" s="60" t="s">
        <v>587</v>
      </c>
      <c r="B789" s="60" t="s">
        <v>1</v>
      </c>
      <c r="C789" s="80">
        <v>20</v>
      </c>
      <c r="D789" s="81">
        <v>2623470</v>
      </c>
      <c r="E789" s="81">
        <v>157408</v>
      </c>
      <c r="F789" s="82">
        <v>2.1098512734193887E-4</v>
      </c>
    </row>
    <row r="790" spans="1:6" x14ac:dyDescent="0.2">
      <c r="A790" s="60" t="s">
        <v>587</v>
      </c>
      <c r="B790" s="60" t="s">
        <v>915</v>
      </c>
      <c r="C790" s="80">
        <v>62</v>
      </c>
      <c r="D790" s="81">
        <v>2456590</v>
      </c>
      <c r="E790" s="81">
        <v>147395</v>
      </c>
      <c r="F790" s="82">
        <v>1.9756399194809083E-4</v>
      </c>
    </row>
    <row r="791" spans="1:6" x14ac:dyDescent="0.2">
      <c r="A791" s="60" t="s">
        <v>587</v>
      </c>
      <c r="B791" s="60" t="s">
        <v>3</v>
      </c>
      <c r="C791" s="80">
        <v>24</v>
      </c>
      <c r="D791" s="81">
        <v>3005073</v>
      </c>
      <c r="E791" s="81">
        <v>180304</v>
      </c>
      <c r="F791" s="82">
        <v>2.4167426306325566E-4</v>
      </c>
    </row>
    <row r="792" spans="1:6" x14ac:dyDescent="0.2">
      <c r="A792" s="60" t="s">
        <v>587</v>
      </c>
      <c r="B792" s="60" t="s">
        <v>2</v>
      </c>
      <c r="C792" s="80">
        <v>6</v>
      </c>
      <c r="D792" s="81">
        <v>65685</v>
      </c>
      <c r="E792" s="81">
        <v>3941</v>
      </c>
      <c r="F792" s="82">
        <v>5.2824023356791334E-6</v>
      </c>
    </row>
    <row r="793" spans="1:6" x14ac:dyDescent="0.2">
      <c r="A793" s="60" t="s">
        <v>587</v>
      </c>
      <c r="B793" s="60" t="s">
        <v>6</v>
      </c>
      <c r="C793" s="80">
        <v>13</v>
      </c>
      <c r="D793" s="81">
        <v>952571</v>
      </c>
      <c r="E793" s="81">
        <v>57154</v>
      </c>
      <c r="F793" s="82">
        <v>7.6607567392389034E-5</v>
      </c>
    </row>
    <row r="794" spans="1:6" x14ac:dyDescent="0.2">
      <c r="A794" s="60" t="s">
        <v>587</v>
      </c>
      <c r="B794" s="60" t="s">
        <v>10</v>
      </c>
      <c r="C794" s="80">
        <v>228</v>
      </c>
      <c r="D794" s="81">
        <v>6192188</v>
      </c>
      <c r="E794" s="81">
        <v>371531</v>
      </c>
      <c r="F794" s="82">
        <v>4.9798939918223914E-4</v>
      </c>
    </row>
    <row r="795" spans="1:6" x14ac:dyDescent="0.2">
      <c r="A795" s="60" t="s">
        <v>587</v>
      </c>
      <c r="B795" s="60" t="s">
        <v>4</v>
      </c>
      <c r="C795" s="80">
        <v>21</v>
      </c>
      <c r="D795" s="81">
        <v>1024179</v>
      </c>
      <c r="E795" s="81">
        <v>61451</v>
      </c>
      <c r="F795" s="82">
        <v>8.2367141824363986E-5</v>
      </c>
    </row>
    <row r="796" spans="1:6" x14ac:dyDescent="0.2">
      <c r="A796" s="60" t="s">
        <v>587</v>
      </c>
      <c r="B796" s="60" t="s">
        <v>916</v>
      </c>
      <c r="C796" s="80">
        <v>263</v>
      </c>
      <c r="D796" s="81">
        <v>6351513</v>
      </c>
      <c r="E796" s="81">
        <v>379042</v>
      </c>
      <c r="F796" s="82">
        <v>5.0805692619144635E-4</v>
      </c>
    </row>
    <row r="797" spans="1:6" x14ac:dyDescent="0.2">
      <c r="A797" s="60" t="s">
        <v>587</v>
      </c>
      <c r="B797" s="60" t="s">
        <v>8</v>
      </c>
      <c r="C797" s="80">
        <v>190</v>
      </c>
      <c r="D797" s="81">
        <v>2899929</v>
      </c>
      <c r="E797" s="81">
        <v>173994</v>
      </c>
      <c r="F797" s="82">
        <v>2.332165216935182E-4</v>
      </c>
    </row>
    <row r="798" spans="1:6" x14ac:dyDescent="0.2">
      <c r="A798" s="60" t="s">
        <v>587</v>
      </c>
      <c r="B798" s="60" t="s">
        <v>917</v>
      </c>
      <c r="C798" s="80">
        <v>53</v>
      </c>
      <c r="D798" s="81">
        <v>1834193</v>
      </c>
      <c r="E798" s="81">
        <v>110052</v>
      </c>
      <c r="F798" s="82">
        <v>1.4751051556614059E-4</v>
      </c>
    </row>
    <row r="799" spans="1:6" x14ac:dyDescent="0.2">
      <c r="A799" s="60" t="s">
        <v>587</v>
      </c>
      <c r="B799" s="60" t="s">
        <v>25</v>
      </c>
      <c r="C799" s="80">
        <v>44</v>
      </c>
      <c r="D799" s="81">
        <v>8395828</v>
      </c>
      <c r="E799" s="81">
        <v>503750</v>
      </c>
      <c r="F799" s="82">
        <v>6.752119199691357E-4</v>
      </c>
    </row>
    <row r="800" spans="1:6" x14ac:dyDescent="0.2">
      <c r="A800" s="60" t="s">
        <v>587</v>
      </c>
      <c r="B800" s="60" t="s">
        <v>62</v>
      </c>
      <c r="C800" s="80">
        <v>939</v>
      </c>
      <c r="D800" s="81">
        <v>36138455</v>
      </c>
      <c r="E800" s="81">
        <v>2166258</v>
      </c>
      <c r="F800" s="82">
        <v>2.9035895252178655E-3</v>
      </c>
    </row>
    <row r="801" spans="1:6" x14ac:dyDescent="0.2">
      <c r="A801" s="60" t="s">
        <v>592</v>
      </c>
      <c r="B801" s="60" t="s">
        <v>5</v>
      </c>
      <c r="C801" s="80">
        <v>21</v>
      </c>
      <c r="D801" s="81">
        <v>1053919</v>
      </c>
      <c r="E801" s="81">
        <v>63235</v>
      </c>
      <c r="F801" s="82">
        <v>8.4758363790071056E-5</v>
      </c>
    </row>
    <row r="802" spans="1:6" x14ac:dyDescent="0.2">
      <c r="A802" s="60" t="s">
        <v>592</v>
      </c>
      <c r="B802" s="60" t="s">
        <v>1</v>
      </c>
      <c r="C802" s="80">
        <v>16</v>
      </c>
      <c r="D802" s="81">
        <v>1637821</v>
      </c>
      <c r="E802" s="81">
        <v>98269</v>
      </c>
      <c r="F802" s="82">
        <v>1.3171692340138361E-4</v>
      </c>
    </row>
    <row r="803" spans="1:6" x14ac:dyDescent="0.2">
      <c r="A803" s="60" t="s">
        <v>592</v>
      </c>
      <c r="B803" s="60" t="s">
        <v>915</v>
      </c>
      <c r="C803" s="80">
        <v>125</v>
      </c>
      <c r="D803" s="81">
        <v>7188093</v>
      </c>
      <c r="E803" s="81">
        <v>431286</v>
      </c>
      <c r="F803" s="82">
        <v>5.7808327169391288E-4</v>
      </c>
    </row>
    <row r="804" spans="1:6" x14ac:dyDescent="0.2">
      <c r="A804" s="60" t="s">
        <v>592</v>
      </c>
      <c r="B804" s="60" t="s">
        <v>3</v>
      </c>
      <c r="C804" s="80">
        <v>28</v>
      </c>
      <c r="D804" s="81">
        <v>2982051</v>
      </c>
      <c r="E804" s="81">
        <v>178923</v>
      </c>
      <c r="F804" s="82">
        <v>2.398232106335239E-4</v>
      </c>
    </row>
    <row r="805" spans="1:6" x14ac:dyDescent="0.2">
      <c r="A805" s="60" t="s">
        <v>592</v>
      </c>
      <c r="B805" s="60" t="s">
        <v>2</v>
      </c>
      <c r="C805" s="80">
        <v>15</v>
      </c>
      <c r="D805" s="81">
        <v>11539587</v>
      </c>
      <c r="E805" s="81">
        <v>692375</v>
      </c>
      <c r="F805" s="82">
        <v>9.2803941059777721E-4</v>
      </c>
    </row>
    <row r="806" spans="1:6" x14ac:dyDescent="0.2">
      <c r="A806" s="60" t="s">
        <v>592</v>
      </c>
      <c r="B806" s="60" t="s">
        <v>6</v>
      </c>
      <c r="C806" s="80">
        <v>32</v>
      </c>
      <c r="D806" s="81">
        <v>1745927</v>
      </c>
      <c r="E806" s="81">
        <v>104756</v>
      </c>
      <c r="F806" s="82">
        <v>1.4041191044821195E-4</v>
      </c>
    </row>
    <row r="807" spans="1:6" x14ac:dyDescent="0.2">
      <c r="A807" s="60" t="s">
        <v>592</v>
      </c>
      <c r="B807" s="60" t="s">
        <v>10</v>
      </c>
      <c r="C807" s="80">
        <v>224</v>
      </c>
      <c r="D807" s="81">
        <v>10262598</v>
      </c>
      <c r="E807" s="81">
        <v>615756</v>
      </c>
      <c r="F807" s="82">
        <v>8.2534152058067508E-4</v>
      </c>
    </row>
    <row r="808" spans="1:6" x14ac:dyDescent="0.2">
      <c r="A808" s="60" t="s">
        <v>592</v>
      </c>
      <c r="B808" s="60" t="s">
        <v>4</v>
      </c>
      <c r="C808" s="80">
        <v>30</v>
      </c>
      <c r="D808" s="81">
        <v>1699933</v>
      </c>
      <c r="E808" s="81">
        <v>101996</v>
      </c>
      <c r="F808" s="82">
        <v>1.3671248633086245E-4</v>
      </c>
    </row>
    <row r="809" spans="1:6" x14ac:dyDescent="0.2">
      <c r="A809" s="60" t="s">
        <v>592</v>
      </c>
      <c r="B809" s="60" t="s">
        <v>916</v>
      </c>
      <c r="C809" s="80">
        <v>417</v>
      </c>
      <c r="D809" s="81">
        <v>8350496</v>
      </c>
      <c r="E809" s="81">
        <v>492656</v>
      </c>
      <c r="F809" s="82">
        <v>6.6034184346265904E-4</v>
      </c>
    </row>
    <row r="810" spans="1:6" x14ac:dyDescent="0.2">
      <c r="A810" s="60" t="s">
        <v>592</v>
      </c>
      <c r="B810" s="60" t="s">
        <v>8</v>
      </c>
      <c r="C810" s="80">
        <v>185</v>
      </c>
      <c r="D810" s="81">
        <v>6324948</v>
      </c>
      <c r="E810" s="81">
        <v>379497</v>
      </c>
      <c r="F810" s="82">
        <v>5.0866679502238621E-4</v>
      </c>
    </row>
    <row r="811" spans="1:6" x14ac:dyDescent="0.2">
      <c r="A811" s="60" t="s">
        <v>592</v>
      </c>
      <c r="B811" s="60" t="s">
        <v>917</v>
      </c>
      <c r="C811" s="80">
        <v>53</v>
      </c>
      <c r="D811" s="81">
        <v>4513215</v>
      </c>
      <c r="E811" s="81">
        <v>270793</v>
      </c>
      <c r="F811" s="82">
        <v>3.629630996410961E-4</v>
      </c>
    </row>
    <row r="812" spans="1:6" x14ac:dyDescent="0.2">
      <c r="A812" s="60" t="s">
        <v>592</v>
      </c>
      <c r="B812" s="60" t="s">
        <v>25</v>
      </c>
      <c r="C812" s="80">
        <v>72</v>
      </c>
      <c r="D812" s="81">
        <v>5595915</v>
      </c>
      <c r="E812" s="81">
        <v>335755</v>
      </c>
      <c r="F812" s="82">
        <v>4.5003628424662462E-4</v>
      </c>
    </row>
    <row r="813" spans="1:6" x14ac:dyDescent="0.2">
      <c r="A813" s="60" t="s">
        <v>592</v>
      </c>
      <c r="B813" s="60" t="s">
        <v>62</v>
      </c>
      <c r="C813" s="80">
        <v>1218</v>
      </c>
      <c r="D813" s="81">
        <v>62894503</v>
      </c>
      <c r="E813" s="81">
        <v>3765296</v>
      </c>
      <c r="F813" s="82">
        <v>5.0468937794781272E-3</v>
      </c>
    </row>
    <row r="814" spans="1:6" x14ac:dyDescent="0.2">
      <c r="A814" s="60" t="s">
        <v>552</v>
      </c>
      <c r="B814" s="60" t="s">
        <v>5</v>
      </c>
      <c r="C814" s="80">
        <v>44</v>
      </c>
      <c r="D814" s="81">
        <v>1678144</v>
      </c>
      <c r="E814" s="81">
        <v>100689</v>
      </c>
      <c r="F814" s="82">
        <v>1.3496062135934947E-4</v>
      </c>
    </row>
    <row r="815" spans="1:6" x14ac:dyDescent="0.2">
      <c r="A815" s="60" t="s">
        <v>552</v>
      </c>
      <c r="B815" s="60" t="s">
        <v>1</v>
      </c>
      <c r="C815" s="80">
        <v>45</v>
      </c>
      <c r="D815" s="81">
        <v>15010930</v>
      </c>
      <c r="E815" s="81">
        <v>900656</v>
      </c>
      <c r="F815" s="82">
        <v>1.2072132347230209E-3</v>
      </c>
    </row>
    <row r="816" spans="1:6" x14ac:dyDescent="0.2">
      <c r="A816" s="60" t="s">
        <v>552</v>
      </c>
      <c r="B816" s="60" t="s">
        <v>915</v>
      </c>
      <c r="C816" s="80">
        <v>202</v>
      </c>
      <c r="D816" s="81">
        <v>10177220</v>
      </c>
      <c r="E816" s="81">
        <v>610633</v>
      </c>
      <c r="F816" s="82">
        <v>8.1847479965560933E-4</v>
      </c>
    </row>
    <row r="817" spans="1:6" x14ac:dyDescent="0.2">
      <c r="A817" s="60" t="s">
        <v>552</v>
      </c>
      <c r="B817" s="60" t="s">
        <v>3</v>
      </c>
      <c r="C817" s="80">
        <v>51</v>
      </c>
      <c r="D817" s="81">
        <v>4806644</v>
      </c>
      <c r="E817" s="81">
        <v>288399</v>
      </c>
      <c r="F817" s="82">
        <v>3.8656167247082631E-4</v>
      </c>
    </row>
    <row r="818" spans="1:6" x14ac:dyDescent="0.2">
      <c r="A818" s="60" t="s">
        <v>552</v>
      </c>
      <c r="B818" s="60" t="s">
        <v>2</v>
      </c>
      <c r="C818" s="80">
        <v>19</v>
      </c>
      <c r="D818" s="81">
        <v>15171331</v>
      </c>
      <c r="E818" s="81">
        <v>910280</v>
      </c>
      <c r="F818" s="82">
        <v>1.2201129657756918E-3</v>
      </c>
    </row>
    <row r="819" spans="1:6" x14ac:dyDescent="0.2">
      <c r="A819" s="60" t="s">
        <v>552</v>
      </c>
      <c r="B819" s="60" t="s">
        <v>6</v>
      </c>
      <c r="C819" s="80">
        <v>40</v>
      </c>
      <c r="D819" s="81">
        <v>3809193</v>
      </c>
      <c r="E819" s="81">
        <v>228552</v>
      </c>
      <c r="F819" s="82">
        <v>3.063444858219075E-4</v>
      </c>
    </row>
    <row r="820" spans="1:6" x14ac:dyDescent="0.2">
      <c r="A820" s="60" t="s">
        <v>552</v>
      </c>
      <c r="B820" s="60" t="s">
        <v>10</v>
      </c>
      <c r="C820" s="80">
        <v>339</v>
      </c>
      <c r="D820" s="81">
        <v>10836720</v>
      </c>
      <c r="E820" s="81">
        <v>650203</v>
      </c>
      <c r="F820" s="82">
        <v>8.7151328238152244E-4</v>
      </c>
    </row>
    <row r="821" spans="1:6" x14ac:dyDescent="0.2">
      <c r="A821" s="60" t="s">
        <v>552</v>
      </c>
      <c r="B821" s="60" t="s">
        <v>4</v>
      </c>
      <c r="C821" s="80">
        <v>47</v>
      </c>
      <c r="D821" s="81">
        <v>5182971</v>
      </c>
      <c r="E821" s="81">
        <v>310978</v>
      </c>
      <c r="F821" s="82">
        <v>4.168259105670707E-4</v>
      </c>
    </row>
    <row r="822" spans="1:6" x14ac:dyDescent="0.2">
      <c r="A822" s="60" t="s">
        <v>552</v>
      </c>
      <c r="B822" s="60" t="s">
        <v>916</v>
      </c>
      <c r="C822" s="80">
        <v>787</v>
      </c>
      <c r="D822" s="81">
        <v>13425795</v>
      </c>
      <c r="E822" s="81">
        <v>793115</v>
      </c>
      <c r="F822" s="82">
        <v>1.0630683908810343E-3</v>
      </c>
    </row>
    <row r="823" spans="1:6" x14ac:dyDescent="0.2">
      <c r="A823" s="60" t="s">
        <v>552</v>
      </c>
      <c r="B823" s="60" t="s">
        <v>8</v>
      </c>
      <c r="C823" s="80">
        <v>260</v>
      </c>
      <c r="D823" s="81">
        <v>5140746</v>
      </c>
      <c r="E823" s="81">
        <v>308445</v>
      </c>
      <c r="F823" s="82">
        <v>4.1343075067966264E-4</v>
      </c>
    </row>
    <row r="824" spans="1:6" x14ac:dyDescent="0.2">
      <c r="A824" s="60" t="s">
        <v>552</v>
      </c>
      <c r="B824" s="60" t="s">
        <v>917</v>
      </c>
      <c r="C824" s="80">
        <v>108</v>
      </c>
      <c r="D824" s="81">
        <v>8085335</v>
      </c>
      <c r="E824" s="81">
        <v>485120</v>
      </c>
      <c r="F824" s="82">
        <v>6.5024080717702645E-4</v>
      </c>
    </row>
    <row r="825" spans="1:6" x14ac:dyDescent="0.2">
      <c r="A825" s="60" t="s">
        <v>552</v>
      </c>
      <c r="B825" s="60" t="s">
        <v>25</v>
      </c>
      <c r="C825" s="80">
        <v>91</v>
      </c>
      <c r="D825" s="81">
        <v>16705412</v>
      </c>
      <c r="E825" s="81">
        <v>1002325</v>
      </c>
      <c r="F825" s="82">
        <v>1.343487419718241E-3</v>
      </c>
    </row>
    <row r="826" spans="1:6" x14ac:dyDescent="0.2">
      <c r="A826" s="60" t="s">
        <v>552</v>
      </c>
      <c r="B826" s="60" t="s">
        <v>62</v>
      </c>
      <c r="C826" s="80">
        <v>2033</v>
      </c>
      <c r="D826" s="81">
        <v>110030439</v>
      </c>
      <c r="E826" s="81">
        <v>6589394</v>
      </c>
      <c r="F826" s="82">
        <v>8.8322330008399064E-3</v>
      </c>
    </row>
    <row r="827" spans="1:6" x14ac:dyDescent="0.2">
      <c r="A827" s="60" t="s">
        <v>604</v>
      </c>
      <c r="B827" s="60" t="s">
        <v>5</v>
      </c>
      <c r="C827" s="80">
        <v>27</v>
      </c>
      <c r="D827" s="81">
        <v>871770</v>
      </c>
      <c r="E827" s="81">
        <v>52306</v>
      </c>
      <c r="F827" s="82">
        <v>7.0109448508001208E-5</v>
      </c>
    </row>
    <row r="828" spans="1:6" x14ac:dyDescent="0.2">
      <c r="A828" s="60" t="s">
        <v>604</v>
      </c>
      <c r="B828" s="60" t="s">
        <v>1</v>
      </c>
      <c r="C828" s="80">
        <v>23</v>
      </c>
      <c r="D828" s="81">
        <v>12300089</v>
      </c>
      <c r="E828" s="81">
        <v>738005</v>
      </c>
      <c r="F828" s="82">
        <v>9.8920054192917512E-4</v>
      </c>
    </row>
    <row r="829" spans="1:6" x14ac:dyDescent="0.2">
      <c r="A829" s="60" t="s">
        <v>604</v>
      </c>
      <c r="B829" s="60" t="s">
        <v>915</v>
      </c>
      <c r="C829" s="80">
        <v>195</v>
      </c>
      <c r="D829" s="81">
        <v>9467921</v>
      </c>
      <c r="E829" s="81">
        <v>568075</v>
      </c>
      <c r="F829" s="82">
        <v>7.6143128821134836E-4</v>
      </c>
    </row>
    <row r="830" spans="1:6" x14ac:dyDescent="0.2">
      <c r="A830" s="60" t="s">
        <v>604</v>
      </c>
      <c r="B830" s="60" t="s">
        <v>3</v>
      </c>
      <c r="C830" s="80">
        <v>74</v>
      </c>
      <c r="D830" s="81">
        <v>8120596</v>
      </c>
      <c r="E830" s="81">
        <v>487236</v>
      </c>
      <c r="F830" s="82">
        <v>6.5307703233366109E-4</v>
      </c>
    </row>
    <row r="831" spans="1:6" x14ac:dyDescent="0.2">
      <c r="A831" s="60" t="s">
        <v>604</v>
      </c>
      <c r="B831" s="60" t="s">
        <v>2</v>
      </c>
      <c r="C831" s="80">
        <v>19</v>
      </c>
      <c r="D831" s="81">
        <v>15683744</v>
      </c>
      <c r="E831" s="81">
        <v>941025</v>
      </c>
      <c r="F831" s="82">
        <v>1.2613226739234856E-3</v>
      </c>
    </row>
    <row r="832" spans="1:6" x14ac:dyDescent="0.2">
      <c r="A832" s="60" t="s">
        <v>604</v>
      </c>
      <c r="B832" s="60" t="s">
        <v>6</v>
      </c>
      <c r="C832" s="80">
        <v>34</v>
      </c>
      <c r="D832" s="81">
        <v>1892381</v>
      </c>
      <c r="E832" s="81">
        <v>113543</v>
      </c>
      <c r="F832" s="82">
        <v>1.5218975092616489E-4</v>
      </c>
    </row>
    <row r="833" spans="1:6" x14ac:dyDescent="0.2">
      <c r="A833" s="60" t="s">
        <v>604</v>
      </c>
      <c r="B833" s="60" t="s">
        <v>10</v>
      </c>
      <c r="C833" s="80">
        <v>336</v>
      </c>
      <c r="D833" s="81">
        <v>11679201</v>
      </c>
      <c r="E833" s="81">
        <v>700752</v>
      </c>
      <c r="F833" s="82">
        <v>9.3926769894235585E-4</v>
      </c>
    </row>
    <row r="834" spans="1:6" x14ac:dyDescent="0.2">
      <c r="A834" s="60" t="s">
        <v>604</v>
      </c>
      <c r="B834" s="60" t="s">
        <v>4</v>
      </c>
      <c r="C834" s="80">
        <v>42</v>
      </c>
      <c r="D834" s="81">
        <v>3542824</v>
      </c>
      <c r="E834" s="81">
        <v>212569</v>
      </c>
      <c r="F834" s="82">
        <v>2.8492133521770558E-4</v>
      </c>
    </row>
    <row r="835" spans="1:6" x14ac:dyDescent="0.2">
      <c r="A835" s="60" t="s">
        <v>604</v>
      </c>
      <c r="B835" s="60" t="s">
        <v>916</v>
      </c>
      <c r="C835" s="80">
        <v>637</v>
      </c>
      <c r="D835" s="81">
        <v>13716272</v>
      </c>
      <c r="E835" s="81">
        <v>812382</v>
      </c>
      <c r="F835" s="82">
        <v>1.0888933200364592E-3</v>
      </c>
    </row>
    <row r="836" spans="1:6" x14ac:dyDescent="0.2">
      <c r="A836" s="60" t="s">
        <v>604</v>
      </c>
      <c r="B836" s="60" t="s">
        <v>8</v>
      </c>
      <c r="C836" s="80">
        <v>244</v>
      </c>
      <c r="D836" s="81">
        <v>7069113</v>
      </c>
      <c r="E836" s="81">
        <v>423309</v>
      </c>
      <c r="F836" s="82">
        <v>5.6739113177213865E-4</v>
      </c>
    </row>
    <row r="837" spans="1:6" x14ac:dyDescent="0.2">
      <c r="A837" s="60" t="s">
        <v>604</v>
      </c>
      <c r="B837" s="60" t="s">
        <v>917</v>
      </c>
      <c r="C837" s="80">
        <v>114</v>
      </c>
      <c r="D837" s="81">
        <v>6801767</v>
      </c>
      <c r="E837" s="81">
        <v>408106</v>
      </c>
      <c r="F837" s="82">
        <v>5.4701347059240516E-4</v>
      </c>
    </row>
    <row r="838" spans="1:6" x14ac:dyDescent="0.2">
      <c r="A838" s="60" t="s">
        <v>604</v>
      </c>
      <c r="B838" s="60" t="s">
        <v>25</v>
      </c>
      <c r="C838" s="80">
        <v>83</v>
      </c>
      <c r="D838" s="81">
        <v>10542531</v>
      </c>
      <c r="E838" s="81">
        <v>632552</v>
      </c>
      <c r="F838" s="82">
        <v>8.4785439285422668E-4</v>
      </c>
    </row>
    <row r="839" spans="1:6" x14ac:dyDescent="0.2">
      <c r="A839" s="60" t="s">
        <v>604</v>
      </c>
      <c r="B839" s="60" t="s">
        <v>62</v>
      </c>
      <c r="C839" s="80">
        <v>1828</v>
      </c>
      <c r="D839" s="81">
        <v>101688210</v>
      </c>
      <c r="E839" s="81">
        <v>6089861</v>
      </c>
      <c r="F839" s="82">
        <v>8.1626734256181853E-3</v>
      </c>
    </row>
    <row r="840" spans="1:6" x14ac:dyDescent="0.2">
      <c r="A840" s="60" t="s">
        <v>614</v>
      </c>
      <c r="B840" s="60" t="s">
        <v>5</v>
      </c>
      <c r="C840" s="80" t="s">
        <v>914</v>
      </c>
      <c r="D840" s="81" t="s">
        <v>914</v>
      </c>
      <c r="E840" s="81" t="s">
        <v>914</v>
      </c>
      <c r="F840" s="82" t="s">
        <v>914</v>
      </c>
    </row>
    <row r="841" spans="1:6" x14ac:dyDescent="0.2">
      <c r="A841" s="60" t="s">
        <v>614</v>
      </c>
      <c r="B841" s="60" t="s">
        <v>1</v>
      </c>
      <c r="C841" s="80">
        <v>19</v>
      </c>
      <c r="D841" s="81">
        <v>150331</v>
      </c>
      <c r="E841" s="81">
        <v>9020</v>
      </c>
      <c r="F841" s="82">
        <v>1.2090146934236435E-5</v>
      </c>
    </row>
    <row r="842" spans="1:6" x14ac:dyDescent="0.2">
      <c r="A842" s="60" t="s">
        <v>614</v>
      </c>
      <c r="B842" s="60" t="s">
        <v>915</v>
      </c>
      <c r="C842" s="80">
        <v>59</v>
      </c>
      <c r="D842" s="81">
        <v>3322660</v>
      </c>
      <c r="E842" s="81">
        <v>199360</v>
      </c>
      <c r="F842" s="82">
        <v>2.6721637392565137E-4</v>
      </c>
    </row>
    <row r="843" spans="1:6" x14ac:dyDescent="0.2">
      <c r="A843" s="60" t="s">
        <v>614</v>
      </c>
      <c r="B843" s="60" t="s">
        <v>3</v>
      </c>
      <c r="C843" s="80">
        <v>42</v>
      </c>
      <c r="D843" s="81">
        <v>3573456</v>
      </c>
      <c r="E843" s="81">
        <v>214407</v>
      </c>
      <c r="F843" s="82">
        <v>2.8738493722049128E-4</v>
      </c>
    </row>
    <row r="844" spans="1:6" x14ac:dyDescent="0.2">
      <c r="A844" s="60" t="s">
        <v>614</v>
      </c>
      <c r="B844" s="60" t="s">
        <v>2</v>
      </c>
      <c r="C844" s="80" t="s">
        <v>914</v>
      </c>
      <c r="D844" s="81" t="s">
        <v>914</v>
      </c>
      <c r="E844" s="81" t="s">
        <v>914</v>
      </c>
      <c r="F844" s="82" t="s">
        <v>914</v>
      </c>
    </row>
    <row r="845" spans="1:6" x14ac:dyDescent="0.2">
      <c r="A845" s="60" t="s">
        <v>614</v>
      </c>
      <c r="B845" s="60" t="s">
        <v>6</v>
      </c>
      <c r="C845" s="80">
        <v>31</v>
      </c>
      <c r="D845" s="81">
        <v>4209862</v>
      </c>
      <c r="E845" s="81">
        <v>252592</v>
      </c>
      <c r="F845" s="82">
        <v>3.3856700603244447E-4</v>
      </c>
    </row>
    <row r="846" spans="1:6" x14ac:dyDescent="0.2">
      <c r="A846" s="60" t="s">
        <v>614</v>
      </c>
      <c r="B846" s="60" t="s">
        <v>10</v>
      </c>
      <c r="C846" s="80">
        <v>132</v>
      </c>
      <c r="D846" s="81">
        <v>4913679</v>
      </c>
      <c r="E846" s="81">
        <v>294821</v>
      </c>
      <c r="F846" s="82">
        <v>3.9516953539894898E-4</v>
      </c>
    </row>
    <row r="847" spans="1:6" x14ac:dyDescent="0.2">
      <c r="A847" s="60" t="s">
        <v>614</v>
      </c>
      <c r="B847" s="60" t="s">
        <v>4</v>
      </c>
      <c r="C847" s="80">
        <v>13</v>
      </c>
      <c r="D847" s="81">
        <v>1288890</v>
      </c>
      <c r="E847" s="81">
        <v>77333</v>
      </c>
      <c r="F847" s="82">
        <v>1.0365491495180778E-4</v>
      </c>
    </row>
    <row r="848" spans="1:6" x14ac:dyDescent="0.2">
      <c r="A848" s="60" t="s">
        <v>614</v>
      </c>
      <c r="B848" s="60" t="s">
        <v>916</v>
      </c>
      <c r="C848" s="80">
        <v>216</v>
      </c>
      <c r="D848" s="81">
        <v>3475847</v>
      </c>
      <c r="E848" s="81">
        <v>208551</v>
      </c>
      <c r="F848" s="82">
        <v>2.7953572431063667E-4</v>
      </c>
    </row>
    <row r="849" spans="1:6" x14ac:dyDescent="0.2">
      <c r="A849" s="60" t="s">
        <v>614</v>
      </c>
      <c r="B849" s="60" t="s">
        <v>8</v>
      </c>
      <c r="C849" s="80">
        <v>97</v>
      </c>
      <c r="D849" s="81">
        <v>1200306</v>
      </c>
      <c r="E849" s="81">
        <v>72018</v>
      </c>
      <c r="F849" s="82">
        <v>9.6530842783795957E-5</v>
      </c>
    </row>
    <row r="850" spans="1:6" x14ac:dyDescent="0.2">
      <c r="A850" s="60" t="s">
        <v>614</v>
      </c>
      <c r="B850" s="60" t="s">
        <v>917</v>
      </c>
      <c r="C850" s="80">
        <v>53</v>
      </c>
      <c r="D850" s="81">
        <v>1510381</v>
      </c>
      <c r="E850" s="81">
        <v>90623</v>
      </c>
      <c r="F850" s="82">
        <v>1.2146844629947986E-4</v>
      </c>
    </row>
    <row r="851" spans="1:6" x14ac:dyDescent="0.2">
      <c r="A851" s="60" t="s">
        <v>614</v>
      </c>
      <c r="B851" s="60" t="s">
        <v>25</v>
      </c>
      <c r="C851" s="80">
        <v>41</v>
      </c>
      <c r="D851" s="81">
        <v>4041271</v>
      </c>
      <c r="E851" s="81">
        <v>242476</v>
      </c>
      <c r="F851" s="82">
        <v>3.2500781241972436E-4</v>
      </c>
    </row>
    <row r="852" spans="1:6" x14ac:dyDescent="0.2">
      <c r="A852" s="60" t="s">
        <v>614</v>
      </c>
      <c r="B852" s="60" t="s">
        <v>62</v>
      </c>
      <c r="C852" s="80">
        <v>717</v>
      </c>
      <c r="D852" s="81">
        <v>27746381</v>
      </c>
      <c r="E852" s="81">
        <v>1664783</v>
      </c>
      <c r="F852" s="82">
        <v>2.2314269494034295E-3</v>
      </c>
    </row>
    <row r="853" spans="1:6" x14ac:dyDescent="0.2">
      <c r="A853" s="60" t="s">
        <v>622</v>
      </c>
      <c r="B853" s="60" t="s">
        <v>5</v>
      </c>
      <c r="C853" s="80">
        <v>9</v>
      </c>
      <c r="D853" s="81">
        <v>319657</v>
      </c>
      <c r="E853" s="81">
        <v>19179</v>
      </c>
      <c r="F853" s="82">
        <v>2.5706976502408046E-5</v>
      </c>
    </row>
    <row r="854" spans="1:6" x14ac:dyDescent="0.2">
      <c r="A854" s="60" t="s">
        <v>622</v>
      </c>
      <c r="B854" s="60" t="s">
        <v>1</v>
      </c>
      <c r="C854" s="80">
        <v>23</v>
      </c>
      <c r="D854" s="81">
        <v>1625992</v>
      </c>
      <c r="E854" s="81">
        <v>97560</v>
      </c>
      <c r="F854" s="82">
        <v>1.3076660032196303E-4</v>
      </c>
    </row>
    <row r="855" spans="1:6" x14ac:dyDescent="0.2">
      <c r="A855" s="60" t="s">
        <v>622</v>
      </c>
      <c r="B855" s="60" t="s">
        <v>915</v>
      </c>
      <c r="C855" s="80">
        <v>62</v>
      </c>
      <c r="D855" s="81">
        <v>1580019</v>
      </c>
      <c r="E855" s="81">
        <v>94744</v>
      </c>
      <c r="F855" s="82">
        <v>1.2699211542542091E-4</v>
      </c>
    </row>
    <row r="856" spans="1:6" x14ac:dyDescent="0.2">
      <c r="A856" s="60" t="s">
        <v>622</v>
      </c>
      <c r="B856" s="60" t="s">
        <v>3</v>
      </c>
      <c r="C856" s="80">
        <v>13</v>
      </c>
      <c r="D856" s="81">
        <v>960252</v>
      </c>
      <c r="E856" s="81">
        <v>57615</v>
      </c>
      <c r="F856" s="82">
        <v>7.7225478449670975E-5</v>
      </c>
    </row>
    <row r="857" spans="1:6" x14ac:dyDescent="0.2">
      <c r="A857" s="60" t="s">
        <v>622</v>
      </c>
      <c r="B857" s="60" t="s">
        <v>2</v>
      </c>
      <c r="C857" s="80">
        <v>8</v>
      </c>
      <c r="D857" s="81">
        <v>150016</v>
      </c>
      <c r="E857" s="81">
        <v>9001</v>
      </c>
      <c r="F857" s="82">
        <v>1.206467988415323E-5</v>
      </c>
    </row>
    <row r="858" spans="1:6" x14ac:dyDescent="0.2">
      <c r="A858" s="60" t="s">
        <v>622</v>
      </c>
      <c r="B858" s="60" t="s">
        <v>6</v>
      </c>
      <c r="C858" s="80">
        <v>20</v>
      </c>
      <c r="D858" s="81">
        <v>1367500</v>
      </c>
      <c r="E858" s="81">
        <v>82050</v>
      </c>
      <c r="F858" s="82">
        <v>1.0997744522772721E-4</v>
      </c>
    </row>
    <row r="859" spans="1:6" x14ac:dyDescent="0.2">
      <c r="A859" s="60" t="s">
        <v>622</v>
      </c>
      <c r="B859" s="60" t="s">
        <v>10</v>
      </c>
      <c r="C859" s="80">
        <v>231</v>
      </c>
      <c r="D859" s="81">
        <v>5911663</v>
      </c>
      <c r="E859" s="81">
        <v>354700</v>
      </c>
      <c r="F859" s="82">
        <v>4.7542961392169216E-4</v>
      </c>
    </row>
    <row r="860" spans="1:6" x14ac:dyDescent="0.2">
      <c r="A860" s="60" t="s">
        <v>622</v>
      </c>
      <c r="B860" s="60" t="s">
        <v>4</v>
      </c>
      <c r="C860" s="80">
        <v>26</v>
      </c>
      <c r="D860" s="81">
        <v>1192311</v>
      </c>
      <c r="E860" s="81">
        <v>71539</v>
      </c>
      <c r="F860" s="82">
        <v>9.5888805047487834E-5</v>
      </c>
    </row>
    <row r="861" spans="1:6" x14ac:dyDescent="0.2">
      <c r="A861" s="60" t="s">
        <v>622</v>
      </c>
      <c r="B861" s="60" t="s">
        <v>916</v>
      </c>
      <c r="C861" s="80">
        <v>278</v>
      </c>
      <c r="D861" s="81">
        <v>4335048</v>
      </c>
      <c r="E861" s="81">
        <v>254609</v>
      </c>
      <c r="F861" s="82">
        <v>3.4127053445443504E-4</v>
      </c>
    </row>
    <row r="862" spans="1:6" x14ac:dyDescent="0.2">
      <c r="A862" s="60" t="s">
        <v>622</v>
      </c>
      <c r="B862" s="60" t="s">
        <v>8</v>
      </c>
      <c r="C862" s="80">
        <v>130</v>
      </c>
      <c r="D862" s="81">
        <v>2240966</v>
      </c>
      <c r="E862" s="81">
        <v>134389</v>
      </c>
      <c r="F862" s="82">
        <v>1.8013112598060977E-4</v>
      </c>
    </row>
    <row r="863" spans="1:6" x14ac:dyDescent="0.2">
      <c r="A863" s="60" t="s">
        <v>622</v>
      </c>
      <c r="B863" s="60" t="s">
        <v>917</v>
      </c>
      <c r="C863" s="80">
        <v>34</v>
      </c>
      <c r="D863" s="81">
        <v>1116941</v>
      </c>
      <c r="E863" s="81">
        <v>67016</v>
      </c>
      <c r="F863" s="82">
        <v>8.9826306756628471E-5</v>
      </c>
    </row>
    <row r="864" spans="1:6" x14ac:dyDescent="0.2">
      <c r="A864" s="60" t="s">
        <v>622</v>
      </c>
      <c r="B864" s="60" t="s">
        <v>25</v>
      </c>
      <c r="C864" s="80">
        <v>46</v>
      </c>
      <c r="D864" s="81">
        <v>2802423</v>
      </c>
      <c r="E864" s="81">
        <v>168145</v>
      </c>
      <c r="F864" s="82">
        <v>2.2537669138106265E-4</v>
      </c>
    </row>
    <row r="865" spans="1:6" x14ac:dyDescent="0.2">
      <c r="A865" s="60" t="s">
        <v>622</v>
      </c>
      <c r="B865" s="60" t="s">
        <v>62</v>
      </c>
      <c r="C865" s="80">
        <v>880</v>
      </c>
      <c r="D865" s="81">
        <v>23602789</v>
      </c>
      <c r="E865" s="81">
        <v>1410547</v>
      </c>
      <c r="F865" s="82">
        <v>1.8906563733532592E-3</v>
      </c>
    </row>
    <row r="866" spans="1:6" x14ac:dyDescent="0.2">
      <c r="A866" s="60" t="s">
        <v>234</v>
      </c>
      <c r="B866" s="60" t="s">
        <v>5</v>
      </c>
      <c r="C866" s="80" t="s">
        <v>914</v>
      </c>
      <c r="D866" s="81" t="s">
        <v>914</v>
      </c>
      <c r="E866" s="81" t="s">
        <v>914</v>
      </c>
      <c r="F866" s="82" t="s">
        <v>914</v>
      </c>
    </row>
    <row r="867" spans="1:6" x14ac:dyDescent="0.2">
      <c r="A867" s="60" t="s">
        <v>234</v>
      </c>
      <c r="B867" s="60" t="s">
        <v>1</v>
      </c>
      <c r="C867" s="80">
        <v>7</v>
      </c>
      <c r="D867" s="81">
        <v>293026</v>
      </c>
      <c r="E867" s="81">
        <v>17582</v>
      </c>
      <c r="F867" s="82">
        <v>2.356640392436197E-5</v>
      </c>
    </row>
    <row r="868" spans="1:6" x14ac:dyDescent="0.2">
      <c r="A868" s="60" t="s">
        <v>234</v>
      </c>
      <c r="B868" s="60" t="s">
        <v>915</v>
      </c>
      <c r="C868" s="80">
        <v>62</v>
      </c>
      <c r="D868" s="81">
        <v>1450478</v>
      </c>
      <c r="E868" s="81">
        <v>87029</v>
      </c>
      <c r="F868" s="82">
        <v>1.1665115272058343E-4</v>
      </c>
    </row>
    <row r="869" spans="1:6" x14ac:dyDescent="0.2">
      <c r="A869" s="60" t="s">
        <v>234</v>
      </c>
      <c r="B869" s="60" t="s">
        <v>3</v>
      </c>
      <c r="C869" s="80">
        <v>30</v>
      </c>
      <c r="D869" s="81">
        <v>1584067</v>
      </c>
      <c r="E869" s="81">
        <v>95044</v>
      </c>
      <c r="F869" s="82">
        <v>1.2739422674252414E-4</v>
      </c>
    </row>
    <row r="870" spans="1:6" x14ac:dyDescent="0.2">
      <c r="A870" s="60" t="s">
        <v>234</v>
      </c>
      <c r="B870" s="60" t="s">
        <v>2</v>
      </c>
      <c r="C870" s="80" t="s">
        <v>914</v>
      </c>
      <c r="D870" s="81" t="s">
        <v>914</v>
      </c>
      <c r="E870" s="81" t="s">
        <v>914</v>
      </c>
      <c r="F870" s="82" t="s">
        <v>914</v>
      </c>
    </row>
    <row r="871" spans="1:6" x14ac:dyDescent="0.2">
      <c r="A871" s="60" t="s">
        <v>234</v>
      </c>
      <c r="B871" s="60" t="s">
        <v>6</v>
      </c>
      <c r="C871" s="80">
        <v>9</v>
      </c>
      <c r="D871" s="81">
        <v>1040199</v>
      </c>
      <c r="E871" s="81">
        <v>62412</v>
      </c>
      <c r="F871" s="82">
        <v>8.3655238410151251E-5</v>
      </c>
    </row>
    <row r="872" spans="1:6" x14ac:dyDescent="0.2">
      <c r="A872" s="60" t="s">
        <v>234</v>
      </c>
      <c r="B872" s="60" t="s">
        <v>10</v>
      </c>
      <c r="C872" s="80">
        <v>66</v>
      </c>
      <c r="D872" s="81">
        <v>1522472</v>
      </c>
      <c r="E872" s="81">
        <v>91348</v>
      </c>
      <c r="F872" s="82">
        <v>1.2244021531581262E-4</v>
      </c>
    </row>
    <row r="873" spans="1:6" x14ac:dyDescent="0.2">
      <c r="A873" s="60" t="s">
        <v>234</v>
      </c>
      <c r="B873" s="60" t="s">
        <v>4</v>
      </c>
      <c r="C873" s="80">
        <v>12</v>
      </c>
      <c r="D873" s="81">
        <v>900165</v>
      </c>
      <c r="E873" s="81">
        <v>54010</v>
      </c>
      <c r="F873" s="82">
        <v>7.2393440789147434E-5</v>
      </c>
    </row>
    <row r="874" spans="1:6" x14ac:dyDescent="0.2">
      <c r="A874" s="60" t="s">
        <v>234</v>
      </c>
      <c r="B874" s="60" t="s">
        <v>916</v>
      </c>
      <c r="C874" s="80">
        <v>169</v>
      </c>
      <c r="D874" s="81">
        <v>1869802</v>
      </c>
      <c r="E874" s="81">
        <v>110512</v>
      </c>
      <c r="F874" s="82">
        <v>1.4812708625236551E-4</v>
      </c>
    </row>
    <row r="875" spans="1:6" x14ac:dyDescent="0.2">
      <c r="A875" s="60" t="s">
        <v>234</v>
      </c>
      <c r="B875" s="60" t="s">
        <v>8</v>
      </c>
      <c r="C875" s="80">
        <v>86</v>
      </c>
      <c r="D875" s="81">
        <v>1412505</v>
      </c>
      <c r="E875" s="81">
        <v>84750</v>
      </c>
      <c r="F875" s="82">
        <v>1.1359644708165607E-4</v>
      </c>
    </row>
    <row r="876" spans="1:6" x14ac:dyDescent="0.2">
      <c r="A876" s="60" t="s">
        <v>234</v>
      </c>
      <c r="B876" s="60" t="s">
        <v>917</v>
      </c>
      <c r="C876" s="80">
        <v>49</v>
      </c>
      <c r="D876" s="81">
        <v>1401145</v>
      </c>
      <c r="E876" s="81">
        <v>84069</v>
      </c>
      <c r="F876" s="82">
        <v>1.126836543918318E-4</v>
      </c>
    </row>
    <row r="877" spans="1:6" x14ac:dyDescent="0.2">
      <c r="A877" s="60" t="s">
        <v>234</v>
      </c>
      <c r="B877" s="60" t="s">
        <v>25</v>
      </c>
      <c r="C877" s="80">
        <v>36</v>
      </c>
      <c r="D877" s="81">
        <v>3716987</v>
      </c>
      <c r="E877" s="81">
        <v>223019</v>
      </c>
      <c r="F877" s="82">
        <v>2.9892821276346733E-4</v>
      </c>
    </row>
    <row r="878" spans="1:6" x14ac:dyDescent="0.2">
      <c r="A878" s="60" t="s">
        <v>234</v>
      </c>
      <c r="B878" s="60" t="s">
        <v>62</v>
      </c>
      <c r="C878" s="80">
        <v>532</v>
      </c>
      <c r="D878" s="81">
        <v>15429432</v>
      </c>
      <c r="E878" s="81">
        <v>924089</v>
      </c>
      <c r="F878" s="82">
        <v>1.2386221497019526E-3</v>
      </c>
    </row>
    <row r="879" spans="1:6" x14ac:dyDescent="0.2">
      <c r="A879" s="60" t="s">
        <v>486</v>
      </c>
      <c r="B879" s="60" t="s">
        <v>5</v>
      </c>
      <c r="C879" s="80" t="s">
        <v>914</v>
      </c>
      <c r="D879" s="81" t="s">
        <v>914</v>
      </c>
      <c r="E879" s="81" t="s">
        <v>914</v>
      </c>
      <c r="F879" s="82" t="s">
        <v>914</v>
      </c>
    </row>
    <row r="880" spans="1:6" x14ac:dyDescent="0.2">
      <c r="A880" s="60" t="s">
        <v>486</v>
      </c>
      <c r="B880" s="60" t="s">
        <v>1</v>
      </c>
      <c r="C880" s="80">
        <v>9</v>
      </c>
      <c r="D880" s="81">
        <v>370106</v>
      </c>
      <c r="E880" s="81">
        <v>22206</v>
      </c>
      <c r="F880" s="82">
        <v>2.9764279691979407E-5</v>
      </c>
    </row>
    <row r="881" spans="1:6" x14ac:dyDescent="0.2">
      <c r="A881" s="60" t="s">
        <v>486</v>
      </c>
      <c r="B881" s="60" t="s">
        <v>915</v>
      </c>
      <c r="C881" s="80">
        <v>42</v>
      </c>
      <c r="D881" s="81">
        <v>1387220</v>
      </c>
      <c r="E881" s="81">
        <v>83233</v>
      </c>
      <c r="F881" s="82">
        <v>1.1156310418817086E-4</v>
      </c>
    </row>
    <row r="882" spans="1:6" x14ac:dyDescent="0.2">
      <c r="A882" s="60" t="s">
        <v>486</v>
      </c>
      <c r="B882" s="60" t="s">
        <v>3</v>
      </c>
      <c r="C882" s="80">
        <v>12</v>
      </c>
      <c r="D882" s="81">
        <v>1111352</v>
      </c>
      <c r="E882" s="81">
        <v>66681</v>
      </c>
      <c r="F882" s="82">
        <v>8.9377282452529893E-5</v>
      </c>
    </row>
    <row r="883" spans="1:6" x14ac:dyDescent="0.2">
      <c r="A883" s="60" t="s">
        <v>486</v>
      </c>
      <c r="B883" s="60" t="s">
        <v>2</v>
      </c>
      <c r="C883" s="80" t="s">
        <v>914</v>
      </c>
      <c r="D883" s="81" t="s">
        <v>914</v>
      </c>
      <c r="E883" s="81" t="s">
        <v>914</v>
      </c>
      <c r="F883" s="82" t="s">
        <v>914</v>
      </c>
    </row>
    <row r="884" spans="1:6" x14ac:dyDescent="0.2">
      <c r="A884" s="60" t="s">
        <v>486</v>
      </c>
      <c r="B884" s="60" t="s">
        <v>6</v>
      </c>
      <c r="C884" s="80">
        <v>10</v>
      </c>
      <c r="D884" s="81">
        <v>1901772</v>
      </c>
      <c r="E884" s="81">
        <v>114106</v>
      </c>
      <c r="F884" s="82">
        <v>1.5294437983126192E-4</v>
      </c>
    </row>
    <row r="885" spans="1:6" x14ac:dyDescent="0.2">
      <c r="A885" s="60" t="s">
        <v>486</v>
      </c>
      <c r="B885" s="60" t="s">
        <v>10</v>
      </c>
      <c r="C885" s="80">
        <v>77</v>
      </c>
      <c r="D885" s="81">
        <v>1425449</v>
      </c>
      <c r="E885" s="81">
        <v>85527</v>
      </c>
      <c r="F885" s="82">
        <v>1.1463791539295338E-4</v>
      </c>
    </row>
    <row r="886" spans="1:6" x14ac:dyDescent="0.2">
      <c r="A886" s="60" t="s">
        <v>486</v>
      </c>
      <c r="B886" s="60" t="s">
        <v>4</v>
      </c>
      <c r="C886" s="80">
        <v>15</v>
      </c>
      <c r="D886" s="81">
        <v>545963</v>
      </c>
      <c r="E886" s="81">
        <v>32758</v>
      </c>
      <c r="F886" s="82">
        <v>4.3907875085556221E-5</v>
      </c>
    </row>
    <row r="887" spans="1:6" x14ac:dyDescent="0.2">
      <c r="A887" s="60" t="s">
        <v>486</v>
      </c>
      <c r="B887" s="60" t="s">
        <v>916</v>
      </c>
      <c r="C887" s="80">
        <v>157</v>
      </c>
      <c r="D887" s="81">
        <v>1862212</v>
      </c>
      <c r="E887" s="81">
        <v>110260</v>
      </c>
      <c r="F887" s="82">
        <v>1.4778931274599881E-4</v>
      </c>
    </row>
    <row r="888" spans="1:6" x14ac:dyDescent="0.2">
      <c r="A888" s="60" t="s">
        <v>486</v>
      </c>
      <c r="B888" s="60" t="s">
        <v>8</v>
      </c>
      <c r="C888" s="80">
        <v>66</v>
      </c>
      <c r="D888" s="81">
        <v>1511649</v>
      </c>
      <c r="E888" s="81">
        <v>90699</v>
      </c>
      <c r="F888" s="82">
        <v>1.2157031449981267E-4</v>
      </c>
    </row>
    <row r="889" spans="1:6" x14ac:dyDescent="0.2">
      <c r="A889" s="60" t="s">
        <v>486</v>
      </c>
      <c r="B889" s="60" t="s">
        <v>917</v>
      </c>
      <c r="C889" s="80">
        <v>21</v>
      </c>
      <c r="D889" s="81">
        <v>2440937</v>
      </c>
      <c r="E889" s="81">
        <v>146456</v>
      </c>
      <c r="F889" s="82">
        <v>1.9630538352555777E-4</v>
      </c>
    </row>
    <row r="890" spans="1:6" x14ac:dyDescent="0.2">
      <c r="A890" s="60" t="s">
        <v>486</v>
      </c>
      <c r="B890" s="60" t="s">
        <v>25</v>
      </c>
      <c r="C890" s="80">
        <v>26</v>
      </c>
      <c r="D890" s="81">
        <v>1352550</v>
      </c>
      <c r="E890" s="81">
        <v>81153</v>
      </c>
      <c r="F890" s="82">
        <v>1.0877513238958862E-4</v>
      </c>
    </row>
    <row r="891" spans="1:6" x14ac:dyDescent="0.2">
      <c r="A891" s="60" t="s">
        <v>486</v>
      </c>
      <c r="B891" s="60" t="s">
        <v>62</v>
      </c>
      <c r="C891" s="80">
        <v>446</v>
      </c>
      <c r="D891" s="81">
        <v>14224735</v>
      </c>
      <c r="E891" s="81">
        <v>852011</v>
      </c>
      <c r="F891" s="82">
        <v>1.1420108846547359E-3</v>
      </c>
    </row>
    <row r="892" spans="1:6" x14ac:dyDescent="0.2">
      <c r="A892" s="60" t="s">
        <v>639</v>
      </c>
      <c r="B892" s="60" t="s">
        <v>5</v>
      </c>
      <c r="C892" s="80" t="s">
        <v>914</v>
      </c>
      <c r="D892" s="81" t="s">
        <v>914</v>
      </c>
      <c r="E892" s="81" t="s">
        <v>914</v>
      </c>
      <c r="F892" s="82" t="s">
        <v>914</v>
      </c>
    </row>
    <row r="893" spans="1:6" x14ac:dyDescent="0.2">
      <c r="A893" s="60" t="s">
        <v>639</v>
      </c>
      <c r="B893" s="60" t="s">
        <v>1</v>
      </c>
      <c r="C893" s="80">
        <v>21</v>
      </c>
      <c r="D893" s="81">
        <v>2733797</v>
      </c>
      <c r="E893" s="81">
        <v>164028</v>
      </c>
      <c r="F893" s="82">
        <v>2.1985838373934964E-4</v>
      </c>
    </row>
    <row r="894" spans="1:6" x14ac:dyDescent="0.2">
      <c r="A894" s="60" t="s">
        <v>639</v>
      </c>
      <c r="B894" s="60" t="s">
        <v>915</v>
      </c>
      <c r="C894" s="80">
        <v>66</v>
      </c>
      <c r="D894" s="81">
        <v>2964250</v>
      </c>
      <c r="E894" s="81">
        <v>177855</v>
      </c>
      <c r="F894" s="82">
        <v>2.3839169434463646E-4</v>
      </c>
    </row>
    <row r="895" spans="1:6" x14ac:dyDescent="0.2">
      <c r="A895" s="60" t="s">
        <v>639</v>
      </c>
      <c r="B895" s="60" t="s">
        <v>3</v>
      </c>
      <c r="C895" s="80">
        <v>17</v>
      </c>
      <c r="D895" s="81">
        <v>2709167</v>
      </c>
      <c r="E895" s="81">
        <v>162550</v>
      </c>
      <c r="F895" s="82">
        <v>2.1787731531708784E-4</v>
      </c>
    </row>
    <row r="896" spans="1:6" x14ac:dyDescent="0.2">
      <c r="A896" s="60" t="s">
        <v>639</v>
      </c>
      <c r="B896" s="60" t="s">
        <v>2</v>
      </c>
      <c r="C896" s="80" t="s">
        <v>914</v>
      </c>
      <c r="D896" s="81" t="s">
        <v>914</v>
      </c>
      <c r="E896" s="81" t="s">
        <v>914</v>
      </c>
      <c r="F896" s="82" t="s">
        <v>914</v>
      </c>
    </row>
    <row r="897" spans="1:6" x14ac:dyDescent="0.2">
      <c r="A897" s="60" t="s">
        <v>639</v>
      </c>
      <c r="B897" s="60" t="s">
        <v>6</v>
      </c>
      <c r="C897" s="80">
        <v>15</v>
      </c>
      <c r="D897" s="81">
        <v>1413659</v>
      </c>
      <c r="E897" s="81">
        <v>84820</v>
      </c>
      <c r="F897" s="82">
        <v>1.1369027305564682E-4</v>
      </c>
    </row>
    <row r="898" spans="1:6" x14ac:dyDescent="0.2">
      <c r="A898" s="60" t="s">
        <v>639</v>
      </c>
      <c r="B898" s="60" t="s">
        <v>10</v>
      </c>
      <c r="C898" s="80">
        <v>102</v>
      </c>
      <c r="D898" s="81">
        <v>3682557</v>
      </c>
      <c r="E898" s="81">
        <v>220953</v>
      </c>
      <c r="F898" s="82">
        <v>2.9615900615968322E-4</v>
      </c>
    </row>
    <row r="899" spans="1:6" x14ac:dyDescent="0.2">
      <c r="A899" s="60" t="s">
        <v>639</v>
      </c>
      <c r="B899" s="60" t="s">
        <v>4</v>
      </c>
      <c r="C899" s="80">
        <v>25</v>
      </c>
      <c r="D899" s="81">
        <v>1931730</v>
      </c>
      <c r="E899" s="81">
        <v>115904</v>
      </c>
      <c r="F899" s="82">
        <v>1.5535436699176715E-4</v>
      </c>
    </row>
    <row r="900" spans="1:6" x14ac:dyDescent="0.2">
      <c r="A900" s="60" t="s">
        <v>639</v>
      </c>
      <c r="B900" s="60" t="s">
        <v>916</v>
      </c>
      <c r="C900" s="80">
        <v>230</v>
      </c>
      <c r="D900" s="81">
        <v>3541896</v>
      </c>
      <c r="E900" s="81">
        <v>209398</v>
      </c>
      <c r="F900" s="82">
        <v>2.8067101859592468E-4</v>
      </c>
    </row>
    <row r="901" spans="1:6" x14ac:dyDescent="0.2">
      <c r="A901" s="60" t="s">
        <v>639</v>
      </c>
      <c r="B901" s="60" t="s">
        <v>8</v>
      </c>
      <c r="C901" s="80">
        <v>111</v>
      </c>
      <c r="D901" s="81">
        <v>1855510</v>
      </c>
      <c r="E901" s="81">
        <v>111331</v>
      </c>
      <c r="F901" s="82">
        <v>1.4922485014805725E-4</v>
      </c>
    </row>
    <row r="902" spans="1:6" x14ac:dyDescent="0.2">
      <c r="A902" s="60" t="s">
        <v>639</v>
      </c>
      <c r="B902" s="60" t="s">
        <v>917</v>
      </c>
      <c r="C902" s="80">
        <v>42</v>
      </c>
      <c r="D902" s="81">
        <v>2041849</v>
      </c>
      <c r="E902" s="81">
        <v>122511</v>
      </c>
      <c r="F902" s="82">
        <v>1.6421019856543677E-4</v>
      </c>
    </row>
    <row r="903" spans="1:6" x14ac:dyDescent="0.2">
      <c r="A903" s="60" t="s">
        <v>639</v>
      </c>
      <c r="B903" s="60" t="s">
        <v>25</v>
      </c>
      <c r="C903" s="80">
        <v>37</v>
      </c>
      <c r="D903" s="81">
        <v>2689144</v>
      </c>
      <c r="E903" s="81">
        <v>161349</v>
      </c>
      <c r="F903" s="82">
        <v>2.16267529677618E-4</v>
      </c>
    </row>
    <row r="904" spans="1:6" x14ac:dyDescent="0.2">
      <c r="A904" s="60" t="s">
        <v>639</v>
      </c>
      <c r="B904" s="60" t="s">
        <v>62</v>
      </c>
      <c r="C904" s="80">
        <v>675</v>
      </c>
      <c r="D904" s="81">
        <v>26678887</v>
      </c>
      <c r="E904" s="81">
        <v>1597617</v>
      </c>
      <c r="F904" s="82">
        <v>2.1413995869882492E-3</v>
      </c>
    </row>
    <row r="905" spans="1:6" x14ac:dyDescent="0.2">
      <c r="A905" s="60" t="s">
        <v>644</v>
      </c>
      <c r="B905" s="60" t="s">
        <v>5</v>
      </c>
      <c r="C905" s="80">
        <v>32</v>
      </c>
      <c r="D905" s="81">
        <v>616874</v>
      </c>
      <c r="E905" s="81">
        <v>37012</v>
      </c>
      <c r="F905" s="82">
        <v>4.9609813562079703E-5</v>
      </c>
    </row>
    <row r="906" spans="1:6" x14ac:dyDescent="0.2">
      <c r="A906" s="60" t="s">
        <v>644</v>
      </c>
      <c r="B906" s="60" t="s">
        <v>1</v>
      </c>
      <c r="C906" s="80">
        <v>44</v>
      </c>
      <c r="D906" s="81">
        <v>21103778</v>
      </c>
      <c r="E906" s="81">
        <v>1266227</v>
      </c>
      <c r="F906" s="82">
        <v>1.6972140224054764E-3</v>
      </c>
    </row>
    <row r="907" spans="1:6" x14ac:dyDescent="0.2">
      <c r="A907" s="60" t="s">
        <v>644</v>
      </c>
      <c r="B907" s="60" t="s">
        <v>915</v>
      </c>
      <c r="C907" s="80">
        <v>237</v>
      </c>
      <c r="D907" s="81">
        <v>10487720</v>
      </c>
      <c r="E907" s="81">
        <v>629263</v>
      </c>
      <c r="F907" s="82">
        <v>8.4344591244771858E-4</v>
      </c>
    </row>
    <row r="908" spans="1:6" x14ac:dyDescent="0.2">
      <c r="A908" s="60" t="s">
        <v>644</v>
      </c>
      <c r="B908" s="60" t="s">
        <v>3</v>
      </c>
      <c r="C908" s="80">
        <v>78</v>
      </c>
      <c r="D908" s="81">
        <v>9799402</v>
      </c>
      <c r="E908" s="81">
        <v>587964</v>
      </c>
      <c r="F908" s="82">
        <v>7.8808992816423401E-4</v>
      </c>
    </row>
    <row r="909" spans="1:6" x14ac:dyDescent="0.2">
      <c r="A909" s="60" t="s">
        <v>644</v>
      </c>
      <c r="B909" s="60" t="s">
        <v>2</v>
      </c>
      <c r="C909" s="80">
        <v>22</v>
      </c>
      <c r="D909" s="81">
        <v>16657872</v>
      </c>
      <c r="E909" s="81">
        <v>999472</v>
      </c>
      <c r="F909" s="82">
        <v>1.3396633410925896E-3</v>
      </c>
    </row>
    <row r="910" spans="1:6" x14ac:dyDescent="0.2">
      <c r="A910" s="60" t="s">
        <v>644</v>
      </c>
      <c r="B910" s="60" t="s">
        <v>6</v>
      </c>
      <c r="C910" s="80">
        <v>41</v>
      </c>
      <c r="D910" s="81">
        <v>3651590</v>
      </c>
      <c r="E910" s="81">
        <v>219095</v>
      </c>
      <c r="F910" s="82">
        <v>2.9366859673575735E-4</v>
      </c>
    </row>
    <row r="911" spans="1:6" x14ac:dyDescent="0.2">
      <c r="A911" s="60" t="s">
        <v>644</v>
      </c>
      <c r="B911" s="60" t="s">
        <v>10</v>
      </c>
      <c r="C911" s="80">
        <v>362</v>
      </c>
      <c r="D911" s="81">
        <v>18400437</v>
      </c>
      <c r="E911" s="81">
        <v>1104026</v>
      </c>
      <c r="F911" s="82">
        <v>1.4798044965872853E-3</v>
      </c>
    </row>
    <row r="912" spans="1:6" x14ac:dyDescent="0.2">
      <c r="A912" s="60" t="s">
        <v>644</v>
      </c>
      <c r="B912" s="60" t="s">
        <v>4</v>
      </c>
      <c r="C912" s="80">
        <v>62</v>
      </c>
      <c r="D912" s="81">
        <v>3089092</v>
      </c>
      <c r="E912" s="81">
        <v>185346</v>
      </c>
      <c r="F912" s="82">
        <v>2.4843241393270358E-4</v>
      </c>
    </row>
    <row r="913" spans="1:6" x14ac:dyDescent="0.2">
      <c r="A913" s="60" t="s">
        <v>644</v>
      </c>
      <c r="B913" s="60" t="s">
        <v>916</v>
      </c>
      <c r="C913" s="80">
        <v>674</v>
      </c>
      <c r="D913" s="81">
        <v>16578465</v>
      </c>
      <c r="E913" s="81">
        <v>984860</v>
      </c>
      <c r="F913" s="82">
        <v>1.3200778392075492E-3</v>
      </c>
    </row>
    <row r="914" spans="1:6" x14ac:dyDescent="0.2">
      <c r="A914" s="60" t="s">
        <v>644</v>
      </c>
      <c r="B914" s="60" t="s">
        <v>8</v>
      </c>
      <c r="C914" s="80">
        <v>304</v>
      </c>
      <c r="D914" s="81">
        <v>10015807</v>
      </c>
      <c r="E914" s="81">
        <v>600948</v>
      </c>
      <c r="F914" s="82">
        <v>8.0549330596846075E-4</v>
      </c>
    </row>
    <row r="915" spans="1:6" x14ac:dyDescent="0.2">
      <c r="A915" s="60" t="s">
        <v>644</v>
      </c>
      <c r="B915" s="60" t="s">
        <v>917</v>
      </c>
      <c r="C915" s="80">
        <v>98</v>
      </c>
      <c r="D915" s="81">
        <v>10041848</v>
      </c>
      <c r="E915" s="81">
        <v>602511</v>
      </c>
      <c r="F915" s="82">
        <v>8.0758830593056856E-4</v>
      </c>
    </row>
    <row r="916" spans="1:6" x14ac:dyDescent="0.2">
      <c r="A916" s="60" t="s">
        <v>644</v>
      </c>
      <c r="B916" s="60" t="s">
        <v>25</v>
      </c>
      <c r="C916" s="80">
        <v>94</v>
      </c>
      <c r="D916" s="81">
        <v>9255699</v>
      </c>
      <c r="E916" s="81">
        <v>555342</v>
      </c>
      <c r="F916" s="82">
        <v>7.4436434354243123E-4</v>
      </c>
    </row>
    <row r="917" spans="1:6" x14ac:dyDescent="0.2">
      <c r="A917" s="60" t="s">
        <v>644</v>
      </c>
      <c r="B917" s="60" t="s">
        <v>62</v>
      </c>
      <c r="C917" s="80">
        <v>2048</v>
      </c>
      <c r="D917" s="81">
        <v>129698585</v>
      </c>
      <c r="E917" s="81">
        <v>7772067</v>
      </c>
      <c r="F917" s="82">
        <v>1.0417453659947911E-2</v>
      </c>
    </row>
    <row r="918" spans="1:6" x14ac:dyDescent="0.2">
      <c r="A918" s="60" t="s">
        <v>652</v>
      </c>
      <c r="B918" s="60" t="s">
        <v>5</v>
      </c>
      <c r="C918" s="80">
        <v>17</v>
      </c>
      <c r="D918" s="81">
        <v>361826</v>
      </c>
      <c r="E918" s="81">
        <v>21710</v>
      </c>
      <c r="F918" s="82">
        <v>2.9099455647702105E-5</v>
      </c>
    </row>
    <row r="919" spans="1:6" x14ac:dyDescent="0.2">
      <c r="A919" s="60" t="s">
        <v>652</v>
      </c>
      <c r="B919" s="60" t="s">
        <v>1</v>
      </c>
      <c r="C919" s="80">
        <v>29</v>
      </c>
      <c r="D919" s="81">
        <v>3900451</v>
      </c>
      <c r="E919" s="81">
        <v>234027</v>
      </c>
      <c r="F919" s="82">
        <v>3.13683017359041E-4</v>
      </c>
    </row>
    <row r="920" spans="1:6" x14ac:dyDescent="0.2">
      <c r="A920" s="60" t="s">
        <v>652</v>
      </c>
      <c r="B920" s="60" t="s">
        <v>915</v>
      </c>
      <c r="C920" s="80">
        <v>63</v>
      </c>
      <c r="D920" s="81">
        <v>2325389</v>
      </c>
      <c r="E920" s="81">
        <v>139523</v>
      </c>
      <c r="F920" s="82">
        <v>1.8701259098730265E-4</v>
      </c>
    </row>
    <row r="921" spans="1:6" x14ac:dyDescent="0.2">
      <c r="A921" s="60" t="s">
        <v>652</v>
      </c>
      <c r="B921" s="60" t="s">
        <v>3</v>
      </c>
      <c r="C921" s="80">
        <v>56</v>
      </c>
      <c r="D921" s="81">
        <v>5060627</v>
      </c>
      <c r="E921" s="81">
        <v>303638</v>
      </c>
      <c r="F921" s="82">
        <v>4.0698758700861222E-4</v>
      </c>
    </row>
    <row r="922" spans="1:6" x14ac:dyDescent="0.2">
      <c r="A922" s="60" t="s">
        <v>652</v>
      </c>
      <c r="B922" s="60" t="s">
        <v>2</v>
      </c>
      <c r="C922" s="80">
        <v>11</v>
      </c>
      <c r="D922" s="81">
        <v>329684</v>
      </c>
      <c r="E922" s="81">
        <v>19781</v>
      </c>
      <c r="F922" s="82">
        <v>2.6513879878728483E-5</v>
      </c>
    </row>
    <row r="923" spans="1:6" x14ac:dyDescent="0.2">
      <c r="A923" s="60" t="s">
        <v>652</v>
      </c>
      <c r="B923" s="60" t="s">
        <v>6</v>
      </c>
      <c r="C923" s="80">
        <v>29</v>
      </c>
      <c r="D923" s="81">
        <v>1811553</v>
      </c>
      <c r="E923" s="81">
        <v>108693</v>
      </c>
      <c r="F923" s="82">
        <v>1.4568895129966306E-4</v>
      </c>
    </row>
    <row r="924" spans="1:6" x14ac:dyDescent="0.2">
      <c r="A924" s="60" t="s">
        <v>652</v>
      </c>
      <c r="B924" s="60" t="s">
        <v>10</v>
      </c>
      <c r="C924" s="80">
        <v>233</v>
      </c>
      <c r="D924" s="81">
        <v>9438826</v>
      </c>
      <c r="E924" s="81">
        <v>566330</v>
      </c>
      <c r="F924" s="82">
        <v>7.5909234071686472E-4</v>
      </c>
    </row>
    <row r="925" spans="1:6" x14ac:dyDescent="0.2">
      <c r="A925" s="60" t="s">
        <v>652</v>
      </c>
      <c r="B925" s="60" t="s">
        <v>4</v>
      </c>
      <c r="C925" s="80">
        <v>26</v>
      </c>
      <c r="D925" s="81">
        <v>737526</v>
      </c>
      <c r="E925" s="81">
        <v>44252</v>
      </c>
      <c r="F925" s="82">
        <v>5.9314100014837105E-5</v>
      </c>
    </row>
    <row r="926" spans="1:6" x14ac:dyDescent="0.2">
      <c r="A926" s="60" t="s">
        <v>652</v>
      </c>
      <c r="B926" s="60" t="s">
        <v>916</v>
      </c>
      <c r="C926" s="80">
        <v>356</v>
      </c>
      <c r="D926" s="81">
        <v>5714363</v>
      </c>
      <c r="E926" s="81">
        <v>337208</v>
      </c>
      <c r="F926" s="82">
        <v>4.5198384339246111E-4</v>
      </c>
    </row>
    <row r="927" spans="1:6" x14ac:dyDescent="0.2">
      <c r="A927" s="60" t="s">
        <v>652</v>
      </c>
      <c r="B927" s="60" t="s">
        <v>8</v>
      </c>
      <c r="C927" s="80">
        <v>156</v>
      </c>
      <c r="D927" s="81">
        <v>3333804</v>
      </c>
      <c r="E927" s="81">
        <v>200019</v>
      </c>
      <c r="F927" s="82">
        <v>2.6809967845222143E-4</v>
      </c>
    </row>
    <row r="928" spans="1:6" x14ac:dyDescent="0.2">
      <c r="A928" s="60" t="s">
        <v>652</v>
      </c>
      <c r="B928" s="60" t="s">
        <v>917</v>
      </c>
      <c r="C928" s="80">
        <v>72</v>
      </c>
      <c r="D928" s="81">
        <v>4272579</v>
      </c>
      <c r="E928" s="81">
        <v>256355</v>
      </c>
      <c r="F928" s="82">
        <v>3.4361082231997573E-4</v>
      </c>
    </row>
    <row r="929" spans="1:6" x14ac:dyDescent="0.2">
      <c r="A929" s="60" t="s">
        <v>652</v>
      </c>
      <c r="B929" s="60" t="s">
        <v>25</v>
      </c>
      <c r="C929" s="80">
        <v>68</v>
      </c>
      <c r="D929" s="81">
        <v>6188276</v>
      </c>
      <c r="E929" s="81">
        <v>371297</v>
      </c>
      <c r="F929" s="82">
        <v>4.9767575235489859E-4</v>
      </c>
    </row>
    <row r="930" spans="1:6" x14ac:dyDescent="0.2">
      <c r="A930" s="60" t="s">
        <v>652</v>
      </c>
      <c r="B930" s="60" t="s">
        <v>62</v>
      </c>
      <c r="C930" s="80">
        <v>1116</v>
      </c>
      <c r="D930" s="81">
        <v>43474904</v>
      </c>
      <c r="E930" s="81">
        <v>2602831</v>
      </c>
      <c r="F930" s="82">
        <v>3.4887593386901941E-3</v>
      </c>
    </row>
    <row r="931" spans="1:6" x14ac:dyDescent="0.2">
      <c r="A931" s="60" t="s">
        <v>218</v>
      </c>
      <c r="B931" s="60" t="s">
        <v>5</v>
      </c>
      <c r="C931" s="80">
        <v>6</v>
      </c>
      <c r="D931" s="81">
        <v>165498</v>
      </c>
      <c r="E931" s="81">
        <v>9930</v>
      </c>
      <c r="F931" s="82">
        <v>1.3309884596116163E-5</v>
      </c>
    </row>
    <row r="932" spans="1:6" x14ac:dyDescent="0.2">
      <c r="A932" s="60" t="s">
        <v>218</v>
      </c>
      <c r="B932" s="60" t="s">
        <v>1</v>
      </c>
      <c r="C932" s="80">
        <v>10</v>
      </c>
      <c r="D932" s="81">
        <v>1392524</v>
      </c>
      <c r="E932" s="81">
        <v>83551</v>
      </c>
      <c r="F932" s="82">
        <v>1.1198934218430025E-4</v>
      </c>
    </row>
    <row r="933" spans="1:6" x14ac:dyDescent="0.2">
      <c r="A933" s="60" t="s">
        <v>218</v>
      </c>
      <c r="B933" s="60" t="s">
        <v>915</v>
      </c>
      <c r="C933" s="80">
        <v>15</v>
      </c>
      <c r="D933" s="81">
        <v>624912</v>
      </c>
      <c r="E933" s="81">
        <v>37495</v>
      </c>
      <c r="F933" s="82">
        <v>5.0257212782615865E-5</v>
      </c>
    </row>
    <row r="934" spans="1:6" x14ac:dyDescent="0.2">
      <c r="A934" s="60" t="s">
        <v>218</v>
      </c>
      <c r="B934" s="60" t="s">
        <v>3</v>
      </c>
      <c r="C934" s="80">
        <v>14</v>
      </c>
      <c r="D934" s="81">
        <v>4139414</v>
      </c>
      <c r="E934" s="81">
        <v>248365</v>
      </c>
      <c r="F934" s="82">
        <v>3.3290125757446033E-4</v>
      </c>
    </row>
    <row r="935" spans="1:6" x14ac:dyDescent="0.2">
      <c r="A935" s="60" t="s">
        <v>218</v>
      </c>
      <c r="B935" s="60" t="s">
        <v>2</v>
      </c>
      <c r="C935" s="80" t="s">
        <v>914</v>
      </c>
      <c r="D935" s="81" t="s">
        <v>914</v>
      </c>
      <c r="E935" s="81" t="s">
        <v>914</v>
      </c>
      <c r="F935" s="82" t="s">
        <v>914</v>
      </c>
    </row>
    <row r="936" spans="1:6" x14ac:dyDescent="0.2">
      <c r="A936" s="60" t="s">
        <v>218</v>
      </c>
      <c r="B936" s="60" t="s">
        <v>6</v>
      </c>
      <c r="C936" s="80" t="s">
        <v>914</v>
      </c>
      <c r="D936" s="81" t="s">
        <v>914</v>
      </c>
      <c r="E936" s="81" t="s">
        <v>914</v>
      </c>
      <c r="F936" s="82" t="s">
        <v>914</v>
      </c>
    </row>
    <row r="937" spans="1:6" x14ac:dyDescent="0.2">
      <c r="A937" s="60" t="s">
        <v>218</v>
      </c>
      <c r="B937" s="60" t="s">
        <v>10</v>
      </c>
      <c r="C937" s="80">
        <v>102</v>
      </c>
      <c r="D937" s="81">
        <v>1697598</v>
      </c>
      <c r="E937" s="81">
        <v>101856</v>
      </c>
      <c r="F937" s="82">
        <v>1.3652483438288097E-4</v>
      </c>
    </row>
    <row r="938" spans="1:6" x14ac:dyDescent="0.2">
      <c r="A938" s="60" t="s">
        <v>218</v>
      </c>
      <c r="B938" s="60" t="s">
        <v>4</v>
      </c>
      <c r="C938" s="80">
        <v>9</v>
      </c>
      <c r="D938" s="81">
        <v>499711</v>
      </c>
      <c r="E938" s="81">
        <v>29983</v>
      </c>
      <c r="F938" s="82">
        <v>4.0188345402351552E-5</v>
      </c>
    </row>
    <row r="939" spans="1:6" x14ac:dyDescent="0.2">
      <c r="A939" s="60" t="s">
        <v>218</v>
      </c>
      <c r="B939" s="60" t="s">
        <v>916</v>
      </c>
      <c r="C939" s="80">
        <v>134</v>
      </c>
      <c r="D939" s="81">
        <v>1599463</v>
      </c>
      <c r="E939" s="81">
        <v>94812</v>
      </c>
      <c r="F939" s="82">
        <v>1.2708326065729764E-4</v>
      </c>
    </row>
    <row r="940" spans="1:6" x14ac:dyDescent="0.2">
      <c r="A940" s="60" t="s">
        <v>218</v>
      </c>
      <c r="B940" s="60" t="s">
        <v>8</v>
      </c>
      <c r="C940" s="80">
        <v>46</v>
      </c>
      <c r="D940" s="81">
        <v>1803416</v>
      </c>
      <c r="E940" s="81">
        <v>108205</v>
      </c>
      <c r="F940" s="82">
        <v>1.4503485022384185E-4</v>
      </c>
    </row>
    <row r="941" spans="1:6" x14ac:dyDescent="0.2">
      <c r="A941" s="60" t="s">
        <v>218</v>
      </c>
      <c r="B941" s="60" t="s">
        <v>917</v>
      </c>
      <c r="C941" s="80">
        <v>52</v>
      </c>
      <c r="D941" s="81">
        <v>2833007</v>
      </c>
      <c r="E941" s="81">
        <v>169980</v>
      </c>
      <c r="F941" s="82">
        <v>2.2783627227067728E-4</v>
      </c>
    </row>
    <row r="942" spans="1:6" x14ac:dyDescent="0.2">
      <c r="A942" s="60" t="s">
        <v>218</v>
      </c>
      <c r="B942" s="60" t="s">
        <v>25</v>
      </c>
      <c r="C942" s="80">
        <v>10</v>
      </c>
      <c r="D942" s="81">
        <v>806776</v>
      </c>
      <c r="E942" s="81">
        <v>48407</v>
      </c>
      <c r="F942" s="82">
        <v>6.4883341756716523E-5</v>
      </c>
    </row>
    <row r="943" spans="1:6" x14ac:dyDescent="0.2">
      <c r="A943" s="60" t="s">
        <v>218</v>
      </c>
      <c r="B943" s="60" t="s">
        <v>62</v>
      </c>
      <c r="C943" s="80">
        <v>402</v>
      </c>
      <c r="D943" s="81">
        <v>15964932</v>
      </c>
      <c r="E943" s="81">
        <v>956740</v>
      </c>
      <c r="F943" s="82">
        <v>1.2823866050844085E-3</v>
      </c>
    </row>
    <row r="944" spans="1:6" x14ac:dyDescent="0.2">
      <c r="A944" s="60" t="s">
        <v>665</v>
      </c>
      <c r="B944" s="60" t="s">
        <v>5</v>
      </c>
      <c r="C944" s="80">
        <v>23</v>
      </c>
      <c r="D944" s="81">
        <v>1579118</v>
      </c>
      <c r="E944" s="81">
        <v>94747</v>
      </c>
      <c r="F944" s="82">
        <v>1.2699613653859194E-4</v>
      </c>
    </row>
    <row r="945" spans="1:6" x14ac:dyDescent="0.2">
      <c r="A945" s="60" t="s">
        <v>665</v>
      </c>
      <c r="B945" s="60" t="s">
        <v>1</v>
      </c>
      <c r="C945" s="80">
        <v>33</v>
      </c>
      <c r="D945" s="81">
        <v>3100267</v>
      </c>
      <c r="E945" s="81">
        <v>186016</v>
      </c>
      <c r="F945" s="82">
        <v>2.4933046254090074E-4</v>
      </c>
    </row>
    <row r="946" spans="1:6" x14ac:dyDescent="0.2">
      <c r="A946" s="60" t="s">
        <v>665</v>
      </c>
      <c r="B946" s="60" t="s">
        <v>915</v>
      </c>
      <c r="C946" s="80">
        <v>83</v>
      </c>
      <c r="D946" s="81">
        <v>2787759</v>
      </c>
      <c r="E946" s="81">
        <v>167266</v>
      </c>
      <c r="F946" s="82">
        <v>2.2419850522195026E-4</v>
      </c>
    </row>
    <row r="947" spans="1:6" x14ac:dyDescent="0.2">
      <c r="A947" s="60" t="s">
        <v>665</v>
      </c>
      <c r="B947" s="60" t="s">
        <v>3</v>
      </c>
      <c r="C947" s="80">
        <v>21</v>
      </c>
      <c r="D947" s="81">
        <v>2092486</v>
      </c>
      <c r="E947" s="81">
        <v>125549</v>
      </c>
      <c r="F947" s="82">
        <v>1.6828224583663527E-4</v>
      </c>
    </row>
    <row r="948" spans="1:6" x14ac:dyDescent="0.2">
      <c r="A948" s="60" t="s">
        <v>665</v>
      </c>
      <c r="B948" s="60" t="s">
        <v>2</v>
      </c>
      <c r="C948" s="80">
        <v>13</v>
      </c>
      <c r="D948" s="81">
        <v>9715580</v>
      </c>
      <c r="E948" s="81">
        <v>582935</v>
      </c>
      <c r="F948" s="82">
        <v>7.8134920211852719E-4</v>
      </c>
    </row>
    <row r="949" spans="1:6" x14ac:dyDescent="0.2">
      <c r="A949" s="60" t="s">
        <v>665</v>
      </c>
      <c r="B949" s="60" t="s">
        <v>6</v>
      </c>
      <c r="C949" s="80">
        <v>21</v>
      </c>
      <c r="D949" s="81">
        <v>1426542</v>
      </c>
      <c r="E949" s="81">
        <v>85593</v>
      </c>
      <c r="F949" s="82">
        <v>1.1472637988271609E-4</v>
      </c>
    </row>
    <row r="950" spans="1:6" x14ac:dyDescent="0.2">
      <c r="A950" s="60" t="s">
        <v>665</v>
      </c>
      <c r="B950" s="60" t="s">
        <v>10</v>
      </c>
      <c r="C950" s="80">
        <v>153</v>
      </c>
      <c r="D950" s="81">
        <v>2536755</v>
      </c>
      <c r="E950" s="81">
        <v>152205</v>
      </c>
      <c r="F950" s="82">
        <v>2.0401117673231225E-4</v>
      </c>
    </row>
    <row r="951" spans="1:6" x14ac:dyDescent="0.2">
      <c r="A951" s="60" t="s">
        <v>665</v>
      </c>
      <c r="B951" s="60" t="s">
        <v>4</v>
      </c>
      <c r="C951" s="80">
        <v>40</v>
      </c>
      <c r="D951" s="81">
        <v>2343055</v>
      </c>
      <c r="E951" s="81">
        <v>140583</v>
      </c>
      <c r="F951" s="82">
        <v>1.88433384307734E-4</v>
      </c>
    </row>
    <row r="952" spans="1:6" x14ac:dyDescent="0.2">
      <c r="A952" s="60" t="s">
        <v>665</v>
      </c>
      <c r="B952" s="60" t="s">
        <v>916</v>
      </c>
      <c r="C952" s="80">
        <v>263</v>
      </c>
      <c r="D952" s="81">
        <v>3674389</v>
      </c>
      <c r="E952" s="81">
        <v>215126</v>
      </c>
      <c r="F952" s="82">
        <v>2.8834866401048192E-4</v>
      </c>
    </row>
    <row r="953" spans="1:6" x14ac:dyDescent="0.2">
      <c r="A953" s="60" t="s">
        <v>665</v>
      </c>
      <c r="B953" s="60" t="s">
        <v>8</v>
      </c>
      <c r="C953" s="80">
        <v>120</v>
      </c>
      <c r="D953" s="81">
        <v>2501971</v>
      </c>
      <c r="E953" s="81">
        <v>150118</v>
      </c>
      <c r="F953" s="82">
        <v>2.0121382233633092E-4</v>
      </c>
    </row>
    <row r="954" spans="1:6" x14ac:dyDescent="0.2">
      <c r="A954" s="60" t="s">
        <v>665</v>
      </c>
      <c r="B954" s="60" t="s">
        <v>917</v>
      </c>
      <c r="C954" s="80">
        <v>70</v>
      </c>
      <c r="D954" s="81">
        <v>2549863</v>
      </c>
      <c r="E954" s="81">
        <v>152992</v>
      </c>
      <c r="F954" s="82">
        <v>2.0506604875417965E-4</v>
      </c>
    </row>
    <row r="955" spans="1:6" x14ac:dyDescent="0.2">
      <c r="A955" s="60" t="s">
        <v>665</v>
      </c>
      <c r="B955" s="60" t="s">
        <v>25</v>
      </c>
      <c r="C955" s="80">
        <v>46</v>
      </c>
      <c r="D955" s="81">
        <v>4024553</v>
      </c>
      <c r="E955" s="81">
        <v>241473</v>
      </c>
      <c r="F955" s="82">
        <v>3.236634202495426E-4</v>
      </c>
    </row>
    <row r="956" spans="1:6" x14ac:dyDescent="0.2">
      <c r="A956" s="60" t="s">
        <v>665</v>
      </c>
      <c r="B956" s="60" t="s">
        <v>62</v>
      </c>
      <c r="C956" s="80">
        <v>886</v>
      </c>
      <c r="D956" s="81">
        <v>38332338</v>
      </c>
      <c r="E956" s="81">
        <v>2294603</v>
      </c>
      <c r="F956" s="82">
        <v>3.0756194485299028E-3</v>
      </c>
    </row>
    <row r="957" spans="1:6" x14ac:dyDescent="0.2">
      <c r="A957" s="60" t="s">
        <v>671</v>
      </c>
      <c r="B957" s="60" t="s">
        <v>5</v>
      </c>
      <c r="C957" s="80" t="s">
        <v>914</v>
      </c>
      <c r="D957" s="81" t="s">
        <v>914</v>
      </c>
      <c r="E957" s="81" t="s">
        <v>914</v>
      </c>
      <c r="F957" s="82" t="s">
        <v>914</v>
      </c>
    </row>
    <row r="958" spans="1:6" x14ac:dyDescent="0.2">
      <c r="A958" s="60" t="s">
        <v>671</v>
      </c>
      <c r="B958" s="60" t="s">
        <v>1</v>
      </c>
      <c r="C958" s="80">
        <v>19</v>
      </c>
      <c r="D958" s="81">
        <v>2352535</v>
      </c>
      <c r="E958" s="81">
        <v>141152</v>
      </c>
      <c r="F958" s="82">
        <v>1.8919605543917306E-4</v>
      </c>
    </row>
    <row r="959" spans="1:6" x14ac:dyDescent="0.2">
      <c r="A959" s="60" t="s">
        <v>671</v>
      </c>
      <c r="B959" s="60" t="s">
        <v>915</v>
      </c>
      <c r="C959" s="80">
        <v>59</v>
      </c>
      <c r="D959" s="81">
        <v>1928213</v>
      </c>
      <c r="E959" s="81">
        <v>115693</v>
      </c>
      <c r="F959" s="82">
        <v>1.550715486987379E-4</v>
      </c>
    </row>
    <row r="960" spans="1:6" x14ac:dyDescent="0.2">
      <c r="A960" s="60" t="s">
        <v>671</v>
      </c>
      <c r="B960" s="60" t="s">
        <v>3</v>
      </c>
      <c r="C960" s="80">
        <v>21</v>
      </c>
      <c r="D960" s="81">
        <v>2389830</v>
      </c>
      <c r="E960" s="81">
        <v>143390</v>
      </c>
      <c r="F960" s="82">
        <v>1.9219580586476301E-4</v>
      </c>
    </row>
    <row r="961" spans="1:6" x14ac:dyDescent="0.2">
      <c r="A961" s="60" t="s">
        <v>671</v>
      </c>
      <c r="B961" s="60" t="s">
        <v>2</v>
      </c>
      <c r="C961" s="80" t="s">
        <v>914</v>
      </c>
      <c r="D961" s="81" t="s">
        <v>914</v>
      </c>
      <c r="E961" s="81" t="s">
        <v>914</v>
      </c>
      <c r="F961" s="82" t="s">
        <v>914</v>
      </c>
    </row>
    <row r="962" spans="1:6" x14ac:dyDescent="0.2">
      <c r="A962" s="60" t="s">
        <v>671</v>
      </c>
      <c r="B962" s="60" t="s">
        <v>6</v>
      </c>
      <c r="C962" s="80">
        <v>14</v>
      </c>
      <c r="D962" s="81">
        <v>773473</v>
      </c>
      <c r="E962" s="81">
        <v>46408</v>
      </c>
      <c r="F962" s="82">
        <v>6.2203940013752154E-5</v>
      </c>
    </row>
    <row r="963" spans="1:6" x14ac:dyDescent="0.2">
      <c r="A963" s="60" t="s">
        <v>671</v>
      </c>
      <c r="B963" s="60" t="s">
        <v>10</v>
      </c>
      <c r="C963" s="80">
        <v>108</v>
      </c>
      <c r="D963" s="81">
        <v>1609347</v>
      </c>
      <c r="E963" s="81">
        <v>96561</v>
      </c>
      <c r="F963" s="82">
        <v>1.2942756963600933E-4</v>
      </c>
    </row>
    <row r="964" spans="1:6" x14ac:dyDescent="0.2">
      <c r="A964" s="60" t="s">
        <v>671</v>
      </c>
      <c r="B964" s="60" t="s">
        <v>4</v>
      </c>
      <c r="C964" s="80">
        <v>23</v>
      </c>
      <c r="D964" s="81">
        <v>1369900</v>
      </c>
      <c r="E964" s="81">
        <v>82194</v>
      </c>
      <c r="F964" s="82">
        <v>1.1017045865993674E-4</v>
      </c>
    </row>
    <row r="965" spans="1:6" x14ac:dyDescent="0.2">
      <c r="A965" s="60" t="s">
        <v>671</v>
      </c>
      <c r="B965" s="60" t="s">
        <v>916</v>
      </c>
      <c r="C965" s="80">
        <v>231</v>
      </c>
      <c r="D965" s="81">
        <v>2838037</v>
      </c>
      <c r="E965" s="81">
        <v>165934</v>
      </c>
      <c r="F965" s="82">
        <v>2.2241313097401202E-4</v>
      </c>
    </row>
    <row r="966" spans="1:6" x14ac:dyDescent="0.2">
      <c r="A966" s="60" t="s">
        <v>671</v>
      </c>
      <c r="B966" s="60" t="s">
        <v>8</v>
      </c>
      <c r="C966" s="80">
        <v>87</v>
      </c>
      <c r="D966" s="81">
        <v>1429415</v>
      </c>
      <c r="E966" s="81">
        <v>85765</v>
      </c>
      <c r="F966" s="82">
        <v>1.1495692370452192E-4</v>
      </c>
    </row>
    <row r="967" spans="1:6" x14ac:dyDescent="0.2">
      <c r="A967" s="60" t="s">
        <v>671</v>
      </c>
      <c r="B967" s="60" t="s">
        <v>917</v>
      </c>
      <c r="C967" s="80">
        <v>64</v>
      </c>
      <c r="D967" s="81">
        <v>2108278</v>
      </c>
      <c r="E967" s="81">
        <v>126497</v>
      </c>
      <c r="F967" s="82">
        <v>1.695529175986814E-4</v>
      </c>
    </row>
    <row r="968" spans="1:6" x14ac:dyDescent="0.2">
      <c r="A968" s="60" t="s">
        <v>671</v>
      </c>
      <c r="B968" s="60" t="s">
        <v>25</v>
      </c>
      <c r="C968" s="80">
        <v>24</v>
      </c>
      <c r="D968" s="81">
        <v>2212669</v>
      </c>
      <c r="E968" s="81">
        <v>132760</v>
      </c>
      <c r="F968" s="82">
        <v>1.7794766152873936E-4</v>
      </c>
    </row>
    <row r="969" spans="1:6" x14ac:dyDescent="0.2">
      <c r="A969" s="60" t="s">
        <v>671</v>
      </c>
      <c r="B969" s="60" t="s">
        <v>62</v>
      </c>
      <c r="C969" s="80">
        <v>652</v>
      </c>
      <c r="D969" s="81">
        <v>19012746</v>
      </c>
      <c r="E969" s="81">
        <v>1136416</v>
      </c>
      <c r="F969" s="82">
        <v>1.5232191151238615E-3</v>
      </c>
    </row>
    <row r="970" spans="1:6" x14ac:dyDescent="0.2">
      <c r="A970" s="60" t="s">
        <v>197</v>
      </c>
      <c r="B970" s="60" t="s">
        <v>5</v>
      </c>
      <c r="C970" s="80">
        <v>26</v>
      </c>
      <c r="D970" s="81">
        <v>1003183</v>
      </c>
      <c r="E970" s="81">
        <v>60191</v>
      </c>
      <c r="F970" s="82">
        <v>8.0678274292530504E-5</v>
      </c>
    </row>
    <row r="971" spans="1:6" x14ac:dyDescent="0.2">
      <c r="A971" s="60" t="s">
        <v>197</v>
      </c>
      <c r="B971" s="60" t="s">
        <v>1</v>
      </c>
      <c r="C971" s="80">
        <v>29</v>
      </c>
      <c r="D971" s="81">
        <v>1330414</v>
      </c>
      <c r="E971" s="81">
        <v>79825</v>
      </c>
      <c r="F971" s="82">
        <v>1.0699511962587842E-4</v>
      </c>
    </row>
    <row r="972" spans="1:6" x14ac:dyDescent="0.2">
      <c r="A972" s="60" t="s">
        <v>197</v>
      </c>
      <c r="B972" s="60" t="s">
        <v>915</v>
      </c>
      <c r="C972" s="80">
        <v>127</v>
      </c>
      <c r="D972" s="81">
        <v>5533301</v>
      </c>
      <c r="E972" s="81">
        <v>331998</v>
      </c>
      <c r="F972" s="82">
        <v>4.4500051018543543E-4</v>
      </c>
    </row>
    <row r="973" spans="1:6" x14ac:dyDescent="0.2">
      <c r="A973" s="60" t="s">
        <v>197</v>
      </c>
      <c r="B973" s="60" t="s">
        <v>3</v>
      </c>
      <c r="C973" s="80">
        <v>45</v>
      </c>
      <c r="D973" s="81">
        <v>6059917</v>
      </c>
      <c r="E973" s="81">
        <v>363595</v>
      </c>
      <c r="F973" s="82">
        <v>4.8735221447380225E-4</v>
      </c>
    </row>
    <row r="974" spans="1:6" x14ac:dyDescent="0.2">
      <c r="A974" s="60" t="s">
        <v>197</v>
      </c>
      <c r="B974" s="60" t="s">
        <v>2</v>
      </c>
      <c r="C974" s="80">
        <v>6</v>
      </c>
      <c r="D974" s="81">
        <v>10187872</v>
      </c>
      <c r="E974" s="81">
        <v>611272</v>
      </c>
      <c r="F974" s="82">
        <v>8.1933129676103921E-4</v>
      </c>
    </row>
    <row r="975" spans="1:6" x14ac:dyDescent="0.2">
      <c r="A975" s="60" t="s">
        <v>197</v>
      </c>
      <c r="B975" s="60" t="s">
        <v>6</v>
      </c>
      <c r="C975" s="80">
        <v>27</v>
      </c>
      <c r="D975" s="81">
        <v>1171565</v>
      </c>
      <c r="E975" s="81">
        <v>70294</v>
      </c>
      <c r="F975" s="82">
        <v>9.4220043081509527E-5</v>
      </c>
    </row>
    <row r="976" spans="1:6" x14ac:dyDescent="0.2">
      <c r="A976" s="60" t="s">
        <v>197</v>
      </c>
      <c r="B976" s="60" t="s">
        <v>10</v>
      </c>
      <c r="C976" s="80">
        <v>369</v>
      </c>
      <c r="D976" s="81">
        <v>9563020</v>
      </c>
      <c r="E976" s="81">
        <v>573781</v>
      </c>
      <c r="F976" s="82">
        <v>7.6907944546265134E-4</v>
      </c>
    </row>
    <row r="977" spans="1:6" x14ac:dyDescent="0.2">
      <c r="A977" s="60" t="s">
        <v>197</v>
      </c>
      <c r="B977" s="60" t="s">
        <v>4</v>
      </c>
      <c r="C977" s="80">
        <v>24</v>
      </c>
      <c r="D977" s="81">
        <v>2006958</v>
      </c>
      <c r="E977" s="81">
        <v>120417</v>
      </c>
      <c r="F977" s="82">
        <v>1.6140346157205639E-4</v>
      </c>
    </row>
    <row r="978" spans="1:6" x14ac:dyDescent="0.2">
      <c r="A978" s="60" t="s">
        <v>197</v>
      </c>
      <c r="B978" s="60" t="s">
        <v>916</v>
      </c>
      <c r="C978" s="80">
        <v>544</v>
      </c>
      <c r="D978" s="81">
        <v>8168164</v>
      </c>
      <c r="E978" s="81">
        <v>487301</v>
      </c>
      <c r="F978" s="82">
        <v>6.5316415645236682E-4</v>
      </c>
    </row>
    <row r="979" spans="1:6" x14ac:dyDescent="0.2">
      <c r="A979" s="60" t="s">
        <v>197</v>
      </c>
      <c r="B979" s="60" t="s">
        <v>8</v>
      </c>
      <c r="C979" s="80">
        <v>178</v>
      </c>
      <c r="D979" s="81">
        <v>4212773</v>
      </c>
      <c r="E979" s="81">
        <v>252766</v>
      </c>
      <c r="F979" s="82">
        <v>3.3880023059636437E-4</v>
      </c>
    </row>
    <row r="980" spans="1:6" x14ac:dyDescent="0.2">
      <c r="A980" s="60" t="s">
        <v>197</v>
      </c>
      <c r="B980" s="60" t="s">
        <v>917</v>
      </c>
      <c r="C980" s="80">
        <v>87</v>
      </c>
      <c r="D980" s="81">
        <v>5858665</v>
      </c>
      <c r="E980" s="81">
        <v>351520</v>
      </c>
      <c r="F980" s="82">
        <v>4.7116723396039813E-4</v>
      </c>
    </row>
    <row r="981" spans="1:6" x14ac:dyDescent="0.2">
      <c r="A981" s="60" t="s">
        <v>197</v>
      </c>
      <c r="B981" s="60" t="s">
        <v>25</v>
      </c>
      <c r="C981" s="80">
        <v>72</v>
      </c>
      <c r="D981" s="81">
        <v>9619575</v>
      </c>
      <c r="E981" s="81">
        <v>577175</v>
      </c>
      <c r="F981" s="82">
        <v>7.7362866483014563E-4</v>
      </c>
    </row>
    <row r="982" spans="1:6" x14ac:dyDescent="0.2">
      <c r="A982" s="60" t="s">
        <v>197</v>
      </c>
      <c r="B982" s="60" t="s">
        <v>62</v>
      </c>
      <c r="C982" s="80">
        <v>1534</v>
      </c>
      <c r="D982" s="81">
        <v>64715407</v>
      </c>
      <c r="E982" s="81">
        <v>3880135</v>
      </c>
      <c r="F982" s="82">
        <v>5.2008206512941784E-3</v>
      </c>
    </row>
    <row r="983" spans="1:6" x14ac:dyDescent="0.2">
      <c r="A983" s="60" t="s">
        <v>685</v>
      </c>
      <c r="B983" s="60" t="s">
        <v>5</v>
      </c>
      <c r="C983" s="80" t="s">
        <v>914</v>
      </c>
      <c r="D983" s="81" t="s">
        <v>914</v>
      </c>
      <c r="E983" s="81" t="s">
        <v>914</v>
      </c>
      <c r="F983" s="82" t="s">
        <v>914</v>
      </c>
    </row>
    <row r="984" spans="1:6" x14ac:dyDescent="0.2">
      <c r="A984" s="60" t="s">
        <v>685</v>
      </c>
      <c r="B984" s="60" t="s">
        <v>1</v>
      </c>
      <c r="C984" s="80">
        <v>13</v>
      </c>
      <c r="D984" s="81">
        <v>350911</v>
      </c>
      <c r="E984" s="81">
        <v>21055</v>
      </c>
      <c r="F984" s="82">
        <v>2.8221512605360102E-5</v>
      </c>
    </row>
    <row r="985" spans="1:6" x14ac:dyDescent="0.2">
      <c r="A985" s="60" t="s">
        <v>685</v>
      </c>
      <c r="B985" s="60" t="s">
        <v>915</v>
      </c>
      <c r="C985" s="80">
        <v>22</v>
      </c>
      <c r="D985" s="81">
        <v>175020</v>
      </c>
      <c r="E985" s="81">
        <v>10501</v>
      </c>
      <c r="F985" s="82">
        <v>1.4075236469669268E-5</v>
      </c>
    </row>
    <row r="986" spans="1:6" x14ac:dyDescent="0.2">
      <c r="A986" s="60" t="s">
        <v>685</v>
      </c>
      <c r="B986" s="60" t="s">
        <v>3</v>
      </c>
      <c r="C986" s="80">
        <v>20</v>
      </c>
      <c r="D986" s="81">
        <v>889057</v>
      </c>
      <c r="E986" s="81">
        <v>53343</v>
      </c>
      <c r="F986" s="82">
        <v>7.1499413294121299E-5</v>
      </c>
    </row>
    <row r="987" spans="1:6" x14ac:dyDescent="0.2">
      <c r="A987" s="60" t="s">
        <v>685</v>
      </c>
      <c r="B987" s="60" t="s">
        <v>2</v>
      </c>
      <c r="C987" s="80" t="s">
        <v>914</v>
      </c>
      <c r="D987" s="81" t="s">
        <v>914</v>
      </c>
      <c r="E987" s="81" t="s">
        <v>914</v>
      </c>
      <c r="F987" s="82" t="s">
        <v>914</v>
      </c>
    </row>
    <row r="988" spans="1:6" x14ac:dyDescent="0.2">
      <c r="A988" s="60" t="s">
        <v>685</v>
      </c>
      <c r="B988" s="60" t="s">
        <v>6</v>
      </c>
      <c r="C988" s="80">
        <v>9</v>
      </c>
      <c r="D988" s="81">
        <v>1342386</v>
      </c>
      <c r="E988" s="81">
        <v>80543</v>
      </c>
      <c r="F988" s="82">
        <v>1.0795750604481209E-4</v>
      </c>
    </row>
    <row r="989" spans="1:6" x14ac:dyDescent="0.2">
      <c r="A989" s="60" t="s">
        <v>685</v>
      </c>
      <c r="B989" s="60" t="s">
        <v>10</v>
      </c>
      <c r="C989" s="80">
        <v>89</v>
      </c>
      <c r="D989" s="81">
        <v>2367612</v>
      </c>
      <c r="E989" s="81">
        <v>142039</v>
      </c>
      <c r="F989" s="82">
        <v>1.9038496456674157E-4</v>
      </c>
    </row>
    <row r="990" spans="1:6" x14ac:dyDescent="0.2">
      <c r="A990" s="60" t="s">
        <v>685</v>
      </c>
      <c r="B990" s="60" t="s">
        <v>4</v>
      </c>
      <c r="C990" s="80">
        <v>12</v>
      </c>
      <c r="D990" s="81">
        <v>284296</v>
      </c>
      <c r="E990" s="81">
        <v>17058</v>
      </c>
      <c r="F990" s="82">
        <v>2.2864049490488368E-5</v>
      </c>
    </row>
    <row r="991" spans="1:6" x14ac:dyDescent="0.2">
      <c r="A991" s="60" t="s">
        <v>685</v>
      </c>
      <c r="B991" s="60" t="s">
        <v>916</v>
      </c>
      <c r="C991" s="80">
        <v>139</v>
      </c>
      <c r="D991" s="81">
        <v>1062308</v>
      </c>
      <c r="E991" s="81">
        <v>62778</v>
      </c>
      <c r="F991" s="82">
        <v>8.4145814217017161E-5</v>
      </c>
    </row>
    <row r="992" spans="1:6" x14ac:dyDescent="0.2">
      <c r="A992" s="60" t="s">
        <v>685</v>
      </c>
      <c r="B992" s="60" t="s">
        <v>8</v>
      </c>
      <c r="C992" s="80">
        <v>49</v>
      </c>
      <c r="D992" s="81">
        <v>1553535</v>
      </c>
      <c r="E992" s="81">
        <v>93212</v>
      </c>
      <c r="F992" s="82">
        <v>1.2493866696608054E-4</v>
      </c>
    </row>
    <row r="993" spans="1:6" x14ac:dyDescent="0.2">
      <c r="A993" s="60" t="s">
        <v>685</v>
      </c>
      <c r="B993" s="60" t="s">
        <v>917</v>
      </c>
      <c r="C993" s="80">
        <v>80</v>
      </c>
      <c r="D993" s="81">
        <v>1849149</v>
      </c>
      <c r="E993" s="81">
        <v>110949</v>
      </c>
      <c r="F993" s="82">
        <v>1.4871282840427916E-4</v>
      </c>
    </row>
    <row r="994" spans="1:6" x14ac:dyDescent="0.2">
      <c r="A994" s="60" t="s">
        <v>685</v>
      </c>
      <c r="B994" s="60" t="s">
        <v>25</v>
      </c>
      <c r="C994" s="80">
        <v>23</v>
      </c>
      <c r="D994" s="81">
        <v>1575488</v>
      </c>
      <c r="E994" s="81">
        <v>94529</v>
      </c>
      <c r="F994" s="82">
        <v>1.2670393564816361E-4</v>
      </c>
    </row>
    <row r="995" spans="1:6" x14ac:dyDescent="0.2">
      <c r="A995" s="60" t="s">
        <v>685</v>
      </c>
      <c r="B995" s="60" t="s">
        <v>62</v>
      </c>
      <c r="C995" s="80">
        <v>467</v>
      </c>
      <c r="D995" s="81">
        <v>11775574</v>
      </c>
      <c r="E995" s="81">
        <v>705557</v>
      </c>
      <c r="F995" s="82">
        <v>9.4570818187129219E-4</v>
      </c>
    </row>
    <row r="996" spans="1:6" x14ac:dyDescent="0.2">
      <c r="A996" s="60" t="s">
        <v>691</v>
      </c>
      <c r="B996" s="60" t="s">
        <v>5</v>
      </c>
      <c r="C996" s="80">
        <v>648</v>
      </c>
      <c r="D996" s="81">
        <v>72989004</v>
      </c>
      <c r="E996" s="81">
        <v>4379340</v>
      </c>
      <c r="F996" s="82">
        <v>5.8699405848091999E-3</v>
      </c>
    </row>
    <row r="997" spans="1:6" x14ac:dyDescent="0.2">
      <c r="A997" s="60" t="s">
        <v>691</v>
      </c>
      <c r="B997" s="60" t="s">
        <v>1</v>
      </c>
      <c r="C997" s="80">
        <v>286</v>
      </c>
      <c r="D997" s="81">
        <v>198278935</v>
      </c>
      <c r="E997" s="81">
        <v>11896736</v>
      </c>
      <c r="F997" s="82">
        <v>1.5946040607297141E-2</v>
      </c>
    </row>
    <row r="998" spans="1:6" x14ac:dyDescent="0.2">
      <c r="A998" s="60" t="s">
        <v>691</v>
      </c>
      <c r="B998" s="60" t="s">
        <v>915</v>
      </c>
      <c r="C998" s="80">
        <v>3371</v>
      </c>
      <c r="D998" s="81">
        <v>271277848</v>
      </c>
      <c r="E998" s="81">
        <v>16276671</v>
      </c>
      <c r="F998" s="82">
        <v>2.1816778712885263E-2</v>
      </c>
    </row>
    <row r="999" spans="1:6" x14ac:dyDescent="0.2">
      <c r="A999" s="60" t="s">
        <v>691</v>
      </c>
      <c r="B999" s="60" t="s">
        <v>3</v>
      </c>
      <c r="C999" s="80">
        <v>977</v>
      </c>
      <c r="D999" s="81">
        <v>207251756</v>
      </c>
      <c r="E999" s="81">
        <v>12435105</v>
      </c>
      <c r="F999" s="82">
        <v>1.6667654832888928E-2</v>
      </c>
    </row>
    <row r="1000" spans="1:6" x14ac:dyDescent="0.2">
      <c r="A1000" s="60" t="s">
        <v>691</v>
      </c>
      <c r="B1000" s="60" t="s">
        <v>2</v>
      </c>
      <c r="C1000" s="80">
        <v>199</v>
      </c>
      <c r="D1000" s="81">
        <v>205687521</v>
      </c>
      <c r="E1000" s="81">
        <v>12341251</v>
      </c>
      <c r="F1000" s="82">
        <v>1.6541855647704249E-2</v>
      </c>
    </row>
    <row r="1001" spans="1:6" x14ac:dyDescent="0.2">
      <c r="A1001" s="60" t="s">
        <v>691</v>
      </c>
      <c r="B1001" s="60" t="s">
        <v>6</v>
      </c>
      <c r="C1001" s="80">
        <v>501</v>
      </c>
      <c r="D1001" s="81">
        <v>115627830</v>
      </c>
      <c r="E1001" s="81">
        <v>6937670</v>
      </c>
      <c r="F1001" s="82">
        <v>9.2990520710913606E-3</v>
      </c>
    </row>
    <row r="1002" spans="1:6" x14ac:dyDescent="0.2">
      <c r="A1002" s="60" t="s">
        <v>691</v>
      </c>
      <c r="B1002" s="60" t="s">
        <v>10</v>
      </c>
      <c r="C1002" s="80">
        <v>3637</v>
      </c>
      <c r="D1002" s="81">
        <v>293852609</v>
      </c>
      <c r="E1002" s="81">
        <v>17631157</v>
      </c>
      <c r="F1002" s="82">
        <v>2.3632292544411446E-2</v>
      </c>
    </row>
    <row r="1003" spans="1:6" x14ac:dyDescent="0.2">
      <c r="A1003" s="60" t="s">
        <v>691</v>
      </c>
      <c r="B1003" s="60" t="s">
        <v>4</v>
      </c>
      <c r="C1003" s="80">
        <v>533</v>
      </c>
      <c r="D1003" s="81">
        <v>135604783</v>
      </c>
      <c r="E1003" s="81">
        <v>8136287</v>
      </c>
      <c r="F1003" s="82">
        <v>1.0905643606332345E-2</v>
      </c>
    </row>
    <row r="1004" spans="1:6" x14ac:dyDescent="0.2">
      <c r="A1004" s="60" t="s">
        <v>691</v>
      </c>
      <c r="B1004" s="60" t="s">
        <v>916</v>
      </c>
      <c r="C1004" s="80">
        <v>9605</v>
      </c>
      <c r="D1004" s="81">
        <v>458349611</v>
      </c>
      <c r="E1004" s="81">
        <v>27013864</v>
      </c>
      <c r="F1004" s="82">
        <v>3.6208601443623055E-2</v>
      </c>
    </row>
    <row r="1005" spans="1:6" x14ac:dyDescent="0.2">
      <c r="A1005" s="60" t="s">
        <v>691</v>
      </c>
      <c r="B1005" s="60" t="s">
        <v>8</v>
      </c>
      <c r="C1005" s="80">
        <v>3679</v>
      </c>
      <c r="D1005" s="81">
        <v>321037885</v>
      </c>
      <c r="E1005" s="81">
        <v>19262273</v>
      </c>
      <c r="F1005" s="82">
        <v>2.5818593221438497E-2</v>
      </c>
    </row>
    <row r="1006" spans="1:6" x14ac:dyDescent="0.2">
      <c r="A1006" s="60" t="s">
        <v>691</v>
      </c>
      <c r="B1006" s="60" t="s">
        <v>917</v>
      </c>
      <c r="C1006" s="80">
        <v>621</v>
      </c>
      <c r="D1006" s="81">
        <v>153747954</v>
      </c>
      <c r="E1006" s="81">
        <v>9222123</v>
      </c>
      <c r="F1006" s="82">
        <v>1.2361066753392606E-2</v>
      </c>
    </row>
    <row r="1007" spans="1:6" x14ac:dyDescent="0.2">
      <c r="A1007" s="60" t="s">
        <v>691</v>
      </c>
      <c r="B1007" s="60" t="s">
        <v>25</v>
      </c>
      <c r="C1007" s="80">
        <v>1228</v>
      </c>
      <c r="D1007" s="81">
        <v>349848286</v>
      </c>
      <c r="E1007" s="81">
        <v>20990897</v>
      </c>
      <c r="F1007" s="82">
        <v>2.8135590799492544E-2</v>
      </c>
    </row>
    <row r="1008" spans="1:6" x14ac:dyDescent="0.2">
      <c r="A1008" s="60" t="s">
        <v>691</v>
      </c>
      <c r="B1008" s="60" t="s">
        <v>62</v>
      </c>
      <c r="C1008" s="80">
        <v>25285</v>
      </c>
      <c r="D1008" s="81">
        <v>2783554022</v>
      </c>
      <c r="E1008" s="81">
        <v>166523376</v>
      </c>
      <c r="F1008" s="82">
        <v>0.22320311350610875</v>
      </c>
    </row>
    <row r="1009" spans="1:6" x14ac:dyDescent="0.2">
      <c r="A1009" s="60" t="s">
        <v>704</v>
      </c>
      <c r="B1009" s="60" t="s">
        <v>5</v>
      </c>
      <c r="C1009" s="80">
        <v>104</v>
      </c>
      <c r="D1009" s="81">
        <v>8037578</v>
      </c>
      <c r="E1009" s="81">
        <v>482255</v>
      </c>
      <c r="F1009" s="82">
        <v>6.4640064409869082E-4</v>
      </c>
    </row>
    <row r="1010" spans="1:6" x14ac:dyDescent="0.2">
      <c r="A1010" s="60" t="s">
        <v>704</v>
      </c>
      <c r="B1010" s="60" t="s">
        <v>1</v>
      </c>
      <c r="C1010" s="80">
        <v>35</v>
      </c>
      <c r="D1010" s="81">
        <v>35465806</v>
      </c>
      <c r="E1010" s="81">
        <v>2127948</v>
      </c>
      <c r="F1010" s="82">
        <v>2.8522399100237863E-3</v>
      </c>
    </row>
    <row r="1011" spans="1:6" x14ac:dyDescent="0.2">
      <c r="A1011" s="60" t="s">
        <v>704</v>
      </c>
      <c r="B1011" s="60" t="s">
        <v>915</v>
      </c>
      <c r="C1011" s="80">
        <v>432</v>
      </c>
      <c r="D1011" s="81">
        <v>39084908</v>
      </c>
      <c r="E1011" s="81">
        <v>2345095</v>
      </c>
      <c r="F1011" s="82">
        <v>3.1432974639404865E-3</v>
      </c>
    </row>
    <row r="1012" spans="1:6" x14ac:dyDescent="0.2">
      <c r="A1012" s="60" t="s">
        <v>704</v>
      </c>
      <c r="B1012" s="60" t="s">
        <v>3</v>
      </c>
      <c r="C1012" s="80">
        <v>187</v>
      </c>
      <c r="D1012" s="81">
        <v>39750330</v>
      </c>
      <c r="E1012" s="81">
        <v>2385020</v>
      </c>
      <c r="F1012" s="82">
        <v>3.1968117783916384E-3</v>
      </c>
    </row>
    <row r="1013" spans="1:6" x14ac:dyDescent="0.2">
      <c r="A1013" s="60" t="s">
        <v>704</v>
      </c>
      <c r="B1013" s="60" t="s">
        <v>2</v>
      </c>
      <c r="C1013" s="80">
        <v>41</v>
      </c>
      <c r="D1013" s="81">
        <v>51931215</v>
      </c>
      <c r="E1013" s="81">
        <v>3115873</v>
      </c>
      <c r="F1013" s="82">
        <v>4.1764259865210733E-3</v>
      </c>
    </row>
    <row r="1014" spans="1:6" x14ac:dyDescent="0.2">
      <c r="A1014" s="60" t="s">
        <v>704</v>
      </c>
      <c r="B1014" s="60" t="s">
        <v>6</v>
      </c>
      <c r="C1014" s="80">
        <v>65</v>
      </c>
      <c r="D1014" s="81">
        <v>4907754</v>
      </c>
      <c r="E1014" s="81">
        <v>294465</v>
      </c>
      <c r="F1014" s="82">
        <v>3.9469236330265313E-4</v>
      </c>
    </row>
    <row r="1015" spans="1:6" x14ac:dyDescent="0.2">
      <c r="A1015" s="60" t="s">
        <v>704</v>
      </c>
      <c r="B1015" s="60" t="s">
        <v>10</v>
      </c>
      <c r="C1015" s="80">
        <v>552</v>
      </c>
      <c r="D1015" s="81">
        <v>21016174</v>
      </c>
      <c r="E1015" s="81">
        <v>1260971</v>
      </c>
      <c r="F1015" s="82">
        <v>1.6901690321298281E-3</v>
      </c>
    </row>
    <row r="1016" spans="1:6" x14ac:dyDescent="0.2">
      <c r="A1016" s="60" t="s">
        <v>704</v>
      </c>
      <c r="B1016" s="60" t="s">
        <v>4</v>
      </c>
      <c r="C1016" s="80">
        <v>110</v>
      </c>
      <c r="D1016" s="81">
        <v>25424641</v>
      </c>
      <c r="E1016" s="81">
        <v>1525478</v>
      </c>
      <c r="F1016" s="82">
        <v>2.0447065593065549E-3</v>
      </c>
    </row>
    <row r="1017" spans="1:6" x14ac:dyDescent="0.2">
      <c r="A1017" s="60" t="s">
        <v>704</v>
      </c>
      <c r="B1017" s="60" t="s">
        <v>916</v>
      </c>
      <c r="C1017" s="80">
        <v>1394</v>
      </c>
      <c r="D1017" s="81">
        <v>70551278</v>
      </c>
      <c r="E1017" s="81">
        <v>4146460</v>
      </c>
      <c r="F1017" s="82">
        <v>5.5577949730525504E-3</v>
      </c>
    </row>
    <row r="1018" spans="1:6" x14ac:dyDescent="0.2">
      <c r="A1018" s="60" t="s">
        <v>704</v>
      </c>
      <c r="B1018" s="60" t="s">
        <v>8</v>
      </c>
      <c r="C1018" s="80">
        <v>572</v>
      </c>
      <c r="D1018" s="81">
        <v>39426426</v>
      </c>
      <c r="E1018" s="81">
        <v>2361923</v>
      </c>
      <c r="F1018" s="82">
        <v>3.1658532280878626E-3</v>
      </c>
    </row>
    <row r="1019" spans="1:6" x14ac:dyDescent="0.2">
      <c r="A1019" s="60" t="s">
        <v>704</v>
      </c>
      <c r="B1019" s="60" t="s">
        <v>917</v>
      </c>
      <c r="C1019" s="80">
        <v>219</v>
      </c>
      <c r="D1019" s="81">
        <v>23532471</v>
      </c>
      <c r="E1019" s="81">
        <v>1411649</v>
      </c>
      <c r="F1019" s="82">
        <v>1.8921334622580852E-3</v>
      </c>
    </row>
    <row r="1020" spans="1:6" x14ac:dyDescent="0.2">
      <c r="A1020" s="60" t="s">
        <v>704</v>
      </c>
      <c r="B1020" s="60" t="s">
        <v>25</v>
      </c>
      <c r="C1020" s="80">
        <v>179</v>
      </c>
      <c r="D1020" s="81">
        <v>27068860</v>
      </c>
      <c r="E1020" s="81">
        <v>1624132</v>
      </c>
      <c r="F1020" s="82">
        <v>2.1769395255648877E-3</v>
      </c>
    </row>
    <row r="1021" spans="1:6" x14ac:dyDescent="0.2">
      <c r="A1021" s="60" t="s">
        <v>704</v>
      </c>
      <c r="B1021" s="60" t="s">
        <v>62</v>
      </c>
      <c r="C1021" s="80">
        <v>3890</v>
      </c>
      <c r="D1021" s="81">
        <v>386197441</v>
      </c>
      <c r="E1021" s="81">
        <v>23081268</v>
      </c>
      <c r="F1021" s="82">
        <v>3.0937463586307039E-2</v>
      </c>
    </row>
    <row r="1022" spans="1:6" x14ac:dyDescent="0.2">
      <c r="A1022" s="60" t="s">
        <v>718</v>
      </c>
      <c r="B1022" s="60" t="s">
        <v>5</v>
      </c>
      <c r="C1022" s="80">
        <v>24</v>
      </c>
      <c r="D1022" s="81">
        <v>773580</v>
      </c>
      <c r="E1022" s="81">
        <v>46415</v>
      </c>
      <c r="F1022" s="82">
        <v>6.2213322611151222E-5</v>
      </c>
    </row>
    <row r="1023" spans="1:6" x14ac:dyDescent="0.2">
      <c r="A1023" s="60" t="s">
        <v>718</v>
      </c>
      <c r="B1023" s="60" t="s">
        <v>1</v>
      </c>
      <c r="C1023" s="80">
        <v>37</v>
      </c>
      <c r="D1023" s="81">
        <v>2336427</v>
      </c>
      <c r="E1023" s="81">
        <v>140186</v>
      </c>
      <c r="F1023" s="82">
        <v>1.8790125699810075E-4</v>
      </c>
    </row>
    <row r="1024" spans="1:6" x14ac:dyDescent="0.2">
      <c r="A1024" s="60" t="s">
        <v>718</v>
      </c>
      <c r="B1024" s="60" t="s">
        <v>915</v>
      </c>
      <c r="C1024" s="80">
        <v>110</v>
      </c>
      <c r="D1024" s="81">
        <v>3733453</v>
      </c>
      <c r="E1024" s="81">
        <v>224007</v>
      </c>
      <c r="F1024" s="82">
        <v>3.002524993677939E-4</v>
      </c>
    </row>
    <row r="1025" spans="1:6" x14ac:dyDescent="0.2">
      <c r="A1025" s="60" t="s">
        <v>718</v>
      </c>
      <c r="B1025" s="60" t="s">
        <v>3</v>
      </c>
      <c r="C1025" s="80">
        <v>40</v>
      </c>
      <c r="D1025" s="81">
        <v>6069909</v>
      </c>
      <c r="E1025" s="81">
        <v>364195</v>
      </c>
      <c r="F1025" s="82">
        <v>4.8815643710800865E-4</v>
      </c>
    </row>
    <row r="1026" spans="1:6" x14ac:dyDescent="0.2">
      <c r="A1026" s="60" t="s">
        <v>718</v>
      </c>
      <c r="B1026" s="60" t="s">
        <v>2</v>
      </c>
      <c r="C1026" s="80">
        <v>12</v>
      </c>
      <c r="D1026" s="81">
        <v>7036982</v>
      </c>
      <c r="E1026" s="81">
        <v>422219</v>
      </c>
      <c r="F1026" s="82">
        <v>5.6593012731999696E-4</v>
      </c>
    </row>
    <row r="1027" spans="1:6" x14ac:dyDescent="0.2">
      <c r="A1027" s="60" t="s">
        <v>718</v>
      </c>
      <c r="B1027" s="60" t="s">
        <v>6</v>
      </c>
      <c r="C1027" s="80">
        <v>31</v>
      </c>
      <c r="D1027" s="81">
        <v>1401799</v>
      </c>
      <c r="E1027" s="81">
        <v>84108</v>
      </c>
      <c r="F1027" s="82">
        <v>1.1273592886305521E-4</v>
      </c>
    </row>
    <row r="1028" spans="1:6" x14ac:dyDescent="0.2">
      <c r="A1028" s="60" t="s">
        <v>718</v>
      </c>
      <c r="B1028" s="60" t="s">
        <v>10</v>
      </c>
      <c r="C1028" s="80">
        <v>259</v>
      </c>
      <c r="D1028" s="81">
        <v>8435203</v>
      </c>
      <c r="E1028" s="81">
        <v>506112</v>
      </c>
      <c r="F1028" s="82">
        <v>6.7837787640579491E-4</v>
      </c>
    </row>
    <row r="1029" spans="1:6" x14ac:dyDescent="0.2">
      <c r="A1029" s="60" t="s">
        <v>718</v>
      </c>
      <c r="B1029" s="60" t="s">
        <v>4</v>
      </c>
      <c r="C1029" s="80">
        <v>22</v>
      </c>
      <c r="D1029" s="81">
        <v>1797697</v>
      </c>
      <c r="E1029" s="81">
        <v>107862</v>
      </c>
      <c r="F1029" s="82">
        <v>1.4457510295128717E-4</v>
      </c>
    </row>
    <row r="1030" spans="1:6" x14ac:dyDescent="0.2">
      <c r="A1030" s="60" t="s">
        <v>718</v>
      </c>
      <c r="B1030" s="60" t="s">
        <v>916</v>
      </c>
      <c r="C1030" s="80">
        <v>438</v>
      </c>
      <c r="D1030" s="81">
        <v>6297839</v>
      </c>
      <c r="E1030" s="81">
        <v>370140</v>
      </c>
      <c r="F1030" s="82">
        <v>4.9612494304193721E-4</v>
      </c>
    </row>
    <row r="1031" spans="1:6" x14ac:dyDescent="0.2">
      <c r="A1031" s="60" t="s">
        <v>718</v>
      </c>
      <c r="B1031" s="60" t="s">
        <v>8</v>
      </c>
      <c r="C1031" s="80">
        <v>175</v>
      </c>
      <c r="D1031" s="81">
        <v>5370567</v>
      </c>
      <c r="E1031" s="81">
        <v>322234</v>
      </c>
      <c r="F1031" s="82">
        <v>4.3191312718478302E-4</v>
      </c>
    </row>
    <row r="1032" spans="1:6" x14ac:dyDescent="0.2">
      <c r="A1032" s="60" t="s">
        <v>718</v>
      </c>
      <c r="B1032" s="60" t="s">
        <v>917</v>
      </c>
      <c r="C1032" s="80">
        <v>73</v>
      </c>
      <c r="D1032" s="81">
        <v>4080266</v>
      </c>
      <c r="E1032" s="81">
        <v>244816</v>
      </c>
      <c r="F1032" s="82">
        <v>3.2814428069312938E-4</v>
      </c>
    </row>
    <row r="1033" spans="1:6" x14ac:dyDescent="0.2">
      <c r="A1033" s="60" t="s">
        <v>718</v>
      </c>
      <c r="B1033" s="60" t="s">
        <v>25</v>
      </c>
      <c r="C1033" s="80">
        <v>43</v>
      </c>
      <c r="D1033" s="81">
        <v>5371796</v>
      </c>
      <c r="E1033" s="81">
        <v>322308</v>
      </c>
      <c r="F1033" s="82">
        <v>4.3201231464300182E-4</v>
      </c>
    </row>
    <row r="1034" spans="1:6" x14ac:dyDescent="0.2">
      <c r="A1034" s="60" t="s">
        <v>718</v>
      </c>
      <c r="B1034" s="60" t="s">
        <v>62</v>
      </c>
      <c r="C1034" s="80">
        <v>1264</v>
      </c>
      <c r="D1034" s="81">
        <v>52705517</v>
      </c>
      <c r="E1034" s="81">
        <v>3154600</v>
      </c>
      <c r="F1034" s="82">
        <v>4.2283345364459261E-3</v>
      </c>
    </row>
    <row r="1035" spans="1:6" x14ac:dyDescent="0.2">
      <c r="A1035" s="60" t="s">
        <v>727</v>
      </c>
      <c r="B1035" s="60" t="s">
        <v>5</v>
      </c>
      <c r="C1035" s="80" t="s">
        <v>914</v>
      </c>
      <c r="D1035" s="81" t="s">
        <v>914</v>
      </c>
      <c r="E1035" s="81" t="s">
        <v>914</v>
      </c>
      <c r="F1035" s="82" t="s">
        <v>914</v>
      </c>
    </row>
    <row r="1036" spans="1:6" x14ac:dyDescent="0.2">
      <c r="A1036" s="60" t="s">
        <v>727</v>
      </c>
      <c r="B1036" s="60" t="s">
        <v>1</v>
      </c>
      <c r="C1036" s="80">
        <v>15</v>
      </c>
      <c r="D1036" s="81">
        <v>1129534</v>
      </c>
      <c r="E1036" s="81">
        <v>67772</v>
      </c>
      <c r="F1036" s="82">
        <v>9.0839627275728554E-5</v>
      </c>
    </row>
    <row r="1037" spans="1:6" x14ac:dyDescent="0.2">
      <c r="A1037" s="60" t="s">
        <v>727</v>
      </c>
      <c r="B1037" s="60" t="s">
        <v>915</v>
      </c>
      <c r="C1037" s="80">
        <v>30</v>
      </c>
      <c r="D1037" s="81">
        <v>361216</v>
      </c>
      <c r="E1037" s="81">
        <v>21673</v>
      </c>
      <c r="F1037" s="82">
        <v>2.9049861918592708E-5</v>
      </c>
    </row>
    <row r="1038" spans="1:6" x14ac:dyDescent="0.2">
      <c r="A1038" s="60" t="s">
        <v>727</v>
      </c>
      <c r="B1038" s="60" t="s">
        <v>3</v>
      </c>
      <c r="C1038" s="80">
        <v>15</v>
      </c>
      <c r="D1038" s="81">
        <v>789090</v>
      </c>
      <c r="E1038" s="81">
        <v>47345</v>
      </c>
      <c r="F1038" s="82">
        <v>6.345986769417117E-5</v>
      </c>
    </row>
    <row r="1039" spans="1:6" x14ac:dyDescent="0.2">
      <c r="A1039" s="60" t="s">
        <v>727</v>
      </c>
      <c r="B1039" s="60" t="s">
        <v>2</v>
      </c>
      <c r="C1039" s="80" t="s">
        <v>914</v>
      </c>
      <c r="D1039" s="81" t="s">
        <v>914</v>
      </c>
      <c r="E1039" s="81" t="s">
        <v>914</v>
      </c>
      <c r="F1039" s="82" t="s">
        <v>914</v>
      </c>
    </row>
    <row r="1040" spans="1:6" x14ac:dyDescent="0.2">
      <c r="A1040" s="60" t="s">
        <v>727</v>
      </c>
      <c r="B1040" s="60" t="s">
        <v>6</v>
      </c>
      <c r="C1040" s="80">
        <v>7</v>
      </c>
      <c r="D1040" s="81">
        <v>614214</v>
      </c>
      <c r="E1040" s="81">
        <v>36853</v>
      </c>
      <c r="F1040" s="82">
        <v>4.9396694564014999E-5</v>
      </c>
    </row>
    <row r="1041" spans="1:6" x14ac:dyDescent="0.2">
      <c r="A1041" s="60" t="s">
        <v>727</v>
      </c>
      <c r="B1041" s="60" t="s">
        <v>10</v>
      </c>
      <c r="C1041" s="80">
        <v>59</v>
      </c>
      <c r="D1041" s="81">
        <v>557760</v>
      </c>
      <c r="E1041" s="81">
        <v>33466</v>
      </c>
      <c r="F1041" s="82">
        <v>4.485685779391979E-5</v>
      </c>
    </row>
    <row r="1042" spans="1:6" x14ac:dyDescent="0.2">
      <c r="A1042" s="60" t="s">
        <v>727</v>
      </c>
      <c r="B1042" s="60" t="s">
        <v>4</v>
      </c>
      <c r="C1042" s="80">
        <v>22</v>
      </c>
      <c r="D1042" s="81">
        <v>988773</v>
      </c>
      <c r="E1042" s="81">
        <v>59326</v>
      </c>
      <c r="F1042" s="82">
        <v>7.9518853328216255E-5</v>
      </c>
    </row>
    <row r="1043" spans="1:6" x14ac:dyDescent="0.2">
      <c r="A1043" s="60" t="s">
        <v>727</v>
      </c>
      <c r="B1043" s="60" t="s">
        <v>916</v>
      </c>
      <c r="C1043" s="80">
        <v>142</v>
      </c>
      <c r="D1043" s="81">
        <v>1460102</v>
      </c>
      <c r="E1043" s="81">
        <v>86247</v>
      </c>
      <c r="F1043" s="82">
        <v>1.1560298255400107E-4</v>
      </c>
    </row>
    <row r="1044" spans="1:6" x14ac:dyDescent="0.2">
      <c r="A1044" s="60" t="s">
        <v>727</v>
      </c>
      <c r="B1044" s="60" t="s">
        <v>8</v>
      </c>
      <c r="C1044" s="80">
        <v>71</v>
      </c>
      <c r="D1044" s="81">
        <v>425374</v>
      </c>
      <c r="E1044" s="81">
        <v>25522</v>
      </c>
      <c r="F1044" s="82">
        <v>3.4208950117026859E-5</v>
      </c>
    </row>
    <row r="1045" spans="1:6" x14ac:dyDescent="0.2">
      <c r="A1045" s="60" t="s">
        <v>727</v>
      </c>
      <c r="B1045" s="60" t="s">
        <v>917</v>
      </c>
      <c r="C1045" s="80">
        <v>29</v>
      </c>
      <c r="D1045" s="81">
        <v>270375</v>
      </c>
      <c r="E1045" s="81">
        <v>16176</v>
      </c>
      <c r="F1045" s="82">
        <v>2.1681842218204938E-5</v>
      </c>
    </row>
    <row r="1046" spans="1:6" x14ac:dyDescent="0.2">
      <c r="A1046" s="60" t="s">
        <v>727</v>
      </c>
      <c r="B1046" s="60" t="s">
        <v>25</v>
      </c>
      <c r="C1046" s="80">
        <v>23</v>
      </c>
      <c r="D1046" s="81">
        <v>1930015</v>
      </c>
      <c r="E1046" s="81">
        <v>115801</v>
      </c>
      <c r="F1046" s="82">
        <v>1.5521630877289504E-4</v>
      </c>
    </row>
    <row r="1047" spans="1:6" x14ac:dyDescent="0.2">
      <c r="A1047" s="60" t="s">
        <v>727</v>
      </c>
      <c r="B1047" s="60" t="s">
        <v>62</v>
      </c>
      <c r="C1047" s="80">
        <v>418</v>
      </c>
      <c r="D1047" s="81">
        <v>8569308</v>
      </c>
      <c r="E1047" s="81">
        <v>512753</v>
      </c>
      <c r="F1047" s="82">
        <v>6.8727928059540287E-4</v>
      </c>
    </row>
    <row r="1048" spans="1:6" x14ac:dyDescent="0.2">
      <c r="A1048" s="60" t="s">
        <v>734</v>
      </c>
      <c r="B1048" s="60" t="s">
        <v>5</v>
      </c>
      <c r="C1048" s="80" t="s">
        <v>914</v>
      </c>
      <c r="D1048" s="81" t="s">
        <v>914</v>
      </c>
      <c r="E1048" s="81" t="s">
        <v>914</v>
      </c>
      <c r="F1048" s="82" t="s">
        <v>914</v>
      </c>
    </row>
    <row r="1049" spans="1:6" x14ac:dyDescent="0.2">
      <c r="A1049" s="60" t="s">
        <v>734</v>
      </c>
      <c r="B1049" s="60" t="s">
        <v>1</v>
      </c>
      <c r="C1049" s="80">
        <v>16</v>
      </c>
      <c r="D1049" s="81">
        <v>570058</v>
      </c>
      <c r="E1049" s="81">
        <v>34203</v>
      </c>
      <c r="F1049" s="82">
        <v>4.5844711262936667E-5</v>
      </c>
    </row>
    <row r="1050" spans="1:6" x14ac:dyDescent="0.2">
      <c r="A1050" s="60" t="s">
        <v>734</v>
      </c>
      <c r="B1050" s="60" t="s">
        <v>915</v>
      </c>
      <c r="C1050" s="80">
        <v>50</v>
      </c>
      <c r="D1050" s="81">
        <v>793796</v>
      </c>
      <c r="E1050" s="81">
        <v>47628</v>
      </c>
      <c r="F1050" s="82">
        <v>6.38391927033052E-5</v>
      </c>
    </row>
    <row r="1051" spans="1:6" x14ac:dyDescent="0.2">
      <c r="A1051" s="60" t="s">
        <v>734</v>
      </c>
      <c r="B1051" s="60" t="s">
        <v>3</v>
      </c>
      <c r="C1051" s="80">
        <v>35</v>
      </c>
      <c r="D1051" s="81">
        <v>2248118</v>
      </c>
      <c r="E1051" s="81">
        <v>134887</v>
      </c>
      <c r="F1051" s="82">
        <v>1.807986307670011E-4</v>
      </c>
    </row>
    <row r="1052" spans="1:6" x14ac:dyDescent="0.2">
      <c r="A1052" s="60" t="s">
        <v>734</v>
      </c>
      <c r="B1052" s="60" t="s">
        <v>2</v>
      </c>
      <c r="C1052" s="80" t="s">
        <v>914</v>
      </c>
      <c r="D1052" s="81" t="s">
        <v>914</v>
      </c>
      <c r="E1052" s="81" t="s">
        <v>914</v>
      </c>
      <c r="F1052" s="82" t="s">
        <v>914</v>
      </c>
    </row>
    <row r="1053" spans="1:6" x14ac:dyDescent="0.2">
      <c r="A1053" s="60" t="s">
        <v>734</v>
      </c>
      <c r="B1053" s="60" t="s">
        <v>6</v>
      </c>
      <c r="C1053" s="80">
        <v>13</v>
      </c>
      <c r="D1053" s="81">
        <v>838662</v>
      </c>
      <c r="E1053" s="81">
        <v>50320</v>
      </c>
      <c r="F1053" s="82">
        <v>6.7447471588777977E-5</v>
      </c>
    </row>
    <row r="1054" spans="1:6" x14ac:dyDescent="0.2">
      <c r="A1054" s="60" t="s">
        <v>734</v>
      </c>
      <c r="B1054" s="60" t="s">
        <v>10</v>
      </c>
      <c r="C1054" s="80">
        <v>197</v>
      </c>
      <c r="D1054" s="81">
        <v>5180847</v>
      </c>
      <c r="E1054" s="81">
        <v>310851</v>
      </c>
      <c r="F1054" s="82">
        <v>4.1665568344283037E-4</v>
      </c>
    </row>
    <row r="1055" spans="1:6" x14ac:dyDescent="0.2">
      <c r="A1055" s="60" t="s">
        <v>734</v>
      </c>
      <c r="B1055" s="60" t="s">
        <v>4</v>
      </c>
      <c r="C1055" s="80">
        <v>32</v>
      </c>
      <c r="D1055" s="81">
        <v>1931718</v>
      </c>
      <c r="E1055" s="81">
        <v>115903</v>
      </c>
      <c r="F1055" s="82">
        <v>1.5535302662071014E-4</v>
      </c>
    </row>
    <row r="1056" spans="1:6" x14ac:dyDescent="0.2">
      <c r="A1056" s="60" t="s">
        <v>734</v>
      </c>
      <c r="B1056" s="60" t="s">
        <v>916</v>
      </c>
      <c r="C1056" s="80">
        <v>258</v>
      </c>
      <c r="D1056" s="81">
        <v>3428421</v>
      </c>
      <c r="E1056" s="81">
        <v>190721</v>
      </c>
      <c r="F1056" s="82">
        <v>2.5563690836413603E-4</v>
      </c>
    </row>
    <row r="1057" spans="1:6" x14ac:dyDescent="0.2">
      <c r="A1057" s="60" t="s">
        <v>734</v>
      </c>
      <c r="B1057" s="60" t="s">
        <v>8</v>
      </c>
      <c r="C1057" s="80">
        <v>89</v>
      </c>
      <c r="D1057" s="81">
        <v>1049924</v>
      </c>
      <c r="E1057" s="81">
        <v>62995</v>
      </c>
      <c r="F1057" s="82">
        <v>8.4436674736388482E-5</v>
      </c>
    </row>
    <row r="1058" spans="1:6" x14ac:dyDescent="0.2">
      <c r="A1058" s="60" t="s">
        <v>734</v>
      </c>
      <c r="B1058" s="60" t="s">
        <v>917</v>
      </c>
      <c r="C1058" s="80">
        <v>86</v>
      </c>
      <c r="D1058" s="81">
        <v>2720563</v>
      </c>
      <c r="E1058" s="81">
        <v>163234</v>
      </c>
      <c r="F1058" s="82">
        <v>2.1879412912008316E-4</v>
      </c>
    </row>
    <row r="1059" spans="1:6" x14ac:dyDescent="0.2">
      <c r="A1059" s="60" t="s">
        <v>734</v>
      </c>
      <c r="B1059" s="60" t="s">
        <v>25</v>
      </c>
      <c r="C1059" s="80">
        <v>34</v>
      </c>
      <c r="D1059" s="81">
        <v>1943288</v>
      </c>
      <c r="E1059" s="81">
        <v>116597</v>
      </c>
      <c r="F1059" s="82">
        <v>1.5628324413427555E-4</v>
      </c>
    </row>
    <row r="1060" spans="1:6" x14ac:dyDescent="0.2">
      <c r="A1060" s="60" t="s">
        <v>734</v>
      </c>
      <c r="B1060" s="60" t="s">
        <v>62</v>
      </c>
      <c r="C1060" s="80">
        <v>811</v>
      </c>
      <c r="D1060" s="81">
        <v>20706517</v>
      </c>
      <c r="E1060" s="81">
        <v>1227407</v>
      </c>
      <c r="F1060" s="82">
        <v>1.6451808179723214E-3</v>
      </c>
    </row>
    <row r="1061" spans="1:6" x14ac:dyDescent="0.2">
      <c r="A1061" s="60" t="s">
        <v>743</v>
      </c>
      <c r="B1061" s="60" t="s">
        <v>5</v>
      </c>
      <c r="C1061" s="80">
        <v>238</v>
      </c>
      <c r="D1061" s="81">
        <v>30643458</v>
      </c>
      <c r="E1061" s="81">
        <v>1838607</v>
      </c>
      <c r="F1061" s="82">
        <v>2.4644156080172556E-3</v>
      </c>
    </row>
    <row r="1062" spans="1:6" x14ac:dyDescent="0.2">
      <c r="A1062" s="60" t="s">
        <v>743</v>
      </c>
      <c r="B1062" s="60" t="s">
        <v>1</v>
      </c>
      <c r="C1062" s="80">
        <v>133</v>
      </c>
      <c r="D1062" s="81">
        <v>58377196</v>
      </c>
      <c r="E1062" s="81">
        <v>3502632</v>
      </c>
      <c r="F1062" s="82">
        <v>4.6948265561594709E-3</v>
      </c>
    </row>
    <row r="1063" spans="1:6" x14ac:dyDescent="0.2">
      <c r="A1063" s="60" t="s">
        <v>743</v>
      </c>
      <c r="B1063" s="60" t="s">
        <v>915</v>
      </c>
      <c r="C1063" s="80">
        <v>1256</v>
      </c>
      <c r="D1063" s="81">
        <v>90774666</v>
      </c>
      <c r="E1063" s="81">
        <v>5446480</v>
      </c>
      <c r="F1063" s="82">
        <v>7.3003041545875889E-3</v>
      </c>
    </row>
    <row r="1064" spans="1:6" x14ac:dyDescent="0.2">
      <c r="A1064" s="60" t="s">
        <v>743</v>
      </c>
      <c r="B1064" s="60" t="s">
        <v>3</v>
      </c>
      <c r="C1064" s="80">
        <v>447</v>
      </c>
      <c r="D1064" s="81">
        <v>87052388</v>
      </c>
      <c r="E1064" s="81">
        <v>5223143</v>
      </c>
      <c r="F1064" s="82">
        <v>7.0009497038279926E-3</v>
      </c>
    </row>
    <row r="1065" spans="1:6" x14ac:dyDescent="0.2">
      <c r="A1065" s="60" t="s">
        <v>743</v>
      </c>
      <c r="B1065" s="60" t="s">
        <v>2</v>
      </c>
      <c r="C1065" s="80">
        <v>76</v>
      </c>
      <c r="D1065" s="81">
        <v>87064480</v>
      </c>
      <c r="E1065" s="81">
        <v>5223869</v>
      </c>
      <c r="F1065" s="82">
        <v>7.001922813215382E-3</v>
      </c>
    </row>
    <row r="1066" spans="1:6" x14ac:dyDescent="0.2">
      <c r="A1066" s="60" t="s">
        <v>743</v>
      </c>
      <c r="B1066" s="60" t="s">
        <v>6</v>
      </c>
      <c r="C1066" s="80">
        <v>245</v>
      </c>
      <c r="D1066" s="81">
        <v>32861582</v>
      </c>
      <c r="E1066" s="81">
        <v>1971695</v>
      </c>
      <c r="F1066" s="82">
        <v>2.6428029112526945E-3</v>
      </c>
    </row>
    <row r="1067" spans="1:6" x14ac:dyDescent="0.2">
      <c r="A1067" s="60" t="s">
        <v>743</v>
      </c>
      <c r="B1067" s="60" t="s">
        <v>10</v>
      </c>
      <c r="C1067" s="80">
        <v>1241</v>
      </c>
      <c r="D1067" s="81">
        <v>96312912</v>
      </c>
      <c r="E1067" s="81">
        <v>5778775</v>
      </c>
      <c r="F1067" s="82">
        <v>7.745702754976957E-3</v>
      </c>
    </row>
    <row r="1068" spans="1:6" x14ac:dyDescent="0.2">
      <c r="A1068" s="60" t="s">
        <v>743</v>
      </c>
      <c r="B1068" s="60" t="s">
        <v>4</v>
      </c>
      <c r="C1068" s="80">
        <v>226</v>
      </c>
      <c r="D1068" s="81">
        <v>50763175</v>
      </c>
      <c r="E1068" s="81">
        <v>3045790</v>
      </c>
      <c r="F1068" s="82">
        <v>4.0824887617325932E-3</v>
      </c>
    </row>
    <row r="1069" spans="1:6" x14ac:dyDescent="0.2">
      <c r="A1069" s="60" t="s">
        <v>743</v>
      </c>
      <c r="B1069" s="60" t="s">
        <v>916</v>
      </c>
      <c r="C1069" s="80">
        <v>2825</v>
      </c>
      <c r="D1069" s="81">
        <v>112261351</v>
      </c>
      <c r="E1069" s="81">
        <v>6641901</v>
      </c>
      <c r="F1069" s="82">
        <v>8.902611863930366E-3</v>
      </c>
    </row>
    <row r="1070" spans="1:6" x14ac:dyDescent="0.2">
      <c r="A1070" s="60" t="s">
        <v>743</v>
      </c>
      <c r="B1070" s="60" t="s">
        <v>8</v>
      </c>
      <c r="C1070" s="80">
        <v>1234</v>
      </c>
      <c r="D1070" s="81">
        <v>81544923</v>
      </c>
      <c r="E1070" s="81">
        <v>4892550</v>
      </c>
      <c r="F1070" s="82">
        <v>6.5578324149776568E-3</v>
      </c>
    </row>
    <row r="1071" spans="1:6" x14ac:dyDescent="0.2">
      <c r="A1071" s="60" t="s">
        <v>743</v>
      </c>
      <c r="B1071" s="60" t="s">
        <v>917</v>
      </c>
      <c r="C1071" s="80">
        <v>256</v>
      </c>
      <c r="D1071" s="81">
        <v>40164647</v>
      </c>
      <c r="E1071" s="81">
        <v>2409879</v>
      </c>
      <c r="F1071" s="82">
        <v>3.2301320624978673E-3</v>
      </c>
    </row>
    <row r="1072" spans="1:6" x14ac:dyDescent="0.2">
      <c r="A1072" s="60" t="s">
        <v>743</v>
      </c>
      <c r="B1072" s="60" t="s">
        <v>25</v>
      </c>
      <c r="C1072" s="80">
        <v>473</v>
      </c>
      <c r="D1072" s="81">
        <v>75827216</v>
      </c>
      <c r="E1072" s="81">
        <v>4549633</v>
      </c>
      <c r="F1072" s="82">
        <v>6.0981963932207218E-3</v>
      </c>
    </row>
    <row r="1073" spans="1:6" x14ac:dyDescent="0.2">
      <c r="A1073" s="60" t="s">
        <v>743</v>
      </c>
      <c r="B1073" s="60" t="s">
        <v>62</v>
      </c>
      <c r="C1073" s="80">
        <v>8650</v>
      </c>
      <c r="D1073" s="81">
        <v>843647993</v>
      </c>
      <c r="E1073" s="81">
        <v>50524955</v>
      </c>
      <c r="F1073" s="82">
        <v>6.77221873387676E-2</v>
      </c>
    </row>
    <row r="1074" spans="1:6" x14ac:dyDescent="0.2">
      <c r="A1074" s="60" t="s">
        <v>716</v>
      </c>
      <c r="B1074" s="60" t="s">
        <v>5</v>
      </c>
      <c r="C1074" s="80" t="s">
        <v>914</v>
      </c>
      <c r="D1074" s="81" t="s">
        <v>914</v>
      </c>
      <c r="E1074" s="81" t="s">
        <v>914</v>
      </c>
      <c r="F1074" s="82" t="s">
        <v>914</v>
      </c>
    </row>
    <row r="1075" spans="1:6" x14ac:dyDescent="0.2">
      <c r="A1075" s="60" t="s">
        <v>716</v>
      </c>
      <c r="B1075" s="60" t="s">
        <v>1</v>
      </c>
      <c r="C1075" s="80">
        <v>23</v>
      </c>
      <c r="D1075" s="81">
        <v>1017383</v>
      </c>
      <c r="E1075" s="81">
        <v>61043</v>
      </c>
      <c r="F1075" s="82">
        <v>8.1820270433103617E-5</v>
      </c>
    </row>
    <row r="1076" spans="1:6" x14ac:dyDescent="0.2">
      <c r="A1076" s="60" t="s">
        <v>716</v>
      </c>
      <c r="B1076" s="60" t="s">
        <v>915</v>
      </c>
      <c r="C1076" s="80">
        <v>90</v>
      </c>
      <c r="D1076" s="81">
        <v>2597937</v>
      </c>
      <c r="E1076" s="81">
        <v>155876</v>
      </c>
      <c r="F1076" s="82">
        <v>2.0893167888259848E-4</v>
      </c>
    </row>
    <row r="1077" spans="1:6" x14ac:dyDescent="0.2">
      <c r="A1077" s="60" t="s">
        <v>716</v>
      </c>
      <c r="B1077" s="60" t="s">
        <v>3</v>
      </c>
      <c r="C1077" s="80">
        <v>40</v>
      </c>
      <c r="D1077" s="81">
        <v>3932553</v>
      </c>
      <c r="E1077" s="81">
        <v>235953</v>
      </c>
      <c r="F1077" s="82">
        <v>3.1626457201484361E-4</v>
      </c>
    </row>
    <row r="1078" spans="1:6" x14ac:dyDescent="0.2">
      <c r="A1078" s="60" t="s">
        <v>716</v>
      </c>
      <c r="B1078" s="60" t="s">
        <v>2</v>
      </c>
      <c r="C1078" s="80" t="s">
        <v>914</v>
      </c>
      <c r="D1078" s="81" t="s">
        <v>914</v>
      </c>
      <c r="E1078" s="81" t="s">
        <v>914</v>
      </c>
      <c r="F1078" s="82" t="s">
        <v>914</v>
      </c>
    </row>
    <row r="1079" spans="1:6" x14ac:dyDescent="0.2">
      <c r="A1079" s="60" t="s">
        <v>716</v>
      </c>
      <c r="B1079" s="60" t="s">
        <v>6</v>
      </c>
      <c r="C1079" s="80">
        <v>17</v>
      </c>
      <c r="D1079" s="81">
        <v>926573</v>
      </c>
      <c r="E1079" s="81">
        <v>55594</v>
      </c>
      <c r="F1079" s="82">
        <v>7.4516588543452366E-5</v>
      </c>
    </row>
    <row r="1080" spans="1:6" x14ac:dyDescent="0.2">
      <c r="A1080" s="60" t="s">
        <v>716</v>
      </c>
      <c r="B1080" s="60" t="s">
        <v>10</v>
      </c>
      <c r="C1080" s="80">
        <v>163</v>
      </c>
      <c r="D1080" s="81">
        <v>2445300</v>
      </c>
      <c r="E1080" s="81">
        <v>146718</v>
      </c>
      <c r="F1080" s="82">
        <v>1.9665656074249459E-4</v>
      </c>
    </row>
    <row r="1081" spans="1:6" x14ac:dyDescent="0.2">
      <c r="A1081" s="60" t="s">
        <v>716</v>
      </c>
      <c r="B1081" s="60" t="s">
        <v>4</v>
      </c>
      <c r="C1081" s="80">
        <v>17</v>
      </c>
      <c r="D1081" s="81">
        <v>1612283</v>
      </c>
      <c r="E1081" s="81">
        <v>96737</v>
      </c>
      <c r="F1081" s="82">
        <v>1.2966347494204324E-4</v>
      </c>
    </row>
    <row r="1082" spans="1:6" x14ac:dyDescent="0.2">
      <c r="A1082" s="60" t="s">
        <v>716</v>
      </c>
      <c r="B1082" s="60" t="s">
        <v>916</v>
      </c>
      <c r="C1082" s="80">
        <v>292</v>
      </c>
      <c r="D1082" s="81">
        <v>4023551</v>
      </c>
      <c r="E1082" s="81">
        <v>239735</v>
      </c>
      <c r="F1082" s="82">
        <v>3.2133385535245806E-4</v>
      </c>
    </row>
    <row r="1083" spans="1:6" x14ac:dyDescent="0.2">
      <c r="A1083" s="60" t="s">
        <v>716</v>
      </c>
      <c r="B1083" s="60" t="s">
        <v>8</v>
      </c>
      <c r="C1083" s="80">
        <v>80</v>
      </c>
      <c r="D1083" s="81">
        <v>1725707</v>
      </c>
      <c r="E1083" s="81">
        <v>103542</v>
      </c>
      <c r="F1083" s="82">
        <v>1.3878469998500098E-4</v>
      </c>
    </row>
    <row r="1084" spans="1:6" x14ac:dyDescent="0.2">
      <c r="A1084" s="60" t="s">
        <v>716</v>
      </c>
      <c r="B1084" s="60" t="s">
        <v>917</v>
      </c>
      <c r="C1084" s="80">
        <v>79</v>
      </c>
      <c r="D1084" s="81">
        <v>4336941</v>
      </c>
      <c r="E1084" s="81">
        <v>260216</v>
      </c>
      <c r="F1084" s="82">
        <v>3.4878599497109402E-4</v>
      </c>
    </row>
    <row r="1085" spans="1:6" x14ac:dyDescent="0.2">
      <c r="A1085" s="60" t="s">
        <v>716</v>
      </c>
      <c r="B1085" s="60" t="s">
        <v>25</v>
      </c>
      <c r="C1085" s="80">
        <v>62</v>
      </c>
      <c r="D1085" s="81">
        <v>4065892</v>
      </c>
      <c r="E1085" s="81">
        <v>243954</v>
      </c>
      <c r="F1085" s="82">
        <v>3.2698888084198616E-4</v>
      </c>
    </row>
    <row r="1086" spans="1:6" x14ac:dyDescent="0.2">
      <c r="A1086" s="60" t="s">
        <v>716</v>
      </c>
      <c r="B1086" s="60" t="s">
        <v>62</v>
      </c>
      <c r="C1086" s="80">
        <v>878</v>
      </c>
      <c r="D1086" s="81">
        <v>27194354</v>
      </c>
      <c r="E1086" s="81">
        <v>1629983</v>
      </c>
      <c r="F1086" s="82">
        <v>2.1847820366194572E-3</v>
      </c>
    </row>
    <row r="1087" spans="1:6" x14ac:dyDescent="0.2">
      <c r="A1087" s="60" t="s">
        <v>765</v>
      </c>
      <c r="B1087" s="60" t="s">
        <v>5</v>
      </c>
      <c r="C1087" s="80">
        <v>45</v>
      </c>
      <c r="D1087" s="81">
        <v>1237221</v>
      </c>
      <c r="E1087" s="81">
        <v>74233</v>
      </c>
      <c r="F1087" s="82">
        <v>9.9499764675074634E-5</v>
      </c>
    </row>
    <row r="1088" spans="1:6" x14ac:dyDescent="0.2">
      <c r="A1088" s="60" t="s">
        <v>765</v>
      </c>
      <c r="B1088" s="60" t="s">
        <v>1</v>
      </c>
      <c r="C1088" s="80">
        <v>46</v>
      </c>
      <c r="D1088" s="81">
        <v>9223635</v>
      </c>
      <c r="E1088" s="81">
        <v>553418</v>
      </c>
      <c r="F1088" s="82">
        <v>7.417854696287427E-4</v>
      </c>
    </row>
    <row r="1089" spans="1:6" x14ac:dyDescent="0.2">
      <c r="A1089" s="60" t="s">
        <v>765</v>
      </c>
      <c r="B1089" s="60" t="s">
        <v>915</v>
      </c>
      <c r="C1089" s="80">
        <v>406</v>
      </c>
      <c r="D1089" s="81">
        <v>28635754</v>
      </c>
      <c r="E1089" s="81">
        <v>1718145</v>
      </c>
      <c r="F1089" s="82">
        <v>2.302951829747634E-3</v>
      </c>
    </row>
    <row r="1090" spans="1:6" x14ac:dyDescent="0.2">
      <c r="A1090" s="60" t="s">
        <v>765</v>
      </c>
      <c r="B1090" s="60" t="s">
        <v>3</v>
      </c>
      <c r="C1090" s="80">
        <v>96</v>
      </c>
      <c r="D1090" s="81">
        <v>9599057</v>
      </c>
      <c r="E1090" s="81">
        <v>575943</v>
      </c>
      <c r="F1090" s="82">
        <v>7.7197732768790846E-4</v>
      </c>
    </row>
    <row r="1091" spans="1:6" x14ac:dyDescent="0.2">
      <c r="A1091" s="60" t="s">
        <v>765</v>
      </c>
      <c r="B1091" s="60" t="s">
        <v>2</v>
      </c>
      <c r="C1091" s="80">
        <v>7</v>
      </c>
      <c r="D1091" s="81">
        <v>10395193</v>
      </c>
      <c r="E1091" s="81">
        <v>623712</v>
      </c>
      <c r="F1091" s="82">
        <v>8.360055127102522E-4</v>
      </c>
    </row>
    <row r="1092" spans="1:6" x14ac:dyDescent="0.2">
      <c r="A1092" s="60" t="s">
        <v>765</v>
      </c>
      <c r="B1092" s="60" t="s">
        <v>6</v>
      </c>
      <c r="C1092" s="80">
        <v>67</v>
      </c>
      <c r="D1092" s="81">
        <v>5568439</v>
      </c>
      <c r="E1092" s="81">
        <v>334106</v>
      </c>
      <c r="F1092" s="82">
        <v>4.4782601237361398E-4</v>
      </c>
    </row>
    <row r="1093" spans="1:6" x14ac:dyDescent="0.2">
      <c r="A1093" s="60" t="s">
        <v>765</v>
      </c>
      <c r="B1093" s="60" t="s">
        <v>10</v>
      </c>
      <c r="C1093" s="80">
        <v>623</v>
      </c>
      <c r="D1093" s="81">
        <v>27824493</v>
      </c>
      <c r="E1093" s="81">
        <v>1669470</v>
      </c>
      <c r="F1093" s="82">
        <v>2.2377092685476386E-3</v>
      </c>
    </row>
    <row r="1094" spans="1:6" x14ac:dyDescent="0.2">
      <c r="A1094" s="60" t="s">
        <v>765</v>
      </c>
      <c r="B1094" s="60" t="s">
        <v>4</v>
      </c>
      <c r="C1094" s="80">
        <v>65</v>
      </c>
      <c r="D1094" s="81">
        <v>4396311</v>
      </c>
      <c r="E1094" s="81">
        <v>263779</v>
      </c>
      <c r="F1094" s="82">
        <v>3.5356173704722307E-4</v>
      </c>
    </row>
    <row r="1095" spans="1:6" x14ac:dyDescent="0.2">
      <c r="A1095" s="60" t="s">
        <v>765</v>
      </c>
      <c r="B1095" s="60" t="s">
        <v>916</v>
      </c>
      <c r="C1095" s="80">
        <v>995</v>
      </c>
      <c r="D1095" s="81">
        <v>22636879</v>
      </c>
      <c r="E1095" s="81">
        <v>1319991</v>
      </c>
      <c r="F1095" s="82">
        <v>1.7692777319145991E-3</v>
      </c>
    </row>
    <row r="1096" spans="1:6" x14ac:dyDescent="0.2">
      <c r="A1096" s="60" t="s">
        <v>765</v>
      </c>
      <c r="B1096" s="60" t="s">
        <v>8</v>
      </c>
      <c r="C1096" s="80">
        <v>322</v>
      </c>
      <c r="D1096" s="81">
        <v>8812367</v>
      </c>
      <c r="E1096" s="81">
        <v>528742</v>
      </c>
      <c r="F1096" s="82">
        <v>7.0871047342594687E-4</v>
      </c>
    </row>
    <row r="1097" spans="1:6" x14ac:dyDescent="0.2">
      <c r="A1097" s="60" t="s">
        <v>765</v>
      </c>
      <c r="B1097" s="60" t="s">
        <v>917</v>
      </c>
      <c r="C1097" s="80">
        <v>179</v>
      </c>
      <c r="D1097" s="81">
        <v>15196872</v>
      </c>
      <c r="E1097" s="81">
        <v>911812</v>
      </c>
      <c r="F1097" s="82">
        <v>1.2221664142350324E-3</v>
      </c>
    </row>
    <row r="1098" spans="1:6" x14ac:dyDescent="0.2">
      <c r="A1098" s="60" t="s">
        <v>765</v>
      </c>
      <c r="B1098" s="60" t="s">
        <v>25</v>
      </c>
      <c r="C1098" s="80">
        <v>130</v>
      </c>
      <c r="D1098" s="81">
        <v>19153320</v>
      </c>
      <c r="E1098" s="81">
        <v>1149199</v>
      </c>
      <c r="F1098" s="82">
        <v>1.5403530783456292E-3</v>
      </c>
    </row>
    <row r="1099" spans="1:6" x14ac:dyDescent="0.2">
      <c r="A1099" s="60" t="s">
        <v>765</v>
      </c>
      <c r="B1099" s="60" t="s">
        <v>62</v>
      </c>
      <c r="C1099" s="80">
        <v>2981</v>
      </c>
      <c r="D1099" s="81">
        <v>162679543</v>
      </c>
      <c r="E1099" s="81">
        <v>9722551</v>
      </c>
      <c r="F1099" s="82">
        <v>1.3031825960710352E-2</v>
      </c>
    </row>
    <row r="1100" spans="1:6" x14ac:dyDescent="0.2">
      <c r="A1100" s="60" t="s">
        <v>778</v>
      </c>
      <c r="B1100" s="60" t="s">
        <v>5</v>
      </c>
      <c r="C1100" s="80">
        <v>115</v>
      </c>
      <c r="D1100" s="81">
        <v>7749296</v>
      </c>
      <c r="E1100" s="81">
        <v>464958</v>
      </c>
      <c r="F1100" s="82">
        <v>6.2321624592557689E-4</v>
      </c>
    </row>
    <row r="1101" spans="1:6" x14ac:dyDescent="0.2">
      <c r="A1101" s="60" t="s">
        <v>778</v>
      </c>
      <c r="B1101" s="60" t="s">
        <v>1</v>
      </c>
      <c r="C1101" s="80">
        <v>72</v>
      </c>
      <c r="D1101" s="81">
        <v>33991037</v>
      </c>
      <c r="E1101" s="81">
        <v>2039462</v>
      </c>
      <c r="F1101" s="82">
        <v>2.7336358366731382E-3</v>
      </c>
    </row>
    <row r="1102" spans="1:6" x14ac:dyDescent="0.2">
      <c r="A1102" s="60" t="s">
        <v>778</v>
      </c>
      <c r="B1102" s="60" t="s">
        <v>915</v>
      </c>
      <c r="C1102" s="80">
        <v>539</v>
      </c>
      <c r="D1102" s="81">
        <v>51527179</v>
      </c>
      <c r="E1102" s="81">
        <v>3091631</v>
      </c>
      <c r="F1102" s="82">
        <v>4.1439327113570196E-3</v>
      </c>
    </row>
    <row r="1103" spans="1:6" x14ac:dyDescent="0.2">
      <c r="A1103" s="60" t="s">
        <v>778</v>
      </c>
      <c r="B1103" s="60" t="s">
        <v>3</v>
      </c>
      <c r="C1103" s="80">
        <v>166</v>
      </c>
      <c r="D1103" s="81">
        <v>31833642</v>
      </c>
      <c r="E1103" s="81">
        <v>1910019</v>
      </c>
      <c r="F1103" s="82">
        <v>2.5601341859405034E-3</v>
      </c>
    </row>
    <row r="1104" spans="1:6" x14ac:dyDescent="0.2">
      <c r="A1104" s="60" t="s">
        <v>778</v>
      </c>
      <c r="B1104" s="60" t="s">
        <v>2</v>
      </c>
      <c r="C1104" s="80">
        <v>33</v>
      </c>
      <c r="D1104" s="81">
        <v>39695448</v>
      </c>
      <c r="E1104" s="81">
        <v>2381727</v>
      </c>
      <c r="F1104" s="82">
        <v>3.1923979365009025E-3</v>
      </c>
    </row>
    <row r="1105" spans="1:6" x14ac:dyDescent="0.2">
      <c r="A1105" s="60" t="s">
        <v>778</v>
      </c>
      <c r="B1105" s="60" t="s">
        <v>6</v>
      </c>
      <c r="C1105" s="80">
        <v>65</v>
      </c>
      <c r="D1105" s="81">
        <v>8530399</v>
      </c>
      <c r="E1105" s="81">
        <v>511824</v>
      </c>
      <c r="F1105" s="82">
        <v>6.8603407588344002E-4</v>
      </c>
    </row>
    <row r="1106" spans="1:6" x14ac:dyDescent="0.2">
      <c r="A1106" s="60" t="s">
        <v>778</v>
      </c>
      <c r="B1106" s="60" t="s">
        <v>10</v>
      </c>
      <c r="C1106" s="80">
        <v>765</v>
      </c>
      <c r="D1106" s="81">
        <v>50236132</v>
      </c>
      <c r="E1106" s="81">
        <v>3014168</v>
      </c>
      <c r="F1106" s="82">
        <v>4.0401035481678008E-3</v>
      </c>
    </row>
    <row r="1107" spans="1:6" x14ac:dyDescent="0.2">
      <c r="A1107" s="60" t="s">
        <v>778</v>
      </c>
      <c r="B1107" s="60" t="s">
        <v>4</v>
      </c>
      <c r="C1107" s="80">
        <v>93</v>
      </c>
      <c r="D1107" s="81">
        <v>11940494</v>
      </c>
      <c r="E1107" s="81">
        <v>716430</v>
      </c>
      <c r="F1107" s="82">
        <v>9.6028203637416943E-4</v>
      </c>
    </row>
    <row r="1108" spans="1:6" x14ac:dyDescent="0.2">
      <c r="A1108" s="60" t="s">
        <v>778</v>
      </c>
      <c r="B1108" s="60" t="s">
        <v>916</v>
      </c>
      <c r="C1108" s="80">
        <v>1558</v>
      </c>
      <c r="D1108" s="81">
        <v>42199356</v>
      </c>
      <c r="E1108" s="81">
        <v>2484240</v>
      </c>
      <c r="F1108" s="82">
        <v>3.3298033946682392E-3</v>
      </c>
    </row>
    <row r="1109" spans="1:6" x14ac:dyDescent="0.2">
      <c r="A1109" s="60" t="s">
        <v>778</v>
      </c>
      <c r="B1109" s="60" t="s">
        <v>8</v>
      </c>
      <c r="C1109" s="80">
        <v>707</v>
      </c>
      <c r="D1109" s="81">
        <v>34470793</v>
      </c>
      <c r="E1109" s="81">
        <v>2067655</v>
      </c>
      <c r="F1109" s="82">
        <v>2.7714249178834405E-3</v>
      </c>
    </row>
    <row r="1110" spans="1:6" x14ac:dyDescent="0.2">
      <c r="A1110" s="60" t="s">
        <v>778</v>
      </c>
      <c r="B1110" s="60" t="s">
        <v>917</v>
      </c>
      <c r="C1110" s="80">
        <v>188</v>
      </c>
      <c r="D1110" s="81">
        <v>15208815</v>
      </c>
      <c r="E1110" s="81">
        <v>912529</v>
      </c>
      <c r="F1110" s="82">
        <v>1.2231274602829089E-3</v>
      </c>
    </row>
    <row r="1111" spans="1:6" x14ac:dyDescent="0.2">
      <c r="A1111" s="60" t="s">
        <v>778</v>
      </c>
      <c r="B1111" s="60" t="s">
        <v>25</v>
      </c>
      <c r="C1111" s="80">
        <v>201</v>
      </c>
      <c r="D1111" s="81">
        <v>24079450</v>
      </c>
      <c r="E1111" s="81">
        <v>1444767</v>
      </c>
      <c r="F1111" s="82">
        <v>1.9365238709241651E-3</v>
      </c>
    </row>
    <row r="1112" spans="1:6" x14ac:dyDescent="0.2">
      <c r="A1112" s="60" t="s">
        <v>778</v>
      </c>
      <c r="B1112" s="60" t="s">
        <v>62</v>
      </c>
      <c r="C1112" s="80">
        <v>4502</v>
      </c>
      <c r="D1112" s="81">
        <v>351462041</v>
      </c>
      <c r="E1112" s="81">
        <v>21039409</v>
      </c>
      <c r="F1112" s="82">
        <v>2.8200614880210247E-2</v>
      </c>
    </row>
    <row r="1113" spans="1:6" x14ac:dyDescent="0.2">
      <c r="A1113" s="60" t="s">
        <v>792</v>
      </c>
      <c r="B1113" s="60" t="s">
        <v>5</v>
      </c>
      <c r="C1113" s="80" t="s">
        <v>914</v>
      </c>
      <c r="D1113" s="81" t="s">
        <v>914</v>
      </c>
      <c r="E1113" s="81" t="s">
        <v>914</v>
      </c>
      <c r="F1113" s="82" t="s">
        <v>914</v>
      </c>
    </row>
    <row r="1114" spans="1:6" x14ac:dyDescent="0.2">
      <c r="A1114" s="60" t="s">
        <v>792</v>
      </c>
      <c r="B1114" s="60" t="s">
        <v>1</v>
      </c>
      <c r="C1114" s="80">
        <v>25</v>
      </c>
      <c r="D1114" s="81">
        <v>1813934</v>
      </c>
      <c r="E1114" s="81">
        <v>108836</v>
      </c>
      <c r="F1114" s="82">
        <v>1.4588062436081558E-4</v>
      </c>
    </row>
    <row r="1115" spans="1:6" x14ac:dyDescent="0.2">
      <c r="A1115" s="60" t="s">
        <v>792</v>
      </c>
      <c r="B1115" s="60" t="s">
        <v>915</v>
      </c>
      <c r="C1115" s="80">
        <v>65</v>
      </c>
      <c r="D1115" s="81">
        <v>1979726</v>
      </c>
      <c r="E1115" s="81">
        <v>118784</v>
      </c>
      <c r="F1115" s="82">
        <v>1.5921463563595793E-4</v>
      </c>
    </row>
    <row r="1116" spans="1:6" x14ac:dyDescent="0.2">
      <c r="A1116" s="60" t="s">
        <v>792</v>
      </c>
      <c r="B1116" s="60" t="s">
        <v>3</v>
      </c>
      <c r="C1116" s="80">
        <v>42</v>
      </c>
      <c r="D1116" s="81">
        <v>3734714</v>
      </c>
      <c r="E1116" s="81">
        <v>224083</v>
      </c>
      <c r="F1116" s="82">
        <v>3.0035436756812672E-4</v>
      </c>
    </row>
    <row r="1117" spans="1:6" x14ac:dyDescent="0.2">
      <c r="A1117" s="60" t="s">
        <v>792</v>
      </c>
      <c r="B1117" s="60" t="s">
        <v>2</v>
      </c>
      <c r="C1117" s="80" t="s">
        <v>914</v>
      </c>
      <c r="D1117" s="81" t="s">
        <v>914</v>
      </c>
      <c r="E1117" s="81" t="s">
        <v>914</v>
      </c>
      <c r="F1117" s="82" t="s">
        <v>914</v>
      </c>
    </row>
    <row r="1118" spans="1:6" x14ac:dyDescent="0.2">
      <c r="A1118" s="60" t="s">
        <v>792</v>
      </c>
      <c r="B1118" s="60" t="s">
        <v>6</v>
      </c>
      <c r="C1118" s="80">
        <v>12</v>
      </c>
      <c r="D1118" s="81">
        <v>996944</v>
      </c>
      <c r="E1118" s="81">
        <v>59817</v>
      </c>
      <c r="F1118" s="82">
        <v>8.0176975517208516E-5</v>
      </c>
    </row>
    <row r="1119" spans="1:6" x14ac:dyDescent="0.2">
      <c r="A1119" s="60" t="s">
        <v>792</v>
      </c>
      <c r="B1119" s="60" t="s">
        <v>10</v>
      </c>
      <c r="C1119" s="80">
        <v>177</v>
      </c>
      <c r="D1119" s="81">
        <v>3605468</v>
      </c>
      <c r="E1119" s="81">
        <v>216328</v>
      </c>
      <c r="F1119" s="82">
        <v>2.899597900210088E-4</v>
      </c>
    </row>
    <row r="1120" spans="1:6" x14ac:dyDescent="0.2">
      <c r="A1120" s="60" t="s">
        <v>792</v>
      </c>
      <c r="B1120" s="60" t="s">
        <v>4</v>
      </c>
      <c r="C1120" s="80">
        <v>36</v>
      </c>
      <c r="D1120" s="81">
        <v>1829417</v>
      </c>
      <c r="E1120" s="81">
        <v>109765</v>
      </c>
      <c r="F1120" s="82">
        <v>1.4712582907277851E-4</v>
      </c>
    </row>
    <row r="1121" spans="1:6" x14ac:dyDescent="0.2">
      <c r="A1121" s="60" t="s">
        <v>792</v>
      </c>
      <c r="B1121" s="60" t="s">
        <v>916</v>
      </c>
      <c r="C1121" s="80">
        <v>286</v>
      </c>
      <c r="D1121" s="81">
        <v>2453201</v>
      </c>
      <c r="E1121" s="81">
        <v>145902</v>
      </c>
      <c r="F1121" s="82">
        <v>1.9556281795997385E-4</v>
      </c>
    </row>
    <row r="1122" spans="1:6" x14ac:dyDescent="0.2">
      <c r="A1122" s="60" t="s">
        <v>792</v>
      </c>
      <c r="B1122" s="60" t="s">
        <v>8</v>
      </c>
      <c r="C1122" s="80">
        <v>117</v>
      </c>
      <c r="D1122" s="81">
        <v>2017174</v>
      </c>
      <c r="E1122" s="81">
        <v>121030</v>
      </c>
      <c r="F1122" s="82">
        <v>1.6222510903000394E-4</v>
      </c>
    </row>
    <row r="1123" spans="1:6" x14ac:dyDescent="0.2">
      <c r="A1123" s="60" t="s">
        <v>792</v>
      </c>
      <c r="B1123" s="60" t="s">
        <v>917</v>
      </c>
      <c r="C1123" s="80">
        <v>73</v>
      </c>
      <c r="D1123" s="81">
        <v>1858204</v>
      </c>
      <c r="E1123" s="81">
        <v>111492</v>
      </c>
      <c r="F1123" s="82">
        <v>1.4944064988823598E-4</v>
      </c>
    </row>
    <row r="1124" spans="1:6" x14ac:dyDescent="0.2">
      <c r="A1124" s="60" t="s">
        <v>792</v>
      </c>
      <c r="B1124" s="60" t="s">
        <v>25</v>
      </c>
      <c r="C1124" s="80">
        <v>54</v>
      </c>
      <c r="D1124" s="81">
        <v>4735546</v>
      </c>
      <c r="E1124" s="81">
        <v>284133</v>
      </c>
      <c r="F1124" s="82">
        <v>3.8084364954161869E-4</v>
      </c>
    </row>
    <row r="1125" spans="1:6" x14ac:dyDescent="0.2">
      <c r="A1125" s="60" t="s">
        <v>792</v>
      </c>
      <c r="B1125" s="60" t="s">
        <v>62</v>
      </c>
      <c r="C1125" s="80">
        <v>907</v>
      </c>
      <c r="D1125" s="81">
        <v>25270617</v>
      </c>
      <c r="E1125" s="81">
        <v>1514947</v>
      </c>
      <c r="F1125" s="82">
        <v>2.0305911117051755E-3</v>
      </c>
    </row>
    <row r="1126" spans="1:6" x14ac:dyDescent="0.2">
      <c r="A1126" s="60" t="s">
        <v>803</v>
      </c>
      <c r="B1126" s="60" t="s">
        <v>5</v>
      </c>
      <c r="C1126" s="80" t="s">
        <v>914</v>
      </c>
      <c r="D1126" s="81" t="s">
        <v>914</v>
      </c>
      <c r="E1126" s="81" t="s">
        <v>914</v>
      </c>
      <c r="F1126" s="82" t="s">
        <v>914</v>
      </c>
    </row>
    <row r="1127" spans="1:6" x14ac:dyDescent="0.2">
      <c r="A1127" s="60" t="s">
        <v>803</v>
      </c>
      <c r="B1127" s="60" t="s">
        <v>1</v>
      </c>
      <c r="C1127" s="80">
        <v>21</v>
      </c>
      <c r="D1127" s="81">
        <v>660012</v>
      </c>
      <c r="E1127" s="81">
        <v>39601</v>
      </c>
      <c r="F1127" s="82">
        <v>5.3080034228680376E-5</v>
      </c>
    </row>
    <row r="1128" spans="1:6" x14ac:dyDescent="0.2">
      <c r="A1128" s="60" t="s">
        <v>803</v>
      </c>
      <c r="B1128" s="60" t="s">
        <v>915</v>
      </c>
      <c r="C1128" s="80">
        <v>40</v>
      </c>
      <c r="D1128" s="81">
        <v>560199</v>
      </c>
      <c r="E1128" s="81">
        <v>33612</v>
      </c>
      <c r="F1128" s="82">
        <v>4.5052551968243351E-5</v>
      </c>
    </row>
    <row r="1129" spans="1:6" x14ac:dyDescent="0.2">
      <c r="A1129" s="60" t="s">
        <v>803</v>
      </c>
      <c r="B1129" s="60" t="s">
        <v>3</v>
      </c>
      <c r="C1129" s="80">
        <v>15</v>
      </c>
      <c r="D1129" s="81">
        <v>560072</v>
      </c>
      <c r="E1129" s="81">
        <v>33604</v>
      </c>
      <c r="F1129" s="82">
        <v>4.5041828999787265E-5</v>
      </c>
    </row>
    <row r="1130" spans="1:6" x14ac:dyDescent="0.2">
      <c r="A1130" s="60" t="s">
        <v>803</v>
      </c>
      <c r="B1130" s="60" t="s">
        <v>2</v>
      </c>
      <c r="C1130" s="80" t="s">
        <v>914</v>
      </c>
      <c r="D1130" s="81" t="s">
        <v>914</v>
      </c>
      <c r="E1130" s="81" t="s">
        <v>914</v>
      </c>
      <c r="F1130" s="82" t="s">
        <v>914</v>
      </c>
    </row>
    <row r="1131" spans="1:6" x14ac:dyDescent="0.2">
      <c r="A1131" s="60" t="s">
        <v>803</v>
      </c>
      <c r="B1131" s="60" t="s">
        <v>6</v>
      </c>
      <c r="C1131" s="80">
        <v>10</v>
      </c>
      <c r="D1131" s="81">
        <v>621078</v>
      </c>
      <c r="E1131" s="81">
        <v>37265</v>
      </c>
      <c r="F1131" s="82">
        <v>4.9948927439503407E-5</v>
      </c>
    </row>
    <row r="1132" spans="1:6" x14ac:dyDescent="0.2">
      <c r="A1132" s="60" t="s">
        <v>803</v>
      </c>
      <c r="B1132" s="60" t="s">
        <v>10</v>
      </c>
      <c r="C1132" s="80">
        <v>68</v>
      </c>
      <c r="D1132" s="81">
        <v>923880</v>
      </c>
      <c r="E1132" s="81">
        <v>55433</v>
      </c>
      <c r="F1132" s="82">
        <v>7.4300788803273639E-5</v>
      </c>
    </row>
    <row r="1133" spans="1:6" x14ac:dyDescent="0.2">
      <c r="A1133" s="60" t="s">
        <v>803</v>
      </c>
      <c r="B1133" s="60" t="s">
        <v>4</v>
      </c>
      <c r="C1133" s="80" t="s">
        <v>914</v>
      </c>
      <c r="D1133" s="81" t="s">
        <v>914</v>
      </c>
      <c r="E1133" s="81" t="s">
        <v>914</v>
      </c>
      <c r="F1133" s="82" t="s">
        <v>914</v>
      </c>
    </row>
    <row r="1134" spans="1:6" x14ac:dyDescent="0.2">
      <c r="A1134" s="60" t="s">
        <v>803</v>
      </c>
      <c r="B1134" s="60" t="s">
        <v>916</v>
      </c>
      <c r="C1134" s="80">
        <v>176</v>
      </c>
      <c r="D1134" s="81">
        <v>2733278</v>
      </c>
      <c r="E1134" s="81">
        <v>163723</v>
      </c>
      <c r="F1134" s="82">
        <v>2.1944957056696139E-4</v>
      </c>
    </row>
    <row r="1135" spans="1:6" x14ac:dyDescent="0.2">
      <c r="A1135" s="60" t="s">
        <v>803</v>
      </c>
      <c r="B1135" s="60" t="s">
        <v>8</v>
      </c>
      <c r="C1135" s="80">
        <v>39</v>
      </c>
      <c r="D1135" s="81">
        <v>364464</v>
      </c>
      <c r="E1135" s="81">
        <v>21868</v>
      </c>
      <c r="F1135" s="82">
        <v>2.9311234274709794E-5</v>
      </c>
    </row>
    <row r="1136" spans="1:6" x14ac:dyDescent="0.2">
      <c r="A1136" s="60" t="s">
        <v>803</v>
      </c>
      <c r="B1136" s="60" t="s">
        <v>917</v>
      </c>
      <c r="C1136" s="80">
        <v>54</v>
      </c>
      <c r="D1136" s="81">
        <v>1288220</v>
      </c>
      <c r="E1136" s="81">
        <v>77293</v>
      </c>
      <c r="F1136" s="82">
        <v>1.0360130010952734E-4</v>
      </c>
    </row>
    <row r="1137" spans="1:6" x14ac:dyDescent="0.2">
      <c r="A1137" s="60" t="s">
        <v>803</v>
      </c>
      <c r="B1137" s="60" t="s">
        <v>25</v>
      </c>
      <c r="C1137" s="80">
        <v>23</v>
      </c>
      <c r="D1137" s="81">
        <v>1082439</v>
      </c>
      <c r="E1137" s="81">
        <v>64946</v>
      </c>
      <c r="F1137" s="82">
        <v>8.7051738668616349E-5</v>
      </c>
    </row>
    <row r="1138" spans="1:6" x14ac:dyDescent="0.2">
      <c r="A1138" s="60" t="s">
        <v>803</v>
      </c>
      <c r="B1138" s="60" t="s">
        <v>62</v>
      </c>
      <c r="C1138" s="80">
        <v>451</v>
      </c>
      <c r="D1138" s="81">
        <v>8994244</v>
      </c>
      <c r="E1138" s="81">
        <v>539381</v>
      </c>
      <c r="F1138" s="82">
        <v>7.2297068110148356E-4</v>
      </c>
    </row>
    <row r="1139" spans="1:6" x14ac:dyDescent="0.2">
      <c r="A1139" s="60" t="s">
        <v>426</v>
      </c>
      <c r="B1139" s="60" t="s">
        <v>5</v>
      </c>
      <c r="C1139" s="80">
        <v>19</v>
      </c>
      <c r="D1139" s="81">
        <v>318172</v>
      </c>
      <c r="E1139" s="81">
        <v>19090</v>
      </c>
      <c r="F1139" s="82">
        <v>2.5587683478334094E-5</v>
      </c>
    </row>
    <row r="1140" spans="1:6" x14ac:dyDescent="0.2">
      <c r="A1140" s="60" t="s">
        <v>426</v>
      </c>
      <c r="B1140" s="60" t="s">
        <v>1</v>
      </c>
      <c r="C1140" s="80">
        <v>20</v>
      </c>
      <c r="D1140" s="81">
        <v>2210121</v>
      </c>
      <c r="E1140" s="81">
        <v>132607</v>
      </c>
      <c r="F1140" s="82">
        <v>1.7774258475701673E-4</v>
      </c>
    </row>
    <row r="1141" spans="1:6" x14ac:dyDescent="0.2">
      <c r="A1141" s="60" t="s">
        <v>426</v>
      </c>
      <c r="B1141" s="60" t="s">
        <v>915</v>
      </c>
      <c r="C1141" s="80">
        <v>111</v>
      </c>
      <c r="D1141" s="81">
        <v>4638083</v>
      </c>
      <c r="E1141" s="81">
        <v>278285</v>
      </c>
      <c r="F1141" s="82">
        <v>3.7300515960022018E-4</v>
      </c>
    </row>
    <row r="1142" spans="1:6" x14ac:dyDescent="0.2">
      <c r="A1142" s="60" t="s">
        <v>426</v>
      </c>
      <c r="B1142" s="60" t="s">
        <v>3</v>
      </c>
      <c r="C1142" s="80">
        <v>24</v>
      </c>
      <c r="D1142" s="81">
        <v>2239920</v>
      </c>
      <c r="E1142" s="81">
        <v>134395</v>
      </c>
      <c r="F1142" s="82">
        <v>1.8013916820695184E-4</v>
      </c>
    </row>
    <row r="1143" spans="1:6" x14ac:dyDescent="0.2">
      <c r="A1143" s="60" t="s">
        <v>426</v>
      </c>
      <c r="B1143" s="60" t="s">
        <v>2</v>
      </c>
      <c r="C1143" s="80">
        <v>12</v>
      </c>
      <c r="D1143" s="81">
        <v>11393396</v>
      </c>
      <c r="E1143" s="81">
        <v>683604</v>
      </c>
      <c r="F1143" s="82">
        <v>9.162830160567365E-4</v>
      </c>
    </row>
    <row r="1144" spans="1:6" x14ac:dyDescent="0.2">
      <c r="A1144" s="60" t="s">
        <v>426</v>
      </c>
      <c r="B1144" s="60" t="s">
        <v>6</v>
      </c>
      <c r="C1144" s="80">
        <v>10</v>
      </c>
      <c r="D1144" s="81">
        <v>986693</v>
      </c>
      <c r="E1144" s="81">
        <v>59202</v>
      </c>
      <c r="F1144" s="82">
        <v>7.9352647317146942E-5</v>
      </c>
    </row>
    <row r="1145" spans="1:6" x14ac:dyDescent="0.2">
      <c r="A1145" s="60" t="s">
        <v>426</v>
      </c>
      <c r="B1145" s="60" t="s">
        <v>10</v>
      </c>
      <c r="C1145" s="80">
        <v>125</v>
      </c>
      <c r="D1145" s="81">
        <v>2234740</v>
      </c>
      <c r="E1145" s="81">
        <v>134084</v>
      </c>
      <c r="F1145" s="82">
        <v>1.7972231280822152E-4</v>
      </c>
    </row>
    <row r="1146" spans="1:6" x14ac:dyDescent="0.2">
      <c r="A1146" s="60" t="s">
        <v>426</v>
      </c>
      <c r="B1146" s="60" t="s">
        <v>4</v>
      </c>
      <c r="C1146" s="80">
        <v>28</v>
      </c>
      <c r="D1146" s="81">
        <v>2418405</v>
      </c>
      <c r="E1146" s="81">
        <v>145104</v>
      </c>
      <c r="F1146" s="82">
        <v>1.9449320185647932E-4</v>
      </c>
    </row>
    <row r="1147" spans="1:6" x14ac:dyDescent="0.2">
      <c r="A1147" s="60" t="s">
        <v>426</v>
      </c>
      <c r="B1147" s="60" t="s">
        <v>916</v>
      </c>
      <c r="C1147" s="80">
        <v>216</v>
      </c>
      <c r="D1147" s="81">
        <v>3511527</v>
      </c>
      <c r="E1147" s="81">
        <v>206674</v>
      </c>
      <c r="F1147" s="82">
        <v>2.7701984783662755E-4</v>
      </c>
    </row>
    <row r="1148" spans="1:6" x14ac:dyDescent="0.2">
      <c r="A1148" s="60" t="s">
        <v>426</v>
      </c>
      <c r="B1148" s="60" t="s">
        <v>8</v>
      </c>
      <c r="C1148" s="80">
        <v>90</v>
      </c>
      <c r="D1148" s="81">
        <v>1476389</v>
      </c>
      <c r="E1148" s="81">
        <v>88583</v>
      </c>
      <c r="F1148" s="82">
        <v>1.1873408934317806E-4</v>
      </c>
    </row>
    <row r="1149" spans="1:6" x14ac:dyDescent="0.2">
      <c r="A1149" s="60" t="s">
        <v>426</v>
      </c>
      <c r="B1149" s="60" t="s">
        <v>917</v>
      </c>
      <c r="C1149" s="80">
        <v>51</v>
      </c>
      <c r="D1149" s="81">
        <v>2432654</v>
      </c>
      <c r="E1149" s="81">
        <v>145959</v>
      </c>
      <c r="F1149" s="82">
        <v>1.9563921911022346E-4</v>
      </c>
    </row>
    <row r="1150" spans="1:6" x14ac:dyDescent="0.2">
      <c r="A1150" s="60" t="s">
        <v>426</v>
      </c>
      <c r="B1150" s="60" t="s">
        <v>25</v>
      </c>
      <c r="C1150" s="80">
        <v>40</v>
      </c>
      <c r="D1150" s="81">
        <v>6624485</v>
      </c>
      <c r="E1150" s="81">
        <v>397469</v>
      </c>
      <c r="F1150" s="82">
        <v>5.3275594365898243E-4</v>
      </c>
    </row>
    <row r="1151" spans="1:6" x14ac:dyDescent="0.2">
      <c r="A1151" s="60" t="s">
        <v>426</v>
      </c>
      <c r="B1151" s="60" t="s">
        <v>62</v>
      </c>
      <c r="C1151" s="80">
        <v>746</v>
      </c>
      <c r="D1151" s="81">
        <v>40484585</v>
      </c>
      <c r="E1151" s="81">
        <v>2425058</v>
      </c>
      <c r="F1151" s="82">
        <v>3.2504775547722324E-3</v>
      </c>
    </row>
    <row r="1152" spans="1:6" x14ac:dyDescent="0.2">
      <c r="A1152" s="60" t="s">
        <v>815</v>
      </c>
      <c r="B1152" s="60" t="s">
        <v>5</v>
      </c>
      <c r="C1152" s="80" t="s">
        <v>914</v>
      </c>
      <c r="D1152" s="81" t="s">
        <v>914</v>
      </c>
      <c r="E1152" s="81" t="s">
        <v>914</v>
      </c>
      <c r="F1152" s="82" t="s">
        <v>914</v>
      </c>
    </row>
    <row r="1153" spans="1:6" x14ac:dyDescent="0.2">
      <c r="A1153" s="60" t="s">
        <v>815</v>
      </c>
      <c r="B1153" s="60" t="s">
        <v>1</v>
      </c>
      <c r="C1153" s="80">
        <v>19</v>
      </c>
      <c r="D1153" s="81">
        <v>3157440</v>
      </c>
      <c r="E1153" s="81">
        <v>189446</v>
      </c>
      <c r="F1153" s="82">
        <v>2.5392793526644739E-4</v>
      </c>
    </row>
    <row r="1154" spans="1:6" x14ac:dyDescent="0.2">
      <c r="A1154" s="60" t="s">
        <v>815</v>
      </c>
      <c r="B1154" s="60" t="s">
        <v>915</v>
      </c>
      <c r="C1154" s="80">
        <v>21</v>
      </c>
      <c r="D1154" s="81">
        <v>199619</v>
      </c>
      <c r="E1154" s="81">
        <v>11977</v>
      </c>
      <c r="F1154" s="82">
        <v>1.6053624149817049E-5</v>
      </c>
    </row>
    <row r="1155" spans="1:6" x14ac:dyDescent="0.2">
      <c r="A1155" s="60" t="s">
        <v>815</v>
      </c>
      <c r="B1155" s="60" t="s">
        <v>3</v>
      </c>
      <c r="C1155" s="80">
        <v>28</v>
      </c>
      <c r="D1155" s="81">
        <v>2174875</v>
      </c>
      <c r="E1155" s="81">
        <v>130493</v>
      </c>
      <c r="F1155" s="82">
        <v>1.7490904034249611E-4</v>
      </c>
    </row>
    <row r="1156" spans="1:6" x14ac:dyDescent="0.2">
      <c r="A1156" s="60" t="s">
        <v>815</v>
      </c>
      <c r="B1156" s="60" t="s">
        <v>2</v>
      </c>
      <c r="C1156" s="80" t="s">
        <v>914</v>
      </c>
      <c r="D1156" s="81" t="s">
        <v>914</v>
      </c>
      <c r="E1156" s="81" t="s">
        <v>914</v>
      </c>
      <c r="F1156" s="82" t="s">
        <v>914</v>
      </c>
    </row>
    <row r="1157" spans="1:6" x14ac:dyDescent="0.2">
      <c r="A1157" s="60" t="s">
        <v>815</v>
      </c>
      <c r="B1157" s="60" t="s">
        <v>6</v>
      </c>
      <c r="C1157" s="80">
        <v>11</v>
      </c>
      <c r="D1157" s="81">
        <v>753313</v>
      </c>
      <c r="E1157" s="81">
        <v>45199</v>
      </c>
      <c r="F1157" s="82">
        <v>6.0583431405826229E-5</v>
      </c>
    </row>
    <row r="1158" spans="1:6" x14ac:dyDescent="0.2">
      <c r="A1158" s="60" t="s">
        <v>815</v>
      </c>
      <c r="B1158" s="60" t="s">
        <v>10</v>
      </c>
      <c r="C1158" s="80">
        <v>117</v>
      </c>
      <c r="D1158" s="81">
        <v>1837962</v>
      </c>
      <c r="E1158" s="81">
        <v>110278</v>
      </c>
      <c r="F1158" s="82">
        <v>1.4781343942502499E-4</v>
      </c>
    </row>
    <row r="1159" spans="1:6" x14ac:dyDescent="0.2">
      <c r="A1159" s="60" t="s">
        <v>815</v>
      </c>
      <c r="B1159" s="60" t="s">
        <v>4</v>
      </c>
      <c r="C1159" s="80">
        <v>18</v>
      </c>
      <c r="D1159" s="81">
        <v>440888</v>
      </c>
      <c r="E1159" s="81">
        <v>26453</v>
      </c>
      <c r="F1159" s="82">
        <v>3.5456835571103811E-5</v>
      </c>
    </row>
    <row r="1160" spans="1:6" x14ac:dyDescent="0.2">
      <c r="A1160" s="60" t="s">
        <v>815</v>
      </c>
      <c r="B1160" s="60" t="s">
        <v>916</v>
      </c>
      <c r="C1160" s="80">
        <v>172</v>
      </c>
      <c r="D1160" s="81">
        <v>1829476</v>
      </c>
      <c r="E1160" s="81">
        <v>108257</v>
      </c>
      <c r="F1160" s="82">
        <v>1.4510454951880639E-4</v>
      </c>
    </row>
    <row r="1161" spans="1:6" x14ac:dyDescent="0.2">
      <c r="A1161" s="60" t="s">
        <v>815</v>
      </c>
      <c r="B1161" s="60" t="s">
        <v>8</v>
      </c>
      <c r="C1161" s="80">
        <v>112</v>
      </c>
      <c r="D1161" s="81">
        <v>1067722</v>
      </c>
      <c r="E1161" s="81">
        <v>64056</v>
      </c>
      <c r="F1161" s="82">
        <v>8.5858808427876824E-5</v>
      </c>
    </row>
    <row r="1162" spans="1:6" x14ac:dyDescent="0.2">
      <c r="A1162" s="60" t="s">
        <v>815</v>
      </c>
      <c r="B1162" s="60" t="s">
        <v>917</v>
      </c>
      <c r="C1162" s="80">
        <v>57</v>
      </c>
      <c r="D1162" s="81">
        <v>375175</v>
      </c>
      <c r="E1162" s="81">
        <v>22353</v>
      </c>
      <c r="F1162" s="82">
        <v>2.9961314237359979E-5</v>
      </c>
    </row>
    <row r="1163" spans="1:6" x14ac:dyDescent="0.2">
      <c r="A1163" s="60" t="s">
        <v>815</v>
      </c>
      <c r="B1163" s="60" t="s">
        <v>25</v>
      </c>
      <c r="C1163" s="80">
        <v>20</v>
      </c>
      <c r="D1163" s="81">
        <v>2112166</v>
      </c>
      <c r="E1163" s="81">
        <v>126730</v>
      </c>
      <c r="F1163" s="82">
        <v>1.6986522405496488E-4</v>
      </c>
    </row>
    <row r="1164" spans="1:6" x14ac:dyDescent="0.2">
      <c r="A1164" s="60" t="s">
        <v>815</v>
      </c>
      <c r="B1164" s="60" t="s">
        <v>62</v>
      </c>
      <c r="C1164" s="80">
        <v>584</v>
      </c>
      <c r="D1164" s="81">
        <v>14135903</v>
      </c>
      <c r="E1164" s="81">
        <v>846478</v>
      </c>
      <c r="F1164" s="82">
        <v>1.1345946115962958E-3</v>
      </c>
    </row>
    <row r="1165" spans="1:6" x14ac:dyDescent="0.2">
      <c r="A1165" s="60" t="s">
        <v>568</v>
      </c>
      <c r="B1165" s="60" t="s">
        <v>5</v>
      </c>
      <c r="C1165" s="80">
        <v>24</v>
      </c>
      <c r="D1165" s="81">
        <v>380756</v>
      </c>
      <c r="E1165" s="81">
        <v>22845</v>
      </c>
      <c r="F1165" s="82">
        <v>3.0620776797409242E-5</v>
      </c>
    </row>
    <row r="1166" spans="1:6" x14ac:dyDescent="0.2">
      <c r="A1166" s="60" t="s">
        <v>568</v>
      </c>
      <c r="B1166" s="60" t="s">
        <v>1</v>
      </c>
      <c r="C1166" s="80">
        <v>27</v>
      </c>
      <c r="D1166" s="81">
        <v>17428681</v>
      </c>
      <c r="E1166" s="81">
        <v>1045721</v>
      </c>
      <c r="F1166" s="82">
        <v>1.4016541621082769E-3</v>
      </c>
    </row>
    <row r="1167" spans="1:6" x14ac:dyDescent="0.2">
      <c r="A1167" s="60" t="s">
        <v>568</v>
      </c>
      <c r="B1167" s="60" t="s">
        <v>915</v>
      </c>
      <c r="C1167" s="80">
        <v>187</v>
      </c>
      <c r="D1167" s="81">
        <v>13571885</v>
      </c>
      <c r="E1167" s="81">
        <v>814220</v>
      </c>
      <c r="F1167" s="82">
        <v>1.091356922039245E-3</v>
      </c>
    </row>
    <row r="1168" spans="1:6" x14ac:dyDescent="0.2">
      <c r="A1168" s="60" t="s">
        <v>568</v>
      </c>
      <c r="B1168" s="60" t="s">
        <v>3</v>
      </c>
      <c r="C1168" s="80">
        <v>104</v>
      </c>
      <c r="D1168" s="81">
        <v>11858638</v>
      </c>
      <c r="E1168" s="81">
        <v>711518</v>
      </c>
      <c r="F1168" s="82">
        <v>9.5369813374213293E-4</v>
      </c>
    </row>
    <row r="1169" spans="1:6" x14ac:dyDescent="0.2">
      <c r="A1169" s="60" t="s">
        <v>568</v>
      </c>
      <c r="B1169" s="60" t="s">
        <v>2</v>
      </c>
      <c r="C1169" s="80">
        <v>25</v>
      </c>
      <c r="D1169" s="81">
        <v>22336123</v>
      </c>
      <c r="E1169" s="81">
        <v>1340167</v>
      </c>
      <c r="F1169" s="82">
        <v>1.7963210583608468E-3</v>
      </c>
    </row>
    <row r="1170" spans="1:6" x14ac:dyDescent="0.2">
      <c r="A1170" s="60" t="s">
        <v>568</v>
      </c>
      <c r="B1170" s="60" t="s">
        <v>6</v>
      </c>
      <c r="C1170" s="80">
        <v>29</v>
      </c>
      <c r="D1170" s="81">
        <v>1877720</v>
      </c>
      <c r="E1170" s="81">
        <v>112663</v>
      </c>
      <c r="F1170" s="82">
        <v>1.510102243959955E-4</v>
      </c>
    </row>
    <row r="1171" spans="1:6" x14ac:dyDescent="0.2">
      <c r="A1171" s="60" t="s">
        <v>568</v>
      </c>
      <c r="B1171" s="60" t="s">
        <v>10</v>
      </c>
      <c r="C1171" s="80">
        <v>258</v>
      </c>
      <c r="D1171" s="81">
        <v>13442416</v>
      </c>
      <c r="E1171" s="81">
        <v>806545</v>
      </c>
      <c r="F1171" s="82">
        <v>1.0810695741766878E-3</v>
      </c>
    </row>
    <row r="1172" spans="1:6" x14ac:dyDescent="0.2">
      <c r="A1172" s="60" t="s">
        <v>568</v>
      </c>
      <c r="B1172" s="60" t="s">
        <v>4</v>
      </c>
      <c r="C1172" s="80">
        <v>67</v>
      </c>
      <c r="D1172" s="81">
        <v>5187753</v>
      </c>
      <c r="E1172" s="81">
        <v>311265</v>
      </c>
      <c r="F1172" s="82">
        <v>4.1721059706043278E-4</v>
      </c>
    </row>
    <row r="1173" spans="1:6" x14ac:dyDescent="0.2">
      <c r="A1173" s="60" t="s">
        <v>568</v>
      </c>
      <c r="B1173" s="60" t="s">
        <v>916</v>
      </c>
      <c r="C1173" s="80">
        <v>536</v>
      </c>
      <c r="D1173" s="81">
        <v>10373768</v>
      </c>
      <c r="E1173" s="81">
        <v>613969</v>
      </c>
      <c r="F1173" s="82">
        <v>8.22946277501797E-4</v>
      </c>
    </row>
    <row r="1174" spans="1:6" x14ac:dyDescent="0.2">
      <c r="A1174" s="60" t="s">
        <v>568</v>
      </c>
      <c r="B1174" s="60" t="s">
        <v>8</v>
      </c>
      <c r="C1174" s="80">
        <v>257</v>
      </c>
      <c r="D1174" s="81">
        <v>11469721</v>
      </c>
      <c r="E1174" s="81">
        <v>688183</v>
      </c>
      <c r="F1174" s="82">
        <v>9.2242057512678839E-4</v>
      </c>
    </row>
    <row r="1175" spans="1:6" x14ac:dyDescent="0.2">
      <c r="A1175" s="60" t="s">
        <v>568</v>
      </c>
      <c r="B1175" s="60" t="s">
        <v>917</v>
      </c>
      <c r="C1175" s="80">
        <v>61</v>
      </c>
      <c r="D1175" s="81">
        <v>3464690</v>
      </c>
      <c r="E1175" s="81">
        <v>207881</v>
      </c>
      <c r="F1175" s="82">
        <v>2.7863767570243946E-4</v>
      </c>
    </row>
    <row r="1176" spans="1:6" x14ac:dyDescent="0.2">
      <c r="A1176" s="60" t="s">
        <v>568</v>
      </c>
      <c r="B1176" s="60" t="s">
        <v>25</v>
      </c>
      <c r="C1176" s="80">
        <v>77</v>
      </c>
      <c r="D1176" s="81">
        <v>11664341</v>
      </c>
      <c r="E1176" s="81">
        <v>699860</v>
      </c>
      <c r="F1176" s="82">
        <v>9.3807208795950228E-4</v>
      </c>
    </row>
    <row r="1177" spans="1:6" x14ac:dyDescent="0.2">
      <c r="A1177" s="60" t="s">
        <v>568</v>
      </c>
      <c r="B1177" s="60" t="s">
        <v>62</v>
      </c>
      <c r="C1177" s="80">
        <v>1652</v>
      </c>
      <c r="D1177" s="81">
        <v>123056492</v>
      </c>
      <c r="E1177" s="81">
        <v>7374839</v>
      </c>
      <c r="F1177" s="82">
        <v>9.8850207457136675E-3</v>
      </c>
    </row>
    <row r="1178" spans="1:6" x14ac:dyDescent="0.2">
      <c r="A1178" s="60" t="s">
        <v>828</v>
      </c>
      <c r="B1178" s="60" t="s">
        <v>5</v>
      </c>
      <c r="C1178" s="80">
        <v>44</v>
      </c>
      <c r="D1178" s="81">
        <v>1345698</v>
      </c>
      <c r="E1178" s="81">
        <v>80742</v>
      </c>
      <c r="F1178" s="82">
        <v>1.0822423988515723E-4</v>
      </c>
    </row>
    <row r="1179" spans="1:6" x14ac:dyDescent="0.2">
      <c r="A1179" s="60" t="s">
        <v>828</v>
      </c>
      <c r="B1179" s="60" t="s">
        <v>1</v>
      </c>
      <c r="C1179" s="80">
        <v>37</v>
      </c>
      <c r="D1179" s="81">
        <v>5243213</v>
      </c>
      <c r="E1179" s="81">
        <v>314593</v>
      </c>
      <c r="F1179" s="82">
        <v>4.2167135193816436E-4</v>
      </c>
    </row>
    <row r="1180" spans="1:6" x14ac:dyDescent="0.2">
      <c r="A1180" s="60" t="s">
        <v>828</v>
      </c>
      <c r="B1180" s="60" t="s">
        <v>915</v>
      </c>
      <c r="C1180" s="80">
        <v>218</v>
      </c>
      <c r="D1180" s="81">
        <v>11696420</v>
      </c>
      <c r="E1180" s="81">
        <v>701785</v>
      </c>
      <c r="F1180" s="82">
        <v>9.406523022442479E-4</v>
      </c>
    </row>
    <row r="1181" spans="1:6" x14ac:dyDescent="0.2">
      <c r="A1181" s="60" t="s">
        <v>828</v>
      </c>
      <c r="B1181" s="60" t="s">
        <v>3</v>
      </c>
      <c r="C1181" s="80">
        <v>66</v>
      </c>
      <c r="D1181" s="81">
        <v>10545449</v>
      </c>
      <c r="E1181" s="81">
        <v>632727</v>
      </c>
      <c r="F1181" s="82">
        <v>8.4808895778920351E-4</v>
      </c>
    </row>
    <row r="1182" spans="1:6" x14ac:dyDescent="0.2">
      <c r="A1182" s="60" t="s">
        <v>828</v>
      </c>
      <c r="B1182" s="60" t="s">
        <v>2</v>
      </c>
      <c r="C1182" s="80">
        <v>13</v>
      </c>
      <c r="D1182" s="81">
        <v>13237283</v>
      </c>
      <c r="E1182" s="81">
        <v>794237</v>
      </c>
      <c r="F1182" s="82">
        <v>1.0645722872070003E-3</v>
      </c>
    </row>
    <row r="1183" spans="1:6" x14ac:dyDescent="0.2">
      <c r="A1183" s="60" t="s">
        <v>828</v>
      </c>
      <c r="B1183" s="60" t="s">
        <v>6</v>
      </c>
      <c r="C1183" s="80">
        <v>42</v>
      </c>
      <c r="D1183" s="81">
        <v>3553899</v>
      </c>
      <c r="E1183" s="81">
        <v>213234</v>
      </c>
      <c r="F1183" s="82">
        <v>2.8581268197061771E-4</v>
      </c>
    </row>
    <row r="1184" spans="1:6" x14ac:dyDescent="0.2">
      <c r="A1184" s="60" t="s">
        <v>828</v>
      </c>
      <c r="B1184" s="60" t="s">
        <v>10</v>
      </c>
      <c r="C1184" s="80">
        <v>462</v>
      </c>
      <c r="D1184" s="81">
        <v>19557324</v>
      </c>
      <c r="E1184" s="81">
        <v>1173439</v>
      </c>
      <c r="F1184" s="82">
        <v>1.5728436727675684E-3</v>
      </c>
    </row>
    <row r="1185" spans="1:6" x14ac:dyDescent="0.2">
      <c r="A1185" s="60" t="s">
        <v>828</v>
      </c>
      <c r="B1185" s="60" t="s">
        <v>4</v>
      </c>
      <c r="C1185" s="80">
        <v>65</v>
      </c>
      <c r="D1185" s="81">
        <v>9180681</v>
      </c>
      <c r="E1185" s="81">
        <v>550841</v>
      </c>
      <c r="F1185" s="82">
        <v>7.3833133341482608E-4</v>
      </c>
    </row>
    <row r="1186" spans="1:6" x14ac:dyDescent="0.2">
      <c r="A1186" s="60" t="s">
        <v>828</v>
      </c>
      <c r="B1186" s="60" t="s">
        <v>916</v>
      </c>
      <c r="C1186" s="80">
        <v>875</v>
      </c>
      <c r="D1186" s="81">
        <v>19373368</v>
      </c>
      <c r="E1186" s="81">
        <v>1157403</v>
      </c>
      <c r="F1186" s="82">
        <v>1.5513494824973449E-3</v>
      </c>
    </row>
    <row r="1187" spans="1:6" x14ac:dyDescent="0.2">
      <c r="A1187" s="60" t="s">
        <v>828</v>
      </c>
      <c r="B1187" s="60" t="s">
        <v>8</v>
      </c>
      <c r="C1187" s="80">
        <v>362</v>
      </c>
      <c r="D1187" s="81">
        <v>6991310</v>
      </c>
      <c r="E1187" s="81">
        <v>419479</v>
      </c>
      <c r="F1187" s="82">
        <v>5.6225751062378775E-4</v>
      </c>
    </row>
    <row r="1188" spans="1:6" x14ac:dyDescent="0.2">
      <c r="A1188" s="60" t="s">
        <v>828</v>
      </c>
      <c r="B1188" s="60" t="s">
        <v>917</v>
      </c>
      <c r="C1188" s="80">
        <v>97</v>
      </c>
      <c r="D1188" s="81">
        <v>7685240</v>
      </c>
      <c r="E1188" s="81">
        <v>461114</v>
      </c>
      <c r="F1188" s="82">
        <v>6.1806385958242777E-4</v>
      </c>
    </row>
    <row r="1189" spans="1:6" x14ac:dyDescent="0.2">
      <c r="A1189" s="60" t="s">
        <v>828</v>
      </c>
      <c r="B1189" s="60" t="s">
        <v>25</v>
      </c>
      <c r="C1189" s="80">
        <v>77</v>
      </c>
      <c r="D1189" s="81">
        <v>11594250</v>
      </c>
      <c r="E1189" s="81">
        <v>695655</v>
      </c>
      <c r="F1189" s="82">
        <v>9.3243582766477234E-4</v>
      </c>
    </row>
    <row r="1190" spans="1:6" x14ac:dyDescent="0.2">
      <c r="A1190" s="60" t="s">
        <v>828</v>
      </c>
      <c r="B1190" s="60" t="s">
        <v>62</v>
      </c>
      <c r="C1190" s="80">
        <v>2358</v>
      </c>
      <c r="D1190" s="81">
        <v>120004135</v>
      </c>
      <c r="E1190" s="81">
        <v>7195249</v>
      </c>
      <c r="F1190" s="82">
        <v>9.6443035075851179E-3</v>
      </c>
    </row>
    <row r="1191" spans="1:6" x14ac:dyDescent="0.2">
      <c r="A1191" s="60" t="s">
        <v>838</v>
      </c>
      <c r="B1191" s="60" t="s">
        <v>5</v>
      </c>
      <c r="C1191" s="80">
        <v>16</v>
      </c>
      <c r="D1191" s="81">
        <v>256268</v>
      </c>
      <c r="E1191" s="81">
        <v>15376</v>
      </c>
      <c r="F1191" s="82">
        <v>2.0609545372596386E-5</v>
      </c>
    </row>
    <row r="1192" spans="1:6" x14ac:dyDescent="0.2">
      <c r="A1192" s="60" t="s">
        <v>838</v>
      </c>
      <c r="B1192" s="60" t="s">
        <v>1</v>
      </c>
      <c r="C1192" s="80">
        <v>37</v>
      </c>
      <c r="D1192" s="81">
        <v>10504217</v>
      </c>
      <c r="E1192" s="81">
        <v>630253</v>
      </c>
      <c r="F1192" s="82">
        <v>8.4477287979415911E-4</v>
      </c>
    </row>
    <row r="1193" spans="1:6" x14ac:dyDescent="0.2">
      <c r="A1193" s="60" t="s">
        <v>838</v>
      </c>
      <c r="B1193" s="60" t="s">
        <v>915</v>
      </c>
      <c r="C1193" s="80">
        <v>108</v>
      </c>
      <c r="D1193" s="81">
        <v>3586406</v>
      </c>
      <c r="E1193" s="81">
        <v>214969</v>
      </c>
      <c r="F1193" s="82">
        <v>2.8813822575453124E-4</v>
      </c>
    </row>
    <row r="1194" spans="1:6" x14ac:dyDescent="0.2">
      <c r="A1194" s="60" t="s">
        <v>838</v>
      </c>
      <c r="B1194" s="60" t="s">
        <v>3</v>
      </c>
      <c r="C1194" s="80">
        <v>96</v>
      </c>
      <c r="D1194" s="81">
        <v>6328454</v>
      </c>
      <c r="E1194" s="81">
        <v>379707</v>
      </c>
      <c r="F1194" s="82">
        <v>5.0894827294435847E-4</v>
      </c>
    </row>
    <row r="1195" spans="1:6" x14ac:dyDescent="0.2">
      <c r="A1195" s="60" t="s">
        <v>838</v>
      </c>
      <c r="B1195" s="60" t="s">
        <v>2</v>
      </c>
      <c r="C1195" s="80">
        <v>17</v>
      </c>
      <c r="D1195" s="81">
        <v>8043397</v>
      </c>
      <c r="E1195" s="81">
        <v>482604</v>
      </c>
      <c r="F1195" s="82">
        <v>6.4686843359758762E-4</v>
      </c>
    </row>
    <row r="1196" spans="1:6" x14ac:dyDescent="0.2">
      <c r="A1196" s="60" t="s">
        <v>838</v>
      </c>
      <c r="B1196" s="60" t="s">
        <v>6</v>
      </c>
      <c r="C1196" s="80">
        <v>37</v>
      </c>
      <c r="D1196" s="81">
        <v>5842302</v>
      </c>
      <c r="E1196" s="81">
        <v>350538</v>
      </c>
      <c r="F1196" s="82">
        <v>4.6985098958241364E-4</v>
      </c>
    </row>
    <row r="1197" spans="1:6" x14ac:dyDescent="0.2">
      <c r="A1197" s="60" t="s">
        <v>838</v>
      </c>
      <c r="B1197" s="60" t="s">
        <v>10</v>
      </c>
      <c r="C1197" s="80">
        <v>369</v>
      </c>
      <c r="D1197" s="81">
        <v>10047283</v>
      </c>
      <c r="E1197" s="81">
        <v>602678</v>
      </c>
      <c r="F1197" s="82">
        <v>8.0781214789708931E-4</v>
      </c>
    </row>
    <row r="1198" spans="1:6" x14ac:dyDescent="0.2">
      <c r="A1198" s="60" t="s">
        <v>838</v>
      </c>
      <c r="B1198" s="60" t="s">
        <v>4</v>
      </c>
      <c r="C1198" s="80">
        <v>22</v>
      </c>
      <c r="D1198" s="81">
        <v>873551</v>
      </c>
      <c r="E1198" s="81">
        <v>52413</v>
      </c>
      <c r="F1198" s="82">
        <v>7.0252868211101351E-5</v>
      </c>
    </row>
    <row r="1199" spans="1:6" x14ac:dyDescent="0.2">
      <c r="A1199" s="60" t="s">
        <v>838</v>
      </c>
      <c r="B1199" s="60" t="s">
        <v>916</v>
      </c>
      <c r="C1199" s="80">
        <v>577</v>
      </c>
      <c r="D1199" s="81">
        <v>16531092</v>
      </c>
      <c r="E1199" s="81">
        <v>981577</v>
      </c>
      <c r="F1199" s="82">
        <v>1.3156774010273831E-3</v>
      </c>
    </row>
    <row r="1200" spans="1:6" x14ac:dyDescent="0.2">
      <c r="A1200" s="60" t="s">
        <v>838</v>
      </c>
      <c r="B1200" s="60" t="s">
        <v>8</v>
      </c>
      <c r="C1200" s="80">
        <v>243</v>
      </c>
      <c r="D1200" s="81">
        <v>4709389</v>
      </c>
      <c r="E1200" s="81">
        <v>282563</v>
      </c>
      <c r="F1200" s="82">
        <v>3.7873926698211194E-4</v>
      </c>
    </row>
    <row r="1201" spans="1:6" x14ac:dyDescent="0.2">
      <c r="A1201" s="60" t="s">
        <v>838</v>
      </c>
      <c r="B1201" s="60" t="s">
        <v>917</v>
      </c>
      <c r="C1201" s="80">
        <v>65</v>
      </c>
      <c r="D1201" s="81">
        <v>2260202</v>
      </c>
      <c r="E1201" s="81">
        <v>135612</v>
      </c>
      <c r="F1201" s="82">
        <v>1.8177039978333384E-4</v>
      </c>
    </row>
    <row r="1202" spans="1:6" x14ac:dyDescent="0.2">
      <c r="A1202" s="60" t="s">
        <v>838</v>
      </c>
      <c r="B1202" s="60" t="s">
        <v>25</v>
      </c>
      <c r="C1202" s="80">
        <v>81</v>
      </c>
      <c r="D1202" s="81">
        <v>8190486</v>
      </c>
      <c r="E1202" s="81">
        <v>491429</v>
      </c>
      <c r="F1202" s="82">
        <v>6.586972081757069E-4</v>
      </c>
    </row>
    <row r="1203" spans="1:6" x14ac:dyDescent="0.2">
      <c r="A1203" s="60" t="s">
        <v>838</v>
      </c>
      <c r="B1203" s="60" t="s">
        <v>62</v>
      </c>
      <c r="C1203" s="80">
        <v>1668</v>
      </c>
      <c r="D1203" s="81">
        <v>77173046</v>
      </c>
      <c r="E1203" s="81">
        <v>4619720</v>
      </c>
      <c r="F1203" s="82">
        <v>6.1921389794934297E-3</v>
      </c>
    </row>
    <row r="1204" spans="1:6" x14ac:dyDescent="0.2">
      <c r="A1204" s="60" t="s">
        <v>846</v>
      </c>
      <c r="B1204" s="60" t="s">
        <v>5</v>
      </c>
      <c r="C1204" s="80">
        <v>7</v>
      </c>
      <c r="D1204" s="81">
        <v>148282</v>
      </c>
      <c r="E1204" s="81">
        <v>8897</v>
      </c>
      <c r="F1204" s="82">
        <v>1.1925281294224118E-5</v>
      </c>
    </row>
    <row r="1205" spans="1:6" x14ac:dyDescent="0.2">
      <c r="A1205" s="60" t="s">
        <v>846</v>
      </c>
      <c r="B1205" s="60" t="s">
        <v>1</v>
      </c>
      <c r="C1205" s="80">
        <v>28</v>
      </c>
      <c r="D1205" s="81">
        <v>4056141</v>
      </c>
      <c r="E1205" s="81">
        <v>243368</v>
      </c>
      <c r="F1205" s="82">
        <v>3.2620342340257787E-4</v>
      </c>
    </row>
    <row r="1206" spans="1:6" x14ac:dyDescent="0.2">
      <c r="A1206" s="60" t="s">
        <v>846</v>
      </c>
      <c r="B1206" s="60" t="s">
        <v>915</v>
      </c>
      <c r="C1206" s="80">
        <v>20</v>
      </c>
      <c r="D1206" s="81">
        <v>374666</v>
      </c>
      <c r="E1206" s="81">
        <v>22480</v>
      </c>
      <c r="F1206" s="82">
        <v>3.0131541361600337E-5</v>
      </c>
    </row>
    <row r="1207" spans="1:6" x14ac:dyDescent="0.2">
      <c r="A1207" s="60" t="s">
        <v>846</v>
      </c>
      <c r="B1207" s="60" t="s">
        <v>3</v>
      </c>
      <c r="C1207" s="80">
        <v>18</v>
      </c>
      <c r="D1207" s="81">
        <v>901487</v>
      </c>
      <c r="E1207" s="81">
        <v>54089</v>
      </c>
      <c r="F1207" s="82">
        <v>7.2499330102651267E-5</v>
      </c>
    </row>
    <row r="1208" spans="1:6" x14ac:dyDescent="0.2">
      <c r="A1208" s="60" t="s">
        <v>846</v>
      </c>
      <c r="B1208" s="60" t="s">
        <v>2</v>
      </c>
      <c r="C1208" s="80">
        <v>7</v>
      </c>
      <c r="D1208" s="81">
        <v>18971</v>
      </c>
      <c r="E1208" s="81">
        <v>1138</v>
      </c>
      <c r="F1208" s="82">
        <v>1.5253422628781665E-6</v>
      </c>
    </row>
    <row r="1209" spans="1:6" x14ac:dyDescent="0.2">
      <c r="A1209" s="60" t="s">
        <v>846</v>
      </c>
      <c r="B1209" s="60" t="s">
        <v>6</v>
      </c>
      <c r="C1209" s="80">
        <v>8</v>
      </c>
      <c r="D1209" s="81">
        <v>572208</v>
      </c>
      <c r="E1209" s="81">
        <v>34332</v>
      </c>
      <c r="F1209" s="82">
        <v>4.6017619129291045E-5</v>
      </c>
    </row>
    <row r="1210" spans="1:6" x14ac:dyDescent="0.2">
      <c r="A1210" s="60" t="s">
        <v>846</v>
      </c>
      <c r="B1210" s="60" t="s">
        <v>10</v>
      </c>
      <c r="C1210" s="80">
        <v>123</v>
      </c>
      <c r="D1210" s="81">
        <v>3167608</v>
      </c>
      <c r="E1210" s="81">
        <v>190057</v>
      </c>
      <c r="F1210" s="82">
        <v>2.5474690198228094E-4</v>
      </c>
    </row>
    <row r="1211" spans="1:6" x14ac:dyDescent="0.2">
      <c r="A1211" s="60" t="s">
        <v>846</v>
      </c>
      <c r="B1211" s="60" t="s">
        <v>4</v>
      </c>
      <c r="C1211" s="80">
        <v>7</v>
      </c>
      <c r="D1211" s="81">
        <v>304545</v>
      </c>
      <c r="E1211" s="81">
        <v>18273</v>
      </c>
      <c r="F1211" s="82">
        <v>2.4492600324756359E-5</v>
      </c>
    </row>
    <row r="1212" spans="1:6" x14ac:dyDescent="0.2">
      <c r="A1212" s="60" t="s">
        <v>846</v>
      </c>
      <c r="B1212" s="60" t="s">
        <v>916</v>
      </c>
      <c r="C1212" s="80">
        <v>145</v>
      </c>
      <c r="D1212" s="81">
        <v>991722</v>
      </c>
      <c r="E1212" s="81">
        <v>58924</v>
      </c>
      <c r="F1212" s="82">
        <v>7.8980024163297969E-5</v>
      </c>
    </row>
    <row r="1213" spans="1:6" x14ac:dyDescent="0.2">
      <c r="A1213" s="60" t="s">
        <v>846</v>
      </c>
      <c r="B1213" s="60" t="s">
        <v>8</v>
      </c>
      <c r="C1213" s="80">
        <v>69</v>
      </c>
      <c r="D1213" s="81">
        <v>1140834</v>
      </c>
      <c r="E1213" s="81">
        <v>68450</v>
      </c>
      <c r="F1213" s="82">
        <v>9.1748398852381803E-5</v>
      </c>
    </row>
    <row r="1214" spans="1:6" x14ac:dyDescent="0.2">
      <c r="A1214" s="60" t="s">
        <v>846</v>
      </c>
      <c r="B1214" s="60" t="s">
        <v>917</v>
      </c>
      <c r="C1214" s="80">
        <v>33</v>
      </c>
      <c r="D1214" s="81">
        <v>339986</v>
      </c>
      <c r="E1214" s="81">
        <v>20399</v>
      </c>
      <c r="F1214" s="82">
        <v>2.7342229191961088E-5</v>
      </c>
    </row>
    <row r="1215" spans="1:6" x14ac:dyDescent="0.2">
      <c r="A1215" s="60" t="s">
        <v>846</v>
      </c>
      <c r="B1215" s="60" t="s">
        <v>25</v>
      </c>
      <c r="C1215" s="80">
        <v>32</v>
      </c>
      <c r="D1215" s="81">
        <v>2157920</v>
      </c>
      <c r="E1215" s="81">
        <v>129475</v>
      </c>
      <c r="F1215" s="82">
        <v>1.7354454260645923E-4</v>
      </c>
    </row>
    <row r="1216" spans="1:6" x14ac:dyDescent="0.2">
      <c r="A1216" s="60" t="s">
        <v>846</v>
      </c>
      <c r="B1216" s="60" t="s">
        <v>62</v>
      </c>
      <c r="C1216" s="80">
        <v>497</v>
      </c>
      <c r="D1216" s="81">
        <v>14174369</v>
      </c>
      <c r="E1216" s="81">
        <v>849882</v>
      </c>
      <c r="F1216" s="82">
        <v>1.1391572346743603E-3</v>
      </c>
    </row>
    <row r="1217" spans="1:6" x14ac:dyDescent="0.2">
      <c r="A1217" s="60" t="s">
        <v>854</v>
      </c>
      <c r="B1217" s="60" t="s">
        <v>5</v>
      </c>
      <c r="C1217" s="80">
        <v>53</v>
      </c>
      <c r="D1217" s="81">
        <v>4647720</v>
      </c>
      <c r="E1217" s="81">
        <v>278863</v>
      </c>
      <c r="F1217" s="82">
        <v>3.7377989407117238E-4</v>
      </c>
    </row>
    <row r="1218" spans="1:6" x14ac:dyDescent="0.2">
      <c r="A1218" s="60" t="s">
        <v>854</v>
      </c>
      <c r="B1218" s="60" t="s">
        <v>1</v>
      </c>
      <c r="C1218" s="80">
        <v>30</v>
      </c>
      <c r="D1218" s="81">
        <v>17228339</v>
      </c>
      <c r="E1218" s="81">
        <v>1033700</v>
      </c>
      <c r="F1218" s="82">
        <v>1.3855415616319513E-3</v>
      </c>
    </row>
    <row r="1219" spans="1:6" x14ac:dyDescent="0.2">
      <c r="A1219" s="60" t="s">
        <v>854</v>
      </c>
      <c r="B1219" s="60" t="s">
        <v>915</v>
      </c>
      <c r="C1219" s="80">
        <v>196</v>
      </c>
      <c r="D1219" s="81">
        <v>12500951</v>
      </c>
      <c r="E1219" s="81">
        <v>750057</v>
      </c>
      <c r="F1219" s="82">
        <v>1.0053546939082681E-3</v>
      </c>
    </row>
    <row r="1220" spans="1:6" x14ac:dyDescent="0.2">
      <c r="A1220" s="60" t="s">
        <v>854</v>
      </c>
      <c r="B1220" s="60" t="s">
        <v>3</v>
      </c>
      <c r="C1220" s="80">
        <v>96</v>
      </c>
      <c r="D1220" s="81">
        <v>10429657</v>
      </c>
      <c r="E1220" s="81">
        <v>625779</v>
      </c>
      <c r="F1220" s="82">
        <v>8.387760596850933E-4</v>
      </c>
    </row>
    <row r="1221" spans="1:6" x14ac:dyDescent="0.2">
      <c r="A1221" s="60" t="s">
        <v>854</v>
      </c>
      <c r="B1221" s="60" t="s">
        <v>2</v>
      </c>
      <c r="C1221" s="80">
        <v>23</v>
      </c>
      <c r="D1221" s="81">
        <v>26629445</v>
      </c>
      <c r="E1221" s="81">
        <v>1597767</v>
      </c>
      <c r="F1221" s="82">
        <v>2.1416006426468008E-3</v>
      </c>
    </row>
    <row r="1222" spans="1:6" x14ac:dyDescent="0.2">
      <c r="A1222" s="60" t="s">
        <v>854</v>
      </c>
      <c r="B1222" s="60" t="s">
        <v>6</v>
      </c>
      <c r="C1222" s="80">
        <v>53</v>
      </c>
      <c r="D1222" s="81">
        <v>5523472</v>
      </c>
      <c r="E1222" s="81">
        <v>331408</v>
      </c>
      <c r="F1222" s="82">
        <v>4.4420969126179915E-4</v>
      </c>
    </row>
    <row r="1223" spans="1:6" x14ac:dyDescent="0.2">
      <c r="A1223" s="60" t="s">
        <v>854</v>
      </c>
      <c r="B1223" s="60" t="s">
        <v>10</v>
      </c>
      <c r="C1223" s="80">
        <v>386</v>
      </c>
      <c r="D1223" s="81">
        <v>14393987</v>
      </c>
      <c r="E1223" s="81">
        <v>863639</v>
      </c>
      <c r="F1223" s="82">
        <v>1.1575967193056564E-3</v>
      </c>
    </row>
    <row r="1224" spans="1:6" x14ac:dyDescent="0.2">
      <c r="A1224" s="60" t="s">
        <v>854</v>
      </c>
      <c r="B1224" s="60" t="s">
        <v>4</v>
      </c>
      <c r="C1224" s="80">
        <v>60</v>
      </c>
      <c r="D1224" s="81">
        <v>6737271</v>
      </c>
      <c r="E1224" s="81">
        <v>404236</v>
      </c>
      <c r="F1224" s="82">
        <v>5.4182623460177369E-4</v>
      </c>
    </row>
    <row r="1225" spans="1:6" x14ac:dyDescent="0.2">
      <c r="A1225" s="60" t="s">
        <v>854</v>
      </c>
      <c r="B1225" s="60" t="s">
        <v>916</v>
      </c>
      <c r="C1225" s="80">
        <v>735</v>
      </c>
      <c r="D1225" s="81">
        <v>14601752</v>
      </c>
      <c r="E1225" s="81">
        <v>850793</v>
      </c>
      <c r="F1225" s="82">
        <v>1.140378312707297E-3</v>
      </c>
    </row>
    <row r="1226" spans="1:6" x14ac:dyDescent="0.2">
      <c r="A1226" s="60" t="s">
        <v>854</v>
      </c>
      <c r="B1226" s="60" t="s">
        <v>8</v>
      </c>
      <c r="C1226" s="80">
        <v>318</v>
      </c>
      <c r="D1226" s="81">
        <v>13762505</v>
      </c>
      <c r="E1226" s="81">
        <v>825665</v>
      </c>
      <c r="F1226" s="82">
        <v>1.1066974687867323E-3</v>
      </c>
    </row>
    <row r="1227" spans="1:6" x14ac:dyDescent="0.2">
      <c r="A1227" s="60" t="s">
        <v>854</v>
      </c>
      <c r="B1227" s="60" t="s">
        <v>917</v>
      </c>
      <c r="C1227" s="80">
        <v>136</v>
      </c>
      <c r="D1227" s="81">
        <v>12905037</v>
      </c>
      <c r="E1227" s="81">
        <v>774302</v>
      </c>
      <c r="F1227" s="82">
        <v>1.0378519901854922E-3</v>
      </c>
    </row>
    <row r="1228" spans="1:6" x14ac:dyDescent="0.2">
      <c r="A1228" s="60" t="s">
        <v>854</v>
      </c>
      <c r="B1228" s="60" t="s">
        <v>25</v>
      </c>
      <c r="C1228" s="80">
        <v>103</v>
      </c>
      <c r="D1228" s="81">
        <v>17779452</v>
      </c>
      <c r="E1228" s="81">
        <v>1066767</v>
      </c>
      <c r="F1228" s="82">
        <v>1.429863611374124E-3</v>
      </c>
    </row>
    <row r="1229" spans="1:6" x14ac:dyDescent="0.2">
      <c r="A1229" s="60" t="s">
        <v>854</v>
      </c>
      <c r="B1229" s="60" t="s">
        <v>62</v>
      </c>
      <c r="C1229" s="80">
        <v>2189</v>
      </c>
      <c r="D1229" s="81">
        <v>157139588</v>
      </c>
      <c r="E1229" s="81">
        <v>9402978</v>
      </c>
      <c r="F1229" s="82">
        <v>1.2603479560908274E-2</v>
      </c>
    </row>
    <row r="1230" spans="1:6" x14ac:dyDescent="0.2">
      <c r="A1230" s="60" t="s">
        <v>868</v>
      </c>
      <c r="B1230" s="60" t="s">
        <v>5</v>
      </c>
      <c r="C1230" s="80" t="s">
        <v>914</v>
      </c>
      <c r="D1230" s="81" t="s">
        <v>914</v>
      </c>
      <c r="E1230" s="81" t="s">
        <v>914</v>
      </c>
      <c r="F1230" s="82" t="s">
        <v>914</v>
      </c>
    </row>
    <row r="1231" spans="1:6" x14ac:dyDescent="0.2">
      <c r="A1231" s="60" t="s">
        <v>868</v>
      </c>
      <c r="B1231" s="60" t="s">
        <v>1</v>
      </c>
      <c r="C1231" s="80">
        <v>27</v>
      </c>
      <c r="D1231" s="81">
        <v>1620482</v>
      </c>
      <c r="E1231" s="81">
        <v>97229</v>
      </c>
      <c r="F1231" s="82">
        <v>1.3032293750209249E-4</v>
      </c>
    </row>
    <row r="1232" spans="1:6" x14ac:dyDescent="0.2">
      <c r="A1232" s="60" t="s">
        <v>868</v>
      </c>
      <c r="B1232" s="60" t="s">
        <v>915</v>
      </c>
      <c r="C1232" s="80">
        <v>58</v>
      </c>
      <c r="D1232" s="81">
        <v>1564240</v>
      </c>
      <c r="E1232" s="81">
        <v>93854</v>
      </c>
      <c r="F1232" s="82">
        <v>1.257991851846814E-4</v>
      </c>
    </row>
    <row r="1233" spans="1:6" x14ac:dyDescent="0.2">
      <c r="A1233" s="60" t="s">
        <v>868</v>
      </c>
      <c r="B1233" s="60" t="s">
        <v>3</v>
      </c>
      <c r="C1233" s="80">
        <v>45</v>
      </c>
      <c r="D1233" s="81">
        <v>2586955</v>
      </c>
      <c r="E1233" s="81">
        <v>155217</v>
      </c>
      <c r="F1233" s="82">
        <v>2.0804837435602845E-4</v>
      </c>
    </row>
    <row r="1234" spans="1:6" x14ac:dyDescent="0.2">
      <c r="A1234" s="60" t="s">
        <v>868</v>
      </c>
      <c r="B1234" s="60" t="s">
        <v>2</v>
      </c>
      <c r="C1234" s="80" t="s">
        <v>914</v>
      </c>
      <c r="D1234" s="81" t="s">
        <v>914</v>
      </c>
      <c r="E1234" s="81" t="s">
        <v>914</v>
      </c>
      <c r="F1234" s="82" t="s">
        <v>914</v>
      </c>
    </row>
    <row r="1235" spans="1:6" x14ac:dyDescent="0.2">
      <c r="A1235" s="60" t="s">
        <v>868</v>
      </c>
      <c r="B1235" s="60" t="s">
        <v>6</v>
      </c>
      <c r="C1235" s="80">
        <v>27</v>
      </c>
      <c r="D1235" s="81">
        <v>1701975</v>
      </c>
      <c r="E1235" s="81">
        <v>102118</v>
      </c>
      <c r="F1235" s="82">
        <v>1.3687601159981775E-4</v>
      </c>
    </row>
    <row r="1236" spans="1:6" x14ac:dyDescent="0.2">
      <c r="A1236" s="60" t="s">
        <v>868</v>
      </c>
      <c r="B1236" s="60" t="s">
        <v>10</v>
      </c>
      <c r="C1236" s="80">
        <v>134</v>
      </c>
      <c r="D1236" s="81">
        <v>4539470</v>
      </c>
      <c r="E1236" s="81">
        <v>272368</v>
      </c>
      <c r="F1236" s="82">
        <v>3.6507418405588794E-4</v>
      </c>
    </row>
    <row r="1237" spans="1:6" x14ac:dyDescent="0.2">
      <c r="A1237" s="60" t="s">
        <v>868</v>
      </c>
      <c r="B1237" s="60" t="s">
        <v>4</v>
      </c>
      <c r="C1237" s="80">
        <v>29</v>
      </c>
      <c r="D1237" s="81">
        <v>2254014</v>
      </c>
      <c r="E1237" s="81">
        <v>135241</v>
      </c>
      <c r="F1237" s="82">
        <v>1.8127312212118287E-4</v>
      </c>
    </row>
    <row r="1238" spans="1:6" x14ac:dyDescent="0.2">
      <c r="A1238" s="60" t="s">
        <v>868</v>
      </c>
      <c r="B1238" s="60" t="s">
        <v>916</v>
      </c>
      <c r="C1238" s="80">
        <v>236</v>
      </c>
      <c r="D1238" s="81">
        <v>4794897</v>
      </c>
      <c r="E1238" s="81">
        <v>284936</v>
      </c>
      <c r="F1238" s="82">
        <v>3.8191996750039831E-4</v>
      </c>
    </row>
    <row r="1239" spans="1:6" x14ac:dyDescent="0.2">
      <c r="A1239" s="60" t="s">
        <v>868</v>
      </c>
      <c r="B1239" s="60" t="s">
        <v>8</v>
      </c>
      <c r="C1239" s="80">
        <v>79</v>
      </c>
      <c r="D1239" s="81">
        <v>1312327</v>
      </c>
      <c r="E1239" s="81">
        <v>78740</v>
      </c>
      <c r="F1239" s="82">
        <v>1.0554081702902181E-4</v>
      </c>
    </row>
    <row r="1240" spans="1:6" x14ac:dyDescent="0.2">
      <c r="A1240" s="60" t="s">
        <v>868</v>
      </c>
      <c r="B1240" s="60" t="s">
        <v>917</v>
      </c>
      <c r="C1240" s="80">
        <v>45</v>
      </c>
      <c r="D1240" s="81">
        <v>4519721</v>
      </c>
      <c r="E1240" s="81">
        <v>271183</v>
      </c>
      <c r="F1240" s="82">
        <v>3.6348584435333024E-4</v>
      </c>
    </row>
    <row r="1241" spans="1:6" x14ac:dyDescent="0.2">
      <c r="A1241" s="60" t="s">
        <v>868</v>
      </c>
      <c r="B1241" s="60" t="s">
        <v>25</v>
      </c>
      <c r="C1241" s="80">
        <v>52</v>
      </c>
      <c r="D1241" s="81">
        <v>3535769</v>
      </c>
      <c r="E1241" s="81">
        <v>212146</v>
      </c>
      <c r="F1241" s="82">
        <v>2.8435435826059009E-4</v>
      </c>
    </row>
    <row r="1242" spans="1:6" x14ac:dyDescent="0.2">
      <c r="A1242" s="60" t="s">
        <v>868</v>
      </c>
      <c r="B1242" s="60" t="s">
        <v>62</v>
      </c>
      <c r="C1242" s="80">
        <v>738</v>
      </c>
      <c r="D1242" s="81">
        <v>28910997</v>
      </c>
      <c r="E1242" s="81">
        <v>1731902</v>
      </c>
      <c r="F1242" s="82">
        <v>2.3213913143789299E-3</v>
      </c>
    </row>
    <row r="1243" spans="1:6" x14ac:dyDescent="0.2">
      <c r="A1243" s="60" t="s">
        <v>874</v>
      </c>
      <c r="B1243" s="60" t="s">
        <v>5</v>
      </c>
      <c r="C1243" s="80">
        <v>25</v>
      </c>
      <c r="D1243" s="81">
        <v>815227</v>
      </c>
      <c r="E1243" s="81">
        <v>48914</v>
      </c>
      <c r="F1243" s="82">
        <v>6.5562909882620942E-5</v>
      </c>
    </row>
    <row r="1244" spans="1:6" x14ac:dyDescent="0.2">
      <c r="A1244" s="60" t="s">
        <v>874</v>
      </c>
      <c r="B1244" s="60" t="s">
        <v>1</v>
      </c>
      <c r="C1244" s="80">
        <v>29</v>
      </c>
      <c r="D1244" s="81">
        <v>6388163</v>
      </c>
      <c r="E1244" s="81">
        <v>383290</v>
      </c>
      <c r="F1244" s="82">
        <v>5.1375082244162781E-4</v>
      </c>
    </row>
    <row r="1245" spans="1:6" x14ac:dyDescent="0.2">
      <c r="A1245" s="60" t="s">
        <v>874</v>
      </c>
      <c r="B1245" s="60" t="s">
        <v>915</v>
      </c>
      <c r="C1245" s="80">
        <v>109</v>
      </c>
      <c r="D1245" s="81">
        <v>6165283</v>
      </c>
      <c r="E1245" s="81">
        <v>369917</v>
      </c>
      <c r="F1245" s="82">
        <v>4.9582604029622382E-4</v>
      </c>
    </row>
    <row r="1246" spans="1:6" x14ac:dyDescent="0.2">
      <c r="A1246" s="60" t="s">
        <v>874</v>
      </c>
      <c r="B1246" s="60" t="s">
        <v>3</v>
      </c>
      <c r="C1246" s="80">
        <v>55</v>
      </c>
      <c r="D1246" s="81">
        <v>5669378</v>
      </c>
      <c r="E1246" s="81">
        <v>340163</v>
      </c>
      <c r="F1246" s="82">
        <v>4.5594463986592772E-4</v>
      </c>
    </row>
    <row r="1247" spans="1:6" x14ac:dyDescent="0.2">
      <c r="A1247" s="60" t="s">
        <v>874</v>
      </c>
      <c r="B1247" s="60" t="s">
        <v>2</v>
      </c>
      <c r="C1247" s="80">
        <v>14</v>
      </c>
      <c r="D1247" s="81">
        <v>15242433</v>
      </c>
      <c r="E1247" s="81">
        <v>914546</v>
      </c>
      <c r="F1247" s="82">
        <v>1.2258309887048994E-3</v>
      </c>
    </row>
    <row r="1248" spans="1:6" x14ac:dyDescent="0.2">
      <c r="A1248" s="60" t="s">
        <v>874</v>
      </c>
      <c r="B1248" s="60" t="s">
        <v>6</v>
      </c>
      <c r="C1248" s="80">
        <v>36</v>
      </c>
      <c r="D1248" s="81">
        <v>3967940</v>
      </c>
      <c r="E1248" s="81">
        <v>238076</v>
      </c>
      <c r="F1248" s="82">
        <v>3.191101797688773E-4</v>
      </c>
    </row>
    <row r="1249" spans="1:6" x14ac:dyDescent="0.2">
      <c r="A1249" s="60" t="s">
        <v>874</v>
      </c>
      <c r="B1249" s="60" t="s">
        <v>10</v>
      </c>
      <c r="C1249" s="80">
        <v>259</v>
      </c>
      <c r="D1249" s="81">
        <v>10363915</v>
      </c>
      <c r="E1249" s="81">
        <v>621835</v>
      </c>
      <c r="F1249" s="82">
        <v>8.3348963623624314E-4</v>
      </c>
    </row>
    <row r="1250" spans="1:6" x14ac:dyDescent="0.2">
      <c r="A1250" s="60" t="s">
        <v>874</v>
      </c>
      <c r="B1250" s="60" t="s">
        <v>4</v>
      </c>
      <c r="C1250" s="80">
        <v>59</v>
      </c>
      <c r="D1250" s="81">
        <v>4133490</v>
      </c>
      <c r="E1250" s="81">
        <v>248009</v>
      </c>
      <c r="F1250" s="82">
        <v>3.3242408547816448E-4</v>
      </c>
    </row>
    <row r="1251" spans="1:6" x14ac:dyDescent="0.2">
      <c r="A1251" s="60" t="s">
        <v>874</v>
      </c>
      <c r="B1251" s="60" t="s">
        <v>916</v>
      </c>
      <c r="C1251" s="80">
        <v>618</v>
      </c>
      <c r="D1251" s="81">
        <v>10533762</v>
      </c>
      <c r="E1251" s="81">
        <v>613370</v>
      </c>
      <c r="F1251" s="82">
        <v>8.2214339523864759E-4</v>
      </c>
    </row>
    <row r="1252" spans="1:6" x14ac:dyDescent="0.2">
      <c r="A1252" s="60" t="s">
        <v>874</v>
      </c>
      <c r="B1252" s="60" t="s">
        <v>8</v>
      </c>
      <c r="C1252" s="80">
        <v>272</v>
      </c>
      <c r="D1252" s="81">
        <v>6808037</v>
      </c>
      <c r="E1252" s="81">
        <v>408457</v>
      </c>
      <c r="F1252" s="82">
        <v>5.4748394083341582E-4</v>
      </c>
    </row>
    <row r="1253" spans="1:6" x14ac:dyDescent="0.2">
      <c r="A1253" s="60" t="s">
        <v>874</v>
      </c>
      <c r="B1253" s="60" t="s">
        <v>917</v>
      </c>
      <c r="C1253" s="80">
        <v>80</v>
      </c>
      <c r="D1253" s="81">
        <v>1586652</v>
      </c>
      <c r="E1253" s="81">
        <v>95199</v>
      </c>
      <c r="F1253" s="82">
        <v>1.2760198425636079E-4</v>
      </c>
    </row>
    <row r="1254" spans="1:6" x14ac:dyDescent="0.2">
      <c r="A1254" s="60" t="s">
        <v>874</v>
      </c>
      <c r="B1254" s="60" t="s">
        <v>25</v>
      </c>
      <c r="C1254" s="80">
        <v>52</v>
      </c>
      <c r="D1254" s="81">
        <v>4199293</v>
      </c>
      <c r="E1254" s="81">
        <v>251958</v>
      </c>
      <c r="F1254" s="82">
        <v>3.3771721078229973E-4</v>
      </c>
    </row>
    <row r="1255" spans="1:6" x14ac:dyDescent="0.2">
      <c r="A1255" s="60" t="s">
        <v>874</v>
      </c>
      <c r="B1255" s="60" t="s">
        <v>62</v>
      </c>
      <c r="C1255" s="80">
        <v>1608</v>
      </c>
      <c r="D1255" s="81">
        <v>75873573</v>
      </c>
      <c r="E1255" s="81">
        <v>4533734</v>
      </c>
      <c r="F1255" s="82">
        <v>6.0768858337853088E-3</v>
      </c>
    </row>
    <row r="1256" spans="1:6" x14ac:dyDescent="0.2">
      <c r="A1256" s="60" t="s">
        <v>882</v>
      </c>
      <c r="B1256" s="60" t="s">
        <v>5</v>
      </c>
      <c r="C1256" s="80">
        <v>163</v>
      </c>
      <c r="D1256" s="81">
        <v>16625751</v>
      </c>
      <c r="E1256" s="81">
        <v>997545</v>
      </c>
      <c r="F1256" s="82">
        <v>1.33708044606573E-3</v>
      </c>
    </row>
    <row r="1257" spans="1:6" x14ac:dyDescent="0.2">
      <c r="A1257" s="60" t="s">
        <v>882</v>
      </c>
      <c r="B1257" s="60" t="s">
        <v>1</v>
      </c>
      <c r="C1257" s="80">
        <v>79</v>
      </c>
      <c r="D1257" s="81">
        <v>40133523</v>
      </c>
      <c r="E1257" s="81">
        <v>2408011</v>
      </c>
      <c r="F1257" s="82">
        <v>3.2276282493633713E-3</v>
      </c>
    </row>
    <row r="1258" spans="1:6" x14ac:dyDescent="0.2">
      <c r="A1258" s="60" t="s">
        <v>882</v>
      </c>
      <c r="B1258" s="60" t="s">
        <v>915</v>
      </c>
      <c r="C1258" s="80">
        <v>696</v>
      </c>
      <c r="D1258" s="81">
        <v>53474839</v>
      </c>
      <c r="E1258" s="81">
        <v>3208490</v>
      </c>
      <c r="F1258" s="82">
        <v>4.3005671327082324E-3</v>
      </c>
    </row>
    <row r="1259" spans="1:6" x14ac:dyDescent="0.2">
      <c r="A1259" s="60" t="s">
        <v>882</v>
      </c>
      <c r="B1259" s="60" t="s">
        <v>3</v>
      </c>
      <c r="C1259" s="80">
        <v>241</v>
      </c>
      <c r="D1259" s="81">
        <v>40142139</v>
      </c>
      <c r="E1259" s="81">
        <v>2408528</v>
      </c>
      <c r="F1259" s="82">
        <v>3.2283212211998459E-3</v>
      </c>
    </row>
    <row r="1260" spans="1:6" x14ac:dyDescent="0.2">
      <c r="A1260" s="60" t="s">
        <v>882</v>
      </c>
      <c r="B1260" s="60" t="s">
        <v>2</v>
      </c>
      <c r="C1260" s="80">
        <v>50</v>
      </c>
      <c r="D1260" s="81">
        <v>62890149</v>
      </c>
      <c r="E1260" s="81">
        <v>3773409</v>
      </c>
      <c r="F1260" s="82">
        <v>5.0577682098636549E-3</v>
      </c>
    </row>
    <row r="1261" spans="1:6" x14ac:dyDescent="0.2">
      <c r="A1261" s="60" t="s">
        <v>882</v>
      </c>
      <c r="B1261" s="60" t="s">
        <v>6</v>
      </c>
      <c r="C1261" s="80">
        <v>199</v>
      </c>
      <c r="D1261" s="81">
        <v>30487197</v>
      </c>
      <c r="E1261" s="81">
        <v>1829232</v>
      </c>
      <c r="F1261" s="82">
        <v>2.4518496293577806E-3</v>
      </c>
    </row>
    <row r="1262" spans="1:6" x14ac:dyDescent="0.2">
      <c r="A1262" s="60" t="s">
        <v>882</v>
      </c>
      <c r="B1262" s="60" t="s">
        <v>10</v>
      </c>
      <c r="C1262" s="80">
        <v>845</v>
      </c>
      <c r="D1262" s="81">
        <v>37817202</v>
      </c>
      <c r="E1262" s="81">
        <v>2269032</v>
      </c>
      <c r="F1262" s="82">
        <v>3.0413448202310824E-3</v>
      </c>
    </row>
    <row r="1263" spans="1:6" x14ac:dyDescent="0.2">
      <c r="A1263" s="60" t="s">
        <v>882</v>
      </c>
      <c r="B1263" s="60" t="s">
        <v>4</v>
      </c>
      <c r="C1263" s="80">
        <v>170</v>
      </c>
      <c r="D1263" s="81">
        <v>32057046</v>
      </c>
      <c r="E1263" s="81">
        <v>1923423</v>
      </c>
      <c r="F1263" s="82">
        <v>2.5781005195886744E-3</v>
      </c>
    </row>
    <row r="1264" spans="1:6" x14ac:dyDescent="0.2">
      <c r="A1264" s="60" t="s">
        <v>882</v>
      </c>
      <c r="B1264" s="60" t="s">
        <v>916</v>
      </c>
      <c r="C1264" s="80">
        <v>1880</v>
      </c>
      <c r="D1264" s="81">
        <v>59977261</v>
      </c>
      <c r="E1264" s="81">
        <v>3546554</v>
      </c>
      <c r="F1264" s="82">
        <v>4.7536983337254949E-3</v>
      </c>
    </row>
    <row r="1265" spans="1:6" x14ac:dyDescent="0.2">
      <c r="A1265" s="60" t="s">
        <v>882</v>
      </c>
      <c r="B1265" s="60" t="s">
        <v>8</v>
      </c>
      <c r="C1265" s="80">
        <v>736</v>
      </c>
      <c r="D1265" s="81">
        <v>59550882</v>
      </c>
      <c r="E1265" s="81">
        <v>3573053</v>
      </c>
      <c r="F1265" s="82">
        <v>4.7892168263652208E-3</v>
      </c>
    </row>
    <row r="1266" spans="1:6" x14ac:dyDescent="0.2">
      <c r="A1266" s="60" t="s">
        <v>882</v>
      </c>
      <c r="B1266" s="60" t="s">
        <v>917</v>
      </c>
      <c r="C1266" s="80">
        <v>185</v>
      </c>
      <c r="D1266" s="81">
        <v>27062061</v>
      </c>
      <c r="E1266" s="81">
        <v>1623724</v>
      </c>
      <c r="F1266" s="82">
        <v>2.1763926541736272E-3</v>
      </c>
    </row>
    <row r="1267" spans="1:6" x14ac:dyDescent="0.2">
      <c r="A1267" s="60" t="s">
        <v>882</v>
      </c>
      <c r="B1267" s="60" t="s">
        <v>25</v>
      </c>
      <c r="C1267" s="80">
        <v>276</v>
      </c>
      <c r="D1267" s="81">
        <v>55207844</v>
      </c>
      <c r="E1267" s="81">
        <v>3312471</v>
      </c>
      <c r="F1267" s="82">
        <v>4.4399402555872613E-3</v>
      </c>
    </row>
    <row r="1268" spans="1:6" x14ac:dyDescent="0.2">
      <c r="A1268" s="60" t="s">
        <v>882</v>
      </c>
      <c r="B1268" s="60" t="s">
        <v>62</v>
      </c>
      <c r="C1268" s="80">
        <v>5520</v>
      </c>
      <c r="D1268" s="81">
        <v>515425893</v>
      </c>
      <c r="E1268" s="81">
        <v>30873472</v>
      </c>
      <c r="F1268" s="82">
        <v>4.1381908298229977E-2</v>
      </c>
    </row>
    <row r="1269" spans="1:6" x14ac:dyDescent="0.2">
      <c r="A1269" s="60" t="s">
        <v>896</v>
      </c>
      <c r="B1269" s="60" t="s">
        <v>5</v>
      </c>
      <c r="C1269" s="80" t="s">
        <v>914</v>
      </c>
      <c r="D1269" s="81" t="s">
        <v>914</v>
      </c>
      <c r="E1269" s="81" t="s">
        <v>914</v>
      </c>
      <c r="F1269" s="82" t="s">
        <v>914</v>
      </c>
    </row>
    <row r="1270" spans="1:6" x14ac:dyDescent="0.2">
      <c r="A1270" s="60" t="s">
        <v>896</v>
      </c>
      <c r="B1270" s="60" t="s">
        <v>1</v>
      </c>
      <c r="C1270" s="80">
        <v>8</v>
      </c>
      <c r="D1270" s="81">
        <v>490736</v>
      </c>
      <c r="E1270" s="81">
        <v>29444</v>
      </c>
      <c r="F1270" s="82">
        <v>3.946588540262279E-5</v>
      </c>
    </row>
    <row r="1271" spans="1:6" x14ac:dyDescent="0.2">
      <c r="A1271" s="60" t="s">
        <v>896</v>
      </c>
      <c r="B1271" s="60" t="s">
        <v>915</v>
      </c>
      <c r="C1271" s="80">
        <v>34</v>
      </c>
      <c r="D1271" s="81">
        <v>962622</v>
      </c>
      <c r="E1271" s="81">
        <v>57757</v>
      </c>
      <c r="F1271" s="82">
        <v>7.7415811139766483E-5</v>
      </c>
    </row>
    <row r="1272" spans="1:6" x14ac:dyDescent="0.2">
      <c r="A1272" s="60" t="s">
        <v>896</v>
      </c>
      <c r="B1272" s="60" t="s">
        <v>3</v>
      </c>
      <c r="C1272" s="80">
        <v>15</v>
      </c>
      <c r="D1272" s="81">
        <v>2615828</v>
      </c>
      <c r="E1272" s="81">
        <v>156950</v>
      </c>
      <c r="F1272" s="82">
        <v>2.1037123739782798E-4</v>
      </c>
    </row>
    <row r="1273" spans="1:6" x14ac:dyDescent="0.2">
      <c r="A1273" s="60" t="s">
        <v>896</v>
      </c>
      <c r="B1273" s="60" t="s">
        <v>2</v>
      </c>
      <c r="C1273" s="80" t="s">
        <v>914</v>
      </c>
      <c r="D1273" s="81" t="s">
        <v>914</v>
      </c>
      <c r="E1273" s="81" t="s">
        <v>914</v>
      </c>
      <c r="F1273" s="82" t="s">
        <v>914</v>
      </c>
    </row>
    <row r="1274" spans="1:6" x14ac:dyDescent="0.2">
      <c r="A1274" s="60" t="s">
        <v>896</v>
      </c>
      <c r="B1274" s="60" t="s">
        <v>6</v>
      </c>
      <c r="C1274" s="80">
        <v>10</v>
      </c>
      <c r="D1274" s="81">
        <v>718371</v>
      </c>
      <c r="E1274" s="81">
        <v>43102</v>
      </c>
      <c r="F1274" s="82">
        <v>5.7772673299274809E-5</v>
      </c>
    </row>
    <row r="1275" spans="1:6" x14ac:dyDescent="0.2">
      <c r="A1275" s="60" t="s">
        <v>896</v>
      </c>
      <c r="B1275" s="60" t="s">
        <v>10</v>
      </c>
      <c r="C1275" s="80">
        <v>93</v>
      </c>
      <c r="D1275" s="81">
        <v>1256244</v>
      </c>
      <c r="E1275" s="81">
        <v>75375</v>
      </c>
      <c r="F1275" s="82">
        <v>1.0103046842218085E-4</v>
      </c>
    </row>
    <row r="1276" spans="1:6" x14ac:dyDescent="0.2">
      <c r="A1276" s="60" t="s">
        <v>896</v>
      </c>
      <c r="B1276" s="60" t="s">
        <v>4</v>
      </c>
      <c r="C1276" s="80">
        <v>13</v>
      </c>
      <c r="D1276" s="81">
        <v>405091</v>
      </c>
      <c r="E1276" s="81">
        <v>24305</v>
      </c>
      <c r="F1276" s="82">
        <v>3.2577718540644848E-5</v>
      </c>
    </row>
    <row r="1277" spans="1:6" x14ac:dyDescent="0.2">
      <c r="A1277" s="60" t="s">
        <v>896</v>
      </c>
      <c r="B1277" s="60" t="s">
        <v>916</v>
      </c>
      <c r="C1277" s="80">
        <v>140</v>
      </c>
      <c r="D1277" s="81">
        <v>3333025</v>
      </c>
      <c r="E1277" s="81">
        <v>189776</v>
      </c>
      <c r="F1277" s="82">
        <v>2.5437025771526093E-4</v>
      </c>
    </row>
    <row r="1278" spans="1:6" x14ac:dyDescent="0.2">
      <c r="A1278" s="60" t="s">
        <v>896</v>
      </c>
      <c r="B1278" s="60" t="s">
        <v>8</v>
      </c>
      <c r="C1278" s="80">
        <v>48</v>
      </c>
      <c r="D1278" s="81">
        <v>831979</v>
      </c>
      <c r="E1278" s="81">
        <v>49919</v>
      </c>
      <c r="F1278" s="82">
        <v>6.6909982794916689E-5</v>
      </c>
    </row>
    <row r="1279" spans="1:6" x14ac:dyDescent="0.2">
      <c r="A1279" s="60" t="s">
        <v>896</v>
      </c>
      <c r="B1279" s="60" t="s">
        <v>917</v>
      </c>
      <c r="C1279" s="80">
        <v>50</v>
      </c>
      <c r="D1279" s="81">
        <v>2494340</v>
      </c>
      <c r="E1279" s="81">
        <v>149660</v>
      </c>
      <c r="F1279" s="82">
        <v>2.0059993239222003E-4</v>
      </c>
    </row>
    <row r="1280" spans="1:6" x14ac:dyDescent="0.2">
      <c r="A1280" s="60" t="s">
        <v>896</v>
      </c>
      <c r="B1280" s="60" t="s">
        <v>25</v>
      </c>
      <c r="C1280" s="80">
        <v>38</v>
      </c>
      <c r="D1280" s="81">
        <v>1899800</v>
      </c>
      <c r="E1280" s="81">
        <v>113988</v>
      </c>
      <c r="F1280" s="82">
        <v>1.5278621604653466E-4</v>
      </c>
    </row>
    <row r="1281" spans="1:6" x14ac:dyDescent="0.2">
      <c r="A1281" s="60" t="s">
        <v>896</v>
      </c>
      <c r="B1281" s="60" t="s">
        <v>62</v>
      </c>
      <c r="C1281" s="80">
        <v>456</v>
      </c>
      <c r="D1281" s="81">
        <v>15065951</v>
      </c>
      <c r="E1281" s="81">
        <v>893752</v>
      </c>
      <c r="F1281" s="82">
        <v>1.1979593129454191E-3</v>
      </c>
    </row>
    <row r="1282" spans="1:6" x14ac:dyDescent="0.2">
      <c r="A1282" s="60" t="s">
        <v>904</v>
      </c>
      <c r="B1282" s="60" t="s">
        <v>5</v>
      </c>
      <c r="C1282" s="80" t="s">
        <v>914</v>
      </c>
      <c r="D1282" s="81" t="s">
        <v>914</v>
      </c>
      <c r="E1282" s="81" t="s">
        <v>914</v>
      </c>
      <c r="F1282" s="82" t="s">
        <v>914</v>
      </c>
    </row>
    <row r="1283" spans="1:6" x14ac:dyDescent="0.2">
      <c r="A1283" s="60" t="s">
        <v>904</v>
      </c>
      <c r="B1283" s="60" t="s">
        <v>1</v>
      </c>
      <c r="C1283" s="80">
        <v>12</v>
      </c>
      <c r="D1283" s="81">
        <v>1098097</v>
      </c>
      <c r="E1283" s="81">
        <v>65886</v>
      </c>
      <c r="F1283" s="82">
        <v>8.8311687462206399E-5</v>
      </c>
    </row>
    <row r="1284" spans="1:6" x14ac:dyDescent="0.2">
      <c r="A1284" s="60" t="s">
        <v>904</v>
      </c>
      <c r="B1284" s="60" t="s">
        <v>915</v>
      </c>
      <c r="C1284" s="80">
        <v>74</v>
      </c>
      <c r="D1284" s="81">
        <v>1717291</v>
      </c>
      <c r="E1284" s="81">
        <v>103038</v>
      </c>
      <c r="F1284" s="82">
        <v>1.3810915297226759E-4</v>
      </c>
    </row>
    <row r="1285" spans="1:6" x14ac:dyDescent="0.2">
      <c r="A1285" s="60" t="s">
        <v>904</v>
      </c>
      <c r="B1285" s="60" t="s">
        <v>3</v>
      </c>
      <c r="C1285" s="80">
        <v>36</v>
      </c>
      <c r="D1285" s="81">
        <v>2782847</v>
      </c>
      <c r="E1285" s="81">
        <v>166971</v>
      </c>
      <c r="F1285" s="82">
        <v>2.2380309576013209E-4</v>
      </c>
    </row>
    <row r="1286" spans="1:6" x14ac:dyDescent="0.2">
      <c r="A1286" s="60" t="s">
        <v>904</v>
      </c>
      <c r="B1286" s="60" t="s">
        <v>2</v>
      </c>
      <c r="C1286" s="80" t="s">
        <v>914</v>
      </c>
      <c r="D1286" s="81" t="s">
        <v>914</v>
      </c>
      <c r="E1286" s="81" t="s">
        <v>914</v>
      </c>
      <c r="F1286" s="82" t="s">
        <v>914</v>
      </c>
    </row>
    <row r="1287" spans="1:6" x14ac:dyDescent="0.2">
      <c r="A1287" s="60" t="s">
        <v>904</v>
      </c>
      <c r="B1287" s="60" t="s">
        <v>6</v>
      </c>
      <c r="C1287" s="80">
        <v>16</v>
      </c>
      <c r="D1287" s="81">
        <v>1790082</v>
      </c>
      <c r="E1287" s="81">
        <v>107405</v>
      </c>
      <c r="F1287" s="82">
        <v>1.4396255337823327E-4</v>
      </c>
    </row>
    <row r="1288" spans="1:6" x14ac:dyDescent="0.2">
      <c r="A1288" s="60" t="s">
        <v>904</v>
      </c>
      <c r="B1288" s="60" t="s">
        <v>10</v>
      </c>
      <c r="C1288" s="80">
        <v>188</v>
      </c>
      <c r="D1288" s="81">
        <v>5044521</v>
      </c>
      <c r="E1288" s="81">
        <v>302671</v>
      </c>
      <c r="F1288" s="82">
        <v>4.0569144819648287E-4</v>
      </c>
    </row>
    <row r="1289" spans="1:6" x14ac:dyDescent="0.2">
      <c r="A1289" s="60" t="s">
        <v>904</v>
      </c>
      <c r="B1289" s="60" t="s">
        <v>4</v>
      </c>
      <c r="C1289" s="80">
        <v>35</v>
      </c>
      <c r="D1289" s="81">
        <v>787578</v>
      </c>
      <c r="E1289" s="81">
        <v>47255</v>
      </c>
      <c r="F1289" s="82">
        <v>6.3339234299040209E-5</v>
      </c>
    </row>
    <row r="1290" spans="1:6" x14ac:dyDescent="0.2">
      <c r="A1290" s="60" t="s">
        <v>904</v>
      </c>
      <c r="B1290" s="60" t="s">
        <v>916</v>
      </c>
      <c r="C1290" s="80">
        <v>276</v>
      </c>
      <c r="D1290" s="81">
        <v>3645145</v>
      </c>
      <c r="E1290" s="81">
        <v>215761</v>
      </c>
      <c r="F1290" s="82">
        <v>2.8919979963168375E-4</v>
      </c>
    </row>
    <row r="1291" spans="1:6" x14ac:dyDescent="0.2">
      <c r="A1291" s="60" t="s">
        <v>904</v>
      </c>
      <c r="B1291" s="60" t="s">
        <v>8</v>
      </c>
      <c r="C1291" s="80">
        <v>130</v>
      </c>
      <c r="D1291" s="81">
        <v>3072562</v>
      </c>
      <c r="E1291" s="81">
        <v>184354</v>
      </c>
      <c r="F1291" s="82">
        <v>2.4710276584414897E-4</v>
      </c>
    </row>
    <row r="1292" spans="1:6" x14ac:dyDescent="0.2">
      <c r="A1292" s="60" t="s">
        <v>904</v>
      </c>
      <c r="B1292" s="60" t="s">
        <v>917</v>
      </c>
      <c r="C1292" s="80">
        <v>87</v>
      </c>
      <c r="D1292" s="81">
        <v>5441500</v>
      </c>
      <c r="E1292" s="81">
        <v>326490</v>
      </c>
      <c r="F1292" s="82">
        <v>4.3761774640342052E-4</v>
      </c>
    </row>
    <row r="1293" spans="1:6" x14ac:dyDescent="0.2">
      <c r="A1293" s="60" t="s">
        <v>904</v>
      </c>
      <c r="B1293" s="60" t="s">
        <v>25</v>
      </c>
      <c r="C1293" s="80">
        <v>46</v>
      </c>
      <c r="D1293" s="81">
        <v>4515704</v>
      </c>
      <c r="E1293" s="81">
        <v>270942</v>
      </c>
      <c r="F1293" s="82">
        <v>3.6316281492859069E-4</v>
      </c>
    </row>
    <row r="1294" spans="1:6" x14ac:dyDescent="0.2">
      <c r="A1294" s="60" t="s">
        <v>904</v>
      </c>
      <c r="B1294" s="60" t="s">
        <v>62</v>
      </c>
      <c r="C1294" s="80">
        <v>910</v>
      </c>
      <c r="D1294" s="81">
        <v>29990697</v>
      </c>
      <c r="E1294" s="81">
        <v>1796495</v>
      </c>
      <c r="F1294" s="82">
        <v>2.4079699020644217E-3</v>
      </c>
    </row>
    <row r="1295" spans="1:6" x14ac:dyDescent="0.2">
      <c r="A1295" s="60" t="s">
        <v>21</v>
      </c>
      <c r="B1295" s="60" t="s">
        <v>21</v>
      </c>
      <c r="C1295" s="80">
        <v>179918</v>
      </c>
      <c r="D1295" s="81">
        <v>12468719883.5</v>
      </c>
      <c r="E1295" s="81">
        <v>746062066</v>
      </c>
      <c r="F1295" s="82">
        <v>1</v>
      </c>
    </row>
  </sheetData>
  <autoFilter ref="A7:F1294" xr:uid="{CBEB8B4A-9C75-4B33-9502-9AC87427F975}">
    <sortState ref="A8:F1294">
      <sortCondition ref="B8: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2022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2023-07-13T12:39:04Z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