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3\2023-03\2023-03 Web Output\"/>
    </mc:Choice>
  </mc:AlternateContent>
  <xr:revisionPtr revIDLastSave="0" documentId="8_{570177EF-E625-4A49-8B2D-04090F5E4900}" xr6:coauthVersionLast="36" xr6:coauthVersionMax="36" xr10:uidLastSave="{00000000-0000-0000-0000-000000000000}"/>
  <bookViews>
    <workbookView xWindow="14385" yWindow="32760" windowWidth="14430" windowHeight="12555" tabRatio="886" firstSheet="2" xr2:uid="{00000000-000D-0000-FFFF-FFFF00000000}"/>
  </bookViews>
  <sheets>
    <sheet name="March 2023 Report Cover" sheetId="16" r:id="rId1"/>
    <sheet name="Table 1. Retail Sales Tax" sheetId="8" r:id="rId2"/>
    <sheet name="Table 1A. Retail and Retail Use" sheetId="10" r:id="rId3"/>
    <sheet name="Table 2. Retail Use Tax" sheetId="9" r:id="rId4"/>
    <sheet name="Table 2A. Use Tax" sheetId="15" r:id="rId5"/>
    <sheet name="Table 3. County and City" sheetId="17" r:id="rId6"/>
    <sheet name="Table 4. County and Business" sheetId="18" r:id="rId7"/>
  </sheets>
  <definedNames>
    <definedName name="_xlnm._FilterDatabase" localSheetId="5" hidden="1">'Table 3. County and City'!$A$7:$F$973</definedName>
    <definedName name="_xlnm._FilterDatabase" localSheetId="6" hidden="1">'Table 4. County and Business'!$A$6:$F$1294</definedName>
    <definedName name="_xlnm.Print_Area" localSheetId="1">'Table 1. Retail Sales Tax'!$A$1:$I$25</definedName>
    <definedName name="_xlnm.Print_Area" localSheetId="2">'Table 1A. Retail and Retail Use'!$A$1:$I$25</definedName>
    <definedName name="_xlnm.Print_Area" localSheetId="3">'Table 2. Retail Use Tax'!$A$1:$I$24</definedName>
    <definedName name="_xlnm.Print_Area" localSheetId="4">'Table 2A. Use Tax'!$A$1:$I$20</definedName>
  </definedNames>
  <calcPr calcId="191029"/>
</workbook>
</file>

<file path=xl/calcChain.xml><?xml version="1.0" encoding="utf-8"?>
<calcChain xmlns="http://schemas.openxmlformats.org/spreadsheetml/2006/main">
  <c r="A2" i="15" l="1"/>
  <c r="D12" i="15" l="1"/>
  <c r="C8" i="8" l="1"/>
  <c r="A3" i="8" s="1"/>
  <c r="D18" i="15" l="1"/>
  <c r="D17" i="15"/>
  <c r="D16" i="15"/>
  <c r="D13" i="15"/>
  <c r="A3" i="10" l="1"/>
  <c r="A3" i="9" s="1"/>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F10" i="10"/>
  <c r="F11" i="10"/>
  <c r="F12" i="10"/>
  <c r="F13" i="10"/>
  <c r="F14" i="10"/>
  <c r="F15" i="10"/>
  <c r="F16" i="10"/>
  <c r="F17" i="10"/>
  <c r="F18" i="10"/>
  <c r="F19" i="10"/>
  <c r="F20" i="10"/>
  <c r="F21" i="10"/>
  <c r="E11" i="10"/>
  <c r="E12" i="10"/>
  <c r="E13" i="10"/>
  <c r="E14" i="10"/>
  <c r="E15" i="10"/>
  <c r="E16" i="10"/>
  <c r="E17" i="10"/>
  <c r="E18" i="10"/>
  <c r="E19" i="10"/>
  <c r="E20" i="10"/>
  <c r="E21" i="10"/>
  <c r="E10" i="10"/>
  <c r="C10" i="10"/>
  <c r="D10" i="10" s="1"/>
  <c r="C11" i="10"/>
  <c r="C12" i="10"/>
  <c r="C13" i="10"/>
  <c r="C14" i="10"/>
  <c r="C15" i="10"/>
  <c r="C16" i="10"/>
  <c r="C17" i="10"/>
  <c r="C18" i="10"/>
  <c r="C19" i="10"/>
  <c r="C20" i="10"/>
  <c r="C21" i="10"/>
  <c r="B11" i="10"/>
  <c r="B12" i="10"/>
  <c r="B13" i="10"/>
  <c r="B14" i="10"/>
  <c r="B15" i="10"/>
  <c r="B16" i="10"/>
  <c r="B17" i="10"/>
  <c r="B18" i="10"/>
  <c r="B19" i="10"/>
  <c r="B20" i="10"/>
  <c r="B21" i="10"/>
  <c r="C8" i="10"/>
  <c r="C8" i="9" s="1"/>
  <c r="C4" i="15" s="1"/>
  <c r="B8" i="10"/>
  <c r="B8" i="9" s="1"/>
  <c r="B4" i="15" s="1"/>
  <c r="F8" i="8"/>
  <c r="F8" i="10" s="1"/>
  <c r="E8" i="8"/>
  <c r="E8" i="10" s="1"/>
  <c r="I21" i="9"/>
  <c r="I20" i="9"/>
  <c r="I19" i="9"/>
  <c r="I18" i="9"/>
  <c r="I17" i="9"/>
  <c r="I16" i="9"/>
  <c r="I15" i="9"/>
  <c r="I14" i="9"/>
  <c r="I13" i="9"/>
  <c r="I12" i="9"/>
  <c r="I11" i="9"/>
  <c r="I10" i="9"/>
  <c r="D11" i="9"/>
  <c r="D12" i="9"/>
  <c r="D13" i="9"/>
  <c r="D14" i="9"/>
  <c r="D15" i="9"/>
  <c r="D16" i="9"/>
  <c r="D17" i="9"/>
  <c r="D18" i="9"/>
  <c r="D19" i="9"/>
  <c r="D20" i="9"/>
  <c r="D21" i="9"/>
  <c r="D10" i="9"/>
  <c r="H23" i="9"/>
  <c r="E23" i="9"/>
  <c r="B23" i="9"/>
  <c r="B7" i="15" s="1"/>
  <c r="F23" i="8"/>
  <c r="E23" i="8"/>
  <c r="C23" i="9"/>
  <c r="C7" i="15" s="1"/>
  <c r="F23" i="9"/>
  <c r="G23" i="9"/>
  <c r="D10" i="8"/>
  <c r="D11" i="8"/>
  <c r="D12" i="8"/>
  <c r="D13" i="8"/>
  <c r="D14" i="8"/>
  <c r="D15" i="8"/>
  <c r="D16" i="8"/>
  <c r="D17" i="8"/>
  <c r="D18" i="8"/>
  <c r="D19" i="8"/>
  <c r="D20" i="8"/>
  <c r="D21" i="8"/>
  <c r="C23" i="8"/>
  <c r="G23" i="8"/>
  <c r="B23" i="8"/>
  <c r="I10" i="8"/>
  <c r="I11" i="8"/>
  <c r="I12" i="8"/>
  <c r="I13" i="8"/>
  <c r="I14" i="8"/>
  <c r="I15" i="8"/>
  <c r="I16" i="8"/>
  <c r="I17" i="8"/>
  <c r="I18" i="8"/>
  <c r="I19" i="8"/>
  <c r="I20" i="8"/>
  <c r="I21" i="8"/>
  <c r="H23" i="8"/>
  <c r="E8" i="9" l="1"/>
  <c r="G8" i="9" s="1"/>
  <c r="F8" i="9"/>
  <c r="H8" i="9" s="1"/>
  <c r="D7" i="15"/>
  <c r="I23" i="8"/>
  <c r="D21" i="10"/>
  <c r="I21" i="10"/>
  <c r="I18" i="10"/>
  <c r="I15" i="10"/>
  <c r="I12" i="10"/>
  <c r="C8" i="15"/>
  <c r="C9" i="15"/>
  <c r="B9" i="15"/>
  <c r="B8" i="15"/>
  <c r="D15" i="10"/>
  <c r="D14"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8" i="15" l="1"/>
  <c r="D9" i="15"/>
  <c r="I23" i="10"/>
  <c r="D23" i="10"/>
</calcChain>
</file>

<file path=xl/sharedStrings.xml><?xml version="1.0" encoding="utf-8"?>
<sst xmlns="http://schemas.openxmlformats.org/spreadsheetml/2006/main" count="4982" uniqueCount="861">
  <si>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</si>
  <si>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</si>
  <si>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</si>
  <si>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</si>
  <si>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</si>
  <si>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</si>
  <si>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</si>
  <si>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</si>
  <si>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</si>
  <si>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</si>
  <si>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</si>
  <si>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</si>
  <si>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</si>
  <si>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</si>
  <si>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</si>
  <si>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</si>
  <si>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</si>
  <si>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</si>
  <si>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</si>
  <si>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</si>
  <si>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</si>
  <si>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</si>
  <si>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</si>
  <si>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</si>
  <si>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</si>
  <si>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</si>
  <si>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</si>
  <si>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</si>
  <si>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</si>
  <si>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</si>
  <si>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</si>
  <si>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</si>
  <si>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</si>
  <si>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</si>
  <si>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Unk</t>
  </si>
  <si>
    <t xml:space="preserve"> * beginning FY 2023 returns are required monthly so counts increased are atributed to this.</t>
  </si>
  <si>
    <t>Consumer Use is dropping due to combined on returns now.</t>
  </si>
  <si>
    <t xml:space="preserve"> * beginning FY 2023 returns are required monthly so counts increase atributed to this.</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</si>
  <si>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</si>
  <si>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</si>
  <si>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</si>
  <si>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</si>
  <si>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</si>
  <si>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</si>
  <si>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This report covers retail sales and use tax data for taxable sales based on tax returns filed with the Department for the quarter ending March 31, 2023 which is the third quarter in fiscal year 2023.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</si>
  <si>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March 2023 quarter compared to the March 2022 quarter.</t>
    </r>
  </si>
  <si>
    <r>
      <t>Use Tax Statistics:</t>
    </r>
    <r>
      <rPr>
        <sz val="12"/>
        <rFont val="Arial"/>
        <family val="2"/>
      </rPr>
      <t xml:space="preserve"> Table 2 compares return counts, taxable sales, and tax data reported by the 12 business groups for the March 2023 quarter compared to the March 2022 quarter for Retailer's Use Tax permits. In addition, aggregate Motor Vehicle Use  and Consumer Use tax data for the March 2023 quarter are also compared to the March 2022 quarter.  The Consumer Use tax data does not include voluntary use tax data.</t>
    </r>
  </si>
  <si>
    <t>Table 3. Iowa Retail Sales Tax</t>
  </si>
  <si>
    <t>by County and City</t>
  </si>
  <si>
    <t>Quarter Ending March 31, 2023</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</si>
  <si>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</si>
  <si>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</si>
  <si>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</si>
  <si>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</si>
  <si>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</si>
  <si>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</si>
  <si>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Fontanelle</t>
  </si>
  <si>
    <t>Stuart</t>
  </si>
  <si>
    <t>Orient</t>
  </si>
  <si>
    <t>Bridgewater</t>
  </si>
  <si>
    <t>Other</t>
  </si>
  <si>
    <t>County Totals</t>
  </si>
  <si>
    <t>Adams</t>
  </si>
  <si>
    <t>Corning</t>
  </si>
  <si>
    <t>Prescott</t>
  </si>
  <si>
    <t>Allamakee</t>
  </si>
  <si>
    <t>Waukon</t>
  </si>
  <si>
    <t>Lansing</t>
  </si>
  <si>
    <t>Postville</t>
  </si>
  <si>
    <t>Harpers Ferry</t>
  </si>
  <si>
    <t>New Albin</t>
  </si>
  <si>
    <t>Dorchester</t>
  </si>
  <si>
    <t>Waterville</t>
  </si>
  <si>
    <t>Appanoose</t>
  </si>
  <si>
    <t>Centerville</t>
  </si>
  <si>
    <t>Moravia</t>
  </si>
  <si>
    <t>Moulton</t>
  </si>
  <si>
    <t>Cincinnati</t>
  </si>
  <si>
    <t>Audubon</t>
  </si>
  <si>
    <t>Exira</t>
  </si>
  <si>
    <t>Kimballton</t>
  </si>
  <si>
    <t>Benton</t>
  </si>
  <si>
    <t>Vinton</t>
  </si>
  <si>
    <t>Belle Plaine</t>
  </si>
  <si>
    <t>Urbana</t>
  </si>
  <si>
    <t>Atkins</t>
  </si>
  <si>
    <t>Blairstown</t>
  </si>
  <si>
    <t>Shellsburg</t>
  </si>
  <si>
    <t>Walford</t>
  </si>
  <si>
    <t>Keystone</t>
  </si>
  <si>
    <t>Newhall</t>
  </si>
  <si>
    <t>Van Horne</t>
  </si>
  <si>
    <t>Norway</t>
  </si>
  <si>
    <t>Garrison</t>
  </si>
  <si>
    <t>Luzerne</t>
  </si>
  <si>
    <t>Black Hawk</t>
  </si>
  <si>
    <t>Waterloo</t>
  </si>
  <si>
    <t>Cedar Falls</t>
  </si>
  <si>
    <t>Evansdale</t>
  </si>
  <si>
    <t>Laporte City</t>
  </si>
  <si>
    <t>Hudson</t>
  </si>
  <si>
    <t>Dunkerton</t>
  </si>
  <si>
    <t>Elk Run Heights</t>
  </si>
  <si>
    <t>Gilbertville</t>
  </si>
  <si>
    <t>Janesville</t>
  </si>
  <si>
    <t>Raymond</t>
  </si>
  <si>
    <t>Boone</t>
  </si>
  <si>
    <t>Ogden</t>
  </si>
  <si>
    <t>Madrid</t>
  </si>
  <si>
    <t>Pilot Mound</t>
  </si>
  <si>
    <t>Bremer</t>
  </si>
  <si>
    <t>Waverly</t>
  </si>
  <si>
    <t>Sumner</t>
  </si>
  <si>
    <t>Denver</t>
  </si>
  <si>
    <t>Tripoli</t>
  </si>
  <si>
    <t>Readlyn</t>
  </si>
  <si>
    <t>Plainfield</t>
  </si>
  <si>
    <t>Buchanan</t>
  </si>
  <si>
    <t>Independence</t>
  </si>
  <si>
    <t>Jesup</t>
  </si>
  <si>
    <t>Hazleton</t>
  </si>
  <si>
    <t>Winthrop</t>
  </si>
  <si>
    <t>Fairbank</t>
  </si>
  <si>
    <t>Lamont</t>
  </si>
  <si>
    <t>Brandon</t>
  </si>
  <si>
    <t>Aurora</t>
  </si>
  <si>
    <t>Quasqueton</t>
  </si>
  <si>
    <t>Rowley</t>
  </si>
  <si>
    <t>Buena Vista</t>
  </si>
  <si>
    <t>Storm Lake</t>
  </si>
  <si>
    <t>Alta</t>
  </si>
  <si>
    <t>Sioux Rapids</t>
  </si>
  <si>
    <t>Albert City</t>
  </si>
  <si>
    <t>Newell</t>
  </si>
  <si>
    <t>Linn Grove</t>
  </si>
  <si>
    <t>Marathon</t>
  </si>
  <si>
    <t>Lakeside</t>
  </si>
  <si>
    <t>Butler</t>
  </si>
  <si>
    <t>Parkersburg</t>
  </si>
  <si>
    <t>Allison</t>
  </si>
  <si>
    <t>Greene</t>
  </si>
  <si>
    <t>Clarksville</t>
  </si>
  <si>
    <t>Aplington</t>
  </si>
  <si>
    <t>Shell Rock</t>
  </si>
  <si>
    <t>Dumont</t>
  </si>
  <si>
    <t>New Hartford</t>
  </si>
  <si>
    <t>Calhoun</t>
  </si>
  <si>
    <t>Rockwell City</t>
  </si>
  <si>
    <t>Manson</t>
  </si>
  <si>
    <t>Lake City</t>
  </si>
  <si>
    <t>Lohrville</t>
  </si>
  <si>
    <t>Farnhamville</t>
  </si>
  <si>
    <t>Pomeroy</t>
  </si>
  <si>
    <t>Lytton</t>
  </si>
  <si>
    <t>Carroll</t>
  </si>
  <si>
    <t>Manning</t>
  </si>
  <si>
    <t>Coon Rapids</t>
  </si>
  <si>
    <t>Breda</t>
  </si>
  <si>
    <t>Glidden</t>
  </si>
  <si>
    <t>Templeton</t>
  </si>
  <si>
    <t>Arcadia</t>
  </si>
  <si>
    <t>Dedham</t>
  </si>
  <si>
    <t>Halbur</t>
  </si>
  <si>
    <t>Lidderdale</t>
  </si>
  <si>
    <t>Cass</t>
  </si>
  <si>
    <t>Atlantic</t>
  </si>
  <si>
    <t>Griswold</t>
  </si>
  <si>
    <t>Anita</t>
  </si>
  <si>
    <t>Massena</t>
  </si>
  <si>
    <t>Cumberland</t>
  </si>
  <si>
    <t>Wiota</t>
  </si>
  <si>
    <t>Lewis</t>
  </si>
  <si>
    <t>Marne</t>
  </si>
  <si>
    <t>Cedar</t>
  </si>
  <si>
    <t>Tipton</t>
  </si>
  <si>
    <t>West Branch</t>
  </si>
  <si>
    <t>Durant</t>
  </si>
  <si>
    <t>Clarence</t>
  </si>
  <si>
    <t>Lowden</t>
  </si>
  <si>
    <t>Mechanicsville</t>
  </si>
  <si>
    <t>Stanwood</t>
  </si>
  <si>
    <t>Wilton</t>
  </si>
  <si>
    <t>Cerro Gordo</t>
  </si>
  <si>
    <t>Mason City</t>
  </si>
  <si>
    <t>Clear Lake</t>
  </si>
  <si>
    <t>Rockwell</t>
  </si>
  <si>
    <t>Ventura</t>
  </si>
  <si>
    <t>Thornton</t>
  </si>
  <si>
    <t>Plymouth</t>
  </si>
  <si>
    <t>Nora Springs</t>
  </si>
  <si>
    <t>Swaledale</t>
  </si>
  <si>
    <t>Cherokee</t>
  </si>
  <si>
    <t>Marcus</t>
  </si>
  <si>
    <t>Aurelia</t>
  </si>
  <si>
    <t>Quimby</t>
  </si>
  <si>
    <t>Meriden</t>
  </si>
  <si>
    <t>Washta</t>
  </si>
  <si>
    <t>Larrabee</t>
  </si>
  <si>
    <t>Chickasaw</t>
  </si>
  <si>
    <t>New Hampton</t>
  </si>
  <si>
    <t>Nashua</t>
  </si>
  <si>
    <t>Fredericksburg</t>
  </si>
  <si>
    <t>Lawler</t>
  </si>
  <si>
    <t>Ionia</t>
  </si>
  <si>
    <t>Alta Vista</t>
  </si>
  <si>
    <t>Clarke</t>
  </si>
  <si>
    <t>Osceola</t>
  </si>
  <si>
    <t>Murray</t>
  </si>
  <si>
    <t>Weldon</t>
  </si>
  <si>
    <t>Clay</t>
  </si>
  <si>
    <t>Spencer</t>
  </si>
  <si>
    <t>Everly</t>
  </si>
  <si>
    <t>Royal</t>
  </si>
  <si>
    <t>Peterson</t>
  </si>
  <si>
    <t>Dickens</t>
  </si>
  <si>
    <t>Webb</t>
  </si>
  <si>
    <t>Greenville</t>
  </si>
  <si>
    <t>Fostoria</t>
  </si>
  <si>
    <t>Clayton</t>
  </si>
  <si>
    <t>Elkader</t>
  </si>
  <si>
    <t>Guttenberg</t>
  </si>
  <si>
    <t>Monona</t>
  </si>
  <si>
    <t>Strawberry Point</t>
  </si>
  <si>
    <t>Edgewood</t>
  </si>
  <si>
    <t>Garnavillo</t>
  </si>
  <si>
    <t>Marquette</t>
  </si>
  <si>
    <t>Luana</t>
  </si>
  <si>
    <t>Volga</t>
  </si>
  <si>
    <t>Farmersburg</t>
  </si>
  <si>
    <t>Garber</t>
  </si>
  <si>
    <t>Clinton</t>
  </si>
  <si>
    <t>Dewitt</t>
  </si>
  <si>
    <t>Camanche</t>
  </si>
  <si>
    <t>Wheatland</t>
  </si>
  <si>
    <t>Grand Mound</t>
  </si>
  <si>
    <t>Calamus</t>
  </si>
  <si>
    <t>Delmar</t>
  </si>
  <si>
    <t>Lost Nation</t>
  </si>
  <si>
    <t>Charlotte</t>
  </si>
  <si>
    <t>Welton</t>
  </si>
  <si>
    <t>Goose Lake</t>
  </si>
  <si>
    <t>Low Moor</t>
  </si>
  <si>
    <t>Maquoketa</t>
  </si>
  <si>
    <t>Crawford</t>
  </si>
  <si>
    <t>Denison</t>
  </si>
  <si>
    <t>Manilla</t>
  </si>
  <si>
    <t>Dow City</t>
  </si>
  <si>
    <t>Charter Oak</t>
  </si>
  <si>
    <t>Schleswig</t>
  </si>
  <si>
    <t>Westside</t>
  </si>
  <si>
    <t>Kiron</t>
  </si>
  <si>
    <t>Vail</t>
  </si>
  <si>
    <t>Dallas</t>
  </si>
  <si>
    <t>West Des Moines</t>
  </si>
  <si>
    <t>Waukee</t>
  </si>
  <si>
    <t>Adel</t>
  </si>
  <si>
    <t>Perry</t>
  </si>
  <si>
    <t>Urbandale</t>
  </si>
  <si>
    <t>Clive</t>
  </si>
  <si>
    <t>Dallas Center</t>
  </si>
  <si>
    <t>Woodward</t>
  </si>
  <si>
    <t>Granger</t>
  </si>
  <si>
    <t>Desoto</t>
  </si>
  <si>
    <t>Redfield</t>
  </si>
  <si>
    <t>Van Meter</t>
  </si>
  <si>
    <t>Dexter</t>
  </si>
  <si>
    <t>Minburn</t>
  </si>
  <si>
    <t>Grimes</t>
  </si>
  <si>
    <t>Linden</t>
  </si>
  <si>
    <t>Davis</t>
  </si>
  <si>
    <t>Bloomfield</t>
  </si>
  <si>
    <t>Drakesville</t>
  </si>
  <si>
    <t>Pulaski</t>
  </si>
  <si>
    <t>Decatur</t>
  </si>
  <si>
    <t>Leon</t>
  </si>
  <si>
    <t>Lamoni</t>
  </si>
  <si>
    <t>Davis City</t>
  </si>
  <si>
    <t>Decatur City</t>
  </si>
  <si>
    <t>Garden Grove</t>
  </si>
  <si>
    <t>Grand River</t>
  </si>
  <si>
    <t>Delaware</t>
  </si>
  <si>
    <t>Manchester</t>
  </si>
  <si>
    <t>Delhi</t>
  </si>
  <si>
    <t>Hopkinton</t>
  </si>
  <si>
    <t>Dyersville</t>
  </si>
  <si>
    <t>Earlville</t>
  </si>
  <si>
    <t>Colesburg</t>
  </si>
  <si>
    <t>Dundee</t>
  </si>
  <si>
    <t>Ryan</t>
  </si>
  <si>
    <t>Greeley</t>
  </si>
  <si>
    <t>Masonville</t>
  </si>
  <si>
    <t>Des Moines</t>
  </si>
  <si>
    <t>Burlington</t>
  </si>
  <si>
    <t>West Burlington</t>
  </si>
  <si>
    <t>Mediapolis</t>
  </si>
  <si>
    <t>Danville</t>
  </si>
  <si>
    <t>Middletown</t>
  </si>
  <si>
    <t>Dickinson</t>
  </si>
  <si>
    <t>Spirit Lake</t>
  </si>
  <si>
    <t>Milford</t>
  </si>
  <si>
    <t>Arnolds Park</t>
  </si>
  <si>
    <t>Okoboji</t>
  </si>
  <si>
    <t>Lake Park</t>
  </si>
  <si>
    <t>Terril</t>
  </si>
  <si>
    <t>Superior</t>
  </si>
  <si>
    <t>Dubuque</t>
  </si>
  <si>
    <t>Peosta</t>
  </si>
  <si>
    <t>Cascade</t>
  </si>
  <si>
    <t>Farley</t>
  </si>
  <si>
    <t>Epworth</t>
  </si>
  <si>
    <t>Asbury</t>
  </si>
  <si>
    <t>New Vienna</t>
  </si>
  <si>
    <t>Holy Cross</t>
  </si>
  <si>
    <t>Bernard</t>
  </si>
  <si>
    <t>Worthington</t>
  </si>
  <si>
    <t>Sherrill</t>
  </si>
  <si>
    <t>Durango</t>
  </si>
  <si>
    <t>Zwingle</t>
  </si>
  <si>
    <t>Emmet</t>
  </si>
  <si>
    <t>Estherville</t>
  </si>
  <si>
    <t>Armstrong</t>
  </si>
  <si>
    <t>Ringsted</t>
  </si>
  <si>
    <t>Wallingford</t>
  </si>
  <si>
    <t>Fayette</t>
  </si>
  <si>
    <t>Oelwein</t>
  </si>
  <si>
    <t>West Union</t>
  </si>
  <si>
    <t>Elgin</t>
  </si>
  <si>
    <t>Clermont</t>
  </si>
  <si>
    <t>Waucoma</t>
  </si>
  <si>
    <t>Hawkeye</t>
  </si>
  <si>
    <t>Arlington</t>
  </si>
  <si>
    <t>Wadena</t>
  </si>
  <si>
    <t>Maynard</t>
  </si>
  <si>
    <t>Randalia</t>
  </si>
  <si>
    <t>Stanley</t>
  </si>
  <si>
    <t>Floyd</t>
  </si>
  <si>
    <t>Charles City</t>
  </si>
  <si>
    <t>Rockford</t>
  </si>
  <si>
    <t>Rudd</t>
  </si>
  <si>
    <t>Marble Rock</t>
  </si>
  <si>
    <t>Franklin</t>
  </si>
  <si>
    <t>Hampton</t>
  </si>
  <si>
    <t>Sheffield</t>
  </si>
  <si>
    <t>Ackley</t>
  </si>
  <si>
    <t>Latimer</t>
  </si>
  <si>
    <t>Geneva</t>
  </si>
  <si>
    <t>Alexander</t>
  </si>
  <si>
    <t>Coulter</t>
  </si>
  <si>
    <t>Fremont</t>
  </si>
  <si>
    <t>Sidney</t>
  </si>
  <si>
    <t>Hamburg</t>
  </si>
  <si>
    <t>Tabor</t>
  </si>
  <si>
    <t>Shenandoah</t>
  </si>
  <si>
    <t>Farragut</t>
  </si>
  <si>
    <t>Jefferson</t>
  </si>
  <si>
    <t>Scranton</t>
  </si>
  <si>
    <t>Grand Junction</t>
  </si>
  <si>
    <t>Paton</t>
  </si>
  <si>
    <t>Churdan</t>
  </si>
  <si>
    <t>Rippey</t>
  </si>
  <si>
    <t>Grundy</t>
  </si>
  <si>
    <t>Grundy Center</t>
  </si>
  <si>
    <t>Reinbeck</t>
  </si>
  <si>
    <t>Conrad</t>
  </si>
  <si>
    <t>Dike</t>
  </si>
  <si>
    <t>Wellsburg</t>
  </si>
  <si>
    <t>Beaman</t>
  </si>
  <si>
    <t>Holland</t>
  </si>
  <si>
    <t>Guthrie</t>
  </si>
  <si>
    <t>Guthrie Center</t>
  </si>
  <si>
    <t>Panora</t>
  </si>
  <si>
    <t>Casey</t>
  </si>
  <si>
    <t>Bayard</t>
  </si>
  <si>
    <t>Yale</t>
  </si>
  <si>
    <t>Menlo</t>
  </si>
  <si>
    <t>Bagley</t>
  </si>
  <si>
    <t>Hamilton</t>
  </si>
  <si>
    <t>Webster City</t>
  </si>
  <si>
    <t>Stratford</t>
  </si>
  <si>
    <t>Ellsworth</t>
  </si>
  <si>
    <t>Stanhope</t>
  </si>
  <si>
    <t>Williams</t>
  </si>
  <si>
    <t>Kamrar</t>
  </si>
  <si>
    <t>Blairsburg</t>
  </si>
  <si>
    <t>Randall</t>
  </si>
  <si>
    <t>Hancock</t>
  </si>
  <si>
    <t>Garner</t>
  </si>
  <si>
    <t>Britt</t>
  </si>
  <si>
    <t>Kanawha</t>
  </si>
  <si>
    <t>Forest City</t>
  </si>
  <si>
    <t>Corwith</t>
  </si>
  <si>
    <t>Klemme</t>
  </si>
  <si>
    <t>Goodell</t>
  </si>
  <si>
    <t>Woden</t>
  </si>
  <si>
    <t>Hardin</t>
  </si>
  <si>
    <t>Iowa Falls</t>
  </si>
  <si>
    <t>Eldora</t>
  </si>
  <si>
    <t>Alden</t>
  </si>
  <si>
    <t>Hubbard</t>
  </si>
  <si>
    <t>Radcliffe</t>
  </si>
  <si>
    <t>Union</t>
  </si>
  <si>
    <t>New Providence</t>
  </si>
  <si>
    <t>Steamboat Rock</t>
  </si>
  <si>
    <t>Harrison</t>
  </si>
  <si>
    <t>Missouri Valley</t>
  </si>
  <si>
    <t>Woodbine</t>
  </si>
  <si>
    <t>Dunlap</t>
  </si>
  <si>
    <t>Logan</t>
  </si>
  <si>
    <t>Persia</t>
  </si>
  <si>
    <t>Pisgah</t>
  </si>
  <si>
    <t>Mondamin</t>
  </si>
  <si>
    <t>Henry</t>
  </si>
  <si>
    <t>Mount Pleasant</t>
  </si>
  <si>
    <t>New London</t>
  </si>
  <si>
    <t>Wayland</t>
  </si>
  <si>
    <t>Winfield</t>
  </si>
  <si>
    <t>Salem</t>
  </si>
  <si>
    <t>Mount Union</t>
  </si>
  <si>
    <t>Olds</t>
  </si>
  <si>
    <t>Howard</t>
  </si>
  <si>
    <t>Cresco</t>
  </si>
  <si>
    <t>Elma</t>
  </si>
  <si>
    <t>Riceville</t>
  </si>
  <si>
    <t>Lime Springs</t>
  </si>
  <si>
    <t>Protivin</t>
  </si>
  <si>
    <t>Chester</t>
  </si>
  <si>
    <t>Humboldt</t>
  </si>
  <si>
    <t>Dakota City</t>
  </si>
  <si>
    <t>Renwick</t>
  </si>
  <si>
    <t>Livermore</t>
  </si>
  <si>
    <t>Gilmore City</t>
  </si>
  <si>
    <t>Bode</t>
  </si>
  <si>
    <t>Thor</t>
  </si>
  <si>
    <t>Hardy</t>
  </si>
  <si>
    <t>Rutland</t>
  </si>
  <si>
    <t>Ida</t>
  </si>
  <si>
    <t>Ida Grove</t>
  </si>
  <si>
    <t>Holstein</t>
  </si>
  <si>
    <t>Battle Creek</t>
  </si>
  <si>
    <t>Galva</t>
  </si>
  <si>
    <t>Arthur</t>
  </si>
  <si>
    <t>Iowa</t>
  </si>
  <si>
    <t>Williamsburg</t>
  </si>
  <si>
    <t>Marengo</t>
  </si>
  <si>
    <t>Victor</t>
  </si>
  <si>
    <t>North English</t>
  </si>
  <si>
    <t>Parnell</t>
  </si>
  <si>
    <t>Millersburg</t>
  </si>
  <si>
    <t>Ladora</t>
  </si>
  <si>
    <t>Jackson</t>
  </si>
  <si>
    <t>Bellevue</t>
  </si>
  <si>
    <t>Preston</t>
  </si>
  <si>
    <t>Sabula</t>
  </si>
  <si>
    <t>Miles</t>
  </si>
  <si>
    <t>Andrew</t>
  </si>
  <si>
    <t>Springbrook</t>
  </si>
  <si>
    <t>Monmouth</t>
  </si>
  <si>
    <t>Jasper</t>
  </si>
  <si>
    <t>Newton</t>
  </si>
  <si>
    <t>Prairie City</t>
  </si>
  <si>
    <t>Monroe</t>
  </si>
  <si>
    <t>Colfax</t>
  </si>
  <si>
    <t>Sully</t>
  </si>
  <si>
    <t>Baxter</t>
  </si>
  <si>
    <t>Lynnville</t>
  </si>
  <si>
    <t>Kellogg</t>
  </si>
  <si>
    <t>Mingo</t>
  </si>
  <si>
    <t>Reasnor</t>
  </si>
  <si>
    <t>Mitchellville</t>
  </si>
  <si>
    <t>Fairfield</t>
  </si>
  <si>
    <t>Batavia</t>
  </si>
  <si>
    <t>Libertyville</t>
  </si>
  <si>
    <t>Lockridge</t>
  </si>
  <si>
    <t>Packwood</t>
  </si>
  <si>
    <t>Johnson</t>
  </si>
  <si>
    <t>Iowa City</t>
  </si>
  <si>
    <t>Coralville</t>
  </si>
  <si>
    <t>North Liberty</t>
  </si>
  <si>
    <t>Solon</t>
  </si>
  <si>
    <t>Tiffin</t>
  </si>
  <si>
    <t>Swisher</t>
  </si>
  <si>
    <t>Oxford</t>
  </si>
  <si>
    <t>Hills</t>
  </si>
  <si>
    <t>Lone Tree</t>
  </si>
  <si>
    <t>Jones</t>
  </si>
  <si>
    <t>Monticello</t>
  </si>
  <si>
    <t>Anamosa</t>
  </si>
  <si>
    <t>Wyoming</t>
  </si>
  <si>
    <t>Olin</t>
  </si>
  <si>
    <t>Martelle</t>
  </si>
  <si>
    <t>Oxford Junction</t>
  </si>
  <si>
    <t>Onslow</t>
  </si>
  <si>
    <t>Center Junction</t>
  </si>
  <si>
    <t>Keokuk</t>
  </si>
  <si>
    <t>Sigourney</t>
  </si>
  <si>
    <t>Keota</t>
  </si>
  <si>
    <t>Hedrick</t>
  </si>
  <si>
    <t>Richland</t>
  </si>
  <si>
    <t>Harper</t>
  </si>
  <si>
    <t>Keswick</t>
  </si>
  <si>
    <t>Ollie</t>
  </si>
  <si>
    <t>What Cheer</t>
  </si>
  <si>
    <t>South English</t>
  </si>
  <si>
    <t>Delta</t>
  </si>
  <si>
    <t>Kossuth</t>
  </si>
  <si>
    <t>Algona</t>
  </si>
  <si>
    <t>Bancroft</t>
  </si>
  <si>
    <t>West Bend</t>
  </si>
  <si>
    <t>Titonka</t>
  </si>
  <si>
    <t>Swea City</t>
  </si>
  <si>
    <t>Whittemore</t>
  </si>
  <si>
    <t>Wesley</t>
  </si>
  <si>
    <t>Burt</t>
  </si>
  <si>
    <t>Fenton</t>
  </si>
  <si>
    <t>Lone Rock</t>
  </si>
  <si>
    <t>Lakota</t>
  </si>
  <si>
    <t>Ledyard</t>
  </si>
  <si>
    <t>Lee</t>
  </si>
  <si>
    <t>Fort Madison</t>
  </si>
  <si>
    <t>West Point</t>
  </si>
  <si>
    <t>Donnellson</t>
  </si>
  <si>
    <t>Montrose</t>
  </si>
  <si>
    <t>Houghton</t>
  </si>
  <si>
    <t>Linn</t>
  </si>
  <si>
    <t>Cedar Rapids</t>
  </si>
  <si>
    <t>Marion</t>
  </si>
  <si>
    <t>Hiawatha</t>
  </si>
  <si>
    <t>Mount Vernon</t>
  </si>
  <si>
    <t>Fairfax</t>
  </si>
  <si>
    <t>Center Point</t>
  </si>
  <si>
    <t>Lisbon</t>
  </si>
  <si>
    <t>Central City</t>
  </si>
  <si>
    <t>Palo</t>
  </si>
  <si>
    <t>Robins</t>
  </si>
  <si>
    <t>Ely</t>
  </si>
  <si>
    <t>Springville</t>
  </si>
  <si>
    <t>Alburnett</t>
  </si>
  <si>
    <t>Walker</t>
  </si>
  <si>
    <t>Coggon</t>
  </si>
  <si>
    <t>Louisa</t>
  </si>
  <si>
    <t>Columbus Junction</t>
  </si>
  <si>
    <t>Wapello</t>
  </si>
  <si>
    <t>Morning Sun</t>
  </si>
  <si>
    <t>Letts</t>
  </si>
  <si>
    <t>Grandview</t>
  </si>
  <si>
    <t>Lucas</t>
  </si>
  <si>
    <t>Chariton</t>
  </si>
  <si>
    <t>Russell</t>
  </si>
  <si>
    <t>Lyon</t>
  </si>
  <si>
    <t>Rock Rapids</t>
  </si>
  <si>
    <t>Inwood</t>
  </si>
  <si>
    <t>Larchwood</t>
  </si>
  <si>
    <t>Doon</t>
  </si>
  <si>
    <t>George</t>
  </si>
  <si>
    <t>Lester</t>
  </si>
  <si>
    <t>Little Rock</t>
  </si>
  <si>
    <t>Alvord</t>
  </si>
  <si>
    <t>Madison</t>
  </si>
  <si>
    <t>Winterset</t>
  </si>
  <si>
    <t>Earlham</t>
  </si>
  <si>
    <t>Truro</t>
  </si>
  <si>
    <t>Macksburg</t>
  </si>
  <si>
    <t>Mahaska</t>
  </si>
  <si>
    <t>Oskaloosa</t>
  </si>
  <si>
    <t>New Sharon</t>
  </si>
  <si>
    <t>Barnes City</t>
  </si>
  <si>
    <t>Leighton</t>
  </si>
  <si>
    <t>Pella</t>
  </si>
  <si>
    <t>Knoxville</t>
  </si>
  <si>
    <t>Pleasantville</t>
  </si>
  <si>
    <t>Harvey</t>
  </si>
  <si>
    <t>Bussey</t>
  </si>
  <si>
    <t>Marshall</t>
  </si>
  <si>
    <t>Marshalltown</t>
  </si>
  <si>
    <t>State Center</t>
  </si>
  <si>
    <t>Melbourne</t>
  </si>
  <si>
    <t>Gilman</t>
  </si>
  <si>
    <t>Albion</t>
  </si>
  <si>
    <t>Rhodes</t>
  </si>
  <si>
    <t>Laurel</t>
  </si>
  <si>
    <t>Haverhill</t>
  </si>
  <si>
    <t>Mills</t>
  </si>
  <si>
    <t>Glenwood</t>
  </si>
  <si>
    <t>Malvern</t>
  </si>
  <si>
    <t>Emerson</t>
  </si>
  <si>
    <t>Pacific Junction</t>
  </si>
  <si>
    <t>Silver City</t>
  </si>
  <si>
    <t>Hastings</t>
  </si>
  <si>
    <t>Mitchell</t>
  </si>
  <si>
    <t>Osage</t>
  </si>
  <si>
    <t>St. Ansgar</t>
  </si>
  <si>
    <t>Stacyville</t>
  </si>
  <si>
    <t>Orchard</t>
  </si>
  <si>
    <t>Onawa</t>
  </si>
  <si>
    <t>Mapleton</t>
  </si>
  <si>
    <t>Whiting</t>
  </si>
  <si>
    <t>Ute</t>
  </si>
  <si>
    <t>Moorhead</t>
  </si>
  <si>
    <t>Soldier</t>
  </si>
  <si>
    <t>Castana</t>
  </si>
  <si>
    <t>Albia</t>
  </si>
  <si>
    <t>Lovilia</t>
  </si>
  <si>
    <t>Eddyville</t>
  </si>
  <si>
    <t>Melrose</t>
  </si>
  <si>
    <t>Montgomery</t>
  </si>
  <si>
    <t>Red Oak</t>
  </si>
  <si>
    <t>Stanton</t>
  </si>
  <si>
    <t>Villisca</t>
  </si>
  <si>
    <t>Muscatine</t>
  </si>
  <si>
    <t>West Liberty</t>
  </si>
  <si>
    <t>Nichols</t>
  </si>
  <si>
    <t>Stockton</t>
  </si>
  <si>
    <t>Blue Grass</t>
  </si>
  <si>
    <t>O'Brien</t>
  </si>
  <si>
    <t>Sheldon</t>
  </si>
  <si>
    <t>Hartley</t>
  </si>
  <si>
    <t>Sanborn</t>
  </si>
  <si>
    <t>Paullina</t>
  </si>
  <si>
    <t>Sutherland</t>
  </si>
  <si>
    <t>Primghar</t>
  </si>
  <si>
    <t>Calumet</t>
  </si>
  <si>
    <t>Sibley</t>
  </si>
  <si>
    <t>Ocheyedan</t>
  </si>
  <si>
    <t>Ashton</t>
  </si>
  <si>
    <t>Melvin</t>
  </si>
  <si>
    <t>Harris</t>
  </si>
  <si>
    <t>Page</t>
  </si>
  <si>
    <t>Clarinda</t>
  </si>
  <si>
    <t>Essex</t>
  </si>
  <si>
    <t>Braddyville</t>
  </si>
  <si>
    <t>Coin</t>
  </si>
  <si>
    <t>Palo Alto</t>
  </si>
  <si>
    <t>Emmetsburg</t>
  </si>
  <si>
    <t>Graettinger</t>
  </si>
  <si>
    <t>Ruthven</t>
  </si>
  <si>
    <t>Mallard</t>
  </si>
  <si>
    <t>Cylinder</t>
  </si>
  <si>
    <t>Lemars</t>
  </si>
  <si>
    <t>Remsen</t>
  </si>
  <si>
    <t>Kingsley</t>
  </si>
  <si>
    <t>Akron</t>
  </si>
  <si>
    <t>Hinton</t>
  </si>
  <si>
    <t>Sioux City</t>
  </si>
  <si>
    <t>Merrill</t>
  </si>
  <si>
    <t>Westfield</t>
  </si>
  <si>
    <t>Pocahontas</t>
  </si>
  <si>
    <t>Laurens</t>
  </si>
  <si>
    <t>Rolfe</t>
  </si>
  <si>
    <t>Fonda</t>
  </si>
  <si>
    <t>Palmer</t>
  </si>
  <si>
    <t>Havelock</t>
  </si>
  <si>
    <t>Polk</t>
  </si>
  <si>
    <t>Ankeny</t>
  </si>
  <si>
    <t>Altoona</t>
  </si>
  <si>
    <t>Johnston</t>
  </si>
  <si>
    <t>Pleasant Hill</t>
  </si>
  <si>
    <t>Bondurant</t>
  </si>
  <si>
    <t>Polk City</t>
  </si>
  <si>
    <t>Windsor Heights</t>
  </si>
  <si>
    <t>Runnells</t>
  </si>
  <si>
    <t>Elkhart</t>
  </si>
  <si>
    <t>Alleman</t>
  </si>
  <si>
    <t>Carlisle</t>
  </si>
  <si>
    <t>Sheldahl</t>
  </si>
  <si>
    <t>Pottawattamie</t>
  </si>
  <si>
    <t>Council Bluffs</t>
  </si>
  <si>
    <t>Avoca</t>
  </si>
  <si>
    <t>Oakland</t>
  </si>
  <si>
    <t>Carter Lake</t>
  </si>
  <si>
    <t>Neola</t>
  </si>
  <si>
    <t>Walnut</t>
  </si>
  <si>
    <t>Treynor</t>
  </si>
  <si>
    <t>Carson</t>
  </si>
  <si>
    <t>Underwood</t>
  </si>
  <si>
    <t>Crescent</t>
  </si>
  <si>
    <t>Minden</t>
  </si>
  <si>
    <t>Shelby</t>
  </si>
  <si>
    <t>Macedonia</t>
  </si>
  <si>
    <t>Poweshiek</t>
  </si>
  <si>
    <t>Grinnell</t>
  </si>
  <si>
    <t>Montezuma</t>
  </si>
  <si>
    <t>Brooklyn</t>
  </si>
  <si>
    <t>Malcom</t>
  </si>
  <si>
    <t>Deep River</t>
  </si>
  <si>
    <t>Guernsey</t>
  </si>
  <si>
    <t>Ringgold</t>
  </si>
  <si>
    <t>Mount Ayr</t>
  </si>
  <si>
    <t>Diagonal</t>
  </si>
  <si>
    <t>Ellston</t>
  </si>
  <si>
    <t>Redding</t>
  </si>
  <si>
    <t>Kellerton</t>
  </si>
  <si>
    <t>Sac</t>
  </si>
  <si>
    <t>Sac City</t>
  </si>
  <si>
    <t>Lake View</t>
  </si>
  <si>
    <t>Odebolt</t>
  </si>
  <si>
    <t>Wall Lake</t>
  </si>
  <si>
    <t>Schaller</t>
  </si>
  <si>
    <t>Auburn</t>
  </si>
  <si>
    <t>Early</t>
  </si>
  <si>
    <t>Scott</t>
  </si>
  <si>
    <t>Davenport</t>
  </si>
  <si>
    <t>Bettendorf</t>
  </si>
  <si>
    <t>Eldridge</t>
  </si>
  <si>
    <t>Leclaire</t>
  </si>
  <si>
    <t>Walcott</t>
  </si>
  <si>
    <t>Buffalo</t>
  </si>
  <si>
    <t>Long Grove</t>
  </si>
  <si>
    <t>Donahue</t>
  </si>
  <si>
    <t>Princeton</t>
  </si>
  <si>
    <t>Riverdale</t>
  </si>
  <si>
    <t>Dixon</t>
  </si>
  <si>
    <t>Harlan</t>
  </si>
  <si>
    <t>Panama</t>
  </si>
  <si>
    <t>Elk Horn</t>
  </si>
  <si>
    <t>Irwin</t>
  </si>
  <si>
    <t>Defiance</t>
  </si>
  <si>
    <t>Portsmouth</t>
  </si>
  <si>
    <t>Earling</t>
  </si>
  <si>
    <t>Sioux</t>
  </si>
  <si>
    <t>Sioux Center</t>
  </si>
  <si>
    <t>Orange City</t>
  </si>
  <si>
    <t>Rock Valley</t>
  </si>
  <si>
    <t>Hawarden</t>
  </si>
  <si>
    <t>Hull</t>
  </si>
  <si>
    <t>Alton</t>
  </si>
  <si>
    <t>Ireton</t>
  </si>
  <si>
    <t>Boyden</t>
  </si>
  <si>
    <t>Hospers</t>
  </si>
  <si>
    <t>Maurice</t>
  </si>
  <si>
    <t>Granville</t>
  </si>
  <si>
    <t>Story</t>
  </si>
  <si>
    <t>Ames</t>
  </si>
  <si>
    <t>Nevada</t>
  </si>
  <si>
    <t>Story City</t>
  </si>
  <si>
    <t>Huxley</t>
  </si>
  <si>
    <t>Slater</t>
  </si>
  <si>
    <t>Maxwell</t>
  </si>
  <si>
    <t>Colo</t>
  </si>
  <si>
    <t>Gilbert</t>
  </si>
  <si>
    <t>Roland</t>
  </si>
  <si>
    <t>Kelley</t>
  </si>
  <si>
    <t>Zearing</t>
  </si>
  <si>
    <t>Cambridge</t>
  </si>
  <si>
    <t>Collins</t>
  </si>
  <si>
    <t>Tama</t>
  </si>
  <si>
    <t>Toledo</t>
  </si>
  <si>
    <t>Traer</t>
  </si>
  <si>
    <t>Dysart</t>
  </si>
  <si>
    <t>Gladbrook</t>
  </si>
  <si>
    <t>Chelsea</t>
  </si>
  <si>
    <t>Garwin</t>
  </si>
  <si>
    <t>Elberon</t>
  </si>
  <si>
    <t>Clutier</t>
  </si>
  <si>
    <t>Lincoln</t>
  </si>
  <si>
    <t>Montour</t>
  </si>
  <si>
    <t>Taylor</t>
  </si>
  <si>
    <t>Bedford</t>
  </si>
  <si>
    <t>Lenox</t>
  </si>
  <si>
    <t>Clearfield</t>
  </si>
  <si>
    <t>New Market</t>
  </si>
  <si>
    <t>Blockton</t>
  </si>
  <si>
    <t>Creston</t>
  </si>
  <si>
    <t>Afton</t>
  </si>
  <si>
    <t>Arispe</t>
  </si>
  <si>
    <t>Lorimor</t>
  </si>
  <si>
    <t>Thayer</t>
  </si>
  <si>
    <t>Van Buren</t>
  </si>
  <si>
    <t>Keosauqua</t>
  </si>
  <si>
    <t>Cantril</t>
  </si>
  <si>
    <t>Farmington</t>
  </si>
  <si>
    <t>Milton</t>
  </si>
  <si>
    <t>Bonaparte</t>
  </si>
  <si>
    <t>Birmingham</t>
  </si>
  <si>
    <t>Stockport</t>
  </si>
  <si>
    <t>Ottumwa</t>
  </si>
  <si>
    <t>Eldon</t>
  </si>
  <si>
    <t>Agency</t>
  </si>
  <si>
    <t>Blakesburg</t>
  </si>
  <si>
    <t>Warren</t>
  </si>
  <si>
    <t>Indianola</t>
  </si>
  <si>
    <t>Norwalk</t>
  </si>
  <si>
    <t>Milo</t>
  </si>
  <si>
    <t>New Virginia</t>
  </si>
  <si>
    <t>Cumming</t>
  </si>
  <si>
    <t>Lacona</t>
  </si>
  <si>
    <t>Hartford</t>
  </si>
  <si>
    <t>Martensdale</t>
  </si>
  <si>
    <t>Ackworth</t>
  </si>
  <si>
    <t>Washington</t>
  </si>
  <si>
    <t>Kalona</t>
  </si>
  <si>
    <t>Riverside</t>
  </si>
  <si>
    <t>Wellman</t>
  </si>
  <si>
    <t>Brighton</t>
  </si>
  <si>
    <t>Ainsworth</t>
  </si>
  <si>
    <t>Crawfordsville</t>
  </si>
  <si>
    <t>West Chester</t>
  </si>
  <si>
    <t>Wayne</t>
  </si>
  <si>
    <t>Corydon</t>
  </si>
  <si>
    <t>Seymour</t>
  </si>
  <si>
    <t>Humeston</t>
  </si>
  <si>
    <t>Allerton</t>
  </si>
  <si>
    <t>Lineville</t>
  </si>
  <si>
    <t>Promise City</t>
  </si>
  <si>
    <t>Clio</t>
  </si>
  <si>
    <t>Webster</t>
  </si>
  <si>
    <t>Fort Dodge</t>
  </si>
  <si>
    <t>Gowrie</t>
  </si>
  <si>
    <t>Dayton</t>
  </si>
  <si>
    <t>Badger</t>
  </si>
  <si>
    <t>Callender</t>
  </si>
  <si>
    <t>Clare</t>
  </si>
  <si>
    <t>Harcourt</t>
  </si>
  <si>
    <t>Lehigh</t>
  </si>
  <si>
    <t>Duncombe</t>
  </si>
  <si>
    <t>Winnebago</t>
  </si>
  <si>
    <t>Lake Mills</t>
  </si>
  <si>
    <t>Buffalo Center</t>
  </si>
  <si>
    <t>Thompson</t>
  </si>
  <si>
    <t>Leland</t>
  </si>
  <si>
    <t>Winneshiek</t>
  </si>
  <si>
    <t>Decorah</t>
  </si>
  <si>
    <t>Ossian</t>
  </si>
  <si>
    <t>Calmar</t>
  </si>
  <si>
    <t>Fort Atkinson</t>
  </si>
  <si>
    <t>Spillville</t>
  </si>
  <si>
    <t>Ridgeway</t>
  </si>
  <si>
    <t>Woodbury</t>
  </si>
  <si>
    <t>Sergeant Bluff</t>
  </si>
  <si>
    <t>Moville</t>
  </si>
  <si>
    <t>Lawton</t>
  </si>
  <si>
    <t>Sloan</t>
  </si>
  <si>
    <t>Correctionville</t>
  </si>
  <si>
    <t>Anthon</t>
  </si>
  <si>
    <t>Danbury</t>
  </si>
  <si>
    <t>Hornick</t>
  </si>
  <si>
    <t>Pierson</t>
  </si>
  <si>
    <t>Salix</t>
  </si>
  <si>
    <t>Bronson</t>
  </si>
  <si>
    <t>Cushing</t>
  </si>
  <si>
    <t>Smithland</t>
  </si>
  <si>
    <t>Worth</t>
  </si>
  <si>
    <t>Northwood</t>
  </si>
  <si>
    <t>Manly</t>
  </si>
  <si>
    <t>Grafton</t>
  </si>
  <si>
    <t>Kensett</t>
  </si>
  <si>
    <t>Fertile</t>
  </si>
  <si>
    <t>Joice</t>
  </si>
  <si>
    <t>Wright</t>
  </si>
  <si>
    <t>Clarion</t>
  </si>
  <si>
    <t>Belmond</t>
  </si>
  <si>
    <t>Eagle Grove</t>
  </si>
  <si>
    <t>Goldfield</t>
  </si>
  <si>
    <t>Dows</t>
  </si>
  <si>
    <t>Woolstock</t>
  </si>
  <si>
    <t>Table 4. Iowa Retail Sales and Tax</t>
  </si>
  <si>
    <t>by County and Business Group</t>
  </si>
  <si>
    <t>S</t>
  </si>
  <si>
    <t>Eating And Drinking</t>
  </si>
  <si>
    <t>Service</t>
  </si>
  <si>
    <t>Utilities And Transportation</t>
  </si>
  <si>
    <t>An "S", representing "Suppressed", is used for any business group that does not have at least 5 returns filed.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</si>
</sst>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8" x14ac:knownFonts="1">
    <font>
      <sz val="12"/>
      <name val="Arial"/>
    </font>
    <font>
      <sz val="10"/>
      <color theme="1"/>
      <name val="Calibri"/>
      <family val="2"/>
      <scheme val="minor"/>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b/>
      <sz val="10"/>
      <color theme="1"/>
      <name val="Arial"/>
      <family val="2"/>
    </font>
    <font>
      <sz val="10"/>
      <color theme="1"/>
      <name val="Arial"/>
      <family val="2"/>
    </font>
    <font>
      <b/>
      <sz val="10"/>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10">
    <xf numFmtId="0" fontId="0" fillId="2" borderId="0"/>
    <xf numFmtId="0" fontId="10" fillId="0" borderId="0"/>
    <xf numFmtId="0" fontId="4" fillId="2" borderId="0"/>
    <xf numFmtId="0" fontId="4" fillId="2" borderId="0"/>
    <xf numFmtId="0" fontId="4" fillId="2" borderId="0"/>
    <xf numFmtId="0" fontId="2" fillId="0" borderId="0"/>
    <xf numFmtId="0" fontId="9" fillId="0" borderId="0"/>
    <xf numFmtId="0" fontId="1" fillId="0" borderId="0"/>
    <xf numFmtId="0" fontId="2" fillId="0" borderId="0"/>
    <xf numFmtId="0" fontId="16" fillId="0" borderId="0"/>
  </cellStyleXfs>
  <cellXfs count="86">
    <xf numFmtId="0" fontId="0" fillId="2" borderId="0" xfId="0" applyNumberFormat="1"/>
    <xf numFmtId="0" fontId="7" fillId="0" borderId="0" xfId="5" applyFont="1" applyFill="1"/>
    <xf numFmtId="0" fontId="7" fillId="0" borderId="0" xfId="5" applyFont="1" applyAlignment="1">
      <alignment horizontal="left"/>
    </xf>
    <xf numFmtId="0" fontId="5" fillId="0" borderId="0" xfId="4" applyNumberFormat="1" applyFont="1" applyFill="1"/>
    <xf numFmtId="0" fontId="7" fillId="0" borderId="0" xfId="4" applyNumberFormat="1" applyFont="1" applyFill="1" applyAlignment="1">
      <alignment horizontal="center"/>
    </xf>
    <xf numFmtId="0" fontId="7" fillId="0" borderId="0" xfId="4" applyNumberFormat="1" applyFont="1" applyFill="1"/>
    <xf numFmtId="5" fontId="7" fillId="0" borderId="0" xfId="4" applyNumberFormat="1" applyFont="1" applyFill="1"/>
    <xf numFmtId="0" fontId="6" fillId="0" borderId="0" xfId="4" applyNumberFormat="1" applyFont="1" applyFill="1"/>
    <xf numFmtId="0" fontId="7" fillId="0" borderId="0" xfId="4" applyNumberFormat="1" applyFont="1" applyFill="1" applyAlignment="1">
      <alignment vertical="top" wrapText="1"/>
    </xf>
    <xf numFmtId="0" fontId="7" fillId="0" borderId="0" xfId="4" applyNumberFormat="1" applyFont="1" applyFill="1" applyAlignment="1">
      <alignment wrapText="1"/>
    </xf>
    <xf numFmtId="0" fontId="5" fillId="0" borderId="0" xfId="4" applyNumberFormat="1" applyFont="1" applyFill="1" applyAlignment="1">
      <alignment horizontal="right"/>
    </xf>
    <xf numFmtId="0" fontId="5" fillId="0" borderId="0" xfId="4" applyNumberFormat="1" applyFont="1" applyFill="1" applyAlignment="1">
      <alignment horizontal="right" wrapText="1"/>
    </xf>
    <xf numFmtId="164" fontId="5" fillId="0" borderId="0" xfId="4" applyNumberFormat="1" applyFont="1" applyFill="1" applyAlignment="1">
      <alignment horizontal="right"/>
    </xf>
    <xf numFmtId="3" fontId="7" fillId="0" borderId="0" xfId="4" applyNumberFormat="1" applyFont="1" applyFill="1"/>
    <xf numFmtId="10" fontId="7" fillId="0" borderId="0" xfId="4" applyNumberFormat="1" applyFont="1" applyFill="1" applyAlignment="1">
      <alignment horizontal="right"/>
    </xf>
    <xf numFmtId="5" fontId="7" fillId="0" borderId="0" xfId="4" applyNumberFormat="1" applyFont="1" applyFill="1" applyAlignment="1">
      <alignment horizontal="right"/>
    </xf>
    <xf numFmtId="37" fontId="7" fillId="0" borderId="0" xfId="4" applyNumberFormat="1" applyFont="1" applyFill="1" applyAlignment="1">
      <alignment horizontal="right"/>
    </xf>
    <xf numFmtId="0" fontId="6" fillId="0" borderId="0" xfId="4" applyNumberFormat="1" applyFont="1" applyFill="1" applyAlignment="1">
      <alignment horizontal="left" wrapText="1"/>
    </xf>
    <xf numFmtId="0" fontId="8" fillId="0" borderId="0" xfId="4" applyNumberFormat="1" applyFont="1" applyFill="1"/>
    <xf numFmtId="0" fontId="8" fillId="0" borderId="0" xfId="4" applyNumberFormat="1" applyFont="1" applyFill="1" applyAlignment="1">
      <alignment horizontal="right"/>
    </xf>
    <xf numFmtId="0" fontId="7" fillId="0" borderId="0" xfId="4" applyFont="1" applyFill="1"/>
    <xf numFmtId="37" fontId="8" fillId="0" borderId="0" xfId="4" applyNumberFormat="1" applyFont="1" applyFill="1"/>
    <xf numFmtId="10" fontId="8" fillId="0" borderId="0" xfId="4" applyNumberFormat="1" applyFont="1" applyFill="1"/>
    <xf numFmtId="5" fontId="8" fillId="0" borderId="0" xfId="4" applyNumberFormat="1" applyFont="1" applyFill="1" applyAlignment="1">
      <alignment horizontal="right"/>
    </xf>
    <xf numFmtId="10" fontId="8" fillId="0" borderId="0" xfId="4" applyNumberFormat="1" applyFont="1" applyFill="1" applyAlignment="1">
      <alignment horizontal="right"/>
    </xf>
    <xf numFmtId="5" fontId="8" fillId="0" borderId="0" xfId="4" applyNumberFormat="1" applyFont="1" applyFill="1"/>
    <xf numFmtId="0" fontId="5" fillId="0" borderId="0" xfId="4" applyFont="1" applyFill="1" applyAlignment="1">
      <alignment horizontal="center"/>
    </xf>
    <xf numFmtId="0" fontId="11" fillId="0" borderId="0" xfId="1" applyFont="1"/>
    <xf numFmtId="0" fontId="7" fillId="0" borderId="0" xfId="2" applyNumberFormat="1" applyFont="1" applyFill="1"/>
    <xf numFmtId="0" fontId="10" fillId="0" borderId="0" xfId="1" applyFont="1"/>
    <xf numFmtId="0" fontId="7" fillId="0" borderId="0" xfId="6" applyFont="1" applyAlignment="1">
      <alignment horizontal="left"/>
    </xf>
    <xf numFmtId="0" fontId="8" fillId="0" borderId="0" xfId="2" applyNumberFormat="1" applyFont="1" applyFill="1"/>
    <xf numFmtId="0" fontId="5" fillId="0" borderId="0" xfId="2" applyNumberFormat="1" applyFont="1" applyFill="1"/>
    <xf numFmtId="0" fontId="6" fillId="0" borderId="0" xfId="2" applyNumberFormat="1" applyFont="1" applyFill="1"/>
    <xf numFmtId="0" fontId="7" fillId="0" borderId="0" xfId="4" applyNumberFormat="1" applyFont="1" applyFill="1" applyAlignment="1"/>
    <xf numFmtId="0" fontId="6" fillId="0" borderId="0" xfId="4" applyNumberFormat="1" applyFont="1" applyFill="1" applyAlignment="1"/>
    <xf numFmtId="10" fontId="8" fillId="0" borderId="1" xfId="4" applyNumberFormat="1" applyFont="1" applyFill="1" applyBorder="1"/>
    <xf numFmtId="7" fontId="10" fillId="0" borderId="0" xfId="1" applyNumberFormat="1" applyFont="1"/>
    <xf numFmtId="3" fontId="7" fillId="0" borderId="1" xfId="4" applyNumberFormat="1" applyFont="1" applyFill="1" applyBorder="1"/>
    <xf numFmtId="10" fontId="7" fillId="0" borderId="1" xfId="4" applyNumberFormat="1" applyFont="1" applyFill="1" applyBorder="1" applyAlignment="1">
      <alignment horizontal="right"/>
    </xf>
    <xf numFmtId="0" fontId="10" fillId="0" borderId="0" xfId="1" applyFont="1" applyFill="1"/>
    <xf numFmtId="7" fontId="10" fillId="0" borderId="0" xfId="1" applyNumberFormat="1" applyFont="1" applyFill="1"/>
    <xf numFmtId="0" fontId="11" fillId="0" borderId="0" xfId="1" applyFont="1" applyFill="1"/>
    <xf numFmtId="0" fontId="6" fillId="0" borderId="0" xfId="4" applyNumberFormat="1" applyFont="1" applyFill="1" applyAlignment="1">
      <alignment horizontal="right" wrapText="1"/>
    </xf>
    <xf numFmtId="165" fontId="7" fillId="0" borderId="0" xfId="4" applyNumberFormat="1" applyFont="1" applyFill="1" applyAlignment="1">
      <alignment horizontal="right"/>
    </xf>
    <xf numFmtId="165" fontId="7" fillId="0" borderId="1" xfId="4" applyNumberFormat="1" applyFont="1" applyFill="1" applyBorder="1" applyAlignment="1">
      <alignment horizontal="right"/>
    </xf>
    <xf numFmtId="3" fontId="7" fillId="0" borderId="0" xfId="4" applyNumberFormat="1" applyFont="1" applyFill="1" applyBorder="1"/>
    <xf numFmtId="165" fontId="7" fillId="0" borderId="0" xfId="4" applyNumberFormat="1" applyFont="1" applyFill="1" applyBorder="1" applyAlignment="1">
      <alignment horizontal="right"/>
    </xf>
    <xf numFmtId="3" fontId="7" fillId="0" borderId="0" xfId="4" applyNumberFormat="1" applyFont="1" applyFill="1" applyBorder="1" applyAlignment="1">
      <alignment horizontal="right"/>
    </xf>
    <xf numFmtId="0" fontId="7" fillId="0" borderId="0" xfId="8" applyFont="1" applyAlignment="1">
      <alignment horizontal="left"/>
    </xf>
    <xf numFmtId="0" fontId="5" fillId="0" borderId="0" xfId="3" applyNumberFormat="1" applyFont="1" applyFill="1" applyAlignment="1">
      <alignment horizontal="center"/>
    </xf>
    <xf numFmtId="0" fontId="5" fillId="0" borderId="0" xfId="4" applyFont="1" applyFill="1" applyAlignment="1">
      <alignment horizontal="center"/>
    </xf>
    <xf numFmtId="0" fontId="6" fillId="0" borderId="0" xfId="4" applyNumberFormat="1" applyFont="1" applyFill="1" applyAlignment="1">
      <alignment horizontal="center"/>
    </xf>
    <xf numFmtId="0" fontId="12" fillId="2" borderId="0" xfId="2" applyNumberFormat="1" applyFont="1" applyAlignment="1">
      <alignment horizontal="center" vertical="center"/>
    </xf>
    <xf numFmtId="0" fontId="4" fillId="2" borderId="0" xfId="2" applyNumberFormat="1"/>
    <xf numFmtId="164" fontId="12" fillId="2" borderId="0" xfId="2" applyNumberFormat="1" applyFont="1" applyAlignment="1">
      <alignment horizontal="center" vertical="center"/>
    </xf>
    <xf numFmtId="0" fontId="4" fillId="2" borderId="0" xfId="2" applyNumberFormat="1" applyFont="1" applyAlignment="1">
      <alignment horizontal="justify" vertical="center"/>
    </xf>
    <xf numFmtId="0" fontId="13" fillId="2" borderId="0" xfId="2" applyNumberFormat="1" applyFont="1" applyAlignment="1">
      <alignment horizontal="justify" vertical="center"/>
    </xf>
    <xf numFmtId="0" fontId="15" fillId="0" borderId="0" xfId="7" applyFont="1" applyFill="1" applyAlignment="1">
      <alignment horizontal="center"/>
    </xf>
    <xf numFmtId="0" fontId="16" fillId="0" borderId="0" xfId="7" applyFont="1"/>
    <xf numFmtId="0" fontId="17" fillId="0" borderId="0" xfId="7" applyFont="1" applyAlignment="1">
      <alignment horizontal="center"/>
    </xf>
    <xf numFmtId="0" fontId="2" fillId="0" borderId="0" xfId="3" applyNumberFormat="1" applyFont="1" applyFill="1" applyAlignment="1">
      <alignment horizontal="left" wrapText="1"/>
    </xf>
    <xf numFmtId="0" fontId="15" fillId="0" borderId="0" xfId="7" applyFont="1"/>
    <xf numFmtId="3" fontId="17" fillId="0" borderId="0" xfId="1" applyNumberFormat="1" applyFont="1" applyBorder="1" applyAlignment="1">
      <alignment horizontal="left" wrapText="1"/>
    </xf>
    <xf numFmtId="165" fontId="17" fillId="0" borderId="0" xfId="1" applyNumberFormat="1" applyFont="1" applyAlignment="1">
      <alignment horizontal="left" wrapText="1"/>
    </xf>
    <xf numFmtId="165" fontId="17" fillId="0" borderId="0" xfId="1" applyNumberFormat="1" applyFont="1" applyBorder="1" applyAlignment="1">
      <alignment horizontal="left" wrapText="1"/>
    </xf>
    <xf numFmtId="3" fontId="16" fillId="0" borderId="0" xfId="7" applyNumberFormat="1" applyFont="1"/>
    <xf numFmtId="165" fontId="16" fillId="0" borderId="0" xfId="1" applyNumberFormat="1" applyFont="1" applyBorder="1"/>
    <xf numFmtId="10" fontId="16" fillId="0" borderId="0" xfId="7" applyNumberFormat="1" applyFont="1" applyBorder="1"/>
    <xf numFmtId="0" fontId="16" fillId="0" borderId="0" xfId="7" applyFont="1" applyBorder="1"/>
    <xf numFmtId="0" fontId="5" fillId="0" borderId="0" xfId="2" applyFont="1" applyFill="1" applyAlignment="1">
      <alignment horizontal="center"/>
    </xf>
    <xf numFmtId="0" fontId="5" fillId="0" borderId="0" xfId="7" applyFont="1" applyAlignment="1">
      <alignment horizontal="center"/>
    </xf>
    <xf numFmtId="0" fontId="5" fillId="0" borderId="0" xfId="7" quotePrefix="1" applyFont="1" applyAlignment="1">
      <alignment horizontal="center"/>
    </xf>
    <xf numFmtId="0" fontId="5" fillId="0" borderId="0" xfId="7" applyFont="1" applyAlignment="1">
      <alignment horizontal="center"/>
    </xf>
    <xf numFmtId="0" fontId="5" fillId="0" borderId="0" xfId="7" quotePrefix="1" applyFont="1" applyAlignment="1">
      <alignment horizontal="center"/>
    </xf>
    <xf numFmtId="0" fontId="7" fillId="0" borderId="0" xfId="3" applyNumberFormat="1" applyFont="1" applyFill="1" applyAlignment="1">
      <alignment horizontal="left" wrapText="1"/>
    </xf>
    <xf numFmtId="0" fontId="15" fillId="0" borderId="0" xfId="7" applyFont="1" applyAlignment="1">
      <alignment wrapText="1"/>
    </xf>
    <xf numFmtId="0" fontId="15" fillId="0" borderId="0" xfId="7" applyFont="1" applyAlignment="1">
      <alignment horizontal="right" wrapText="1"/>
    </xf>
    <xf numFmtId="10" fontId="15" fillId="0" borderId="0" xfId="7" applyNumberFormat="1" applyFont="1" applyAlignment="1">
      <alignment horizontal="right" wrapText="1"/>
    </xf>
    <xf numFmtId="3" fontId="16" fillId="0" borderId="0" xfId="9" applyNumberFormat="1" applyFont="1" applyAlignment="1">
      <alignment horizontal="right"/>
    </xf>
    <xf numFmtId="165" fontId="16" fillId="0" borderId="0" xfId="9" applyNumberFormat="1" applyFont="1" applyAlignment="1">
      <alignment horizontal="right"/>
    </xf>
    <xf numFmtId="10" fontId="16" fillId="0" borderId="0" xfId="9" applyNumberFormat="1" applyFont="1" applyAlignment="1">
      <alignment horizontal="right"/>
    </xf>
    <xf numFmtId="3" fontId="16" fillId="0" borderId="0" xfId="9" applyNumberFormat="1" applyFont="1"/>
    <xf numFmtId="165" fontId="16" fillId="0" borderId="0" xfId="9" applyNumberFormat="1" applyFont="1"/>
    <xf numFmtId="10" fontId="16" fillId="0" borderId="0" xfId="9" applyNumberFormat="1" applyFont="1"/>
    <xf numFmtId="10" fontId="16" fillId="0" borderId="0" xfId="7" applyNumberFormat="1" applyFont="1"/>
  </cellXfs>
  <cellStyles count="10">
    <cellStyle name="Normal" xfId="0" builtinId="0"/>
    <cellStyle name="Normal 2" xfId="1" xr:uid="{00000000-0005-0000-0000-000001000000}"/>
    <cellStyle name="Normal 2 2" xfId="2" xr:uid="{00000000-0005-0000-0000-000002000000}"/>
    <cellStyle name="Normal 3" xfId="7" xr:uid="{BCFA9669-98BA-49EC-A024-FAE1C88FC556}"/>
    <cellStyle name="Normal 4" xfId="9" xr:uid="{E46295CC-E390-44CA-ACB5-0F039360CE8B}"/>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 name="Normal_2-Output County and City December 2011 2 2" xfId="8" xr:uid="{AB79194C-490A-42A9-B19D-7F56CD5CFF7D}"/>
  </cellStyles>
  <dxfs count="3">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9C1E3-65B6-4CA7-99CA-EE89489C009F}">
  <dimension ref="A1:A10"/>
  <sheetViews>
    <sheetView tabSelected="1" workbookViewId="0">
      <pane ySplit="2" topLeftCell="A3" activePane="bottomLeft" state="frozen"/>
      <selection pane="bottomLeft" activeCell="A4" sqref="A4"/>
    </sheetView>
  </sheetViews>
  <sheetFormatPr defaultRowHeight="15" x14ac:dyDescent="0.2"/>
  <cols>
    <col min="1" max="1" width="75.33203125" style="54" customWidth="1"/>
    <col min="2" max="16384" width="8.88671875" style="54"/>
  </cols>
  <sheetData>
    <row r="1" spans="1:1" ht="23.25" x14ac:dyDescent="0.2">
      <c r="A1" s="53" t="s">
        <v>38</v>
      </c>
    </row>
    <row r="2" spans="1:1" ht="23.25" x14ac:dyDescent="0.2">
      <c r="A2" s="55">
        <v>44986</v>
      </c>
    </row>
    <row r="3" spans="1:1" ht="108.75" customHeight="1" x14ac:dyDescent="0.2">
      <c r="A3" s="56" t="s">
        <v>44</v>
      </c>
    </row>
    <row r="4" spans="1:1" ht="122.25" customHeight="1" x14ac:dyDescent="0.2">
      <c r="A4" s="56" t="s">
        <v>39</v>
      </c>
    </row>
    <row r="5" spans="1:1" ht="108" customHeight="1" x14ac:dyDescent="0.2">
      <c r="A5" s="56" t="s">
        <v>40</v>
      </c>
    </row>
    <row r="6" spans="1:1" ht="105.75" x14ac:dyDescent="0.2">
      <c r="A6" s="57" t="s">
        <v>41</v>
      </c>
    </row>
    <row r="7" spans="1:1" ht="49.5" customHeight="1" x14ac:dyDescent="0.2">
      <c r="A7" s="57" t="s">
        <v>45</v>
      </c>
    </row>
    <row r="8" spans="1:1" ht="75.75" x14ac:dyDescent="0.2">
      <c r="A8" s="57" t="s">
        <v>46</v>
      </c>
    </row>
    <row r="9" spans="1:1" ht="69" customHeight="1" x14ac:dyDescent="0.2">
      <c r="A9" s="57" t="s">
        <v>42</v>
      </c>
    </row>
    <row r="10" spans="1:1" ht="80.25" customHeight="1" x14ac:dyDescent="0.2">
      <c r="A10" s="57" t="s">
        <v>43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selection activeCell="B10" sqref="B10"/>
    </sheetView>
  </sheetViews>
  <sheetFormatPr defaultColWidth="11.44140625" defaultRowHeight="14.25" x14ac:dyDescent="0.2"/>
  <cols>
    <col min="1" max="1" width="19.77734375" style="5" customWidth="1"/>
    <col min="2" max="3" width="9.6640625" style="5" bestFit="1" customWidth="1"/>
    <col min="4" max="4" width="9.109375" style="5" bestFit="1" customWidth="1"/>
    <col min="5" max="6" width="12.88671875" style="5" bestFit="1" customWidth="1"/>
    <col min="7" max="8" width="10.5546875" style="5" bestFit="1" customWidth="1"/>
    <col min="9" max="9" width="7" style="5" bestFit="1" customWidth="1"/>
    <col min="10" max="16384" width="11.44140625" style="5"/>
  </cols>
  <sheetData>
    <row r="1" spans="1:11" s="3" customFormat="1" ht="15" x14ac:dyDescent="0.25">
      <c r="A1" s="50" t="s">
        <v>28</v>
      </c>
      <c r="B1" s="50"/>
      <c r="C1" s="50"/>
      <c r="D1" s="50"/>
      <c r="E1" s="50"/>
      <c r="F1" s="50"/>
      <c r="G1" s="50"/>
      <c r="H1" s="50"/>
      <c r="I1" s="50"/>
    </row>
    <row r="2" spans="1:11" s="3" customFormat="1" ht="15" x14ac:dyDescent="0.25">
      <c r="A2" s="50" t="s">
        <v>18</v>
      </c>
      <c r="B2" s="50"/>
      <c r="C2" s="50"/>
      <c r="D2" s="50"/>
      <c r="E2" s="50"/>
      <c r="F2" s="50"/>
      <c r="G2" s="50"/>
      <c r="H2" s="50"/>
      <c r="I2" s="50"/>
    </row>
    <row r="3" spans="1:11" s="3" customFormat="1" ht="15" x14ac:dyDescent="0.25">
      <c r="A3" s="50" t="str">
        <f>"Quarter Ending "&amp;CONCATENATE(TEXT(EDATE($C$8,0),"mmmmmmmmmmmmmm")," ",TEXT(YEAR(EDATE($C$8,0)),0))</f>
        <v>Quarter Ending March 2023</v>
      </c>
      <c r="B3" s="50"/>
      <c r="C3" s="50"/>
      <c r="D3" s="50"/>
      <c r="E3" s="50"/>
      <c r="F3" s="50"/>
      <c r="G3" s="50"/>
      <c r="H3" s="50"/>
      <c r="I3" s="50"/>
    </row>
    <row r="4" spans="1:11" x14ac:dyDescent="0.2">
      <c r="H4" s="6"/>
    </row>
    <row r="5" spans="1:11" ht="14.25" customHeight="1"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44621</v>
      </c>
      <c r="C8" s="12">
        <f>B8+365</f>
        <v>44986</v>
      </c>
      <c r="D8" s="10" t="s">
        <v>17</v>
      </c>
      <c r="E8" s="12">
        <f>B8</f>
        <v>44621</v>
      </c>
      <c r="F8" s="12">
        <f>C8</f>
        <v>44986</v>
      </c>
      <c r="G8" s="12">
        <f>E8</f>
        <v>44621</v>
      </c>
      <c r="H8" s="12">
        <f>F8</f>
        <v>44986</v>
      </c>
      <c r="I8" s="10" t="s">
        <v>29</v>
      </c>
    </row>
    <row r="9" spans="1:11" ht="15" x14ac:dyDescent="0.25">
      <c r="B9" s="4"/>
      <c r="D9" s="4"/>
      <c r="E9" s="4"/>
      <c r="F9" s="4"/>
      <c r="K9" s="3"/>
    </row>
    <row r="10" spans="1:11" ht="14.25" customHeight="1" x14ac:dyDescent="0.25">
      <c r="A10" s="5" t="s">
        <v>5</v>
      </c>
      <c r="B10" s="13">
        <v>1624</v>
      </c>
      <c r="C10" s="13">
        <v>3448</v>
      </c>
      <c r="D10" s="14">
        <f t="shared" ref="D10:D21" si="0">(C10/B10)-1</f>
        <v>1.1231527093596059</v>
      </c>
      <c r="E10" s="44">
        <v>209316746</v>
      </c>
      <c r="F10" s="44">
        <v>236766081</v>
      </c>
      <c r="G10" s="44">
        <v>12559005</v>
      </c>
      <c r="H10" s="44">
        <v>14205941</v>
      </c>
      <c r="I10" s="14">
        <f t="shared" ref="I10:I21" si="1">(H10/G10)-1</f>
        <v>0.13113586625692086</v>
      </c>
      <c r="K10" s="3"/>
    </row>
    <row r="11" spans="1:11" ht="14.25" customHeight="1" x14ac:dyDescent="0.25">
      <c r="A11" s="5" t="s">
        <v>1</v>
      </c>
      <c r="B11" s="13">
        <v>1182</v>
      </c>
      <c r="C11" s="13">
        <v>2838</v>
      </c>
      <c r="D11" s="14">
        <f t="shared" si="0"/>
        <v>1.4010152284263961</v>
      </c>
      <c r="E11" s="44">
        <v>891469355</v>
      </c>
      <c r="F11" s="44">
        <v>802994667</v>
      </c>
      <c r="G11" s="44">
        <v>53488161</v>
      </c>
      <c r="H11" s="44">
        <v>48179680</v>
      </c>
      <c r="I11" s="14">
        <f t="shared" si="1"/>
        <v>-9.924590602395178E-2</v>
      </c>
      <c r="K11" s="3"/>
    </row>
    <row r="12" spans="1:11" ht="14.25" customHeight="1" x14ac:dyDescent="0.25">
      <c r="A12" s="5" t="s">
        <v>7</v>
      </c>
      <c r="B12" s="13">
        <v>7054</v>
      </c>
      <c r="C12" s="13">
        <v>18036</v>
      </c>
      <c r="D12" s="14">
        <f t="shared" si="0"/>
        <v>1.5568471789055853</v>
      </c>
      <c r="E12" s="44">
        <v>1085049669</v>
      </c>
      <c r="F12" s="44">
        <v>1156625558</v>
      </c>
      <c r="G12" s="44">
        <v>65080572</v>
      </c>
      <c r="H12" s="44">
        <v>69384251</v>
      </c>
      <c r="I12" s="14">
        <f t="shared" si="1"/>
        <v>6.6128475330548664E-2</v>
      </c>
      <c r="K12" s="3"/>
    </row>
    <row r="13" spans="1:11" ht="14.25" customHeight="1" x14ac:dyDescent="0.25">
      <c r="A13" s="5" t="s">
        <v>3</v>
      </c>
      <c r="B13" s="13">
        <v>2604</v>
      </c>
      <c r="C13" s="13">
        <v>6760</v>
      </c>
      <c r="D13" s="14">
        <f t="shared" si="0"/>
        <v>1.596006144393241</v>
      </c>
      <c r="E13" s="44">
        <v>905280681</v>
      </c>
      <c r="F13" s="44">
        <v>899937499</v>
      </c>
      <c r="G13" s="44">
        <v>54316681</v>
      </c>
      <c r="H13" s="44">
        <v>53996123</v>
      </c>
      <c r="I13" s="14">
        <f t="shared" si="1"/>
        <v>-5.9016492557782962E-3</v>
      </c>
      <c r="K13" s="3"/>
    </row>
    <row r="14" spans="1:11" ht="14.25" customHeight="1" x14ac:dyDescent="0.25">
      <c r="A14" s="5" t="s">
        <v>2</v>
      </c>
      <c r="B14" s="13">
        <v>614</v>
      </c>
      <c r="C14" s="13">
        <v>1313</v>
      </c>
      <c r="D14" s="14">
        <f t="shared" si="0"/>
        <v>1.1384364820846904</v>
      </c>
      <c r="E14" s="44">
        <v>946566433</v>
      </c>
      <c r="F14" s="44">
        <v>941823274</v>
      </c>
      <c r="G14" s="44">
        <v>56793864</v>
      </c>
      <c r="H14" s="44">
        <v>56509095</v>
      </c>
      <c r="I14" s="14">
        <f t="shared" si="1"/>
        <v>-5.0140803943186096E-3</v>
      </c>
      <c r="K14" s="3"/>
    </row>
    <row r="15" spans="1:11" ht="14.25" customHeight="1" x14ac:dyDescent="0.25">
      <c r="A15" s="5" t="s">
        <v>6</v>
      </c>
      <c r="B15" s="13">
        <v>1635</v>
      </c>
      <c r="C15" s="13">
        <v>3780</v>
      </c>
      <c r="D15" s="14">
        <f t="shared" si="0"/>
        <v>1.3119266055045871</v>
      </c>
      <c r="E15" s="44">
        <v>434943322</v>
      </c>
      <c r="F15" s="44">
        <v>425714039</v>
      </c>
      <c r="G15" s="44">
        <v>26096599</v>
      </c>
      <c r="H15" s="44">
        <v>25542843</v>
      </c>
      <c r="I15" s="14">
        <f t="shared" si="1"/>
        <v>-2.1219470015997111E-2</v>
      </c>
      <c r="K15" s="3"/>
    </row>
    <row r="16" spans="1:11" ht="14.25" customHeight="1" x14ac:dyDescent="0.25">
      <c r="A16" s="5" t="s">
        <v>10</v>
      </c>
      <c r="B16" s="13">
        <v>13127</v>
      </c>
      <c r="C16" s="13">
        <v>25124</v>
      </c>
      <c r="D16" s="14">
        <f t="shared" si="0"/>
        <v>0.91391787918031531</v>
      </c>
      <c r="E16" s="44">
        <v>828190758</v>
      </c>
      <c r="F16" s="44">
        <v>938324371</v>
      </c>
      <c r="G16" s="44">
        <v>49691022</v>
      </c>
      <c r="H16" s="44">
        <v>56298617</v>
      </c>
      <c r="I16" s="14">
        <f t="shared" si="1"/>
        <v>0.13297361845365141</v>
      </c>
      <c r="K16" s="3"/>
    </row>
    <row r="17" spans="1:11" ht="14.25" customHeight="1" x14ac:dyDescent="0.25">
      <c r="A17" s="5" t="s">
        <v>4</v>
      </c>
      <c r="B17" s="13">
        <v>1906</v>
      </c>
      <c r="C17" s="13">
        <v>4310</v>
      </c>
      <c r="D17" s="14">
        <f t="shared" si="0"/>
        <v>1.2612801678908707</v>
      </c>
      <c r="E17" s="44">
        <v>532796448</v>
      </c>
      <c r="F17" s="44">
        <v>559198918</v>
      </c>
      <c r="G17" s="44">
        <v>31967772</v>
      </c>
      <c r="H17" s="44">
        <v>33551936</v>
      </c>
      <c r="I17" s="14">
        <f t="shared" si="1"/>
        <v>4.955503311272369E-2</v>
      </c>
      <c r="K17" s="3"/>
    </row>
    <row r="18" spans="1:11" ht="14.25" customHeight="1" x14ac:dyDescent="0.25">
      <c r="A18" s="5" t="s">
        <v>9</v>
      </c>
      <c r="B18" s="13">
        <v>28766</v>
      </c>
      <c r="C18" s="13">
        <v>52103</v>
      </c>
      <c r="D18" s="14">
        <f t="shared" si="0"/>
        <v>0.81127024960022243</v>
      </c>
      <c r="E18" s="44">
        <v>1461653597</v>
      </c>
      <c r="F18" s="44">
        <v>1549641941</v>
      </c>
      <c r="G18" s="44">
        <v>85893681</v>
      </c>
      <c r="H18" s="44">
        <v>91128808</v>
      </c>
      <c r="I18" s="14">
        <f t="shared" si="1"/>
        <v>6.0948918931533536E-2</v>
      </c>
      <c r="K18" s="3"/>
    </row>
    <row r="19" spans="1:11" ht="14.25" customHeight="1" x14ac:dyDescent="0.25">
      <c r="A19" s="5" t="s">
        <v>8</v>
      </c>
      <c r="B19" s="13">
        <v>11073</v>
      </c>
      <c r="C19" s="13">
        <v>19082</v>
      </c>
      <c r="D19" s="14">
        <f t="shared" si="0"/>
        <v>0.72329088774496531</v>
      </c>
      <c r="E19" s="44">
        <v>954590394</v>
      </c>
      <c r="F19" s="44">
        <v>1018041652</v>
      </c>
      <c r="G19" s="44">
        <v>57268319</v>
      </c>
      <c r="H19" s="44">
        <v>61077742</v>
      </c>
      <c r="I19" s="14">
        <f t="shared" si="1"/>
        <v>6.6518854866335353E-2</v>
      </c>
      <c r="K19" s="3"/>
    </row>
    <row r="20" spans="1:11" ht="14.25" customHeight="1" x14ac:dyDescent="0.25">
      <c r="A20" s="5" t="s">
        <v>24</v>
      </c>
      <c r="B20" s="13">
        <v>3687</v>
      </c>
      <c r="C20" s="13">
        <v>7523</v>
      </c>
      <c r="D20" s="14">
        <f t="shared" si="0"/>
        <v>1.0404122592893952</v>
      </c>
      <c r="E20" s="44">
        <v>1011293299</v>
      </c>
      <c r="F20" s="44">
        <v>955792386</v>
      </c>
      <c r="G20" s="44">
        <v>60648830</v>
      </c>
      <c r="H20" s="44">
        <v>57306884</v>
      </c>
      <c r="I20" s="14">
        <f t="shared" si="1"/>
        <v>-5.5103222931093598E-2</v>
      </c>
      <c r="K20" s="3"/>
    </row>
    <row r="21" spans="1:11" ht="14.25" customHeight="1" x14ac:dyDescent="0.25">
      <c r="A21" s="5" t="s">
        <v>25</v>
      </c>
      <c r="B21" s="38">
        <v>3290</v>
      </c>
      <c r="C21" s="38">
        <v>8018</v>
      </c>
      <c r="D21" s="39">
        <f t="shared" si="0"/>
        <v>1.437082066869301</v>
      </c>
      <c r="E21" s="45">
        <v>998551888</v>
      </c>
      <c r="F21" s="45">
        <v>1091493201</v>
      </c>
      <c r="G21" s="45">
        <v>59913105</v>
      </c>
      <c r="H21" s="45">
        <v>65489572</v>
      </c>
      <c r="I21" s="39">
        <f t="shared" si="1"/>
        <v>9.3075913858912784E-2</v>
      </c>
      <c r="K21" s="3"/>
    </row>
    <row r="22" spans="1:11" ht="14.25" customHeight="1" x14ac:dyDescent="0.25">
      <c r="D22" s="14"/>
      <c r="G22" s="15"/>
      <c r="H22" s="15"/>
      <c r="I22" s="14"/>
      <c r="K22" s="3"/>
    </row>
    <row r="23" spans="1:11" ht="14.25" customHeight="1" x14ac:dyDescent="0.25">
      <c r="A23" s="1" t="s">
        <v>21</v>
      </c>
      <c r="B23" s="13">
        <f>SUM(B10:B21)</f>
        <v>76562</v>
      </c>
      <c r="C23" s="13">
        <f>SUM(C10:C21)</f>
        <v>152335</v>
      </c>
      <c r="D23" s="14">
        <f>(C23/B23)-1</f>
        <v>0.98969462657715312</v>
      </c>
      <c r="E23" s="44">
        <f>SUM(E10:E22)</f>
        <v>10259702590</v>
      </c>
      <c r="F23" s="44">
        <f>SUM(F10:F22)</f>
        <v>10576353587</v>
      </c>
      <c r="G23" s="44">
        <f>SUM(G10:G21)</f>
        <v>613717611</v>
      </c>
      <c r="H23" s="44">
        <f>SUM(H10:H21)</f>
        <v>632671492</v>
      </c>
      <c r="I23" s="14">
        <f>(H23/G23)-1</f>
        <v>3.088371697386405E-2</v>
      </c>
      <c r="K23" s="3"/>
    </row>
    <row r="24" spans="1:11" ht="14.25" customHeight="1" x14ac:dyDescent="0.25">
      <c r="B24" s="16"/>
      <c r="C24" s="16"/>
      <c r="D24" s="14"/>
      <c r="E24" s="11"/>
      <c r="F24" s="14"/>
      <c r="G24" s="15"/>
      <c r="H24" s="15"/>
      <c r="I24" s="14"/>
      <c r="K24" s="3"/>
    </row>
    <row r="25" spans="1:11" ht="15" x14ac:dyDescent="0.25">
      <c r="A25" s="2" t="s">
        <v>35</v>
      </c>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3"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A3" sqref="A3:I3"/>
    </sheetView>
  </sheetViews>
  <sheetFormatPr defaultColWidth="11.44140625" defaultRowHeight="14.25" x14ac:dyDescent="0.2"/>
  <cols>
    <col min="1" max="1" width="19.77734375" style="5" customWidth="1"/>
    <col min="2" max="3" width="9.6640625" style="5" bestFit="1" customWidth="1"/>
    <col min="4" max="4" width="9.109375" style="5" bestFit="1" customWidth="1"/>
    <col min="5" max="6" width="12.88671875" style="5" bestFit="1" customWidth="1"/>
    <col min="7" max="8" width="10.5546875" style="5" bestFit="1" customWidth="1"/>
    <col min="9" max="9" width="7" style="5" bestFit="1" customWidth="1"/>
    <col min="10" max="16384" width="11.44140625" style="5"/>
  </cols>
  <sheetData>
    <row r="1" spans="1:9" s="3" customFormat="1" ht="15" x14ac:dyDescent="0.25">
      <c r="A1" s="50" t="s">
        <v>30</v>
      </c>
      <c r="B1" s="50"/>
      <c r="C1" s="50"/>
      <c r="D1" s="50"/>
      <c r="E1" s="50"/>
      <c r="F1" s="50"/>
      <c r="G1" s="50"/>
      <c r="H1" s="50"/>
      <c r="I1" s="50"/>
    </row>
    <row r="2" spans="1:9" s="3" customFormat="1" ht="15" x14ac:dyDescent="0.25">
      <c r="A2" s="50" t="s">
        <v>18</v>
      </c>
      <c r="B2" s="50"/>
      <c r="C2" s="50"/>
      <c r="D2" s="50"/>
      <c r="E2" s="50"/>
      <c r="F2" s="50"/>
      <c r="G2" s="50"/>
      <c r="H2" s="50"/>
      <c r="I2" s="50"/>
    </row>
    <row r="3" spans="1:9" s="3" customFormat="1" ht="15" x14ac:dyDescent="0.25">
      <c r="A3" s="50" t="str">
        <f>'Table 1. Retail Sales Tax'!A3:I3</f>
        <v>Quarter Ending March 2023</v>
      </c>
      <c r="B3" s="50"/>
      <c r="C3" s="50"/>
      <c r="D3" s="50"/>
      <c r="E3" s="50"/>
      <c r="F3" s="50"/>
      <c r="G3" s="50"/>
      <c r="H3" s="50"/>
      <c r="I3" s="50"/>
    </row>
    <row r="4" spans="1:9" x14ac:dyDescent="0.2">
      <c r="H4" s="6"/>
    </row>
    <row r="5" spans="1:9" ht="14.25" customHeight="1"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44621</v>
      </c>
      <c r="C8" s="12">
        <f>'Table 1. Retail Sales Tax'!C8</f>
        <v>44986</v>
      </c>
      <c r="D8" s="10" t="s">
        <v>17</v>
      </c>
      <c r="E8" s="12">
        <f>'Table 1. Retail Sales Tax'!E8</f>
        <v>44621</v>
      </c>
      <c r="F8" s="12">
        <f>'Table 1. Retail Sales Tax'!F8</f>
        <v>44986</v>
      </c>
      <c r="G8" s="12">
        <f>'Table 1. Retail Sales Tax'!G8</f>
        <v>44621</v>
      </c>
      <c r="H8" s="12">
        <f>'Table 1. Retail Sales Tax'!H8</f>
        <v>44986</v>
      </c>
      <c r="I8" s="10" t="s">
        <v>29</v>
      </c>
    </row>
    <row r="9" spans="1:9" x14ac:dyDescent="0.2">
      <c r="B9" s="4"/>
      <c r="D9" s="4"/>
      <c r="E9" s="4"/>
      <c r="F9" s="4"/>
    </row>
    <row r="10" spans="1:9" x14ac:dyDescent="0.2">
      <c r="A10" s="5" t="s">
        <v>5</v>
      </c>
      <c r="B10" s="13">
        <f>'Table 1. Retail Sales Tax'!B10+'Table 2. Retail Use Tax'!B10</f>
        <v>1689</v>
      </c>
      <c r="C10" s="13">
        <f>'Table 1. Retail Sales Tax'!C10+'Table 2. Retail Use Tax'!C10</f>
        <v>3535</v>
      </c>
      <c r="D10" s="14">
        <f t="shared" ref="D10:D21" si="0">(C10/B10)-1</f>
        <v>1.0929544108940203</v>
      </c>
      <c r="E10" s="47">
        <f>'Table 1. Retail Sales Tax'!E10+'Table 2. Retail Use Tax'!E10</f>
        <v>245572074</v>
      </c>
      <c r="F10" s="47">
        <f>'Table 1. Retail Sales Tax'!F10+'Table 2. Retail Use Tax'!F10</f>
        <v>257291626</v>
      </c>
      <c r="G10" s="47">
        <f>'Table 1. Retail Sales Tax'!G10+'Table 2. Retail Use Tax'!G10</f>
        <v>14734325</v>
      </c>
      <c r="H10" s="47">
        <f>'Table 1. Retail Sales Tax'!H10+'Table 2. Retail Use Tax'!H10</f>
        <v>15437474</v>
      </c>
      <c r="I10" s="14">
        <f t="shared" ref="I10:I21" si="1">(H10/G10)-1</f>
        <v>4.7721833202403197E-2</v>
      </c>
    </row>
    <row r="11" spans="1:9" x14ac:dyDescent="0.2">
      <c r="A11" s="5" t="s">
        <v>1</v>
      </c>
      <c r="B11" s="13">
        <f>'Table 1. Retail Sales Tax'!B11+'Table 2. Retail Use Tax'!B11</f>
        <v>1256</v>
      </c>
      <c r="C11" s="13">
        <f>'Table 1. Retail Sales Tax'!C11+'Table 2. Retail Use Tax'!C11</f>
        <v>2975</v>
      </c>
      <c r="D11" s="14">
        <f t="shared" si="0"/>
        <v>1.3686305732484074</v>
      </c>
      <c r="E11" s="47">
        <f>'Table 1. Retail Sales Tax'!E11+'Table 2. Retail Use Tax'!E11</f>
        <v>913941239</v>
      </c>
      <c r="F11" s="47">
        <f>'Table 1. Retail Sales Tax'!F11+'Table 2. Retail Use Tax'!F11</f>
        <v>810481431</v>
      </c>
      <c r="G11" s="47">
        <f>'Table 1. Retail Sales Tax'!G11+'Table 2. Retail Use Tax'!G11</f>
        <v>54836474</v>
      </c>
      <c r="H11" s="47">
        <f>'Table 1. Retail Sales Tax'!H11+'Table 2. Retail Use Tax'!H11</f>
        <v>48628886</v>
      </c>
      <c r="I11" s="14">
        <f t="shared" si="1"/>
        <v>-0.11320180797911983</v>
      </c>
    </row>
    <row r="12" spans="1:9" x14ac:dyDescent="0.2">
      <c r="A12" s="5" t="s">
        <v>7</v>
      </c>
      <c r="B12" s="13">
        <f>'Table 1. Retail Sales Tax'!B12+'Table 2. Retail Use Tax'!B12</f>
        <v>7076</v>
      </c>
      <c r="C12" s="13">
        <f>'Table 1. Retail Sales Tax'!C12+'Table 2. Retail Use Tax'!C12</f>
        <v>18055</v>
      </c>
      <c r="D12" s="14">
        <f t="shared" si="0"/>
        <v>1.5515828151498021</v>
      </c>
      <c r="E12" s="47">
        <f>'Table 1. Retail Sales Tax'!E12+'Table 2. Retail Use Tax'!E12</f>
        <v>1087908665</v>
      </c>
      <c r="F12" s="47">
        <f>'Table 1. Retail Sales Tax'!F12+'Table 2. Retail Use Tax'!F12</f>
        <v>1160343777</v>
      </c>
      <c r="G12" s="47">
        <f>'Table 1. Retail Sales Tax'!G12+'Table 2. Retail Use Tax'!G12</f>
        <v>65252112</v>
      </c>
      <c r="H12" s="47">
        <f>'Table 1. Retail Sales Tax'!H12+'Table 2. Retail Use Tax'!H12</f>
        <v>69607344</v>
      </c>
      <c r="I12" s="14">
        <f t="shared" si="1"/>
        <v>6.6744690194855405E-2</v>
      </c>
    </row>
    <row r="13" spans="1:9" x14ac:dyDescent="0.2">
      <c r="A13" s="5" t="s">
        <v>3</v>
      </c>
      <c r="B13" s="13">
        <f>'Table 1. Retail Sales Tax'!B13+'Table 2. Retail Use Tax'!B13</f>
        <v>2629</v>
      </c>
      <c r="C13" s="13">
        <f>'Table 1. Retail Sales Tax'!C13+'Table 2. Retail Use Tax'!C13</f>
        <v>6787</v>
      </c>
      <c r="D13" s="14">
        <f t="shared" si="0"/>
        <v>1.5815899581589958</v>
      </c>
      <c r="E13" s="47">
        <f>'Table 1. Retail Sales Tax'!E13+'Table 2. Retail Use Tax'!E13</f>
        <v>908303668</v>
      </c>
      <c r="F13" s="47">
        <f>'Table 1. Retail Sales Tax'!F13+'Table 2. Retail Use Tax'!F13</f>
        <v>900992378</v>
      </c>
      <c r="G13" s="47">
        <f>'Table 1. Retail Sales Tax'!G13+'Table 2. Retail Use Tax'!G13</f>
        <v>54498060</v>
      </c>
      <c r="H13" s="47">
        <f>'Table 1. Retail Sales Tax'!H13+'Table 2. Retail Use Tax'!H13</f>
        <v>54059416</v>
      </c>
      <c r="I13" s="14">
        <f t="shared" si="1"/>
        <v>-8.0488002692206129E-3</v>
      </c>
    </row>
    <row r="14" spans="1:9" x14ac:dyDescent="0.2">
      <c r="A14" s="5" t="s">
        <v>2</v>
      </c>
      <c r="B14" s="13">
        <f>'Table 1. Retail Sales Tax'!B14+'Table 2. Retail Use Tax'!B14</f>
        <v>630</v>
      </c>
      <c r="C14" s="13">
        <f>'Table 1. Retail Sales Tax'!C14+'Table 2. Retail Use Tax'!C14</f>
        <v>1341</v>
      </c>
      <c r="D14" s="14">
        <f t="shared" si="0"/>
        <v>1.1285714285714286</v>
      </c>
      <c r="E14" s="47">
        <f>'Table 1. Retail Sales Tax'!E14+'Table 2. Retail Use Tax'!E14</f>
        <v>1034922661</v>
      </c>
      <c r="F14" s="47">
        <f>'Table 1. Retail Sales Tax'!F14+'Table 2. Retail Use Tax'!F14</f>
        <v>1010373564</v>
      </c>
      <c r="G14" s="47">
        <f>'Table 1. Retail Sales Tax'!G14+'Table 2. Retail Use Tax'!G14</f>
        <v>62095238</v>
      </c>
      <c r="H14" s="47">
        <f>'Table 1. Retail Sales Tax'!H14+'Table 2. Retail Use Tax'!H14</f>
        <v>60622112</v>
      </c>
      <c r="I14" s="14">
        <f t="shared" si="1"/>
        <v>-2.3723654944361461E-2</v>
      </c>
    </row>
    <row r="15" spans="1:9" x14ac:dyDescent="0.2">
      <c r="A15" s="5" t="s">
        <v>6</v>
      </c>
      <c r="B15" s="13">
        <f>'Table 1. Retail Sales Tax'!B15+'Table 2. Retail Use Tax'!B15</f>
        <v>1731</v>
      </c>
      <c r="C15" s="13">
        <f>'Table 1. Retail Sales Tax'!C15+'Table 2. Retail Use Tax'!C15</f>
        <v>3966</v>
      </c>
      <c r="D15" s="14">
        <f t="shared" si="0"/>
        <v>1.2911611785095323</v>
      </c>
      <c r="E15" s="47">
        <f>'Table 1. Retail Sales Tax'!E15+'Table 2. Retail Use Tax'!E15</f>
        <v>475429334</v>
      </c>
      <c r="F15" s="47">
        <f>'Table 1. Retail Sales Tax'!F15+'Table 2. Retail Use Tax'!F15</f>
        <v>455845168</v>
      </c>
      <c r="G15" s="47">
        <f>'Table 1. Retail Sales Tax'!G15+'Table 2. Retail Use Tax'!G15</f>
        <v>28525760</v>
      </c>
      <c r="H15" s="47">
        <f>'Table 1. Retail Sales Tax'!H15+'Table 2. Retail Use Tax'!H15</f>
        <v>27350711</v>
      </c>
      <c r="I15" s="14">
        <f t="shared" si="1"/>
        <v>-4.1192557183401979E-2</v>
      </c>
    </row>
    <row r="16" spans="1:9" x14ac:dyDescent="0.2">
      <c r="A16" s="5" t="s">
        <v>10</v>
      </c>
      <c r="B16" s="13">
        <f>'Table 1. Retail Sales Tax'!B16+'Table 2. Retail Use Tax'!B16</f>
        <v>22732</v>
      </c>
      <c r="C16" s="13">
        <f>'Table 1. Retail Sales Tax'!C16+'Table 2. Retail Use Tax'!C16</f>
        <v>39292</v>
      </c>
      <c r="D16" s="14">
        <f t="shared" si="0"/>
        <v>0.72848847439732545</v>
      </c>
      <c r="E16" s="47">
        <f>'Table 1. Retail Sales Tax'!E16+'Table 2. Retail Use Tax'!E16</f>
        <v>1936667494</v>
      </c>
      <c r="F16" s="47">
        <f>'Table 1. Retail Sales Tax'!F16+'Table 2. Retail Use Tax'!F16</f>
        <v>1991721699</v>
      </c>
      <c r="G16" s="47">
        <f>'Table 1. Retail Sales Tax'!G16+'Table 2. Retail Use Tax'!G16</f>
        <v>116199627</v>
      </c>
      <c r="H16" s="47">
        <f>'Table 1. Retail Sales Tax'!H16+'Table 2. Retail Use Tax'!H16</f>
        <v>119502458</v>
      </c>
      <c r="I16" s="14">
        <f t="shared" si="1"/>
        <v>2.8423765938594636E-2</v>
      </c>
    </row>
    <row r="17" spans="1:9" x14ac:dyDescent="0.2">
      <c r="A17" s="5" t="s">
        <v>4</v>
      </c>
      <c r="B17" s="13">
        <f>'Table 1. Retail Sales Tax'!B17+'Table 2. Retail Use Tax'!B17</f>
        <v>1956</v>
      </c>
      <c r="C17" s="13">
        <f>'Table 1. Retail Sales Tax'!C17+'Table 2. Retail Use Tax'!C17</f>
        <v>4396</v>
      </c>
      <c r="D17" s="14">
        <f t="shared" si="0"/>
        <v>1.2474437627811863</v>
      </c>
      <c r="E17" s="47">
        <f>'Table 1. Retail Sales Tax'!E17+'Table 2. Retail Use Tax'!E17</f>
        <v>540371716</v>
      </c>
      <c r="F17" s="47">
        <f>'Table 1. Retail Sales Tax'!F17+'Table 2. Retail Use Tax'!F17</f>
        <v>566223069</v>
      </c>
      <c r="G17" s="47">
        <f>'Table 1. Retail Sales Tax'!G17+'Table 2. Retail Use Tax'!G17</f>
        <v>32422288</v>
      </c>
      <c r="H17" s="47">
        <f>'Table 1. Retail Sales Tax'!H17+'Table 2. Retail Use Tax'!H17</f>
        <v>33973385</v>
      </c>
      <c r="I17" s="14">
        <f t="shared" si="1"/>
        <v>4.7840454689687562E-2</v>
      </c>
    </row>
    <row r="18" spans="1:9" x14ac:dyDescent="0.2">
      <c r="A18" s="5" t="s">
        <v>9</v>
      </c>
      <c r="B18" s="13">
        <f>'Table 1. Retail Sales Tax'!B18+'Table 2. Retail Use Tax'!B18</f>
        <v>30328</v>
      </c>
      <c r="C18" s="13">
        <f>'Table 1. Retail Sales Tax'!C18+'Table 2. Retail Use Tax'!C18</f>
        <v>54548</v>
      </c>
      <c r="D18" s="14">
        <f t="shared" si="0"/>
        <v>0.79860195199155903</v>
      </c>
      <c r="E18" s="47">
        <f>'Table 1. Retail Sales Tax'!E18+'Table 2. Retail Use Tax'!E18</f>
        <v>1699044169</v>
      </c>
      <c r="F18" s="47">
        <f>'Table 1. Retail Sales Tax'!F18+'Table 2. Retail Use Tax'!F18</f>
        <v>1770902126</v>
      </c>
      <c r="G18" s="47">
        <f>'Table 1. Retail Sales Tax'!G18+'Table 2. Retail Use Tax'!G18</f>
        <v>100137115</v>
      </c>
      <c r="H18" s="47">
        <f>'Table 1. Retail Sales Tax'!H18+'Table 2. Retail Use Tax'!H18</f>
        <v>104404419</v>
      </c>
      <c r="I18" s="14">
        <f t="shared" si="1"/>
        <v>4.2614608978898572E-2</v>
      </c>
    </row>
    <row r="19" spans="1:9" x14ac:dyDescent="0.2">
      <c r="A19" s="5" t="s">
        <v>8</v>
      </c>
      <c r="B19" s="13">
        <f>'Table 1. Retail Sales Tax'!B19+'Table 2. Retail Use Tax'!B19</f>
        <v>11696</v>
      </c>
      <c r="C19" s="13">
        <f>'Table 1. Retail Sales Tax'!C19+'Table 2. Retail Use Tax'!C19</f>
        <v>20024</v>
      </c>
      <c r="D19" s="14">
        <f t="shared" si="0"/>
        <v>0.71203830369357046</v>
      </c>
      <c r="E19" s="47">
        <f>'Table 1. Retail Sales Tax'!E19+'Table 2. Retail Use Tax'!E19</f>
        <v>1750098311</v>
      </c>
      <c r="F19" s="47">
        <f>'Table 1. Retail Sales Tax'!F19+'Table 2. Retail Use Tax'!F19</f>
        <v>1839772168</v>
      </c>
      <c r="G19" s="47">
        <f>'Table 1. Retail Sales Tax'!G19+'Table 2. Retail Use Tax'!G19</f>
        <v>104998794</v>
      </c>
      <c r="H19" s="47">
        <f>'Table 1. Retail Sales Tax'!H19+'Table 2. Retail Use Tax'!H19</f>
        <v>110381573</v>
      </c>
      <c r="I19" s="14">
        <f t="shared" si="1"/>
        <v>5.1265150721635955E-2</v>
      </c>
    </row>
    <row r="20" spans="1:9" x14ac:dyDescent="0.2">
      <c r="A20" s="5" t="s">
        <v>24</v>
      </c>
      <c r="B20" s="13">
        <f>'Table 1. Retail Sales Tax'!B20+'Table 2. Retail Use Tax'!B20</f>
        <v>3799</v>
      </c>
      <c r="C20" s="13">
        <f>'Table 1. Retail Sales Tax'!C20+'Table 2. Retail Use Tax'!C20</f>
        <v>7680</v>
      </c>
      <c r="D20" s="14">
        <f t="shared" si="0"/>
        <v>1.0215846275335614</v>
      </c>
      <c r="E20" s="47">
        <f>'Table 1. Retail Sales Tax'!E20+'Table 2. Retail Use Tax'!E20</f>
        <v>1196358517</v>
      </c>
      <c r="F20" s="47">
        <f>'Table 1. Retail Sales Tax'!F20+'Table 2. Retail Use Tax'!F20</f>
        <v>1064506430</v>
      </c>
      <c r="G20" s="47">
        <f>'Table 1. Retail Sales Tax'!G20+'Table 2. Retail Use Tax'!G20</f>
        <v>71752743</v>
      </c>
      <c r="H20" s="47">
        <f>'Table 1. Retail Sales Tax'!H20+'Table 2. Retail Use Tax'!H20</f>
        <v>63829727</v>
      </c>
      <c r="I20" s="14">
        <f t="shared" si="1"/>
        <v>-0.11042108871015566</v>
      </c>
    </row>
    <row r="21" spans="1:9" x14ac:dyDescent="0.2">
      <c r="A21" s="5" t="s">
        <v>25</v>
      </c>
      <c r="B21" s="38">
        <f>'Table 1. Retail Sales Tax'!B21+'Table 2. Retail Use Tax'!B21</f>
        <v>4061</v>
      </c>
      <c r="C21" s="38">
        <f>'Table 1. Retail Sales Tax'!C21+'Table 2. Retail Use Tax'!C21</f>
        <v>9330</v>
      </c>
      <c r="D21" s="39">
        <f t="shared" si="0"/>
        <v>1.2974636788968232</v>
      </c>
      <c r="E21" s="45">
        <f>'Table 1. Retail Sales Tax'!E21+'Table 2. Retail Use Tax'!E21</f>
        <v>1152561928</v>
      </c>
      <c r="F21" s="45">
        <f>'Table 1. Retail Sales Tax'!F21+'Table 2. Retail Use Tax'!F21</f>
        <v>1225900867</v>
      </c>
      <c r="G21" s="45">
        <f>'Table 1. Retail Sales Tax'!G21+'Table 2. Retail Use Tax'!G21</f>
        <v>69153707</v>
      </c>
      <c r="H21" s="45">
        <f>'Table 1. Retail Sales Tax'!H21+'Table 2. Retail Use Tax'!H21</f>
        <v>73554032</v>
      </c>
      <c r="I21" s="39">
        <f t="shared" si="1"/>
        <v>6.3631079097466126E-2</v>
      </c>
    </row>
    <row r="22" spans="1:9" x14ac:dyDescent="0.2">
      <c r="D22" s="14"/>
      <c r="G22" s="15"/>
      <c r="H22" s="15"/>
      <c r="I22" s="14"/>
    </row>
    <row r="23" spans="1:9" x14ac:dyDescent="0.2">
      <c r="A23" s="1" t="s">
        <v>21</v>
      </c>
      <c r="B23" s="13">
        <f>SUM(B10:B21)</f>
        <v>89583</v>
      </c>
      <c r="C23" s="13">
        <f>SUM(C10:C21)</f>
        <v>171929</v>
      </c>
      <c r="D23" s="14">
        <f>(C23/B23)-1</f>
        <v>0.91921458312403015</v>
      </c>
      <c r="E23" s="47">
        <f>SUM(E10:E22)</f>
        <v>12941179776</v>
      </c>
      <c r="F23" s="47">
        <f>SUM(F10:F22)</f>
        <v>13054354303</v>
      </c>
      <c r="G23" s="47">
        <f>SUM(G10:G21)</f>
        <v>774606243</v>
      </c>
      <c r="H23" s="47">
        <f>SUM(H10:H21)</f>
        <v>781351537</v>
      </c>
      <c r="I23" s="14">
        <f>(H23/G23)-1</f>
        <v>8.708029480728019E-3</v>
      </c>
    </row>
    <row r="24" spans="1:9" ht="15" x14ac:dyDescent="0.25">
      <c r="B24" s="16"/>
      <c r="C24" s="16"/>
      <c r="D24" s="14"/>
      <c r="E24" s="11"/>
      <c r="F24" s="14"/>
      <c r="G24" s="15"/>
      <c r="H24" s="15"/>
      <c r="I24" s="14"/>
    </row>
    <row r="25" spans="1:9" x14ac:dyDescent="0.2">
      <c r="A25" s="2" t="s">
        <v>35</v>
      </c>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26"/>
  <sheetViews>
    <sheetView showOutlineSymbols="0" zoomScaleNormal="100" workbookViewId="0">
      <selection activeCell="B10" sqref="B10"/>
    </sheetView>
  </sheetViews>
  <sheetFormatPr defaultColWidth="11.44140625" defaultRowHeight="15" x14ac:dyDescent="0.2"/>
  <cols>
    <col min="1" max="1" width="19.77734375" style="27" customWidth="1"/>
    <col min="2" max="3" width="9.6640625" style="27" bestFit="1" customWidth="1"/>
    <col min="4" max="4" width="9.109375" style="27" bestFit="1" customWidth="1"/>
    <col min="5" max="6" width="11.88671875" style="27" bestFit="1" customWidth="1"/>
    <col min="7" max="8" width="10.5546875" style="27" bestFit="1" customWidth="1"/>
    <col min="9" max="9" width="7" style="27" bestFit="1" customWidth="1"/>
    <col min="10" max="10" width="14.33203125" style="42" customWidth="1"/>
    <col min="11" max="39" width="11.44140625" style="42"/>
    <col min="40" max="16384" width="11.44140625" style="27"/>
  </cols>
  <sheetData>
    <row r="1" spans="1:256" s="32" customFormat="1" x14ac:dyDescent="0.25">
      <c r="A1" s="51" t="s">
        <v>33</v>
      </c>
      <c r="B1" s="51"/>
      <c r="C1" s="51"/>
      <c r="D1" s="51"/>
      <c r="E1" s="51"/>
      <c r="F1" s="51"/>
      <c r="G1" s="51"/>
      <c r="H1" s="51"/>
      <c r="I1" s="51"/>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50" t="s">
        <v>18</v>
      </c>
      <c r="B2" s="50"/>
      <c r="C2" s="50"/>
      <c r="D2" s="50"/>
      <c r="E2" s="50"/>
      <c r="F2" s="50"/>
      <c r="G2" s="50"/>
      <c r="H2" s="50"/>
      <c r="I2" s="5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51" t="str">
        <f>'Table 1A. Retail and Retail Use'!A3:I3</f>
        <v>Quarter Ending March 2023</v>
      </c>
      <c r="B3" s="51"/>
      <c r="C3" s="51"/>
      <c r="D3" s="51"/>
      <c r="E3" s="51"/>
      <c r="F3" s="51"/>
      <c r="G3" s="51"/>
      <c r="H3" s="51"/>
      <c r="I3" s="51"/>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1A. Retail and Retail Use'!B8</f>
        <v>44621</v>
      </c>
      <c r="C8" s="12">
        <f>'Table 1A. Retail and Retail Use'!C8</f>
        <v>44986</v>
      </c>
      <c r="D8" s="10" t="s">
        <v>17</v>
      </c>
      <c r="E8" s="12">
        <f>B8</f>
        <v>44621</v>
      </c>
      <c r="F8" s="12">
        <f>C8</f>
        <v>44986</v>
      </c>
      <c r="G8" s="12">
        <f>E8</f>
        <v>44621</v>
      </c>
      <c r="H8" s="12">
        <f>F8</f>
        <v>44986</v>
      </c>
      <c r="I8" s="11" t="s">
        <v>32</v>
      </c>
      <c r="J8" s="17"/>
      <c r="K8" s="11"/>
      <c r="L8" s="11"/>
      <c r="M8" s="11"/>
      <c r="N8" s="17"/>
      <c r="O8" s="11"/>
      <c r="P8" s="11"/>
      <c r="Q8" s="11"/>
      <c r="R8" s="17"/>
      <c r="S8" s="11"/>
      <c r="T8" s="17"/>
      <c r="U8" s="11"/>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46">
        <v>65</v>
      </c>
      <c r="C10" s="46">
        <v>87</v>
      </c>
      <c r="D10" s="22">
        <f>C10/B10-1</f>
        <v>0.33846153846153837</v>
      </c>
      <c r="E10" s="47">
        <v>36255328</v>
      </c>
      <c r="F10" s="47">
        <v>20525545</v>
      </c>
      <c r="G10" s="47">
        <v>2175320</v>
      </c>
      <c r="H10" s="47">
        <v>1231533</v>
      </c>
      <c r="I10" s="22">
        <f>H10/G10-1</f>
        <v>-0.43386122501517022</v>
      </c>
      <c r="J10" s="41"/>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46">
        <v>74</v>
      </c>
      <c r="C11" s="46">
        <v>137</v>
      </c>
      <c r="D11" s="22">
        <f t="shared" ref="D11:D23" si="0">C11/B11-1</f>
        <v>0.85135135135135132</v>
      </c>
      <c r="E11" s="47">
        <v>22471884</v>
      </c>
      <c r="F11" s="47">
        <v>7486764</v>
      </c>
      <c r="G11" s="47">
        <v>1348313</v>
      </c>
      <c r="H11" s="47">
        <v>449206</v>
      </c>
      <c r="I11" s="22">
        <f t="shared" ref="I11:I23" si="1">H11/G11-1</f>
        <v>-0.66683848631586284</v>
      </c>
      <c r="J11" s="41"/>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46">
        <v>22</v>
      </c>
      <c r="C12" s="46">
        <v>19</v>
      </c>
      <c r="D12" s="22">
        <f t="shared" si="0"/>
        <v>-0.13636363636363635</v>
      </c>
      <c r="E12" s="47">
        <v>2858996</v>
      </c>
      <c r="F12" s="47">
        <v>3718219</v>
      </c>
      <c r="G12" s="47">
        <v>171540</v>
      </c>
      <c r="H12" s="47">
        <v>223093</v>
      </c>
      <c r="I12" s="22">
        <f t="shared" si="1"/>
        <v>0.300530488515798</v>
      </c>
      <c r="J12" s="41"/>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46">
        <v>25</v>
      </c>
      <c r="C13" s="46">
        <v>27</v>
      </c>
      <c r="D13" s="22">
        <f t="shared" si="0"/>
        <v>8.0000000000000071E-2</v>
      </c>
      <c r="E13" s="47">
        <v>3022987</v>
      </c>
      <c r="F13" s="47">
        <v>1054879</v>
      </c>
      <c r="G13" s="47">
        <v>181379</v>
      </c>
      <c r="H13" s="47">
        <v>63293</v>
      </c>
      <c r="I13" s="22">
        <f t="shared" si="1"/>
        <v>-0.65104560064836614</v>
      </c>
      <c r="J13" s="41"/>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46">
        <v>16</v>
      </c>
      <c r="C14" s="46">
        <v>28</v>
      </c>
      <c r="D14" s="22">
        <f t="shared" si="0"/>
        <v>0.75</v>
      </c>
      <c r="E14" s="47">
        <v>88356228</v>
      </c>
      <c r="F14" s="47">
        <v>68550290</v>
      </c>
      <c r="G14" s="47">
        <v>5301374</v>
      </c>
      <c r="H14" s="47">
        <v>4113017</v>
      </c>
      <c r="I14" s="22">
        <f t="shared" si="1"/>
        <v>-0.22416018941504601</v>
      </c>
      <c r="J14" s="41"/>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46">
        <v>96</v>
      </c>
      <c r="C15" s="46">
        <v>186</v>
      </c>
      <c r="D15" s="22">
        <f t="shared" si="0"/>
        <v>0.9375</v>
      </c>
      <c r="E15" s="47">
        <v>40486012</v>
      </c>
      <c r="F15" s="47">
        <v>30131129</v>
      </c>
      <c r="G15" s="47">
        <v>2429161</v>
      </c>
      <c r="H15" s="47">
        <v>1807868</v>
      </c>
      <c r="I15" s="22">
        <f t="shared" si="1"/>
        <v>-0.25576443883299627</v>
      </c>
      <c r="J15" s="41"/>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46">
        <v>9605</v>
      </c>
      <c r="C16" s="46">
        <v>14168</v>
      </c>
      <c r="D16" s="22">
        <f t="shared" si="0"/>
        <v>0.47506507027589806</v>
      </c>
      <c r="E16" s="47">
        <v>1108476736</v>
      </c>
      <c r="F16" s="47">
        <v>1053397328</v>
      </c>
      <c r="G16" s="47">
        <v>66508605</v>
      </c>
      <c r="H16" s="47">
        <v>63203841</v>
      </c>
      <c r="I16" s="22">
        <f t="shared" si="1"/>
        <v>-4.9689269531363656E-2</v>
      </c>
      <c r="J16" s="41"/>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46">
        <v>50</v>
      </c>
      <c r="C17" s="46">
        <v>86</v>
      </c>
      <c r="D17" s="22">
        <f t="shared" si="0"/>
        <v>0.72</v>
      </c>
      <c r="E17" s="47">
        <v>7575268</v>
      </c>
      <c r="F17" s="47">
        <v>7024151</v>
      </c>
      <c r="G17" s="47">
        <v>454516</v>
      </c>
      <c r="H17" s="47">
        <v>421449</v>
      </c>
      <c r="I17" s="22">
        <f t="shared" si="1"/>
        <v>-7.2752114337009011E-2</v>
      </c>
      <c r="J17" s="41"/>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46">
        <v>1562</v>
      </c>
      <c r="C18" s="46">
        <v>2445</v>
      </c>
      <c r="D18" s="22">
        <f t="shared" si="0"/>
        <v>0.56530089628681179</v>
      </c>
      <c r="E18" s="47">
        <v>237390572</v>
      </c>
      <c r="F18" s="47">
        <v>221260185</v>
      </c>
      <c r="G18" s="47">
        <v>14243434</v>
      </c>
      <c r="H18" s="47">
        <v>13275611</v>
      </c>
      <c r="I18" s="22">
        <f t="shared" si="1"/>
        <v>-6.7948712368098851E-2</v>
      </c>
      <c r="J18" s="41"/>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46">
        <v>623</v>
      </c>
      <c r="C19" s="46">
        <v>942</v>
      </c>
      <c r="D19" s="22">
        <f t="shared" si="0"/>
        <v>0.51203852327447841</v>
      </c>
      <c r="E19" s="47">
        <v>795507917</v>
      </c>
      <c r="F19" s="47">
        <v>821730516</v>
      </c>
      <c r="G19" s="47">
        <v>47730475</v>
      </c>
      <c r="H19" s="47">
        <v>49303831</v>
      </c>
      <c r="I19" s="22">
        <f t="shared" si="1"/>
        <v>3.2963342602393864E-2</v>
      </c>
      <c r="J19" s="41"/>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46">
        <v>112</v>
      </c>
      <c r="C20" s="46">
        <v>157</v>
      </c>
      <c r="D20" s="22">
        <f t="shared" si="0"/>
        <v>0.40178571428571419</v>
      </c>
      <c r="E20" s="47">
        <v>185065218</v>
      </c>
      <c r="F20" s="47">
        <v>108714044</v>
      </c>
      <c r="G20" s="47">
        <v>11103913</v>
      </c>
      <c r="H20" s="47">
        <v>6522843</v>
      </c>
      <c r="I20" s="22">
        <f t="shared" si="1"/>
        <v>-0.41256357105823871</v>
      </c>
      <c r="J20" s="41"/>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8">
        <v>771</v>
      </c>
      <c r="C21" s="38">
        <v>1312</v>
      </c>
      <c r="D21" s="36">
        <f t="shared" si="0"/>
        <v>0.7016861219195849</v>
      </c>
      <c r="E21" s="45">
        <v>154010040</v>
      </c>
      <c r="F21" s="45">
        <v>134407666</v>
      </c>
      <c r="G21" s="45">
        <v>9240602</v>
      </c>
      <c r="H21" s="45">
        <v>8064460</v>
      </c>
      <c r="I21" s="36">
        <f t="shared" si="1"/>
        <v>-0.12727980276609685</v>
      </c>
      <c r="J21" s="41"/>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13021</v>
      </c>
      <c r="C23" s="21">
        <f>SUM(C10:C21)</f>
        <v>19594</v>
      </c>
      <c r="D23" s="22">
        <f t="shared" si="0"/>
        <v>0.50479993856078642</v>
      </c>
      <c r="E23" s="47">
        <f>SUM(E10:E21)</f>
        <v>2681477186</v>
      </c>
      <c r="F23" s="47">
        <f>SUM(F10:F21)</f>
        <v>2478000716</v>
      </c>
      <c r="G23" s="47">
        <f>SUM(G10:G21)</f>
        <v>160888632</v>
      </c>
      <c r="H23" s="47">
        <f>SUM(H10:H21)</f>
        <v>148680045</v>
      </c>
      <c r="I23" s="22">
        <f t="shared" si="1"/>
        <v>-7.5882222679350075E-2</v>
      </c>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row r="25" spans="1:254" x14ac:dyDescent="0.2">
      <c r="A25" s="49" t="s">
        <v>26</v>
      </c>
    </row>
    <row r="26" spans="1:254" x14ac:dyDescent="0.2">
      <c r="A26" s="2" t="s">
        <v>37</v>
      </c>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BB050-93BB-44C0-A351-C1998024AAFD}">
  <sheetPr codeName="Sheet5"/>
  <dimension ref="A1:IT22"/>
  <sheetViews>
    <sheetView showOutlineSymbols="0" zoomScaleNormal="100" workbookViewId="0">
      <selection activeCell="C14" sqref="C14"/>
    </sheetView>
  </sheetViews>
  <sheetFormatPr defaultColWidth="11.44140625" defaultRowHeight="15" x14ac:dyDescent="0.2"/>
  <cols>
    <col min="1" max="1" width="18.6640625" style="27" customWidth="1"/>
    <col min="2" max="3" width="11.88671875" style="27" bestFit="1" customWidth="1"/>
    <col min="4" max="4" width="7" style="27" bestFit="1" customWidth="1"/>
    <col min="5" max="8" width="13.5546875" style="27" bestFit="1" customWidth="1"/>
    <col min="9" max="9" width="7" style="27" bestFit="1" customWidth="1"/>
    <col min="10" max="10" width="14.33203125" style="42" customWidth="1"/>
    <col min="11" max="39" width="11.44140625" style="42"/>
    <col min="40" max="16384" width="11.44140625" style="27"/>
  </cols>
  <sheetData>
    <row r="1" spans="1:254" s="32" customFormat="1" x14ac:dyDescent="0.25">
      <c r="A1" s="52" t="s">
        <v>12</v>
      </c>
      <c r="B1" s="52"/>
      <c r="C1" s="52"/>
      <c r="D1" s="52"/>
      <c r="E1" s="7"/>
      <c r="F1" s="7"/>
      <c r="G1" s="7"/>
      <c r="H1" s="7"/>
      <c r="I1" s="37"/>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52" t="str">
        <f>CONCATENATE(TEXT(EDATE($B$4,0),"mmmmmmmmmmmmmm")," ",TEXT(YEAR(EDATE($B$4,0)),0)," and ",TEXT(YEAR(EDATE($C$4,0)),0))</f>
        <v>March 2022 and 2023</v>
      </c>
      <c r="B2" s="52"/>
      <c r="C2" s="52"/>
      <c r="D2" s="52"/>
      <c r="E2" s="7"/>
      <c r="F2" s="7"/>
      <c r="G2" s="7"/>
      <c r="H2" s="7"/>
      <c r="I2" s="29"/>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44621</v>
      </c>
      <c r="C4" s="12">
        <f>'Table 2. Retail Use Tax'!C8</f>
        <v>44986</v>
      </c>
      <c r="D4" s="43" t="s">
        <v>16</v>
      </c>
      <c r="E4" s="12"/>
      <c r="H4" s="7"/>
      <c r="I4" s="29"/>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46">
        <f>'Table 2. Retail Use Tax'!B23</f>
        <v>13021</v>
      </c>
      <c r="C7" s="46">
        <f>'Table 2. Retail Use Tax'!C23</f>
        <v>19594</v>
      </c>
      <c r="D7" s="22">
        <f>+(C7/B7)-1</f>
        <v>0.50479993856078642</v>
      </c>
      <c r="E7" s="21"/>
      <c r="I7" s="29"/>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47">
        <f>'Table 2. Retail Use Tax'!E23</f>
        <v>2681477186</v>
      </c>
      <c r="C8" s="47">
        <f>'Table 2. Retail Use Tax'!F23</f>
        <v>2478000716</v>
      </c>
      <c r="D8" s="22">
        <f>+(C8/B8)-1</f>
        <v>-7.5882230534106809E-2</v>
      </c>
      <c r="E8" s="25"/>
      <c r="I8" s="2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47">
        <f>'Table 2. Retail Use Tax'!G23</f>
        <v>160888632</v>
      </c>
      <c r="C9" s="47">
        <f>'Table 2. Retail Use Tax'!H23</f>
        <v>148680045</v>
      </c>
      <c r="D9" s="22">
        <f>+(C9/B9)-1</f>
        <v>-7.5882222679350075E-2</v>
      </c>
      <c r="E9" s="25"/>
      <c r="I9" s="29"/>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48" t="s">
        <v>34</v>
      </c>
      <c r="C12" s="48" t="s">
        <v>34</v>
      </c>
      <c r="D12" s="24" t="str">
        <f>IF(C12="Unk","Unk",(C12/B12)-1)</f>
        <v>Unk</v>
      </c>
      <c r="E12" s="21"/>
      <c r="I12" s="29"/>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47">
        <v>93982773.780000001</v>
      </c>
      <c r="C13" s="47">
        <v>116836657.81000002</v>
      </c>
      <c r="D13" s="22">
        <f>(C13/B13)-1</f>
        <v>0.24317098879734744</v>
      </c>
      <c r="E13" s="25"/>
      <c r="I13" s="29"/>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46">
        <v>6450</v>
      </c>
      <c r="C16" s="46">
        <v>1634</v>
      </c>
      <c r="D16" s="22">
        <f>(C16/B16)-1</f>
        <v>-0.74666666666666659</v>
      </c>
      <c r="E16" s="21"/>
      <c r="I16" s="2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47">
        <v>311580943</v>
      </c>
      <c r="C17" s="47">
        <v>93319382</v>
      </c>
      <c r="D17" s="22">
        <f>(C17/B17)-1</f>
        <v>-0.70049714497462068</v>
      </c>
      <c r="E17" s="25"/>
      <c r="I17" s="29"/>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47">
        <v>24438968</v>
      </c>
      <c r="C18" s="47">
        <v>9319313</v>
      </c>
      <c r="D18" s="22">
        <f>(C18/B18)-1</f>
        <v>-0.61866994547396592</v>
      </c>
      <c r="E18" s="25"/>
      <c r="I18" s="29"/>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30" t="s">
        <v>26</v>
      </c>
      <c r="B20" s="5"/>
      <c r="C20" s="5"/>
      <c r="D20" s="5"/>
      <c r="E20" s="5"/>
      <c r="F20" s="5"/>
      <c r="G20" s="5"/>
      <c r="H20" s="5"/>
      <c r="I20" s="2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x14ac:dyDescent="0.2">
      <c r="A21" s="29" t="s">
        <v>36</v>
      </c>
    </row>
    <row r="22" spans="1:254" x14ac:dyDescent="0.2">
      <c r="A22" s="2" t="s">
        <v>35</v>
      </c>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3E364-63A7-4748-A700-EC7C28C94DA5}">
  <dimension ref="A1:F973"/>
  <sheetViews>
    <sheetView workbookViewId="0">
      <pane xSplit="2" ySplit="7" topLeftCell="C957" activePane="bottomRight" state="frozen"/>
      <selection pane="topRight" activeCell="C1" sqref="C1"/>
      <selection pane="bottomLeft" activeCell="A3" sqref="A3"/>
      <selection pane="bottomRight" activeCell="C975" sqref="C975"/>
    </sheetView>
  </sheetViews>
  <sheetFormatPr defaultRowHeight="12.75" x14ac:dyDescent="0.2"/>
  <cols>
    <col min="1" max="1" width="10" style="59" bestFit="1" customWidth="1"/>
    <col min="2" max="2" width="13.109375" style="59" bestFit="1" customWidth="1"/>
    <col min="3" max="3" width="9" style="59" customWidth="1"/>
    <col min="4" max="4" width="11.44140625" style="59" customWidth="1"/>
    <col min="5" max="5" width="9.44140625" style="59" bestFit="1" customWidth="1"/>
    <col min="6" max="6" width="8.88671875" style="69"/>
    <col min="7" max="16384" width="8.88671875" style="59"/>
  </cols>
  <sheetData>
    <row r="1" spans="1:6" x14ac:dyDescent="0.2">
      <c r="A1" s="58" t="s">
        <v>47</v>
      </c>
      <c r="B1" s="58"/>
      <c r="C1" s="58"/>
      <c r="D1" s="58"/>
      <c r="E1" s="58"/>
      <c r="F1" s="58"/>
    </row>
    <row r="2" spans="1:6" x14ac:dyDescent="0.2">
      <c r="A2" s="60" t="s">
        <v>48</v>
      </c>
      <c r="B2" s="60"/>
      <c r="C2" s="60"/>
      <c r="D2" s="60"/>
      <c r="E2" s="60"/>
      <c r="F2" s="60"/>
    </row>
    <row r="3" spans="1:6" x14ac:dyDescent="0.2">
      <c r="A3" s="60" t="s">
        <v>49</v>
      </c>
      <c r="B3" s="60"/>
      <c r="C3" s="60"/>
      <c r="D3" s="60"/>
      <c r="E3" s="60"/>
      <c r="F3" s="60"/>
    </row>
    <row r="4" spans="1:6" x14ac:dyDescent="0.2">
      <c r="A4" s="58"/>
      <c r="B4" s="58"/>
      <c r="C4" s="58"/>
      <c r="D4" s="58"/>
      <c r="E4" s="58"/>
      <c r="F4" s="58"/>
    </row>
    <row r="5" spans="1:6" ht="63.75" customHeight="1" x14ac:dyDescent="0.2">
      <c r="A5" s="61" t="s">
        <v>50</v>
      </c>
      <c r="B5" s="61"/>
      <c r="C5" s="61"/>
      <c r="D5" s="61"/>
      <c r="E5" s="61"/>
      <c r="F5" s="61"/>
    </row>
    <row r="7" spans="1:6" ht="25.5" x14ac:dyDescent="0.2">
      <c r="A7" s="62" t="s">
        <v>51</v>
      </c>
      <c r="B7" s="62" t="s">
        <v>52</v>
      </c>
      <c r="C7" s="63" t="s">
        <v>13</v>
      </c>
      <c r="D7" s="64" t="s">
        <v>27</v>
      </c>
      <c r="E7" s="64" t="s">
        <v>11</v>
      </c>
      <c r="F7" s="65" t="s">
        <v>53</v>
      </c>
    </row>
    <row r="8" spans="1:6" x14ac:dyDescent="0.2">
      <c r="A8" s="59" t="s">
        <v>54</v>
      </c>
      <c r="B8" s="59" t="s">
        <v>55</v>
      </c>
      <c r="C8" s="66">
        <v>221</v>
      </c>
      <c r="D8" s="67">
        <v>8653483.1099999994</v>
      </c>
      <c r="E8" s="67">
        <v>518805.99</v>
      </c>
      <c r="F8" s="68">
        <v>8.2608043870436361E-4</v>
      </c>
    </row>
    <row r="9" spans="1:6" x14ac:dyDescent="0.2">
      <c r="A9" s="59" t="s">
        <v>54</v>
      </c>
      <c r="B9" s="59" t="s">
        <v>54</v>
      </c>
      <c r="C9" s="66">
        <v>75</v>
      </c>
      <c r="D9" s="67">
        <v>2268726.44</v>
      </c>
      <c r="E9" s="67">
        <v>135651.91</v>
      </c>
      <c r="F9" s="68">
        <v>2.1599478703760699E-4</v>
      </c>
    </row>
    <row r="10" spans="1:6" x14ac:dyDescent="0.2">
      <c r="A10" s="59" t="s">
        <v>54</v>
      </c>
      <c r="B10" s="59" t="s">
        <v>56</v>
      </c>
      <c r="C10" s="66">
        <v>43</v>
      </c>
      <c r="D10" s="67">
        <v>742443.38</v>
      </c>
      <c r="E10" s="67">
        <v>44546.62</v>
      </c>
      <c r="F10" s="68">
        <v>7.09303518110818E-5</v>
      </c>
    </row>
    <row r="11" spans="1:6" x14ac:dyDescent="0.2">
      <c r="A11" s="59" t="s">
        <v>54</v>
      </c>
      <c r="B11" s="59" t="s">
        <v>57</v>
      </c>
      <c r="C11" s="66">
        <v>29</v>
      </c>
      <c r="D11" s="67">
        <v>1967603.99</v>
      </c>
      <c r="E11" s="67">
        <v>118056.22</v>
      </c>
      <c r="F11" s="68">
        <v>1.879776561742837E-4</v>
      </c>
    </row>
    <row r="12" spans="1:6" x14ac:dyDescent="0.2">
      <c r="A12" s="59" t="s">
        <v>54</v>
      </c>
      <c r="B12" s="59" t="s">
        <v>58</v>
      </c>
      <c r="C12" s="66">
        <v>28</v>
      </c>
      <c r="D12" s="67">
        <v>500757.44</v>
      </c>
      <c r="E12" s="67">
        <v>30045.41</v>
      </c>
      <c r="F12" s="68">
        <v>4.7840475924058771E-5</v>
      </c>
    </row>
    <row r="13" spans="1:6" x14ac:dyDescent="0.2">
      <c r="A13" s="59" t="s">
        <v>54</v>
      </c>
      <c r="B13" s="59" t="s">
        <v>59</v>
      </c>
      <c r="C13" s="66">
        <v>16</v>
      </c>
      <c r="D13" s="67">
        <v>103801.08</v>
      </c>
      <c r="E13" s="67">
        <v>6228.06</v>
      </c>
      <c r="F13" s="68">
        <v>9.9167678019236039E-6</v>
      </c>
    </row>
    <row r="14" spans="1:6" x14ac:dyDescent="0.2">
      <c r="A14" s="59" t="s">
        <v>54</v>
      </c>
      <c r="B14" s="59" t="s">
        <v>60</v>
      </c>
      <c r="C14" s="66">
        <v>30</v>
      </c>
      <c r="D14" s="67">
        <v>677267.97</v>
      </c>
      <c r="E14" s="67">
        <v>40636.089999999997</v>
      </c>
      <c r="F14" s="68">
        <v>6.4703722974420559E-5</v>
      </c>
    </row>
    <row r="15" spans="1:6" x14ac:dyDescent="0.2">
      <c r="A15" s="59" t="s">
        <v>54</v>
      </c>
      <c r="B15" s="59" t="s">
        <v>61</v>
      </c>
      <c r="C15" s="66">
        <v>442</v>
      </c>
      <c r="D15" s="67">
        <v>14914083.41</v>
      </c>
      <c r="E15" s="67">
        <v>893970.3</v>
      </c>
      <c r="F15" s="68">
        <v>1.4234442004277391E-3</v>
      </c>
    </row>
    <row r="16" spans="1:6" x14ac:dyDescent="0.2">
      <c r="A16" s="59" t="s">
        <v>62</v>
      </c>
      <c r="B16" s="59" t="s">
        <v>63</v>
      </c>
      <c r="C16" s="66">
        <v>221</v>
      </c>
      <c r="D16" s="67">
        <v>6826937.8899999997</v>
      </c>
      <c r="E16" s="67">
        <v>408070.05</v>
      </c>
      <c r="F16" s="68">
        <v>6.4975866205035839E-4</v>
      </c>
    </row>
    <row r="17" spans="1:6" x14ac:dyDescent="0.2">
      <c r="A17" s="59" t="s">
        <v>62</v>
      </c>
      <c r="B17" s="59" t="s">
        <v>64</v>
      </c>
      <c r="C17" s="66">
        <v>15</v>
      </c>
      <c r="D17" s="67">
        <v>59329.98</v>
      </c>
      <c r="E17" s="67">
        <v>3559.8</v>
      </c>
      <c r="F17" s="68">
        <v>5.6681711514159536E-6</v>
      </c>
    </row>
    <row r="18" spans="1:6" x14ac:dyDescent="0.2">
      <c r="A18" s="59" t="s">
        <v>62</v>
      </c>
      <c r="B18" s="59" t="s">
        <v>60</v>
      </c>
      <c r="C18" s="66">
        <v>16</v>
      </c>
      <c r="D18" s="67">
        <v>159556.16</v>
      </c>
      <c r="E18" s="67">
        <v>9573.35</v>
      </c>
      <c r="F18" s="68">
        <v>1.524338060913757E-5</v>
      </c>
    </row>
    <row r="19" spans="1:6" x14ac:dyDescent="0.2">
      <c r="A19" s="59" t="s">
        <v>62</v>
      </c>
      <c r="B19" s="59" t="s">
        <v>61</v>
      </c>
      <c r="C19" s="66">
        <v>252</v>
      </c>
      <c r="D19" s="67">
        <v>7045824.0300000003</v>
      </c>
      <c r="E19" s="67">
        <v>421203.20000000001</v>
      </c>
      <c r="F19" s="68">
        <v>6.7067021381091196E-4</v>
      </c>
    </row>
    <row r="20" spans="1:6" x14ac:dyDescent="0.2">
      <c r="A20" s="59" t="s">
        <v>65</v>
      </c>
      <c r="B20" s="59" t="s">
        <v>66</v>
      </c>
      <c r="C20" s="66">
        <v>423</v>
      </c>
      <c r="D20" s="67">
        <v>16397810.77</v>
      </c>
      <c r="E20" s="67">
        <v>983844.65</v>
      </c>
      <c r="F20" s="68">
        <v>1.5665486439139632E-3</v>
      </c>
    </row>
    <row r="21" spans="1:6" x14ac:dyDescent="0.2">
      <c r="A21" s="59" t="s">
        <v>65</v>
      </c>
      <c r="B21" s="59" t="s">
        <v>67</v>
      </c>
      <c r="C21" s="66">
        <v>194</v>
      </c>
      <c r="D21" s="67">
        <v>3509043.01</v>
      </c>
      <c r="E21" s="67">
        <v>210407.2</v>
      </c>
      <c r="F21" s="68">
        <v>3.350255691584378E-4</v>
      </c>
    </row>
    <row r="22" spans="1:6" x14ac:dyDescent="0.2">
      <c r="A22" s="59" t="s">
        <v>65</v>
      </c>
      <c r="B22" s="59" t="s">
        <v>68</v>
      </c>
      <c r="C22" s="66">
        <v>141</v>
      </c>
      <c r="D22" s="67">
        <v>3990954.7</v>
      </c>
      <c r="E22" s="67">
        <v>239191.72</v>
      </c>
      <c r="F22" s="68">
        <v>3.8085836478497738E-4</v>
      </c>
    </row>
    <row r="23" spans="1:6" x14ac:dyDescent="0.2">
      <c r="A23" s="59" t="s">
        <v>65</v>
      </c>
      <c r="B23" s="59" t="s">
        <v>69</v>
      </c>
      <c r="C23" s="66">
        <v>55</v>
      </c>
      <c r="D23" s="67">
        <v>628698.9</v>
      </c>
      <c r="E23" s="67">
        <v>37719.519999999997</v>
      </c>
      <c r="F23" s="68">
        <v>6.0059749173902204E-5</v>
      </c>
    </row>
    <row r="24" spans="1:6" x14ac:dyDescent="0.2">
      <c r="A24" s="59" t="s">
        <v>65</v>
      </c>
      <c r="B24" s="59" t="s">
        <v>70</v>
      </c>
      <c r="C24" s="66">
        <v>33</v>
      </c>
      <c r="D24" s="67">
        <v>304311.63</v>
      </c>
      <c r="E24" s="67">
        <v>18258.689999999999</v>
      </c>
      <c r="F24" s="68">
        <v>2.9072807438801884E-5</v>
      </c>
    </row>
    <row r="25" spans="1:6" x14ac:dyDescent="0.2">
      <c r="A25" s="59" t="s">
        <v>65</v>
      </c>
      <c r="B25" s="59" t="s">
        <v>71</v>
      </c>
      <c r="C25" s="66">
        <v>26</v>
      </c>
      <c r="D25" s="67">
        <v>197831.21</v>
      </c>
      <c r="E25" s="67">
        <v>11719.26</v>
      </c>
      <c r="F25" s="68">
        <v>1.8660253791770024E-5</v>
      </c>
    </row>
    <row r="26" spans="1:6" x14ac:dyDescent="0.2">
      <c r="A26" s="59" t="s">
        <v>65</v>
      </c>
      <c r="B26" s="59" t="s">
        <v>72</v>
      </c>
      <c r="C26" s="66">
        <v>12</v>
      </c>
      <c r="D26" s="67">
        <v>5831.5</v>
      </c>
      <c r="E26" s="67">
        <v>349.89</v>
      </c>
      <c r="F26" s="68">
        <v>5.571201764618596E-7</v>
      </c>
    </row>
    <row r="27" spans="1:6" x14ac:dyDescent="0.2">
      <c r="A27" s="59" t="s">
        <v>65</v>
      </c>
      <c r="B27" s="59" t="s">
        <v>60</v>
      </c>
      <c r="C27" s="66">
        <v>16</v>
      </c>
      <c r="D27" s="67">
        <v>124673.31</v>
      </c>
      <c r="E27" s="67">
        <v>6595.07</v>
      </c>
      <c r="F27" s="68">
        <v>1.0501147681209286E-5</v>
      </c>
    </row>
    <row r="28" spans="1:6" x14ac:dyDescent="0.2">
      <c r="A28" s="59" t="s">
        <v>65</v>
      </c>
      <c r="B28" s="59" t="s">
        <v>61</v>
      </c>
      <c r="C28" s="66">
        <v>900</v>
      </c>
      <c r="D28" s="67">
        <v>25159155.030000001</v>
      </c>
      <c r="E28" s="67">
        <v>1508086</v>
      </c>
      <c r="F28" s="68">
        <v>2.4012836561195234E-3</v>
      </c>
    </row>
    <row r="29" spans="1:6" x14ac:dyDescent="0.2">
      <c r="A29" s="59" t="s">
        <v>73</v>
      </c>
      <c r="B29" s="59" t="s">
        <v>74</v>
      </c>
      <c r="C29" s="66">
        <v>449</v>
      </c>
      <c r="D29" s="67">
        <v>25144083.140000001</v>
      </c>
      <c r="E29" s="67">
        <v>1506707.42</v>
      </c>
      <c r="F29" s="68">
        <v>2.3990885812878141E-3</v>
      </c>
    </row>
    <row r="30" spans="1:6" x14ac:dyDescent="0.2">
      <c r="A30" s="59" t="s">
        <v>73</v>
      </c>
      <c r="B30" s="59" t="s">
        <v>75</v>
      </c>
      <c r="C30" s="66">
        <v>105</v>
      </c>
      <c r="D30" s="67">
        <v>1661524.87</v>
      </c>
      <c r="E30" s="67">
        <v>99082.39</v>
      </c>
      <c r="F30" s="68">
        <v>1.5776615107908999E-4</v>
      </c>
    </row>
    <row r="31" spans="1:6" x14ac:dyDescent="0.2">
      <c r="A31" s="59" t="s">
        <v>73</v>
      </c>
      <c r="B31" s="59" t="s">
        <v>76</v>
      </c>
      <c r="C31" s="66">
        <v>35</v>
      </c>
      <c r="D31" s="67">
        <v>256541.71</v>
      </c>
      <c r="E31" s="67">
        <v>15392.53</v>
      </c>
      <c r="F31" s="68">
        <v>2.4509100088011858E-5</v>
      </c>
    </row>
    <row r="32" spans="1:6" x14ac:dyDescent="0.2">
      <c r="A32" s="59" t="s">
        <v>73</v>
      </c>
      <c r="B32" s="59" t="s">
        <v>77</v>
      </c>
      <c r="C32" s="66">
        <v>30</v>
      </c>
      <c r="D32" s="67">
        <v>294000.65999999997</v>
      </c>
      <c r="E32" s="67">
        <v>17640.04</v>
      </c>
      <c r="F32" s="68">
        <v>2.8087748142542696E-5</v>
      </c>
    </row>
    <row r="33" spans="1:6" x14ac:dyDescent="0.2">
      <c r="A33" s="59" t="s">
        <v>73</v>
      </c>
      <c r="B33" s="59" t="s">
        <v>60</v>
      </c>
      <c r="C33" s="66">
        <v>42</v>
      </c>
      <c r="D33" s="67">
        <v>236653.19</v>
      </c>
      <c r="E33" s="67">
        <v>14064.2</v>
      </c>
      <c r="F33" s="68">
        <v>2.2394036942453019E-5</v>
      </c>
    </row>
    <row r="34" spans="1:6" x14ac:dyDescent="0.2">
      <c r="A34" s="59" t="s">
        <v>73</v>
      </c>
      <c r="B34" s="59" t="s">
        <v>61</v>
      </c>
      <c r="C34" s="66">
        <v>661</v>
      </c>
      <c r="D34" s="67">
        <v>27592803.57</v>
      </c>
      <c r="E34" s="67">
        <v>1652886.59</v>
      </c>
      <c r="F34" s="68">
        <v>2.6318456334626355E-3</v>
      </c>
    </row>
    <row r="35" spans="1:6" x14ac:dyDescent="0.2">
      <c r="A35" s="59" t="s">
        <v>78</v>
      </c>
      <c r="B35" s="59" t="s">
        <v>78</v>
      </c>
      <c r="C35" s="66">
        <v>217</v>
      </c>
      <c r="D35" s="67">
        <v>7145224.1200000001</v>
      </c>
      <c r="E35" s="67">
        <v>428016.76</v>
      </c>
      <c r="F35" s="68">
        <v>6.8151925708032079E-4</v>
      </c>
    </row>
    <row r="36" spans="1:6" x14ac:dyDescent="0.2">
      <c r="A36" s="59" t="s">
        <v>78</v>
      </c>
      <c r="B36" s="59" t="s">
        <v>79</v>
      </c>
      <c r="C36" s="66">
        <v>74</v>
      </c>
      <c r="D36" s="67">
        <v>1514982.86</v>
      </c>
      <c r="E36" s="67">
        <v>90898.97</v>
      </c>
      <c r="F36" s="68">
        <v>1.4473591759296147E-4</v>
      </c>
    </row>
    <row r="37" spans="1:6" x14ac:dyDescent="0.2">
      <c r="A37" s="59" t="s">
        <v>78</v>
      </c>
      <c r="B37" s="59" t="s">
        <v>80</v>
      </c>
      <c r="C37" s="66">
        <v>24</v>
      </c>
      <c r="D37" s="67">
        <v>191558.94</v>
      </c>
      <c r="E37" s="67">
        <v>11493.55</v>
      </c>
      <c r="F37" s="68">
        <v>1.8300861997122543E-5</v>
      </c>
    </row>
    <row r="38" spans="1:6" x14ac:dyDescent="0.2">
      <c r="A38" s="59" t="s">
        <v>78</v>
      </c>
      <c r="B38" s="59" t="s">
        <v>60</v>
      </c>
      <c r="C38" s="66">
        <v>30</v>
      </c>
      <c r="D38" s="67">
        <v>516916.83</v>
      </c>
      <c r="E38" s="67">
        <v>31015</v>
      </c>
      <c r="F38" s="68">
        <v>4.9384327282759088E-5</v>
      </c>
    </row>
    <row r="39" spans="1:6" x14ac:dyDescent="0.2">
      <c r="A39" s="59" t="s">
        <v>78</v>
      </c>
      <c r="B39" s="59" t="s">
        <v>61</v>
      </c>
      <c r="C39" s="66">
        <v>345</v>
      </c>
      <c r="D39" s="67">
        <v>9368682.75</v>
      </c>
      <c r="E39" s="67">
        <v>561424.29</v>
      </c>
      <c r="F39" s="68">
        <v>8.9394037987588755E-4</v>
      </c>
    </row>
    <row r="40" spans="1:6" x14ac:dyDescent="0.2">
      <c r="A40" s="59" t="s">
        <v>81</v>
      </c>
      <c r="B40" s="59" t="s">
        <v>82</v>
      </c>
      <c r="C40" s="66">
        <v>373</v>
      </c>
      <c r="D40" s="67">
        <v>11961789.560000001</v>
      </c>
      <c r="E40" s="67">
        <v>716661.47</v>
      </c>
      <c r="F40" s="68">
        <v>1.1411202510212231E-3</v>
      </c>
    </row>
    <row r="41" spans="1:6" x14ac:dyDescent="0.2">
      <c r="A41" s="59" t="s">
        <v>81</v>
      </c>
      <c r="B41" s="59" t="s">
        <v>83</v>
      </c>
      <c r="C41" s="66">
        <v>161</v>
      </c>
      <c r="D41" s="67">
        <v>4551346.8</v>
      </c>
      <c r="E41" s="67">
        <v>273080.82</v>
      </c>
      <c r="F41" s="68">
        <v>4.3481904206107443E-4</v>
      </c>
    </row>
    <row r="42" spans="1:6" x14ac:dyDescent="0.2">
      <c r="A42" s="59" t="s">
        <v>81</v>
      </c>
      <c r="B42" s="59" t="s">
        <v>84</v>
      </c>
      <c r="C42" s="66">
        <v>89</v>
      </c>
      <c r="D42" s="67">
        <v>6049324.79</v>
      </c>
      <c r="E42" s="67">
        <v>362959.51</v>
      </c>
      <c r="F42" s="68">
        <v>5.7793039600934613E-4</v>
      </c>
    </row>
    <row r="43" spans="1:6" x14ac:dyDescent="0.2">
      <c r="A43" s="59" t="s">
        <v>81</v>
      </c>
      <c r="B43" s="59" t="s">
        <v>85</v>
      </c>
      <c r="C43" s="66">
        <v>84</v>
      </c>
      <c r="D43" s="67">
        <v>3240467.14</v>
      </c>
      <c r="E43" s="67">
        <v>194428.04</v>
      </c>
      <c r="F43" s="68">
        <v>3.0958239433517251E-4</v>
      </c>
    </row>
    <row r="44" spans="1:6" x14ac:dyDescent="0.2">
      <c r="A44" s="59" t="s">
        <v>81</v>
      </c>
      <c r="B44" s="59" t="s">
        <v>86</v>
      </c>
      <c r="C44" s="66">
        <v>76</v>
      </c>
      <c r="D44" s="67">
        <v>2916098.86</v>
      </c>
      <c r="E44" s="67">
        <v>174965.92</v>
      </c>
      <c r="F44" s="68">
        <v>2.7859339856872625E-4</v>
      </c>
    </row>
    <row r="45" spans="1:6" x14ac:dyDescent="0.2">
      <c r="A45" s="59" t="s">
        <v>81</v>
      </c>
      <c r="B45" s="59" t="s">
        <v>87</v>
      </c>
      <c r="C45" s="66">
        <v>74</v>
      </c>
      <c r="D45" s="67">
        <v>1707978.64</v>
      </c>
      <c r="E45" s="67">
        <v>102478.76</v>
      </c>
      <c r="F45" s="68">
        <v>1.6317409715851429E-4</v>
      </c>
    </row>
    <row r="46" spans="1:6" x14ac:dyDescent="0.2">
      <c r="A46" s="59" t="s">
        <v>81</v>
      </c>
      <c r="B46" s="59" t="s">
        <v>88</v>
      </c>
      <c r="C46" s="66">
        <v>54</v>
      </c>
      <c r="D46" s="67">
        <v>1637454.62</v>
      </c>
      <c r="E46" s="67">
        <v>98247.3</v>
      </c>
      <c r="F46" s="68">
        <v>1.564364603529717E-4</v>
      </c>
    </row>
    <row r="47" spans="1:6" x14ac:dyDescent="0.2">
      <c r="A47" s="59" t="s">
        <v>81</v>
      </c>
      <c r="B47" s="59" t="s">
        <v>89</v>
      </c>
      <c r="C47" s="66">
        <v>51</v>
      </c>
      <c r="D47" s="67">
        <v>766999.17</v>
      </c>
      <c r="E47" s="67">
        <v>46019.97</v>
      </c>
      <c r="F47" s="68">
        <v>7.3276326294462513E-5</v>
      </c>
    </row>
    <row r="48" spans="1:6" x14ac:dyDescent="0.2">
      <c r="A48" s="59" t="s">
        <v>81</v>
      </c>
      <c r="B48" s="59" t="s">
        <v>90</v>
      </c>
      <c r="C48" s="66">
        <v>49</v>
      </c>
      <c r="D48" s="67">
        <v>1339472.97</v>
      </c>
      <c r="E48" s="67">
        <v>80368.39</v>
      </c>
      <c r="F48" s="68">
        <v>1.2796836611150806E-4</v>
      </c>
    </row>
    <row r="49" spans="1:6" x14ac:dyDescent="0.2">
      <c r="A49" s="59" t="s">
        <v>81</v>
      </c>
      <c r="B49" s="59" t="s">
        <v>91</v>
      </c>
      <c r="C49" s="66">
        <v>45</v>
      </c>
      <c r="D49" s="67">
        <v>715723.86</v>
      </c>
      <c r="E49" s="67">
        <v>42943.44</v>
      </c>
      <c r="F49" s="68">
        <v>6.837765260704589E-5</v>
      </c>
    </row>
    <row r="50" spans="1:6" x14ac:dyDescent="0.2">
      <c r="A50" s="59" t="s">
        <v>81</v>
      </c>
      <c r="B50" s="59" t="s">
        <v>92</v>
      </c>
      <c r="C50" s="66">
        <v>36</v>
      </c>
      <c r="D50" s="67">
        <v>476016.09</v>
      </c>
      <c r="E50" s="67">
        <v>28560.97</v>
      </c>
      <c r="F50" s="68">
        <v>4.547684314019229E-5</v>
      </c>
    </row>
    <row r="51" spans="1:6" x14ac:dyDescent="0.2">
      <c r="A51" s="59" t="s">
        <v>81</v>
      </c>
      <c r="B51" s="59" t="s">
        <v>93</v>
      </c>
      <c r="C51" s="66">
        <v>30</v>
      </c>
      <c r="D51" s="67">
        <v>337086.14</v>
      </c>
      <c r="E51" s="67">
        <v>20225.169999999998</v>
      </c>
      <c r="F51" s="68">
        <v>3.2203979191663405E-5</v>
      </c>
    </row>
    <row r="52" spans="1:6" x14ac:dyDescent="0.2">
      <c r="A52" s="59" t="s">
        <v>81</v>
      </c>
      <c r="B52" s="59" t="s">
        <v>94</v>
      </c>
      <c r="C52" s="66">
        <v>15</v>
      </c>
      <c r="D52" s="67">
        <v>21196</v>
      </c>
      <c r="E52" s="67">
        <v>1271.76</v>
      </c>
      <c r="F52" s="68">
        <v>2.0249882980854972E-6</v>
      </c>
    </row>
    <row r="53" spans="1:6" x14ac:dyDescent="0.2">
      <c r="A53" s="59" t="s">
        <v>81</v>
      </c>
      <c r="B53" s="59" t="s">
        <v>60</v>
      </c>
      <c r="C53" s="66">
        <v>41</v>
      </c>
      <c r="D53" s="67">
        <v>308039.28000000003</v>
      </c>
      <c r="E53" s="67">
        <v>18482.36</v>
      </c>
      <c r="F53" s="68">
        <v>2.9428950997832509E-5</v>
      </c>
    </row>
    <row r="54" spans="1:6" x14ac:dyDescent="0.2">
      <c r="A54" s="59" t="s">
        <v>81</v>
      </c>
      <c r="B54" s="59" t="s">
        <v>61</v>
      </c>
      <c r="C54" s="66">
        <v>1178</v>
      </c>
      <c r="D54" s="67">
        <v>36028993.920000002</v>
      </c>
      <c r="E54" s="67">
        <v>2160693.88</v>
      </c>
      <c r="F54" s="68">
        <v>3.4404131461478185E-3</v>
      </c>
    </row>
    <row r="55" spans="1:6" x14ac:dyDescent="0.2">
      <c r="A55" s="59" t="s">
        <v>95</v>
      </c>
      <c r="B55" s="59" t="s">
        <v>96</v>
      </c>
      <c r="C55" s="66">
        <v>2892</v>
      </c>
      <c r="D55" s="67">
        <v>287534577.55000001</v>
      </c>
      <c r="E55" s="67">
        <v>17223790.640000001</v>
      </c>
      <c r="F55" s="68">
        <v>2.7424965791245613E-2</v>
      </c>
    </row>
    <row r="56" spans="1:6" x14ac:dyDescent="0.2">
      <c r="A56" s="59" t="s">
        <v>95</v>
      </c>
      <c r="B56" s="59" t="s">
        <v>97</v>
      </c>
      <c r="C56" s="66">
        <v>1946</v>
      </c>
      <c r="D56" s="67">
        <v>200293266.78</v>
      </c>
      <c r="E56" s="67">
        <v>11994894.810000001</v>
      </c>
      <c r="F56" s="68">
        <v>1.9099139481518892E-2</v>
      </c>
    </row>
    <row r="57" spans="1:6" x14ac:dyDescent="0.2">
      <c r="A57" s="59" t="s">
        <v>95</v>
      </c>
      <c r="B57" s="59" t="s">
        <v>98</v>
      </c>
      <c r="C57" s="66">
        <v>175</v>
      </c>
      <c r="D57" s="67">
        <v>7423357</v>
      </c>
      <c r="E57" s="67">
        <v>445401.43</v>
      </c>
      <c r="F57" s="68">
        <v>7.0920038662998269E-4</v>
      </c>
    </row>
    <row r="58" spans="1:6" x14ac:dyDescent="0.2">
      <c r="A58" s="59" t="s">
        <v>95</v>
      </c>
      <c r="B58" s="59" t="s">
        <v>99</v>
      </c>
      <c r="C58" s="66">
        <v>133</v>
      </c>
      <c r="D58" s="67">
        <v>2690443.73</v>
      </c>
      <c r="E58" s="67">
        <v>161426.65</v>
      </c>
      <c r="F58" s="68">
        <v>2.5703519315684032E-4</v>
      </c>
    </row>
    <row r="59" spans="1:6" x14ac:dyDescent="0.2">
      <c r="A59" s="59" t="s">
        <v>95</v>
      </c>
      <c r="B59" s="59" t="s">
        <v>100</v>
      </c>
      <c r="C59" s="66">
        <v>117</v>
      </c>
      <c r="D59" s="67">
        <v>5329247.0999999996</v>
      </c>
      <c r="E59" s="67">
        <v>316281.58</v>
      </c>
      <c r="F59" s="68">
        <v>5.0360641819210549E-4</v>
      </c>
    </row>
    <row r="60" spans="1:6" x14ac:dyDescent="0.2">
      <c r="A60" s="59" t="s">
        <v>95</v>
      </c>
      <c r="B60" s="59" t="s">
        <v>101</v>
      </c>
      <c r="C60" s="66">
        <v>76</v>
      </c>
      <c r="D60" s="67">
        <v>1707579.63</v>
      </c>
      <c r="E60" s="67">
        <v>102454.78</v>
      </c>
      <c r="F60" s="68">
        <v>1.631359144672926E-4</v>
      </c>
    </row>
    <row r="61" spans="1:6" x14ac:dyDescent="0.2">
      <c r="A61" s="59" t="s">
        <v>95</v>
      </c>
      <c r="B61" s="59" t="s">
        <v>102</v>
      </c>
      <c r="C61" s="66">
        <v>48</v>
      </c>
      <c r="D61" s="67">
        <v>3822642.39</v>
      </c>
      <c r="E61" s="67">
        <v>226818.08</v>
      </c>
      <c r="F61" s="68">
        <v>3.6115615980548228E-4</v>
      </c>
    </row>
    <row r="62" spans="1:6" x14ac:dyDescent="0.2">
      <c r="A62" s="59" t="s">
        <v>95</v>
      </c>
      <c r="B62" s="59" t="s">
        <v>103</v>
      </c>
      <c r="C62" s="66">
        <v>36</v>
      </c>
      <c r="D62" s="67">
        <v>360797.79</v>
      </c>
      <c r="E62" s="67">
        <v>21647.87</v>
      </c>
      <c r="F62" s="68">
        <v>3.4469305079949122E-5</v>
      </c>
    </row>
    <row r="63" spans="1:6" x14ac:dyDescent="0.2">
      <c r="A63" s="59" t="s">
        <v>95</v>
      </c>
      <c r="B63" s="59" t="s">
        <v>104</v>
      </c>
      <c r="C63" s="66">
        <v>32</v>
      </c>
      <c r="D63" s="67">
        <v>748686.51</v>
      </c>
      <c r="E63" s="67">
        <v>44921.21</v>
      </c>
      <c r="F63" s="68">
        <v>7.1526801114865396E-5</v>
      </c>
    </row>
    <row r="64" spans="1:6" x14ac:dyDescent="0.2">
      <c r="A64" s="59" t="s">
        <v>95</v>
      </c>
      <c r="B64" s="59" t="s">
        <v>105</v>
      </c>
      <c r="C64" s="66">
        <v>27</v>
      </c>
      <c r="D64" s="67">
        <v>1726704.03</v>
      </c>
      <c r="E64" s="67">
        <v>103602.26</v>
      </c>
      <c r="F64" s="68">
        <v>1.6496301515632759E-4</v>
      </c>
    </row>
    <row r="65" spans="1:6" x14ac:dyDescent="0.2">
      <c r="A65" s="59" t="s">
        <v>95</v>
      </c>
      <c r="B65" s="59" t="s">
        <v>60</v>
      </c>
      <c r="C65" s="66">
        <v>45</v>
      </c>
      <c r="D65" s="67">
        <v>915971.48</v>
      </c>
      <c r="E65" s="67">
        <v>54958.31</v>
      </c>
      <c r="F65" s="68">
        <v>8.7508598031511576E-5</v>
      </c>
    </row>
    <row r="66" spans="1:6" x14ac:dyDescent="0.2">
      <c r="A66" s="59" t="s">
        <v>95</v>
      </c>
      <c r="B66" s="59" t="s">
        <v>61</v>
      </c>
      <c r="C66" s="66">
        <v>5527</v>
      </c>
      <c r="D66" s="67">
        <v>512553273.99000001</v>
      </c>
      <c r="E66" s="67">
        <v>30696197.609999999</v>
      </c>
      <c r="F66" s="68">
        <v>4.8876707048476131E-2</v>
      </c>
    </row>
    <row r="67" spans="1:6" x14ac:dyDescent="0.2">
      <c r="A67" s="59" t="s">
        <v>106</v>
      </c>
      <c r="B67" s="59" t="s">
        <v>106</v>
      </c>
      <c r="C67" s="66">
        <v>688</v>
      </c>
      <c r="D67" s="67">
        <v>47506382.869999997</v>
      </c>
      <c r="E67" s="67">
        <v>2848342.14</v>
      </c>
      <c r="F67" s="68">
        <v>4.5353364647762184E-3</v>
      </c>
    </row>
    <row r="68" spans="1:6" x14ac:dyDescent="0.2">
      <c r="A68" s="59" t="s">
        <v>106</v>
      </c>
      <c r="B68" s="59" t="s">
        <v>107</v>
      </c>
      <c r="C68" s="66">
        <v>127</v>
      </c>
      <c r="D68" s="67">
        <v>2161045.4700000002</v>
      </c>
      <c r="E68" s="67">
        <v>129548.81</v>
      </c>
      <c r="F68" s="68">
        <v>2.0627698958993948E-4</v>
      </c>
    </row>
    <row r="69" spans="1:6" x14ac:dyDescent="0.2">
      <c r="A69" s="59" t="s">
        <v>106</v>
      </c>
      <c r="B69" s="59" t="s">
        <v>108</v>
      </c>
      <c r="C69" s="66">
        <v>123</v>
      </c>
      <c r="D69" s="67">
        <v>2983309.62</v>
      </c>
      <c r="E69" s="67">
        <v>178998.65</v>
      </c>
      <c r="F69" s="68">
        <v>2.8501460308792665E-4</v>
      </c>
    </row>
    <row r="70" spans="1:6" x14ac:dyDescent="0.2">
      <c r="A70" s="59" t="s">
        <v>106</v>
      </c>
      <c r="B70" s="59" t="s">
        <v>109</v>
      </c>
      <c r="C70" s="66">
        <v>22</v>
      </c>
      <c r="D70" s="67">
        <v>21680.49</v>
      </c>
      <c r="E70" s="67">
        <v>1300.83</v>
      </c>
      <c r="F70" s="68">
        <v>2.0712756556257133E-6</v>
      </c>
    </row>
    <row r="71" spans="1:6" x14ac:dyDescent="0.2">
      <c r="A71" s="59" t="s">
        <v>106</v>
      </c>
      <c r="B71" s="59" t="s">
        <v>60</v>
      </c>
      <c r="C71" s="66">
        <v>74</v>
      </c>
      <c r="D71" s="67">
        <v>1487137.68</v>
      </c>
      <c r="E71" s="67">
        <v>89228.27</v>
      </c>
      <c r="F71" s="68">
        <v>1.4207570815909703E-4</v>
      </c>
    </row>
    <row r="72" spans="1:6" x14ac:dyDescent="0.2">
      <c r="A72" s="59" t="s">
        <v>106</v>
      </c>
      <c r="B72" s="59" t="s">
        <v>61</v>
      </c>
      <c r="C72" s="66">
        <v>1034</v>
      </c>
      <c r="D72" s="67">
        <v>54159556.130000003</v>
      </c>
      <c r="E72" s="67">
        <v>3247418.7</v>
      </c>
      <c r="F72" s="68">
        <v>5.1707750412688077E-3</v>
      </c>
    </row>
    <row r="73" spans="1:6" x14ac:dyDescent="0.2">
      <c r="A73" s="59" t="s">
        <v>110</v>
      </c>
      <c r="B73" s="59" t="s">
        <v>111</v>
      </c>
      <c r="C73" s="66">
        <v>615</v>
      </c>
      <c r="D73" s="67">
        <v>37928054</v>
      </c>
      <c r="E73" s="67">
        <v>2269801.4300000002</v>
      </c>
      <c r="F73" s="68">
        <v>3.6141420824115623E-3</v>
      </c>
    </row>
    <row r="74" spans="1:6" x14ac:dyDescent="0.2">
      <c r="A74" s="59" t="s">
        <v>110</v>
      </c>
      <c r="B74" s="59" t="s">
        <v>112</v>
      </c>
      <c r="C74" s="66">
        <v>187</v>
      </c>
      <c r="D74" s="67">
        <v>4853278.68</v>
      </c>
      <c r="E74" s="67">
        <v>291191.15999999997</v>
      </c>
      <c r="F74" s="68">
        <v>4.6365563589509162E-4</v>
      </c>
    </row>
    <row r="75" spans="1:6" x14ac:dyDescent="0.2">
      <c r="A75" s="59" t="s">
        <v>110</v>
      </c>
      <c r="B75" s="59" t="s">
        <v>113</v>
      </c>
      <c r="C75" s="66">
        <v>135</v>
      </c>
      <c r="D75" s="67">
        <v>4523714.49</v>
      </c>
      <c r="E75" s="67">
        <v>271422.84000000003</v>
      </c>
      <c r="F75" s="68">
        <v>4.3217908633164456E-4</v>
      </c>
    </row>
    <row r="76" spans="1:6" x14ac:dyDescent="0.2">
      <c r="A76" s="59" t="s">
        <v>110</v>
      </c>
      <c r="B76" s="59" t="s">
        <v>114</v>
      </c>
      <c r="C76" s="66">
        <v>53</v>
      </c>
      <c r="D76" s="67">
        <v>1170916.54</v>
      </c>
      <c r="E76" s="67">
        <v>70255</v>
      </c>
      <c r="F76" s="68">
        <v>1.118650947364256E-4</v>
      </c>
    </row>
    <row r="77" spans="1:6" x14ac:dyDescent="0.2">
      <c r="A77" s="59" t="s">
        <v>110</v>
      </c>
      <c r="B77" s="59" t="s">
        <v>115</v>
      </c>
      <c r="C77" s="66">
        <v>51</v>
      </c>
      <c r="D77" s="67">
        <v>1198735.1000000001</v>
      </c>
      <c r="E77" s="67">
        <v>71924.08</v>
      </c>
      <c r="F77" s="68">
        <v>1.1452272468906489E-4</v>
      </c>
    </row>
    <row r="78" spans="1:6" x14ac:dyDescent="0.2">
      <c r="A78" s="59" t="s">
        <v>110</v>
      </c>
      <c r="B78" s="59" t="s">
        <v>104</v>
      </c>
      <c r="C78" s="66">
        <v>48</v>
      </c>
      <c r="D78" s="67">
        <v>1605541.43</v>
      </c>
      <c r="E78" s="67">
        <v>96332.47</v>
      </c>
      <c r="F78" s="68">
        <v>1.5338752946756639E-4</v>
      </c>
    </row>
    <row r="79" spans="1:6" x14ac:dyDescent="0.2">
      <c r="A79" s="59" t="s">
        <v>110</v>
      </c>
      <c r="B79" s="59" t="s">
        <v>116</v>
      </c>
      <c r="C79" s="66">
        <v>30</v>
      </c>
      <c r="D79" s="67">
        <v>852126.97</v>
      </c>
      <c r="E79" s="67">
        <v>51127.63</v>
      </c>
      <c r="F79" s="68">
        <v>8.140911214289254E-5</v>
      </c>
    </row>
    <row r="80" spans="1:6" x14ac:dyDescent="0.2">
      <c r="A80" s="59" t="s">
        <v>110</v>
      </c>
      <c r="B80" s="59" t="s">
        <v>60</v>
      </c>
      <c r="C80" s="66">
        <v>15</v>
      </c>
      <c r="D80" s="67">
        <v>682356.16</v>
      </c>
      <c r="E80" s="67">
        <v>40941.370000000003</v>
      </c>
      <c r="F80" s="68">
        <v>6.5189811880849092E-5</v>
      </c>
    </row>
    <row r="81" spans="1:6" x14ac:dyDescent="0.2">
      <c r="A81" s="59" t="s">
        <v>110</v>
      </c>
      <c r="B81" s="59" t="s">
        <v>61</v>
      </c>
      <c r="C81" s="66">
        <v>1134</v>
      </c>
      <c r="D81" s="67">
        <v>52814723.369999997</v>
      </c>
      <c r="E81" s="67">
        <v>3162995.99</v>
      </c>
      <c r="F81" s="68">
        <v>5.0363510934778206E-3</v>
      </c>
    </row>
    <row r="82" spans="1:6" x14ac:dyDescent="0.2">
      <c r="A82" s="59" t="s">
        <v>117</v>
      </c>
      <c r="B82" s="59" t="s">
        <v>118</v>
      </c>
      <c r="C82" s="66">
        <v>531</v>
      </c>
      <c r="D82" s="67">
        <v>30374849.510000002</v>
      </c>
      <c r="E82" s="67">
        <v>1804662.82</v>
      </c>
      <c r="F82" s="68">
        <v>2.8735147295794604E-3</v>
      </c>
    </row>
    <row r="83" spans="1:6" x14ac:dyDescent="0.2">
      <c r="A83" s="59" t="s">
        <v>117</v>
      </c>
      <c r="B83" s="59" t="s">
        <v>119</v>
      </c>
      <c r="C83" s="66">
        <v>144</v>
      </c>
      <c r="D83" s="67">
        <v>5573561.0700000003</v>
      </c>
      <c r="E83" s="67">
        <v>334413.7</v>
      </c>
      <c r="F83" s="68">
        <v>5.3247769171814972E-4</v>
      </c>
    </row>
    <row r="84" spans="1:6" x14ac:dyDescent="0.2">
      <c r="A84" s="59" t="s">
        <v>117</v>
      </c>
      <c r="B84" s="59" t="s">
        <v>120</v>
      </c>
      <c r="C84" s="66">
        <v>123</v>
      </c>
      <c r="D84" s="67">
        <v>2134591.7599999998</v>
      </c>
      <c r="E84" s="67">
        <v>128004.24</v>
      </c>
      <c r="F84" s="68">
        <v>2.038176134689938E-4</v>
      </c>
    </row>
    <row r="85" spans="1:6" x14ac:dyDescent="0.2">
      <c r="A85" s="59" t="s">
        <v>117</v>
      </c>
      <c r="B85" s="59" t="s">
        <v>121</v>
      </c>
      <c r="C85" s="66">
        <v>79</v>
      </c>
      <c r="D85" s="67">
        <v>1693106.58</v>
      </c>
      <c r="E85" s="67">
        <v>101586.39</v>
      </c>
      <c r="F85" s="68">
        <v>1.6175320107154618E-4</v>
      </c>
    </row>
    <row r="86" spans="1:6" x14ac:dyDescent="0.2">
      <c r="A86" s="59" t="s">
        <v>117</v>
      </c>
      <c r="B86" s="59" t="s">
        <v>122</v>
      </c>
      <c r="C86" s="66">
        <v>69</v>
      </c>
      <c r="D86" s="67">
        <v>3101226.2</v>
      </c>
      <c r="E86" s="67">
        <v>186073.56</v>
      </c>
      <c r="F86" s="68">
        <v>2.962797867389363E-4</v>
      </c>
    </row>
    <row r="87" spans="1:6" x14ac:dyDescent="0.2">
      <c r="A87" s="59" t="s">
        <v>117</v>
      </c>
      <c r="B87" s="59" t="s">
        <v>123</v>
      </c>
      <c r="C87" s="66">
        <v>33</v>
      </c>
      <c r="D87" s="67">
        <v>173179.26</v>
      </c>
      <c r="E87" s="67">
        <v>10390.77</v>
      </c>
      <c r="F87" s="68">
        <v>1.6544935882633394E-5</v>
      </c>
    </row>
    <row r="88" spans="1:6" x14ac:dyDescent="0.2">
      <c r="A88" s="59" t="s">
        <v>117</v>
      </c>
      <c r="B88" s="59" t="s">
        <v>124</v>
      </c>
      <c r="C88" s="66">
        <v>29</v>
      </c>
      <c r="D88" s="67">
        <v>76465.899999999994</v>
      </c>
      <c r="E88" s="67">
        <v>4587.95</v>
      </c>
      <c r="F88" s="68">
        <v>7.3052659795884106E-6</v>
      </c>
    </row>
    <row r="89" spans="1:6" x14ac:dyDescent="0.2">
      <c r="A89" s="59" t="s">
        <v>117</v>
      </c>
      <c r="B89" s="59" t="s">
        <v>125</v>
      </c>
      <c r="C89" s="66">
        <v>20</v>
      </c>
      <c r="D89" s="67">
        <v>202582.83</v>
      </c>
      <c r="E89" s="67">
        <v>12154.97</v>
      </c>
      <c r="F89" s="68">
        <v>1.9354022782270456E-5</v>
      </c>
    </row>
    <row r="90" spans="1:6" x14ac:dyDescent="0.2">
      <c r="A90" s="59" t="s">
        <v>117</v>
      </c>
      <c r="B90" s="59" t="s">
        <v>126</v>
      </c>
      <c r="C90" s="66">
        <v>18</v>
      </c>
      <c r="D90" s="67">
        <v>460525.33</v>
      </c>
      <c r="E90" s="67">
        <v>27631.52</v>
      </c>
      <c r="F90" s="68">
        <v>4.3996905594070724E-5</v>
      </c>
    </row>
    <row r="91" spans="1:6" x14ac:dyDescent="0.2">
      <c r="A91" s="59" t="s">
        <v>117</v>
      </c>
      <c r="B91" s="59" t="s">
        <v>127</v>
      </c>
      <c r="C91" s="66">
        <v>12</v>
      </c>
      <c r="D91" s="67">
        <v>149202.9</v>
      </c>
      <c r="E91" s="67">
        <v>8952.18</v>
      </c>
      <c r="F91" s="68">
        <v>1.4254308786528141E-5</v>
      </c>
    </row>
    <row r="92" spans="1:6" x14ac:dyDescent="0.2">
      <c r="A92" s="59" t="s">
        <v>117</v>
      </c>
      <c r="B92" s="59" t="s">
        <v>60</v>
      </c>
      <c r="C92" s="66">
        <v>13</v>
      </c>
      <c r="D92" s="67">
        <v>128951.13</v>
      </c>
      <c r="E92" s="67">
        <v>7737.06</v>
      </c>
      <c r="F92" s="68">
        <v>1.2319506794981269E-5</v>
      </c>
    </row>
    <row r="93" spans="1:6" x14ac:dyDescent="0.2">
      <c r="A93" s="59" t="s">
        <v>117</v>
      </c>
      <c r="B93" s="59" t="s">
        <v>61</v>
      </c>
      <c r="C93" s="66">
        <v>1071</v>
      </c>
      <c r="D93" s="67">
        <v>44068242.469999999</v>
      </c>
      <c r="E93" s="67">
        <v>2626195.16</v>
      </c>
      <c r="F93" s="68">
        <v>4.1816179683971588E-3</v>
      </c>
    </row>
    <row r="94" spans="1:6" x14ac:dyDescent="0.2">
      <c r="A94" s="59" t="s">
        <v>128</v>
      </c>
      <c r="B94" s="59" t="s">
        <v>129</v>
      </c>
      <c r="C94" s="66">
        <v>684</v>
      </c>
      <c r="D94" s="67">
        <v>46324307.740000002</v>
      </c>
      <c r="E94" s="67">
        <v>2771198.5</v>
      </c>
      <c r="F94" s="68">
        <v>4.4125027789615042E-3</v>
      </c>
    </row>
    <row r="95" spans="1:6" x14ac:dyDescent="0.2">
      <c r="A95" s="59" t="s">
        <v>128</v>
      </c>
      <c r="B95" s="59" t="s">
        <v>130</v>
      </c>
      <c r="C95" s="66">
        <v>113</v>
      </c>
      <c r="D95" s="67">
        <v>2507635.16</v>
      </c>
      <c r="E95" s="67">
        <v>150458.1</v>
      </c>
      <c r="F95" s="68">
        <v>2.3957027414935018E-4</v>
      </c>
    </row>
    <row r="96" spans="1:6" x14ac:dyDescent="0.2">
      <c r="A96" s="59" t="s">
        <v>128</v>
      </c>
      <c r="B96" s="59" t="s">
        <v>131</v>
      </c>
      <c r="C96" s="66">
        <v>66</v>
      </c>
      <c r="D96" s="67">
        <v>2010874.21</v>
      </c>
      <c r="E96" s="67">
        <v>120652.46</v>
      </c>
      <c r="F96" s="68">
        <v>1.9211157736933742E-4</v>
      </c>
    </row>
    <row r="97" spans="1:6" x14ac:dyDescent="0.2">
      <c r="A97" s="59" t="s">
        <v>128</v>
      </c>
      <c r="B97" s="59" t="s">
        <v>132</v>
      </c>
      <c r="C97" s="66">
        <v>45</v>
      </c>
      <c r="D97" s="67">
        <v>545030.63</v>
      </c>
      <c r="E97" s="67">
        <v>32701.84</v>
      </c>
      <c r="F97" s="68">
        <v>5.2070235992533371E-5</v>
      </c>
    </row>
    <row r="98" spans="1:6" x14ac:dyDescent="0.2">
      <c r="A98" s="59" t="s">
        <v>128</v>
      </c>
      <c r="B98" s="59" t="s">
        <v>133</v>
      </c>
      <c r="C98" s="66">
        <v>41</v>
      </c>
      <c r="D98" s="67">
        <v>667418.92000000004</v>
      </c>
      <c r="E98" s="67">
        <v>40045.17</v>
      </c>
      <c r="F98" s="68">
        <v>6.3762817390737564E-5</v>
      </c>
    </row>
    <row r="99" spans="1:6" x14ac:dyDescent="0.2">
      <c r="A99" s="59" t="s">
        <v>128</v>
      </c>
      <c r="B99" s="59" t="s">
        <v>134</v>
      </c>
      <c r="C99" s="66">
        <v>15</v>
      </c>
      <c r="D99" s="67">
        <v>196863.31</v>
      </c>
      <c r="E99" s="67">
        <v>11811.79</v>
      </c>
      <c r="F99" s="68">
        <v>1.8807586753352283E-5</v>
      </c>
    </row>
    <row r="100" spans="1:6" x14ac:dyDescent="0.2">
      <c r="A100" s="59" t="s">
        <v>128</v>
      </c>
      <c r="B100" s="59" t="s">
        <v>135</v>
      </c>
      <c r="C100" s="66">
        <v>15</v>
      </c>
      <c r="D100" s="67">
        <v>374209.47</v>
      </c>
      <c r="E100" s="67">
        <v>22452.57</v>
      </c>
      <c r="F100" s="68">
        <v>3.575060664901042E-5</v>
      </c>
    </row>
    <row r="101" spans="1:6" x14ac:dyDescent="0.2">
      <c r="A101" s="59" t="s">
        <v>128</v>
      </c>
      <c r="B101" s="59" t="s">
        <v>136</v>
      </c>
      <c r="C101" s="66">
        <v>12</v>
      </c>
      <c r="D101" s="67">
        <v>56203.73</v>
      </c>
      <c r="E101" s="67">
        <v>3372.22</v>
      </c>
      <c r="F101" s="68">
        <v>5.3694927019012038E-6</v>
      </c>
    </row>
    <row r="102" spans="1:6" x14ac:dyDescent="0.2">
      <c r="A102" s="59" t="s">
        <v>128</v>
      </c>
      <c r="B102" s="59" t="s">
        <v>60</v>
      </c>
      <c r="C102" s="66">
        <v>15</v>
      </c>
      <c r="D102" s="67">
        <v>98050.5</v>
      </c>
      <c r="E102" s="67">
        <v>5860.78</v>
      </c>
      <c r="F102" s="68">
        <v>9.3319580091003965E-6</v>
      </c>
    </row>
    <row r="103" spans="1:6" x14ac:dyDescent="0.2">
      <c r="A103" s="59" t="s">
        <v>128</v>
      </c>
      <c r="B103" s="59" t="s">
        <v>61</v>
      </c>
      <c r="C103" s="66">
        <v>1006</v>
      </c>
      <c r="D103" s="67">
        <v>52780593.670000002</v>
      </c>
      <c r="E103" s="67">
        <v>3158553.41</v>
      </c>
      <c r="F103" s="68">
        <v>5.0292772961313802E-3</v>
      </c>
    </row>
    <row r="104" spans="1:6" x14ac:dyDescent="0.2">
      <c r="A104" s="59" t="s">
        <v>137</v>
      </c>
      <c r="B104" s="59" t="s">
        <v>138</v>
      </c>
      <c r="C104" s="66">
        <v>112</v>
      </c>
      <c r="D104" s="67">
        <v>3736500.19</v>
      </c>
      <c r="E104" s="67">
        <v>223857.56</v>
      </c>
      <c r="F104" s="68">
        <v>3.5644220563468902E-4</v>
      </c>
    </row>
    <row r="105" spans="1:6" x14ac:dyDescent="0.2">
      <c r="A105" s="59" t="s">
        <v>137</v>
      </c>
      <c r="B105" s="59" t="s">
        <v>139</v>
      </c>
      <c r="C105" s="66">
        <v>99</v>
      </c>
      <c r="D105" s="67">
        <v>2680459.6</v>
      </c>
      <c r="E105" s="67">
        <v>160725.73000000001</v>
      </c>
      <c r="F105" s="68">
        <v>2.5591913761342485E-4</v>
      </c>
    </row>
    <row r="106" spans="1:6" x14ac:dyDescent="0.2">
      <c r="A106" s="59" t="s">
        <v>137</v>
      </c>
      <c r="B106" s="59" t="s">
        <v>140</v>
      </c>
      <c r="C106" s="66">
        <v>96</v>
      </c>
      <c r="D106" s="67">
        <v>1979390.62</v>
      </c>
      <c r="E106" s="67">
        <v>118763.47</v>
      </c>
      <c r="F106" s="68">
        <v>1.8910379080174563E-4</v>
      </c>
    </row>
    <row r="107" spans="1:6" x14ac:dyDescent="0.2">
      <c r="A107" s="59" t="s">
        <v>137</v>
      </c>
      <c r="B107" s="59" t="s">
        <v>141</v>
      </c>
      <c r="C107" s="66">
        <v>82</v>
      </c>
      <c r="D107" s="67">
        <v>1885008.41</v>
      </c>
      <c r="E107" s="67">
        <v>113100.51</v>
      </c>
      <c r="F107" s="68">
        <v>1.8008681611113869E-4</v>
      </c>
    </row>
    <row r="108" spans="1:6" x14ac:dyDescent="0.2">
      <c r="A108" s="59" t="s">
        <v>137</v>
      </c>
      <c r="B108" s="59" t="s">
        <v>142</v>
      </c>
      <c r="C108" s="66">
        <v>66</v>
      </c>
      <c r="D108" s="67">
        <v>1825641.51</v>
      </c>
      <c r="E108" s="67">
        <v>109527.01</v>
      </c>
      <c r="F108" s="68">
        <v>1.7439683082837425E-4</v>
      </c>
    </row>
    <row r="109" spans="1:6" x14ac:dyDescent="0.2">
      <c r="A109" s="59" t="s">
        <v>137</v>
      </c>
      <c r="B109" s="59" t="s">
        <v>143</v>
      </c>
      <c r="C109" s="66">
        <v>55</v>
      </c>
      <c r="D109" s="67">
        <v>1248226.8400000001</v>
      </c>
      <c r="E109" s="67">
        <v>74893.62</v>
      </c>
      <c r="F109" s="68">
        <v>1.1925104115655623E-4</v>
      </c>
    </row>
    <row r="110" spans="1:6" x14ac:dyDescent="0.2">
      <c r="A110" s="59" t="s">
        <v>137</v>
      </c>
      <c r="B110" s="59" t="s">
        <v>144</v>
      </c>
      <c r="C110" s="66">
        <v>53</v>
      </c>
      <c r="D110" s="67">
        <v>1383418.26</v>
      </c>
      <c r="E110" s="67">
        <v>83005.070000000007</v>
      </c>
      <c r="F110" s="68">
        <v>1.3216667880084889E-4</v>
      </c>
    </row>
    <row r="111" spans="1:6" x14ac:dyDescent="0.2">
      <c r="A111" s="59" t="s">
        <v>137</v>
      </c>
      <c r="B111" s="59" t="s">
        <v>145</v>
      </c>
      <c r="C111" s="66">
        <v>31</v>
      </c>
      <c r="D111" s="67">
        <v>593215.39</v>
      </c>
      <c r="E111" s="67">
        <v>35592.910000000003</v>
      </c>
      <c r="F111" s="68">
        <v>5.6673606847841012E-5</v>
      </c>
    </row>
    <row r="112" spans="1:6" x14ac:dyDescent="0.2">
      <c r="A112" s="59" t="s">
        <v>137</v>
      </c>
      <c r="B112" s="59" t="s">
        <v>60</v>
      </c>
      <c r="C112" s="66">
        <v>39</v>
      </c>
      <c r="D112" s="67">
        <v>295686.40000000002</v>
      </c>
      <c r="E112" s="67">
        <v>17741.18</v>
      </c>
      <c r="F112" s="68">
        <v>2.8248790569154921E-5</v>
      </c>
    </row>
    <row r="113" spans="1:6" x14ac:dyDescent="0.2">
      <c r="A113" s="59" t="s">
        <v>137</v>
      </c>
      <c r="B113" s="59" t="s">
        <v>61</v>
      </c>
      <c r="C113" s="66">
        <v>633</v>
      </c>
      <c r="D113" s="67">
        <v>15627547.220000001</v>
      </c>
      <c r="E113" s="67">
        <v>937207.05</v>
      </c>
      <c r="F113" s="68">
        <v>1.49228888244105E-3</v>
      </c>
    </row>
    <row r="114" spans="1:6" x14ac:dyDescent="0.2">
      <c r="A114" s="59" t="s">
        <v>146</v>
      </c>
      <c r="B114" s="59" t="s">
        <v>147</v>
      </c>
      <c r="C114" s="66">
        <v>146</v>
      </c>
      <c r="D114" s="67">
        <v>4734433.3899999997</v>
      </c>
      <c r="E114" s="67">
        <v>283914.93</v>
      </c>
      <c r="F114" s="68">
        <v>4.5206989597232426E-4</v>
      </c>
    </row>
    <row r="115" spans="1:6" x14ac:dyDescent="0.2">
      <c r="A115" s="59" t="s">
        <v>146</v>
      </c>
      <c r="B115" s="59" t="s">
        <v>148</v>
      </c>
      <c r="C115" s="66">
        <v>134</v>
      </c>
      <c r="D115" s="67">
        <v>5043857.75</v>
      </c>
      <c r="E115" s="67">
        <v>302631.45</v>
      </c>
      <c r="F115" s="68">
        <v>4.8187169346625646E-4</v>
      </c>
    </row>
    <row r="116" spans="1:6" x14ac:dyDescent="0.2">
      <c r="A116" s="59" t="s">
        <v>146</v>
      </c>
      <c r="B116" s="59" t="s">
        <v>149</v>
      </c>
      <c r="C116" s="66">
        <v>118</v>
      </c>
      <c r="D116" s="67">
        <v>3521390.72</v>
      </c>
      <c r="E116" s="67">
        <v>211199.42</v>
      </c>
      <c r="F116" s="68">
        <v>3.362869991684313E-4</v>
      </c>
    </row>
    <row r="117" spans="1:6" x14ac:dyDescent="0.2">
      <c r="A117" s="59" t="s">
        <v>146</v>
      </c>
      <c r="B117" s="59" t="s">
        <v>150</v>
      </c>
      <c r="C117" s="66">
        <v>33</v>
      </c>
      <c r="D117" s="67">
        <v>695077.92</v>
      </c>
      <c r="E117" s="67">
        <v>41704.68</v>
      </c>
      <c r="F117" s="68">
        <v>6.6405209296880132E-5</v>
      </c>
    </row>
    <row r="118" spans="1:6" x14ac:dyDescent="0.2">
      <c r="A118" s="59" t="s">
        <v>146</v>
      </c>
      <c r="B118" s="59" t="s">
        <v>151</v>
      </c>
      <c r="C118" s="66">
        <v>31</v>
      </c>
      <c r="D118" s="67">
        <v>271737.61</v>
      </c>
      <c r="E118" s="67">
        <v>16304.25</v>
      </c>
      <c r="F118" s="68">
        <v>2.5960806645169268E-5</v>
      </c>
    </row>
    <row r="119" spans="1:6" x14ac:dyDescent="0.2">
      <c r="A119" s="59" t="s">
        <v>146</v>
      </c>
      <c r="B119" s="59" t="s">
        <v>152</v>
      </c>
      <c r="C119" s="66">
        <v>29</v>
      </c>
      <c r="D119" s="67">
        <v>608994.71</v>
      </c>
      <c r="E119" s="67">
        <v>36539.69</v>
      </c>
      <c r="F119" s="68">
        <v>5.8181138473982251E-5</v>
      </c>
    </row>
    <row r="120" spans="1:6" x14ac:dyDescent="0.2">
      <c r="A120" s="59" t="s">
        <v>146</v>
      </c>
      <c r="B120" s="59" t="s">
        <v>153</v>
      </c>
      <c r="C120" s="66">
        <v>21</v>
      </c>
      <c r="D120" s="67">
        <v>296908.3</v>
      </c>
      <c r="E120" s="67">
        <v>17814.5</v>
      </c>
      <c r="F120" s="68">
        <v>2.8365535978678439E-5</v>
      </c>
    </row>
    <row r="121" spans="1:6" x14ac:dyDescent="0.2">
      <c r="A121" s="59" t="s">
        <v>146</v>
      </c>
      <c r="B121" s="59" t="s">
        <v>60</v>
      </c>
      <c r="C121" s="66">
        <v>25</v>
      </c>
      <c r="D121" s="67">
        <v>411977.09</v>
      </c>
      <c r="E121" s="67">
        <v>24718.62</v>
      </c>
      <c r="F121" s="68">
        <v>3.935877543311799E-5</v>
      </c>
    </row>
    <row r="122" spans="1:6" x14ac:dyDescent="0.2">
      <c r="A122" s="59" t="s">
        <v>146</v>
      </c>
      <c r="B122" s="59" t="s">
        <v>61</v>
      </c>
      <c r="C122" s="66">
        <v>537</v>
      </c>
      <c r="D122" s="67">
        <v>15584377.49</v>
      </c>
      <c r="E122" s="67">
        <v>934827.55</v>
      </c>
      <c r="F122" s="68">
        <v>1.4885000703575638E-3</v>
      </c>
    </row>
    <row r="123" spans="1:6" x14ac:dyDescent="0.2">
      <c r="A123" s="59" t="s">
        <v>154</v>
      </c>
      <c r="B123" s="59" t="s">
        <v>154</v>
      </c>
      <c r="C123" s="66">
        <v>951</v>
      </c>
      <c r="D123" s="67">
        <v>61266795.509999998</v>
      </c>
      <c r="E123" s="67">
        <v>3673754.85</v>
      </c>
      <c r="F123" s="68">
        <v>5.8496183094961639E-3</v>
      </c>
    </row>
    <row r="124" spans="1:6" x14ac:dyDescent="0.2">
      <c r="A124" s="59" t="s">
        <v>154</v>
      </c>
      <c r="B124" s="59" t="s">
        <v>155</v>
      </c>
      <c r="C124" s="66">
        <v>195</v>
      </c>
      <c r="D124" s="67">
        <v>5304144.4400000004</v>
      </c>
      <c r="E124" s="67">
        <v>317636.88</v>
      </c>
      <c r="F124" s="68">
        <v>5.0576442492324602E-4</v>
      </c>
    </row>
    <row r="125" spans="1:6" x14ac:dyDescent="0.2">
      <c r="A125" s="59" t="s">
        <v>154</v>
      </c>
      <c r="B125" s="59" t="s">
        <v>156</v>
      </c>
      <c r="C125" s="66">
        <v>110</v>
      </c>
      <c r="D125" s="67">
        <v>3640488.4</v>
      </c>
      <c r="E125" s="67">
        <v>218429.28</v>
      </c>
      <c r="F125" s="68">
        <v>3.477989054218096E-4</v>
      </c>
    </row>
    <row r="126" spans="1:6" x14ac:dyDescent="0.2">
      <c r="A126" s="59" t="s">
        <v>154</v>
      </c>
      <c r="B126" s="59" t="s">
        <v>157</v>
      </c>
      <c r="C126" s="66">
        <v>70</v>
      </c>
      <c r="D126" s="67">
        <v>2458057.9</v>
      </c>
      <c r="E126" s="67">
        <v>147483.49</v>
      </c>
      <c r="F126" s="68">
        <v>2.3483388486098748E-4</v>
      </c>
    </row>
    <row r="127" spans="1:6" x14ac:dyDescent="0.2">
      <c r="A127" s="59" t="s">
        <v>154</v>
      </c>
      <c r="B127" s="59" t="s">
        <v>158</v>
      </c>
      <c r="C127" s="66">
        <v>56</v>
      </c>
      <c r="D127" s="67">
        <v>1856865.75</v>
      </c>
      <c r="E127" s="67">
        <v>111411.96</v>
      </c>
      <c r="F127" s="68">
        <v>1.7739818461562679E-4</v>
      </c>
    </row>
    <row r="128" spans="1:6" x14ac:dyDescent="0.2">
      <c r="A128" s="59" t="s">
        <v>154</v>
      </c>
      <c r="B128" s="59" t="s">
        <v>159</v>
      </c>
      <c r="C128" s="66">
        <v>53</v>
      </c>
      <c r="D128" s="67">
        <v>1346654.16</v>
      </c>
      <c r="E128" s="67">
        <v>80799.23</v>
      </c>
      <c r="F128" s="68">
        <v>1.2865438073560943E-4</v>
      </c>
    </row>
    <row r="129" spans="1:6" x14ac:dyDescent="0.2">
      <c r="A129" s="59" t="s">
        <v>154</v>
      </c>
      <c r="B129" s="59" t="s">
        <v>160</v>
      </c>
      <c r="C129" s="66">
        <v>47</v>
      </c>
      <c r="D129" s="67">
        <v>1691883.89</v>
      </c>
      <c r="E129" s="67">
        <v>101502.39999999999</v>
      </c>
      <c r="F129" s="68">
        <v>1.6161946611592862E-4</v>
      </c>
    </row>
    <row r="130" spans="1:6" x14ac:dyDescent="0.2">
      <c r="A130" s="59" t="s">
        <v>154</v>
      </c>
      <c r="B130" s="59" t="s">
        <v>161</v>
      </c>
      <c r="C130" s="66">
        <v>34</v>
      </c>
      <c r="D130" s="67">
        <v>489903.46</v>
      </c>
      <c r="E130" s="67">
        <v>29394.19</v>
      </c>
      <c r="F130" s="68">
        <v>4.6803556316995142E-5</v>
      </c>
    </row>
    <row r="131" spans="1:6" x14ac:dyDescent="0.2">
      <c r="A131" s="59" t="s">
        <v>154</v>
      </c>
      <c r="B131" s="59" t="s">
        <v>162</v>
      </c>
      <c r="C131" s="66">
        <v>33</v>
      </c>
      <c r="D131" s="67">
        <v>144495.42000000001</v>
      </c>
      <c r="E131" s="67">
        <v>8669.73</v>
      </c>
      <c r="F131" s="68">
        <v>1.3804571458105915E-5</v>
      </c>
    </row>
    <row r="132" spans="1:6" x14ac:dyDescent="0.2">
      <c r="A132" s="59" t="s">
        <v>154</v>
      </c>
      <c r="B132" s="59" t="s">
        <v>163</v>
      </c>
      <c r="C132" s="66">
        <v>18</v>
      </c>
      <c r="D132" s="67">
        <v>945311.44</v>
      </c>
      <c r="E132" s="67">
        <v>56718.7</v>
      </c>
      <c r="F132" s="68">
        <v>9.0311618373452456E-5</v>
      </c>
    </row>
    <row r="133" spans="1:6" x14ac:dyDescent="0.2">
      <c r="A133" s="59" t="s">
        <v>154</v>
      </c>
      <c r="B133" s="59" t="s">
        <v>60</v>
      </c>
      <c r="C133" s="66">
        <v>9</v>
      </c>
      <c r="D133" s="67">
        <v>327224.26</v>
      </c>
      <c r="E133" s="67">
        <v>19633.45</v>
      </c>
      <c r="F133" s="68">
        <v>3.1261799790091452E-5</v>
      </c>
    </row>
    <row r="134" spans="1:6" x14ac:dyDescent="0.2">
      <c r="A134" s="59" t="s">
        <v>154</v>
      </c>
      <c r="B134" s="59" t="s">
        <v>61</v>
      </c>
      <c r="C134" s="66">
        <v>1576</v>
      </c>
      <c r="D134" s="67">
        <v>79471824.629999995</v>
      </c>
      <c r="E134" s="67">
        <v>4765434.17</v>
      </c>
      <c r="F134" s="68">
        <v>7.5878691180307403E-3</v>
      </c>
    </row>
    <row r="135" spans="1:6" x14ac:dyDescent="0.2">
      <c r="A135" s="59" t="s">
        <v>164</v>
      </c>
      <c r="B135" s="59" t="s">
        <v>165</v>
      </c>
      <c r="C135" s="66">
        <v>579</v>
      </c>
      <c r="D135" s="67">
        <v>32989179.75</v>
      </c>
      <c r="E135" s="67">
        <v>1973046.6</v>
      </c>
      <c r="F135" s="68">
        <v>3.1416275685486076E-3</v>
      </c>
    </row>
    <row r="136" spans="1:6" x14ac:dyDescent="0.2">
      <c r="A136" s="59" t="s">
        <v>164</v>
      </c>
      <c r="B136" s="59" t="s">
        <v>166</v>
      </c>
      <c r="C136" s="66">
        <v>104</v>
      </c>
      <c r="D136" s="67">
        <v>2835519.67</v>
      </c>
      <c r="E136" s="67">
        <v>170131.23</v>
      </c>
      <c r="F136" s="68">
        <v>2.7089525530673425E-4</v>
      </c>
    </row>
    <row r="137" spans="1:6" x14ac:dyDescent="0.2">
      <c r="A137" s="59" t="s">
        <v>164</v>
      </c>
      <c r="B137" s="59" t="s">
        <v>167</v>
      </c>
      <c r="C137" s="66">
        <v>87</v>
      </c>
      <c r="D137" s="67">
        <v>2425237.35</v>
      </c>
      <c r="E137" s="67">
        <v>145514.25</v>
      </c>
      <c r="F137" s="68">
        <v>2.3169831843640904E-4</v>
      </c>
    </row>
    <row r="138" spans="1:6" x14ac:dyDescent="0.2">
      <c r="A138" s="59" t="s">
        <v>164</v>
      </c>
      <c r="B138" s="59" t="s">
        <v>168</v>
      </c>
      <c r="C138" s="66">
        <v>48</v>
      </c>
      <c r="D138" s="67">
        <v>1580283.76</v>
      </c>
      <c r="E138" s="67">
        <v>94817.01</v>
      </c>
      <c r="F138" s="68">
        <v>1.5097450439505533E-4</v>
      </c>
    </row>
    <row r="139" spans="1:6" x14ac:dyDescent="0.2">
      <c r="A139" s="59" t="s">
        <v>164</v>
      </c>
      <c r="B139" s="59" t="s">
        <v>169</v>
      </c>
      <c r="C139" s="66">
        <v>26</v>
      </c>
      <c r="D139" s="67">
        <v>274340.3</v>
      </c>
      <c r="E139" s="67">
        <v>16460.419999999998</v>
      </c>
      <c r="F139" s="68">
        <v>2.6209471819818579E-5</v>
      </c>
    </row>
    <row r="140" spans="1:6" x14ac:dyDescent="0.2">
      <c r="A140" s="59" t="s">
        <v>164</v>
      </c>
      <c r="B140" s="59" t="s">
        <v>170</v>
      </c>
      <c r="C140" s="66">
        <v>19</v>
      </c>
      <c r="D140" s="67">
        <v>227816.27</v>
      </c>
      <c r="E140" s="67">
        <v>13668.96</v>
      </c>
      <c r="F140" s="68">
        <v>2.1764707214410532E-5</v>
      </c>
    </row>
    <row r="141" spans="1:6" x14ac:dyDescent="0.2">
      <c r="A141" s="59" t="s">
        <v>164</v>
      </c>
      <c r="B141" s="59" t="s">
        <v>171</v>
      </c>
      <c r="C141" s="66">
        <v>18</v>
      </c>
      <c r="D141" s="67">
        <v>142887.49</v>
      </c>
      <c r="E141" s="67">
        <v>8573.24</v>
      </c>
      <c r="F141" s="68">
        <v>1.3650933097973288E-5</v>
      </c>
    </row>
    <row r="142" spans="1:6" x14ac:dyDescent="0.2">
      <c r="A142" s="59" t="s">
        <v>164</v>
      </c>
      <c r="B142" s="59" t="s">
        <v>172</v>
      </c>
      <c r="C142" s="66">
        <v>18</v>
      </c>
      <c r="D142" s="67">
        <v>385890.01</v>
      </c>
      <c r="E142" s="67">
        <v>23153.4</v>
      </c>
      <c r="F142" s="68">
        <v>3.6866518887913406E-5</v>
      </c>
    </row>
    <row r="143" spans="1:6" x14ac:dyDescent="0.2">
      <c r="A143" s="59" t="s">
        <v>164</v>
      </c>
      <c r="B143" s="59" t="s">
        <v>60</v>
      </c>
      <c r="C143" s="66">
        <v>3</v>
      </c>
      <c r="D143" s="67">
        <v>50523</v>
      </c>
      <c r="E143" s="67">
        <v>3031.38</v>
      </c>
      <c r="F143" s="68">
        <v>4.8267825903082461E-6</v>
      </c>
    </row>
    <row r="144" spans="1:6" x14ac:dyDescent="0.2">
      <c r="A144" s="59" t="s">
        <v>164</v>
      </c>
      <c r="B144" s="59" t="s">
        <v>61</v>
      </c>
      <c r="C144" s="66">
        <v>902</v>
      </c>
      <c r="D144" s="67">
        <v>40911677.600000001</v>
      </c>
      <c r="E144" s="67">
        <v>2448396.4900000002</v>
      </c>
      <c r="F144" s="68">
        <v>3.8985140602972304E-3</v>
      </c>
    </row>
    <row r="145" spans="1:6" x14ac:dyDescent="0.2">
      <c r="A145" s="59" t="s">
        <v>173</v>
      </c>
      <c r="B145" s="59" t="s">
        <v>174</v>
      </c>
      <c r="C145" s="66">
        <v>329</v>
      </c>
      <c r="D145" s="67">
        <v>13308987.609999999</v>
      </c>
      <c r="E145" s="67">
        <v>798539.2</v>
      </c>
      <c r="F145" s="68">
        <v>1.2714918974983916E-3</v>
      </c>
    </row>
    <row r="146" spans="1:6" x14ac:dyDescent="0.2">
      <c r="A146" s="59" t="s">
        <v>173</v>
      </c>
      <c r="B146" s="59" t="s">
        <v>175</v>
      </c>
      <c r="C146" s="66">
        <v>163</v>
      </c>
      <c r="D146" s="67">
        <v>4457842.28</v>
      </c>
      <c r="E146" s="67">
        <v>267470.59999999998</v>
      </c>
      <c r="F146" s="68">
        <v>4.2588604381479743E-4</v>
      </c>
    </row>
    <row r="147" spans="1:6" x14ac:dyDescent="0.2">
      <c r="A147" s="59" t="s">
        <v>173</v>
      </c>
      <c r="B147" s="59" t="s">
        <v>176</v>
      </c>
      <c r="C147" s="66">
        <v>117</v>
      </c>
      <c r="D147" s="67">
        <v>3645343.81</v>
      </c>
      <c r="E147" s="67">
        <v>218720.64000000001</v>
      </c>
      <c r="F147" s="68">
        <v>3.4826282989697016E-4</v>
      </c>
    </row>
    <row r="148" spans="1:6" x14ac:dyDescent="0.2">
      <c r="A148" s="59" t="s">
        <v>173</v>
      </c>
      <c r="B148" s="59" t="s">
        <v>177</v>
      </c>
      <c r="C148" s="66">
        <v>81</v>
      </c>
      <c r="D148" s="67">
        <v>1208113.51</v>
      </c>
      <c r="E148" s="67">
        <v>72486.850000000006</v>
      </c>
      <c r="F148" s="68">
        <v>1.1541880780577998E-4</v>
      </c>
    </row>
    <row r="149" spans="1:6" x14ac:dyDescent="0.2">
      <c r="A149" s="59" t="s">
        <v>173</v>
      </c>
      <c r="B149" s="59" t="s">
        <v>178</v>
      </c>
      <c r="C149" s="66">
        <v>70</v>
      </c>
      <c r="D149" s="67">
        <v>1211625.2</v>
      </c>
      <c r="E149" s="67">
        <v>72696.11</v>
      </c>
      <c r="F149" s="68">
        <v>1.1575200672008563E-4</v>
      </c>
    </row>
    <row r="150" spans="1:6" x14ac:dyDescent="0.2">
      <c r="A150" s="59" t="s">
        <v>173</v>
      </c>
      <c r="B150" s="59" t="s">
        <v>179</v>
      </c>
      <c r="C150" s="66">
        <v>51</v>
      </c>
      <c r="D150" s="67">
        <v>969852.9</v>
      </c>
      <c r="E150" s="67">
        <v>58191.18</v>
      </c>
      <c r="F150" s="68">
        <v>9.2656207579878933E-5</v>
      </c>
    </row>
    <row r="151" spans="1:6" x14ac:dyDescent="0.2">
      <c r="A151" s="59" t="s">
        <v>173</v>
      </c>
      <c r="B151" s="59" t="s">
        <v>180</v>
      </c>
      <c r="C151" s="66">
        <v>39</v>
      </c>
      <c r="D151" s="67">
        <v>603362.68999999994</v>
      </c>
      <c r="E151" s="67">
        <v>36201.78</v>
      </c>
      <c r="F151" s="68">
        <v>5.7643093720407618E-5</v>
      </c>
    </row>
    <row r="152" spans="1:6" x14ac:dyDescent="0.2">
      <c r="A152" s="59" t="s">
        <v>173</v>
      </c>
      <c r="B152" s="59" t="s">
        <v>181</v>
      </c>
      <c r="C152" s="66">
        <v>30</v>
      </c>
      <c r="D152" s="67">
        <v>842903.23</v>
      </c>
      <c r="E152" s="67">
        <v>50574.2</v>
      </c>
      <c r="F152" s="68">
        <v>8.0527900850031097E-5</v>
      </c>
    </row>
    <row r="153" spans="1:6" x14ac:dyDescent="0.2">
      <c r="A153" s="59" t="s">
        <v>173</v>
      </c>
      <c r="B153" s="59" t="s">
        <v>60</v>
      </c>
      <c r="C153" s="66">
        <v>39</v>
      </c>
      <c r="D153" s="67">
        <v>1781147.76</v>
      </c>
      <c r="E153" s="67">
        <v>106868.88</v>
      </c>
      <c r="F153" s="68">
        <v>1.7016436389688563E-4</v>
      </c>
    </row>
    <row r="154" spans="1:6" x14ac:dyDescent="0.2">
      <c r="A154" s="59" t="s">
        <v>173</v>
      </c>
      <c r="B154" s="59" t="s">
        <v>61</v>
      </c>
      <c r="C154" s="66">
        <v>919</v>
      </c>
      <c r="D154" s="67">
        <v>28029178.989999998</v>
      </c>
      <c r="E154" s="67">
        <v>1681749.44</v>
      </c>
      <c r="F154" s="68">
        <v>2.6778031517832282E-3</v>
      </c>
    </row>
    <row r="155" spans="1:6" x14ac:dyDescent="0.2">
      <c r="A155" s="59" t="s">
        <v>182</v>
      </c>
      <c r="B155" s="59" t="s">
        <v>183</v>
      </c>
      <c r="C155" s="66">
        <v>1668</v>
      </c>
      <c r="D155" s="67">
        <v>141574462.03999999</v>
      </c>
      <c r="E155" s="67">
        <v>8462687.9399999995</v>
      </c>
      <c r="F155" s="68">
        <v>1.3474904108361061E-2</v>
      </c>
    </row>
    <row r="156" spans="1:6" x14ac:dyDescent="0.2">
      <c r="A156" s="59" t="s">
        <v>182</v>
      </c>
      <c r="B156" s="59" t="s">
        <v>184</v>
      </c>
      <c r="C156" s="66">
        <v>732</v>
      </c>
      <c r="D156" s="67">
        <v>31633891.02</v>
      </c>
      <c r="E156" s="67">
        <v>1891929.91</v>
      </c>
      <c r="F156" s="68">
        <v>3.0124677050292099E-3</v>
      </c>
    </row>
    <row r="157" spans="1:6" x14ac:dyDescent="0.2">
      <c r="A157" s="59" t="s">
        <v>182</v>
      </c>
      <c r="B157" s="59" t="s">
        <v>185</v>
      </c>
      <c r="C157" s="66">
        <v>70</v>
      </c>
      <c r="D157" s="67">
        <v>1233802.5900000001</v>
      </c>
      <c r="E157" s="67">
        <v>74028.149999999994</v>
      </c>
      <c r="F157" s="68">
        <v>1.1787297719610452E-4</v>
      </c>
    </row>
    <row r="158" spans="1:6" x14ac:dyDescent="0.2">
      <c r="A158" s="59" t="s">
        <v>182</v>
      </c>
      <c r="B158" s="59" t="s">
        <v>186</v>
      </c>
      <c r="C158" s="66">
        <v>54</v>
      </c>
      <c r="D158" s="67">
        <v>582732.61</v>
      </c>
      <c r="E158" s="67">
        <v>34938.76</v>
      </c>
      <c r="F158" s="68">
        <v>5.5632021882759051E-5</v>
      </c>
    </row>
    <row r="159" spans="1:6" x14ac:dyDescent="0.2">
      <c r="A159" s="59" t="s">
        <v>182</v>
      </c>
      <c r="B159" s="59" t="s">
        <v>187</v>
      </c>
      <c r="C159" s="66">
        <v>35</v>
      </c>
      <c r="D159" s="67">
        <v>332122.28000000003</v>
      </c>
      <c r="E159" s="67">
        <v>19927.32</v>
      </c>
      <c r="F159" s="68">
        <v>3.1729720868878635E-5</v>
      </c>
    </row>
    <row r="160" spans="1:6" x14ac:dyDescent="0.2">
      <c r="A160" s="59" t="s">
        <v>182</v>
      </c>
      <c r="B160" s="59" t="s">
        <v>188</v>
      </c>
      <c r="C160" s="66">
        <v>28</v>
      </c>
      <c r="D160" s="67">
        <v>190852.73</v>
      </c>
      <c r="E160" s="67">
        <v>11451.16</v>
      </c>
      <c r="F160" s="68">
        <v>1.8233365571731083E-5</v>
      </c>
    </row>
    <row r="161" spans="1:6" x14ac:dyDescent="0.2">
      <c r="A161" s="59" t="s">
        <v>182</v>
      </c>
      <c r="B161" s="59" t="s">
        <v>189</v>
      </c>
      <c r="C161" s="66">
        <v>18</v>
      </c>
      <c r="D161" s="67">
        <v>7517.86</v>
      </c>
      <c r="E161" s="67">
        <v>449.87</v>
      </c>
      <c r="F161" s="68">
        <v>7.1631556713509049E-7</v>
      </c>
    </row>
    <row r="162" spans="1:6" x14ac:dyDescent="0.2">
      <c r="A162" s="59" t="s">
        <v>182</v>
      </c>
      <c r="B162" s="59" t="s">
        <v>190</v>
      </c>
      <c r="C162" s="66">
        <v>13</v>
      </c>
      <c r="D162" s="67">
        <v>490006.75</v>
      </c>
      <c r="E162" s="67">
        <v>29400.41</v>
      </c>
      <c r="F162" s="68">
        <v>4.6813460251081835E-5</v>
      </c>
    </row>
    <row r="163" spans="1:6" x14ac:dyDescent="0.2">
      <c r="A163" s="59" t="s">
        <v>182</v>
      </c>
      <c r="B163" s="59" t="s">
        <v>60</v>
      </c>
      <c r="C163" s="66">
        <v>32</v>
      </c>
      <c r="D163" s="67">
        <v>321555.15000000002</v>
      </c>
      <c r="E163" s="67">
        <v>19293.310000000001</v>
      </c>
      <c r="F163" s="68">
        <v>3.0720204269151341E-5</v>
      </c>
    </row>
    <row r="164" spans="1:6" x14ac:dyDescent="0.2">
      <c r="A164" s="59" t="s">
        <v>182</v>
      </c>
      <c r="B164" s="59" t="s">
        <v>61</v>
      </c>
      <c r="C164" s="66">
        <v>2650</v>
      </c>
      <c r="D164" s="67">
        <v>176366943.03</v>
      </c>
      <c r="E164" s="67">
        <v>10544106.82</v>
      </c>
      <c r="F164" s="68">
        <v>1.678908986307439E-2</v>
      </c>
    </row>
    <row r="165" spans="1:6" x14ac:dyDescent="0.2">
      <c r="A165" s="59" t="s">
        <v>191</v>
      </c>
      <c r="B165" s="59" t="s">
        <v>191</v>
      </c>
      <c r="C165" s="66">
        <v>474</v>
      </c>
      <c r="D165" s="67">
        <v>19138703.870000001</v>
      </c>
      <c r="E165" s="67">
        <v>1146104.18</v>
      </c>
      <c r="F165" s="68">
        <v>1.8249100088750035E-3</v>
      </c>
    </row>
    <row r="166" spans="1:6" x14ac:dyDescent="0.2">
      <c r="A166" s="59" t="s">
        <v>191</v>
      </c>
      <c r="B166" s="59" t="s">
        <v>192</v>
      </c>
      <c r="C166" s="66">
        <v>99</v>
      </c>
      <c r="D166" s="67">
        <v>7451013.5700000003</v>
      </c>
      <c r="E166" s="67">
        <v>447060.82</v>
      </c>
      <c r="F166" s="68">
        <v>7.118425874634419E-4</v>
      </c>
    </row>
    <row r="167" spans="1:6" x14ac:dyDescent="0.2">
      <c r="A167" s="59" t="s">
        <v>191</v>
      </c>
      <c r="B167" s="59" t="s">
        <v>193</v>
      </c>
      <c r="C167" s="66">
        <v>73</v>
      </c>
      <c r="D167" s="67">
        <v>1466316.78</v>
      </c>
      <c r="E167" s="67">
        <v>87979</v>
      </c>
      <c r="F167" s="68">
        <v>1.4008653006641501E-4</v>
      </c>
    </row>
    <row r="168" spans="1:6" x14ac:dyDescent="0.2">
      <c r="A168" s="59" t="s">
        <v>191</v>
      </c>
      <c r="B168" s="59" t="s">
        <v>194</v>
      </c>
      <c r="C168" s="66">
        <v>28</v>
      </c>
      <c r="D168" s="67">
        <v>426059.62</v>
      </c>
      <c r="E168" s="67">
        <v>25563.599999999999</v>
      </c>
      <c r="F168" s="68">
        <v>4.0704213732888608E-5</v>
      </c>
    </row>
    <row r="169" spans="1:6" x14ac:dyDescent="0.2">
      <c r="A169" s="59" t="s">
        <v>191</v>
      </c>
      <c r="B169" s="59" t="s">
        <v>195</v>
      </c>
      <c r="C169" s="66">
        <v>18</v>
      </c>
      <c r="D169" s="67">
        <v>347439.09</v>
      </c>
      <c r="E169" s="67">
        <v>20846.349999999999</v>
      </c>
      <c r="F169" s="68">
        <v>3.3193066936996451E-5</v>
      </c>
    </row>
    <row r="170" spans="1:6" x14ac:dyDescent="0.2">
      <c r="A170" s="59" t="s">
        <v>191</v>
      </c>
      <c r="B170" s="59" t="s">
        <v>196</v>
      </c>
      <c r="C170" s="66">
        <v>12</v>
      </c>
      <c r="D170" s="67">
        <v>65470.65</v>
      </c>
      <c r="E170" s="67">
        <v>3928.25</v>
      </c>
      <c r="F170" s="68">
        <v>6.2548439029017699E-6</v>
      </c>
    </row>
    <row r="171" spans="1:6" x14ac:dyDescent="0.2">
      <c r="A171" s="59" t="s">
        <v>191</v>
      </c>
      <c r="B171" s="59" t="s">
        <v>197</v>
      </c>
      <c r="C171" s="66">
        <v>10</v>
      </c>
      <c r="D171" s="67">
        <v>139381.13</v>
      </c>
      <c r="E171" s="67">
        <v>8362.8700000000008</v>
      </c>
      <c r="F171" s="68">
        <v>1.3315966761346689E-5</v>
      </c>
    </row>
    <row r="172" spans="1:6" x14ac:dyDescent="0.2">
      <c r="A172" s="59" t="s">
        <v>191</v>
      </c>
      <c r="B172" s="59" t="s">
        <v>60</v>
      </c>
      <c r="C172" s="66">
        <v>21</v>
      </c>
      <c r="D172" s="67">
        <v>262024.59</v>
      </c>
      <c r="E172" s="67">
        <v>15721.47</v>
      </c>
      <c r="F172" s="68">
        <v>2.503286215850648E-5</v>
      </c>
    </row>
    <row r="173" spans="1:6" x14ac:dyDescent="0.2">
      <c r="A173" s="59" t="s">
        <v>191</v>
      </c>
      <c r="B173" s="59" t="s">
        <v>61</v>
      </c>
      <c r="C173" s="66">
        <v>735</v>
      </c>
      <c r="D173" s="67">
        <v>29296409.300000001</v>
      </c>
      <c r="E173" s="67">
        <v>1755566.53</v>
      </c>
      <c r="F173" s="68">
        <v>2.7953400639747768E-3</v>
      </c>
    </row>
    <row r="174" spans="1:6" x14ac:dyDescent="0.2">
      <c r="A174" s="59" t="s">
        <v>198</v>
      </c>
      <c r="B174" s="59" t="s">
        <v>199</v>
      </c>
      <c r="C174" s="66">
        <v>331</v>
      </c>
      <c r="D174" s="67">
        <v>21271604.41</v>
      </c>
      <c r="E174" s="67">
        <v>1276296.25</v>
      </c>
      <c r="F174" s="68">
        <v>2.0322112435840114E-3</v>
      </c>
    </row>
    <row r="175" spans="1:6" x14ac:dyDescent="0.2">
      <c r="A175" s="59" t="s">
        <v>198</v>
      </c>
      <c r="B175" s="59" t="s">
        <v>200</v>
      </c>
      <c r="C175" s="66">
        <v>113</v>
      </c>
      <c r="D175" s="67">
        <v>2813834.99</v>
      </c>
      <c r="E175" s="67">
        <v>168830.12</v>
      </c>
      <c r="F175" s="68">
        <v>2.6882353381484737E-4</v>
      </c>
    </row>
    <row r="176" spans="1:6" x14ac:dyDescent="0.2">
      <c r="A176" s="59" t="s">
        <v>198</v>
      </c>
      <c r="B176" s="59" t="s">
        <v>201</v>
      </c>
      <c r="C176" s="66">
        <v>67</v>
      </c>
      <c r="D176" s="67">
        <v>2809892.99</v>
      </c>
      <c r="E176" s="67">
        <v>168573.37</v>
      </c>
      <c r="F176" s="68">
        <v>2.6841471788610811E-4</v>
      </c>
    </row>
    <row r="177" spans="1:6" x14ac:dyDescent="0.2">
      <c r="A177" s="59" t="s">
        <v>198</v>
      </c>
      <c r="B177" s="59" t="s">
        <v>202</v>
      </c>
      <c r="C177" s="66">
        <v>58</v>
      </c>
      <c r="D177" s="67">
        <v>1113343.8600000001</v>
      </c>
      <c r="E177" s="67">
        <v>66800.649999999994</v>
      </c>
      <c r="F177" s="68">
        <v>1.0636482870549865E-4</v>
      </c>
    </row>
    <row r="178" spans="1:6" x14ac:dyDescent="0.2">
      <c r="A178" s="59" t="s">
        <v>198</v>
      </c>
      <c r="B178" s="59" t="s">
        <v>203</v>
      </c>
      <c r="C178" s="66">
        <v>53</v>
      </c>
      <c r="D178" s="67">
        <v>518461.24</v>
      </c>
      <c r="E178" s="67">
        <v>31092.16</v>
      </c>
      <c r="F178" s="68">
        <v>4.9507187018149629E-5</v>
      </c>
    </row>
    <row r="179" spans="1:6" x14ac:dyDescent="0.2">
      <c r="A179" s="59" t="s">
        <v>198</v>
      </c>
      <c r="B179" s="59" t="s">
        <v>204</v>
      </c>
      <c r="C179" s="66">
        <v>20</v>
      </c>
      <c r="D179" s="67">
        <v>203198.98</v>
      </c>
      <c r="E179" s="67">
        <v>12191.12</v>
      </c>
      <c r="F179" s="68">
        <v>1.9411583428128005E-5</v>
      </c>
    </row>
    <row r="180" spans="1:6" x14ac:dyDescent="0.2">
      <c r="A180" s="59" t="s">
        <v>198</v>
      </c>
      <c r="B180" s="59" t="s">
        <v>60</v>
      </c>
      <c r="C180" s="66">
        <v>9</v>
      </c>
      <c r="D180" s="67">
        <v>3882.97</v>
      </c>
      <c r="E180" s="67">
        <v>232.98</v>
      </c>
      <c r="F180" s="68">
        <v>3.7096761471343581E-7</v>
      </c>
    </row>
    <row r="181" spans="1:6" x14ac:dyDescent="0.2">
      <c r="A181" s="59" t="s">
        <v>198</v>
      </c>
      <c r="B181" s="59" t="s">
        <v>61</v>
      </c>
      <c r="C181" s="66">
        <v>651</v>
      </c>
      <c r="D181" s="67">
        <v>28734219.440000001</v>
      </c>
      <c r="E181" s="67">
        <v>1724016.65</v>
      </c>
      <c r="F181" s="68">
        <v>2.7451040620514564E-3</v>
      </c>
    </row>
    <row r="182" spans="1:6" x14ac:dyDescent="0.2">
      <c r="A182" s="59" t="s">
        <v>205</v>
      </c>
      <c r="B182" s="59" t="s">
        <v>206</v>
      </c>
      <c r="C182" s="66">
        <v>369</v>
      </c>
      <c r="D182" s="67">
        <v>21158856.02</v>
      </c>
      <c r="E182" s="67">
        <v>1261412.3400000001</v>
      </c>
      <c r="F182" s="68">
        <v>2.0085120050643557E-3</v>
      </c>
    </row>
    <row r="183" spans="1:6" x14ac:dyDescent="0.2">
      <c r="A183" s="59" t="s">
        <v>205</v>
      </c>
      <c r="B183" s="59" t="s">
        <v>207</v>
      </c>
      <c r="C183" s="66">
        <v>35</v>
      </c>
      <c r="D183" s="67">
        <v>645327.5</v>
      </c>
      <c r="E183" s="67">
        <v>38719.65</v>
      </c>
      <c r="F183" s="68">
        <v>6.1652228530513725E-5</v>
      </c>
    </row>
    <row r="184" spans="1:6" x14ac:dyDescent="0.2">
      <c r="A184" s="59" t="s">
        <v>205</v>
      </c>
      <c r="B184" s="59" t="s">
        <v>208</v>
      </c>
      <c r="C184" s="66">
        <v>12</v>
      </c>
      <c r="D184" s="67">
        <v>222785.85</v>
      </c>
      <c r="E184" s="67">
        <v>13367.14</v>
      </c>
      <c r="F184" s="68">
        <v>2.1284127570351775E-5</v>
      </c>
    </row>
    <row r="185" spans="1:6" x14ac:dyDescent="0.2">
      <c r="A185" s="59" t="s">
        <v>205</v>
      </c>
      <c r="B185" s="59" t="s">
        <v>60</v>
      </c>
      <c r="C185" s="66">
        <v>12</v>
      </c>
      <c r="D185" s="67">
        <v>242785.56</v>
      </c>
      <c r="E185" s="67">
        <v>14567.15</v>
      </c>
      <c r="F185" s="68">
        <v>2.3194870326520845E-5</v>
      </c>
    </row>
    <row r="186" spans="1:6" x14ac:dyDescent="0.2">
      <c r="A186" s="59" t="s">
        <v>205</v>
      </c>
      <c r="B186" s="59" t="s">
        <v>61</v>
      </c>
      <c r="C186" s="66">
        <v>428</v>
      </c>
      <c r="D186" s="67">
        <v>22269754.93</v>
      </c>
      <c r="E186" s="67">
        <v>1328066.29</v>
      </c>
      <c r="F186" s="68">
        <v>2.1146432474144655E-3</v>
      </c>
    </row>
    <row r="187" spans="1:6" x14ac:dyDescent="0.2">
      <c r="A187" s="59" t="s">
        <v>209</v>
      </c>
      <c r="B187" s="59" t="s">
        <v>210</v>
      </c>
      <c r="C187" s="66">
        <v>946</v>
      </c>
      <c r="D187" s="67">
        <v>73789549.299999997</v>
      </c>
      <c r="E187" s="67">
        <v>4422008.43</v>
      </c>
      <c r="F187" s="68">
        <v>7.0410418041025203E-3</v>
      </c>
    </row>
    <row r="188" spans="1:6" x14ac:dyDescent="0.2">
      <c r="A188" s="59" t="s">
        <v>209</v>
      </c>
      <c r="B188" s="59" t="s">
        <v>211</v>
      </c>
      <c r="C188" s="66">
        <v>41</v>
      </c>
      <c r="D188" s="67">
        <v>678674.83</v>
      </c>
      <c r="E188" s="67">
        <v>40720.480000000003</v>
      </c>
      <c r="F188" s="68">
        <v>6.4838094838982619E-5</v>
      </c>
    </row>
    <row r="189" spans="1:6" x14ac:dyDescent="0.2">
      <c r="A189" s="59" t="s">
        <v>209</v>
      </c>
      <c r="B189" s="59" t="s">
        <v>212</v>
      </c>
      <c r="C189" s="66">
        <v>29</v>
      </c>
      <c r="D189" s="67">
        <v>138990.89000000001</v>
      </c>
      <c r="E189" s="67">
        <v>8339.4599999999991</v>
      </c>
      <c r="F189" s="68">
        <v>1.3278691665370888E-5</v>
      </c>
    </row>
    <row r="190" spans="1:6" x14ac:dyDescent="0.2">
      <c r="A190" s="59" t="s">
        <v>209</v>
      </c>
      <c r="B190" s="59" t="s">
        <v>213</v>
      </c>
      <c r="C190" s="66">
        <v>24</v>
      </c>
      <c r="D190" s="67">
        <v>143624.82999999999</v>
      </c>
      <c r="E190" s="67">
        <v>8617.49</v>
      </c>
      <c r="F190" s="68">
        <v>1.3721391149956589E-5</v>
      </c>
    </row>
    <row r="191" spans="1:6" x14ac:dyDescent="0.2">
      <c r="A191" s="59" t="s">
        <v>209</v>
      </c>
      <c r="B191" s="59" t="s">
        <v>214</v>
      </c>
      <c r="C191" s="66">
        <v>21</v>
      </c>
      <c r="D191" s="67">
        <v>896621.37</v>
      </c>
      <c r="E191" s="67">
        <v>53797.3</v>
      </c>
      <c r="F191" s="68">
        <v>8.5659953897429498E-5</v>
      </c>
    </row>
    <row r="192" spans="1:6" x14ac:dyDescent="0.2">
      <c r="A192" s="59" t="s">
        <v>209</v>
      </c>
      <c r="B192" s="59" t="s">
        <v>215</v>
      </c>
      <c r="C192" s="66">
        <v>18</v>
      </c>
      <c r="D192" s="67">
        <v>149809.99</v>
      </c>
      <c r="E192" s="67">
        <v>8988.6</v>
      </c>
      <c r="F192" s="68">
        <v>1.431229934592321E-5</v>
      </c>
    </row>
    <row r="193" spans="1:6" x14ac:dyDescent="0.2">
      <c r="A193" s="59" t="s">
        <v>209</v>
      </c>
      <c r="B193" s="59" t="s">
        <v>216</v>
      </c>
      <c r="C193" s="66">
        <v>15</v>
      </c>
      <c r="D193" s="67">
        <v>111923.31</v>
      </c>
      <c r="E193" s="67">
        <v>6715.4</v>
      </c>
      <c r="F193" s="68">
        <v>1.0692745814433027E-5</v>
      </c>
    </row>
    <row r="194" spans="1:6" x14ac:dyDescent="0.2">
      <c r="A194" s="59" t="s">
        <v>209</v>
      </c>
      <c r="B194" s="59" t="s">
        <v>217</v>
      </c>
      <c r="C194" s="66">
        <v>12</v>
      </c>
      <c r="D194" s="67">
        <v>31605.67</v>
      </c>
      <c r="E194" s="67">
        <v>1896.34</v>
      </c>
      <c r="F194" s="68">
        <v>3.0194897694466342E-6</v>
      </c>
    </row>
    <row r="195" spans="1:6" x14ac:dyDescent="0.2">
      <c r="A195" s="59" t="s">
        <v>209</v>
      </c>
      <c r="B195" s="59" t="s">
        <v>60</v>
      </c>
      <c r="C195" s="66">
        <v>14</v>
      </c>
      <c r="D195" s="67">
        <v>5958.58</v>
      </c>
      <c r="E195" s="67">
        <v>357.51</v>
      </c>
      <c r="F195" s="68">
        <v>5.692532918542383E-7</v>
      </c>
    </row>
    <row r="196" spans="1:6" x14ac:dyDescent="0.2">
      <c r="A196" s="59" t="s">
        <v>209</v>
      </c>
      <c r="B196" s="59" t="s">
        <v>61</v>
      </c>
      <c r="C196" s="66">
        <v>1120</v>
      </c>
      <c r="D196" s="67">
        <v>75946758.769999996</v>
      </c>
      <c r="E196" s="67">
        <v>4551441</v>
      </c>
      <c r="F196" s="68">
        <v>7.2471337079531937E-3</v>
      </c>
    </row>
    <row r="197" spans="1:6" x14ac:dyDescent="0.2">
      <c r="A197" s="59" t="s">
        <v>218</v>
      </c>
      <c r="B197" s="59" t="s">
        <v>219</v>
      </c>
      <c r="C197" s="66">
        <v>241</v>
      </c>
      <c r="D197" s="67">
        <v>12992415.18</v>
      </c>
      <c r="E197" s="67">
        <v>779444.37</v>
      </c>
      <c r="F197" s="68">
        <v>1.2410877274474921E-3</v>
      </c>
    </row>
    <row r="198" spans="1:6" x14ac:dyDescent="0.2">
      <c r="A198" s="59" t="s">
        <v>218</v>
      </c>
      <c r="B198" s="59" t="s">
        <v>220</v>
      </c>
      <c r="C198" s="66">
        <v>206</v>
      </c>
      <c r="D198" s="67">
        <v>5571563.2599999998</v>
      </c>
      <c r="E198" s="67">
        <v>333530.86</v>
      </c>
      <c r="F198" s="68">
        <v>5.3107196998678386E-4</v>
      </c>
    </row>
    <row r="199" spans="1:6" x14ac:dyDescent="0.2">
      <c r="A199" s="59" t="s">
        <v>218</v>
      </c>
      <c r="B199" s="59" t="s">
        <v>221</v>
      </c>
      <c r="C199" s="66">
        <v>142</v>
      </c>
      <c r="D199" s="67">
        <v>6287478.1399999997</v>
      </c>
      <c r="E199" s="67">
        <v>377246.2</v>
      </c>
      <c r="F199" s="68">
        <v>6.0067869762944358E-4</v>
      </c>
    </row>
    <row r="200" spans="1:6" x14ac:dyDescent="0.2">
      <c r="A200" s="59" t="s">
        <v>218</v>
      </c>
      <c r="B200" s="59" t="s">
        <v>222</v>
      </c>
      <c r="C200" s="66">
        <v>139</v>
      </c>
      <c r="D200" s="67">
        <v>3345395.05</v>
      </c>
      <c r="E200" s="67">
        <v>200595.57</v>
      </c>
      <c r="F200" s="68">
        <v>3.1940278189107244E-4</v>
      </c>
    </row>
    <row r="201" spans="1:6" x14ac:dyDescent="0.2">
      <c r="A201" s="59" t="s">
        <v>218</v>
      </c>
      <c r="B201" s="59" t="s">
        <v>223</v>
      </c>
      <c r="C201" s="66">
        <v>130</v>
      </c>
      <c r="D201" s="67">
        <v>6086656.5800000001</v>
      </c>
      <c r="E201" s="67">
        <v>365171.58</v>
      </c>
      <c r="F201" s="68">
        <v>5.8145261393139594E-4</v>
      </c>
    </row>
    <row r="202" spans="1:6" x14ac:dyDescent="0.2">
      <c r="A202" s="59" t="s">
        <v>218</v>
      </c>
      <c r="B202" s="59" t="s">
        <v>224</v>
      </c>
      <c r="C202" s="66">
        <v>84</v>
      </c>
      <c r="D202" s="67">
        <v>1291680.73</v>
      </c>
      <c r="E202" s="67">
        <v>77500.84</v>
      </c>
      <c r="F202" s="68">
        <v>1.2340244550213596E-4</v>
      </c>
    </row>
    <row r="203" spans="1:6" x14ac:dyDescent="0.2">
      <c r="A203" s="59" t="s">
        <v>218</v>
      </c>
      <c r="B203" s="59" t="s">
        <v>225</v>
      </c>
      <c r="C203" s="66">
        <v>59</v>
      </c>
      <c r="D203" s="67">
        <v>1052252.25</v>
      </c>
      <c r="E203" s="67">
        <v>61994.44</v>
      </c>
      <c r="F203" s="68">
        <v>9.8712033360353745E-5</v>
      </c>
    </row>
    <row r="204" spans="1:6" x14ac:dyDescent="0.2">
      <c r="A204" s="59" t="s">
        <v>218</v>
      </c>
      <c r="B204" s="59" t="s">
        <v>226</v>
      </c>
      <c r="C204" s="66">
        <v>30</v>
      </c>
      <c r="D204" s="67">
        <v>493497.32</v>
      </c>
      <c r="E204" s="67">
        <v>29609.84</v>
      </c>
      <c r="F204" s="68">
        <v>4.7146929851688905E-5</v>
      </c>
    </row>
    <row r="205" spans="1:6" x14ac:dyDescent="0.2">
      <c r="A205" s="59" t="s">
        <v>218</v>
      </c>
      <c r="B205" s="59" t="s">
        <v>227</v>
      </c>
      <c r="C205" s="66">
        <v>16</v>
      </c>
      <c r="D205" s="67">
        <v>120872.87</v>
      </c>
      <c r="E205" s="67">
        <v>7252.38</v>
      </c>
      <c r="F205" s="68">
        <v>1.1547764226952647E-5</v>
      </c>
    </row>
    <row r="206" spans="1:6" x14ac:dyDescent="0.2">
      <c r="A206" s="59" t="s">
        <v>218</v>
      </c>
      <c r="B206" s="59" t="s">
        <v>228</v>
      </c>
      <c r="C206" s="66">
        <v>12</v>
      </c>
      <c r="D206" s="67">
        <v>41771.040000000001</v>
      </c>
      <c r="E206" s="67">
        <v>2506.2600000000002</v>
      </c>
      <c r="F206" s="68">
        <v>3.9906485279925133E-6</v>
      </c>
    </row>
    <row r="207" spans="1:6" x14ac:dyDescent="0.2">
      <c r="A207" s="59" t="s">
        <v>218</v>
      </c>
      <c r="B207" s="59" t="s">
        <v>229</v>
      </c>
      <c r="C207" s="66">
        <v>12</v>
      </c>
      <c r="D207" s="67">
        <v>65662.41</v>
      </c>
      <c r="E207" s="67">
        <v>3939.76</v>
      </c>
      <c r="F207" s="68">
        <v>6.2731709577792347E-6</v>
      </c>
    </row>
    <row r="208" spans="1:6" x14ac:dyDescent="0.2">
      <c r="A208" s="59" t="s">
        <v>218</v>
      </c>
      <c r="B208" s="59" t="s">
        <v>68</v>
      </c>
      <c r="C208" s="66">
        <v>12</v>
      </c>
      <c r="D208" s="67">
        <v>71829.31</v>
      </c>
      <c r="E208" s="67">
        <v>4309.76</v>
      </c>
      <c r="F208" s="68">
        <v>6.8623117314249173E-6</v>
      </c>
    </row>
    <row r="209" spans="1:6" x14ac:dyDescent="0.2">
      <c r="A209" s="59" t="s">
        <v>218</v>
      </c>
      <c r="B209" s="59" t="s">
        <v>60</v>
      </c>
      <c r="C209" s="66">
        <v>157</v>
      </c>
      <c r="D209" s="67">
        <v>1767227</v>
      </c>
      <c r="E209" s="67">
        <v>105674.31</v>
      </c>
      <c r="F209" s="68">
        <v>1.6826228310236148E-4</v>
      </c>
    </row>
    <row r="210" spans="1:6" x14ac:dyDescent="0.2">
      <c r="A210" s="59" t="s">
        <v>218</v>
      </c>
      <c r="B210" s="59" t="s">
        <v>61</v>
      </c>
      <c r="C210" s="66">
        <v>1240</v>
      </c>
      <c r="D210" s="67">
        <v>39188301.140000001</v>
      </c>
      <c r="E210" s="67">
        <v>2348776.1800000002</v>
      </c>
      <c r="F210" s="68">
        <v>3.7398913940696011E-3</v>
      </c>
    </row>
    <row r="211" spans="1:6" x14ac:dyDescent="0.2">
      <c r="A211" s="59" t="s">
        <v>230</v>
      </c>
      <c r="B211" s="59" t="s">
        <v>230</v>
      </c>
      <c r="C211" s="66">
        <v>1052</v>
      </c>
      <c r="D211" s="67">
        <v>76225367.200000003</v>
      </c>
      <c r="E211" s="67">
        <v>4567170.0999999996</v>
      </c>
      <c r="F211" s="68">
        <v>7.2721787191498159E-3</v>
      </c>
    </row>
    <row r="212" spans="1:6" x14ac:dyDescent="0.2">
      <c r="A212" s="59" t="s">
        <v>230</v>
      </c>
      <c r="B212" s="59" t="s">
        <v>231</v>
      </c>
      <c r="C212" s="66">
        <v>435</v>
      </c>
      <c r="D212" s="67">
        <v>16837647.539999999</v>
      </c>
      <c r="E212" s="67">
        <v>1008347.21</v>
      </c>
      <c r="F212" s="68">
        <v>1.6055633929807193E-3</v>
      </c>
    </row>
    <row r="213" spans="1:6" x14ac:dyDescent="0.2">
      <c r="A213" s="59" t="s">
        <v>230</v>
      </c>
      <c r="B213" s="59" t="s">
        <v>232</v>
      </c>
      <c r="C213" s="66">
        <v>106</v>
      </c>
      <c r="D213" s="67">
        <v>2503793.73</v>
      </c>
      <c r="E213" s="67">
        <v>150227.65</v>
      </c>
      <c r="F213" s="68">
        <v>2.3920333498371056E-4</v>
      </c>
    </row>
    <row r="214" spans="1:6" x14ac:dyDescent="0.2">
      <c r="A214" s="59" t="s">
        <v>230</v>
      </c>
      <c r="B214" s="59" t="s">
        <v>233</v>
      </c>
      <c r="C214" s="66">
        <v>65</v>
      </c>
      <c r="D214" s="67">
        <v>1854027.96</v>
      </c>
      <c r="E214" s="67">
        <v>111241.66</v>
      </c>
      <c r="F214" s="68">
        <v>1.7712702063251364E-4</v>
      </c>
    </row>
    <row r="215" spans="1:6" x14ac:dyDescent="0.2">
      <c r="A215" s="59" t="s">
        <v>230</v>
      </c>
      <c r="B215" s="59" t="s">
        <v>234</v>
      </c>
      <c r="C215" s="66">
        <v>51</v>
      </c>
      <c r="D215" s="67">
        <v>1152597.19</v>
      </c>
      <c r="E215" s="67">
        <v>68973.789999999994</v>
      </c>
      <c r="F215" s="68">
        <v>1.098250594645267E-4</v>
      </c>
    </row>
    <row r="216" spans="1:6" x14ac:dyDescent="0.2">
      <c r="A216" s="59" t="s">
        <v>230</v>
      </c>
      <c r="B216" s="59" t="s">
        <v>235</v>
      </c>
      <c r="C216" s="66">
        <v>49</v>
      </c>
      <c r="D216" s="67">
        <v>753802.97</v>
      </c>
      <c r="E216" s="67">
        <v>45228.17</v>
      </c>
      <c r="F216" s="68">
        <v>7.2015565038860746E-5</v>
      </c>
    </row>
    <row r="217" spans="1:6" x14ac:dyDescent="0.2">
      <c r="A217" s="59" t="s">
        <v>230</v>
      </c>
      <c r="B217" s="59" t="s">
        <v>236</v>
      </c>
      <c r="C217" s="66">
        <v>49</v>
      </c>
      <c r="D217" s="67">
        <v>979646.82</v>
      </c>
      <c r="E217" s="67">
        <v>58778.82</v>
      </c>
      <c r="F217" s="68">
        <v>9.3591890510217167E-5</v>
      </c>
    </row>
    <row r="218" spans="1:6" x14ac:dyDescent="0.2">
      <c r="A218" s="59" t="s">
        <v>230</v>
      </c>
      <c r="B218" s="59" t="s">
        <v>237</v>
      </c>
      <c r="C218" s="66">
        <v>35</v>
      </c>
      <c r="D218" s="67">
        <v>396542.36</v>
      </c>
      <c r="E218" s="67">
        <v>23792.53</v>
      </c>
      <c r="F218" s="68">
        <v>3.7884187922130065E-5</v>
      </c>
    </row>
    <row r="219" spans="1:6" x14ac:dyDescent="0.2">
      <c r="A219" s="59" t="s">
        <v>230</v>
      </c>
      <c r="B219" s="59" t="s">
        <v>238</v>
      </c>
      <c r="C219" s="66">
        <v>24</v>
      </c>
      <c r="D219" s="67">
        <v>348849.32</v>
      </c>
      <c r="E219" s="67">
        <v>20930.98</v>
      </c>
      <c r="F219" s="68">
        <v>3.3327820946925194E-5</v>
      </c>
    </row>
    <row r="220" spans="1:6" x14ac:dyDescent="0.2">
      <c r="A220" s="59" t="s">
        <v>230</v>
      </c>
      <c r="B220" s="59" t="s">
        <v>239</v>
      </c>
      <c r="C220" s="66">
        <v>21</v>
      </c>
      <c r="D220" s="67">
        <v>197917.76</v>
      </c>
      <c r="E220" s="67">
        <v>11875.05</v>
      </c>
      <c r="F220" s="68">
        <v>1.8908313902922081E-5</v>
      </c>
    </row>
    <row r="221" spans="1:6" x14ac:dyDescent="0.2">
      <c r="A221" s="59" t="s">
        <v>230</v>
      </c>
      <c r="B221" s="59" t="s">
        <v>240</v>
      </c>
      <c r="C221" s="66">
        <v>18</v>
      </c>
      <c r="D221" s="67">
        <v>269323.55</v>
      </c>
      <c r="E221" s="67">
        <v>16159.42</v>
      </c>
      <c r="F221" s="68">
        <v>2.5730197839096013E-5</v>
      </c>
    </row>
    <row r="222" spans="1:6" x14ac:dyDescent="0.2">
      <c r="A222" s="59" t="s">
        <v>230</v>
      </c>
      <c r="B222" s="59" t="s">
        <v>241</v>
      </c>
      <c r="C222" s="66">
        <v>18</v>
      </c>
      <c r="D222" s="67">
        <v>549349.05000000005</v>
      </c>
      <c r="E222" s="67">
        <v>32960.949999999997</v>
      </c>
      <c r="F222" s="68">
        <v>5.2482809684045075E-5</v>
      </c>
    </row>
    <row r="223" spans="1:6" x14ac:dyDescent="0.2">
      <c r="A223" s="59" t="s">
        <v>230</v>
      </c>
      <c r="B223" s="59" t="s">
        <v>242</v>
      </c>
      <c r="C223" s="66">
        <v>15</v>
      </c>
      <c r="D223" s="67">
        <v>388537</v>
      </c>
      <c r="E223" s="67">
        <v>23312.22</v>
      </c>
      <c r="F223" s="68">
        <v>3.7119403584319916E-5</v>
      </c>
    </row>
    <row r="224" spans="1:6" x14ac:dyDescent="0.2">
      <c r="A224" s="59" t="s">
        <v>230</v>
      </c>
      <c r="B224" s="59" t="s">
        <v>60</v>
      </c>
      <c r="C224" s="66">
        <v>36</v>
      </c>
      <c r="D224" s="67">
        <v>264560.77</v>
      </c>
      <c r="E224" s="67">
        <v>15873.66</v>
      </c>
      <c r="F224" s="68">
        <v>2.5275190089158201E-5</v>
      </c>
    </row>
    <row r="225" spans="1:6" x14ac:dyDescent="0.2">
      <c r="A225" s="59" t="s">
        <v>230</v>
      </c>
      <c r="B225" s="59" t="s">
        <v>61</v>
      </c>
      <c r="C225" s="66">
        <v>1974</v>
      </c>
      <c r="D225" s="67">
        <v>102721963.22</v>
      </c>
      <c r="E225" s="67">
        <v>6154872.2199999997</v>
      </c>
      <c r="F225" s="68">
        <v>9.800232922651685E-3</v>
      </c>
    </row>
    <row r="226" spans="1:6" x14ac:dyDescent="0.2">
      <c r="A226" s="59" t="s">
        <v>243</v>
      </c>
      <c r="B226" s="59" t="s">
        <v>244</v>
      </c>
      <c r="C226" s="66">
        <v>547</v>
      </c>
      <c r="D226" s="67">
        <v>26329850.879999999</v>
      </c>
      <c r="E226" s="67">
        <v>1571955.01</v>
      </c>
      <c r="F226" s="68">
        <v>2.5029805154800203E-3</v>
      </c>
    </row>
    <row r="227" spans="1:6" x14ac:dyDescent="0.2">
      <c r="A227" s="59" t="s">
        <v>243</v>
      </c>
      <c r="B227" s="59" t="s">
        <v>245</v>
      </c>
      <c r="C227" s="66">
        <v>66</v>
      </c>
      <c r="D227" s="67">
        <v>1113706.25</v>
      </c>
      <c r="E227" s="67">
        <v>66822.41</v>
      </c>
      <c r="F227" s="68">
        <v>1.0639947655207847E-4</v>
      </c>
    </row>
    <row r="228" spans="1:6" x14ac:dyDescent="0.2">
      <c r="A228" s="59" t="s">
        <v>243</v>
      </c>
      <c r="B228" s="59" t="s">
        <v>246</v>
      </c>
      <c r="C228" s="66">
        <v>46</v>
      </c>
      <c r="D228" s="67">
        <v>489537.51</v>
      </c>
      <c r="E228" s="67">
        <v>29372.26</v>
      </c>
      <c r="F228" s="68">
        <v>4.6768637784113923E-5</v>
      </c>
    </row>
    <row r="229" spans="1:6" x14ac:dyDescent="0.2">
      <c r="A229" s="59" t="s">
        <v>243</v>
      </c>
      <c r="B229" s="59" t="s">
        <v>247</v>
      </c>
      <c r="C229" s="66">
        <v>36</v>
      </c>
      <c r="D229" s="67">
        <v>767234.99</v>
      </c>
      <c r="E229" s="67">
        <v>46034.080000000002</v>
      </c>
      <c r="F229" s="68">
        <v>7.3298793257479115E-5</v>
      </c>
    </row>
    <row r="230" spans="1:6" x14ac:dyDescent="0.2">
      <c r="A230" s="59" t="s">
        <v>243</v>
      </c>
      <c r="B230" s="59" t="s">
        <v>248</v>
      </c>
      <c r="C230" s="66">
        <v>28</v>
      </c>
      <c r="D230" s="67">
        <v>488985.25</v>
      </c>
      <c r="E230" s="67">
        <v>29339.119999999999</v>
      </c>
      <c r="F230" s="68">
        <v>4.6715869878063606E-5</v>
      </c>
    </row>
    <row r="231" spans="1:6" x14ac:dyDescent="0.2">
      <c r="A231" s="59" t="s">
        <v>243</v>
      </c>
      <c r="B231" s="59" t="s">
        <v>249</v>
      </c>
      <c r="C231" s="66">
        <v>26</v>
      </c>
      <c r="D231" s="67">
        <v>479754.25</v>
      </c>
      <c r="E231" s="67">
        <v>28785.24</v>
      </c>
      <c r="F231" s="68">
        <v>4.5833942062639635E-5</v>
      </c>
    </row>
    <row r="232" spans="1:6" x14ac:dyDescent="0.2">
      <c r="A232" s="59" t="s">
        <v>243</v>
      </c>
      <c r="B232" s="59" t="s">
        <v>250</v>
      </c>
      <c r="C232" s="66">
        <v>18</v>
      </c>
      <c r="D232" s="67">
        <v>786820.94</v>
      </c>
      <c r="E232" s="67">
        <v>47209.25</v>
      </c>
      <c r="F232" s="68">
        <v>7.5169983968195861E-5</v>
      </c>
    </row>
    <row r="233" spans="1:6" x14ac:dyDescent="0.2">
      <c r="A233" s="59" t="s">
        <v>243</v>
      </c>
      <c r="B233" s="59" t="s">
        <v>251</v>
      </c>
      <c r="C233" s="66">
        <v>18</v>
      </c>
      <c r="D233" s="67">
        <v>394791.47</v>
      </c>
      <c r="E233" s="67">
        <v>23687.5</v>
      </c>
      <c r="F233" s="68">
        <v>3.7716951556032756E-5</v>
      </c>
    </row>
    <row r="234" spans="1:6" x14ac:dyDescent="0.2">
      <c r="A234" s="59" t="s">
        <v>243</v>
      </c>
      <c r="B234" s="59" t="s">
        <v>60</v>
      </c>
      <c r="C234" s="66">
        <v>39</v>
      </c>
      <c r="D234" s="67">
        <v>1097987.2</v>
      </c>
      <c r="E234" s="67">
        <v>65879.23</v>
      </c>
      <c r="F234" s="68">
        <v>1.0489767710643755E-4</v>
      </c>
    </row>
    <row r="235" spans="1:6" x14ac:dyDescent="0.2">
      <c r="A235" s="59" t="s">
        <v>243</v>
      </c>
      <c r="B235" s="59" t="s">
        <v>61</v>
      </c>
      <c r="C235" s="66">
        <v>824</v>
      </c>
      <c r="D235" s="67">
        <v>31948668.739999998</v>
      </c>
      <c r="E235" s="67">
        <v>1909084.11</v>
      </c>
      <c r="F235" s="68">
        <v>3.0397818635677851E-3</v>
      </c>
    </row>
    <row r="236" spans="1:6" x14ac:dyDescent="0.2">
      <c r="A236" s="59" t="s">
        <v>252</v>
      </c>
      <c r="B236" s="59" t="s">
        <v>253</v>
      </c>
      <c r="C236" s="66">
        <v>1025</v>
      </c>
      <c r="D236" s="67">
        <v>210789635.24000001</v>
      </c>
      <c r="E236" s="67">
        <v>12585400.43</v>
      </c>
      <c r="F236" s="68">
        <v>2.0039385259380846E-2</v>
      </c>
    </row>
    <row r="237" spans="1:6" x14ac:dyDescent="0.2">
      <c r="A237" s="59" t="s">
        <v>252</v>
      </c>
      <c r="B237" s="59" t="s">
        <v>254</v>
      </c>
      <c r="C237" s="66">
        <v>721</v>
      </c>
      <c r="D237" s="67">
        <v>79877566.040000007</v>
      </c>
      <c r="E237" s="67">
        <v>4789976.5999999996</v>
      </c>
      <c r="F237" s="68">
        <v>7.6269473509965368E-3</v>
      </c>
    </row>
    <row r="238" spans="1:6" x14ac:dyDescent="0.2">
      <c r="A238" s="59" t="s">
        <v>252</v>
      </c>
      <c r="B238" s="59" t="s">
        <v>255</v>
      </c>
      <c r="C238" s="66">
        <v>435</v>
      </c>
      <c r="D238" s="67">
        <v>11825199.17</v>
      </c>
      <c r="E238" s="67">
        <v>709465.91</v>
      </c>
      <c r="F238" s="68">
        <v>1.1296629597098342E-3</v>
      </c>
    </row>
    <row r="239" spans="1:6" x14ac:dyDescent="0.2">
      <c r="A239" s="59" t="s">
        <v>252</v>
      </c>
      <c r="B239" s="59" t="s">
        <v>256</v>
      </c>
      <c r="C239" s="66">
        <v>381</v>
      </c>
      <c r="D239" s="67">
        <v>25068155.890000001</v>
      </c>
      <c r="E239" s="67">
        <v>1501819.83</v>
      </c>
      <c r="F239" s="68">
        <v>2.3913062068179145E-3</v>
      </c>
    </row>
    <row r="240" spans="1:6" x14ac:dyDescent="0.2">
      <c r="A240" s="59" t="s">
        <v>252</v>
      </c>
      <c r="B240" s="59" t="s">
        <v>257</v>
      </c>
      <c r="C240" s="66">
        <v>148</v>
      </c>
      <c r="D240" s="67">
        <v>5054562.91</v>
      </c>
      <c r="E240" s="67">
        <v>303273.78000000003</v>
      </c>
      <c r="F240" s="68">
        <v>4.8289445777202898E-4</v>
      </c>
    </row>
    <row r="241" spans="1:6" x14ac:dyDescent="0.2">
      <c r="A241" s="59" t="s">
        <v>252</v>
      </c>
      <c r="B241" s="59" t="s">
        <v>258</v>
      </c>
      <c r="C241" s="66">
        <v>146</v>
      </c>
      <c r="D241" s="67">
        <v>5032860.7</v>
      </c>
      <c r="E241" s="67">
        <v>301971.62</v>
      </c>
      <c r="F241" s="68">
        <v>4.8082106439416284E-4</v>
      </c>
    </row>
    <row r="242" spans="1:6" x14ac:dyDescent="0.2">
      <c r="A242" s="59" t="s">
        <v>252</v>
      </c>
      <c r="B242" s="59" t="s">
        <v>259</v>
      </c>
      <c r="C242" s="66">
        <v>125</v>
      </c>
      <c r="D242" s="67">
        <v>3456417.28</v>
      </c>
      <c r="E242" s="67">
        <v>207385.03</v>
      </c>
      <c r="F242" s="68">
        <v>3.3021345139657625E-4</v>
      </c>
    </row>
    <row r="243" spans="1:6" x14ac:dyDescent="0.2">
      <c r="A243" s="59" t="s">
        <v>252</v>
      </c>
      <c r="B243" s="59" t="s">
        <v>260</v>
      </c>
      <c r="C243" s="66">
        <v>90</v>
      </c>
      <c r="D243" s="67">
        <v>1580660.38</v>
      </c>
      <c r="E243" s="67">
        <v>94839.64</v>
      </c>
      <c r="F243" s="68">
        <v>1.510105375185894E-4</v>
      </c>
    </row>
    <row r="244" spans="1:6" x14ac:dyDescent="0.2">
      <c r="A244" s="59" t="s">
        <v>252</v>
      </c>
      <c r="B244" s="59" t="s">
        <v>261</v>
      </c>
      <c r="C244" s="66">
        <v>83</v>
      </c>
      <c r="D244" s="67">
        <v>1573378</v>
      </c>
      <c r="E244" s="67">
        <v>94066.38</v>
      </c>
      <c r="F244" s="68">
        <v>1.4977929699256439E-4</v>
      </c>
    </row>
    <row r="245" spans="1:6" x14ac:dyDescent="0.2">
      <c r="A245" s="59" t="s">
        <v>252</v>
      </c>
      <c r="B245" s="59" t="s">
        <v>262</v>
      </c>
      <c r="C245" s="66">
        <v>71</v>
      </c>
      <c r="D245" s="67">
        <v>4068579.87</v>
      </c>
      <c r="E245" s="67">
        <v>243711.56</v>
      </c>
      <c r="F245" s="68">
        <v>3.8805518109404411E-4</v>
      </c>
    </row>
    <row r="246" spans="1:6" x14ac:dyDescent="0.2">
      <c r="A246" s="59" t="s">
        <v>252</v>
      </c>
      <c r="B246" s="59" t="s">
        <v>263</v>
      </c>
      <c r="C246" s="66">
        <v>64</v>
      </c>
      <c r="D246" s="67">
        <v>1204677.99</v>
      </c>
      <c r="E246" s="67">
        <v>72280.69</v>
      </c>
      <c r="F246" s="68">
        <v>1.1509054493579404E-4</v>
      </c>
    </row>
    <row r="247" spans="1:6" x14ac:dyDescent="0.2">
      <c r="A247" s="59" t="s">
        <v>252</v>
      </c>
      <c r="B247" s="59" t="s">
        <v>264</v>
      </c>
      <c r="C247" s="66">
        <v>64</v>
      </c>
      <c r="D247" s="67">
        <v>723594.55</v>
      </c>
      <c r="E247" s="67">
        <v>43415.71</v>
      </c>
      <c r="F247" s="68">
        <v>6.9129635075071953E-5</v>
      </c>
    </row>
    <row r="248" spans="1:6" x14ac:dyDescent="0.2">
      <c r="A248" s="59" t="s">
        <v>252</v>
      </c>
      <c r="B248" s="59" t="s">
        <v>265</v>
      </c>
      <c r="C248" s="66">
        <v>44</v>
      </c>
      <c r="D248" s="67">
        <v>869168.99</v>
      </c>
      <c r="E248" s="67">
        <v>52150.15</v>
      </c>
      <c r="F248" s="68">
        <v>8.3037242477671417E-5</v>
      </c>
    </row>
    <row r="249" spans="1:6" x14ac:dyDescent="0.2">
      <c r="A249" s="59" t="s">
        <v>252</v>
      </c>
      <c r="B249" s="59" t="s">
        <v>266</v>
      </c>
      <c r="C249" s="66">
        <v>21</v>
      </c>
      <c r="D249" s="67">
        <v>528419.65</v>
      </c>
      <c r="E249" s="67">
        <v>31705.19</v>
      </c>
      <c r="F249" s="68">
        <v>5.0483297743738855E-5</v>
      </c>
    </row>
    <row r="250" spans="1:6" x14ac:dyDescent="0.2">
      <c r="A250" s="59" t="s">
        <v>252</v>
      </c>
      <c r="B250" s="59" t="s">
        <v>267</v>
      </c>
      <c r="C250" s="66">
        <v>15</v>
      </c>
      <c r="D250" s="67">
        <v>10149994.390000001</v>
      </c>
      <c r="E250" s="67">
        <v>608999.65</v>
      </c>
      <c r="F250" s="68">
        <v>9.6969331067824397E-4</v>
      </c>
    </row>
    <row r="251" spans="1:6" x14ac:dyDescent="0.2">
      <c r="A251" s="59" t="s">
        <v>252</v>
      </c>
      <c r="B251" s="59" t="s">
        <v>268</v>
      </c>
      <c r="C251" s="66">
        <v>11</v>
      </c>
      <c r="D251" s="67">
        <v>28975.22</v>
      </c>
      <c r="E251" s="67">
        <v>1738.51</v>
      </c>
      <c r="F251" s="68">
        <v>2.7681814226777206E-6</v>
      </c>
    </row>
    <row r="252" spans="1:6" x14ac:dyDescent="0.2">
      <c r="A252" s="59" t="s">
        <v>252</v>
      </c>
      <c r="B252" s="59" t="s">
        <v>60</v>
      </c>
      <c r="C252" s="66">
        <v>66</v>
      </c>
      <c r="D252" s="67">
        <v>5004866.2</v>
      </c>
      <c r="E252" s="67">
        <v>300221.21999999997</v>
      </c>
      <c r="F252" s="68">
        <v>4.7803395085311033E-4</v>
      </c>
    </row>
    <row r="253" spans="1:6" x14ac:dyDescent="0.2">
      <c r="A253" s="59" t="s">
        <v>252</v>
      </c>
      <c r="B253" s="59" t="s">
        <v>61</v>
      </c>
      <c r="C253" s="66">
        <v>3510</v>
      </c>
      <c r="D253" s="67">
        <v>366836712.47000003</v>
      </c>
      <c r="E253" s="67">
        <v>21942421.890000001</v>
      </c>
      <c r="F253" s="68">
        <v>3.4938311913336684E-2</v>
      </c>
    </row>
    <row r="254" spans="1:6" x14ac:dyDescent="0.2">
      <c r="A254" s="59" t="s">
        <v>269</v>
      </c>
      <c r="B254" s="59" t="s">
        <v>270</v>
      </c>
      <c r="C254" s="66">
        <v>421</v>
      </c>
      <c r="D254" s="67">
        <v>20558662.84</v>
      </c>
      <c r="E254" s="67">
        <v>1233281.96</v>
      </c>
      <c r="F254" s="68">
        <v>1.9637207784801739E-3</v>
      </c>
    </row>
    <row r="255" spans="1:6" x14ac:dyDescent="0.2">
      <c r="A255" s="59" t="s">
        <v>269</v>
      </c>
      <c r="B255" s="59" t="s">
        <v>271</v>
      </c>
      <c r="C255" s="66">
        <v>49</v>
      </c>
      <c r="D255" s="67">
        <v>642959.92000000004</v>
      </c>
      <c r="E255" s="67">
        <v>38410.11</v>
      </c>
      <c r="F255" s="68">
        <v>6.1159356543826461E-5</v>
      </c>
    </row>
    <row r="256" spans="1:6" x14ac:dyDescent="0.2">
      <c r="A256" s="59" t="s">
        <v>269</v>
      </c>
      <c r="B256" s="59" t="s">
        <v>272</v>
      </c>
      <c r="C256" s="66">
        <v>30</v>
      </c>
      <c r="D256" s="67">
        <v>541876.11</v>
      </c>
      <c r="E256" s="67">
        <v>32512.55</v>
      </c>
      <c r="F256" s="68">
        <v>5.1768834757280961E-5</v>
      </c>
    </row>
    <row r="257" spans="1:6" x14ac:dyDescent="0.2">
      <c r="A257" s="59" t="s">
        <v>269</v>
      </c>
      <c r="B257" s="59" t="s">
        <v>60</v>
      </c>
      <c r="C257" s="66">
        <v>17</v>
      </c>
      <c r="D257" s="67">
        <v>557112.88</v>
      </c>
      <c r="E257" s="67">
        <v>33426.769999999997</v>
      </c>
      <c r="F257" s="68">
        <v>5.3224521995341378E-5</v>
      </c>
    </row>
    <row r="258" spans="1:6" x14ac:dyDescent="0.2">
      <c r="A258" s="59" t="s">
        <v>269</v>
      </c>
      <c r="B258" s="59" t="s">
        <v>61</v>
      </c>
      <c r="C258" s="66">
        <v>517</v>
      </c>
      <c r="D258" s="67">
        <v>22300611.75</v>
      </c>
      <c r="E258" s="67">
        <v>1337631.3899999999</v>
      </c>
      <c r="F258" s="68">
        <v>2.1298734917766229E-3</v>
      </c>
    </row>
    <row r="259" spans="1:6" x14ac:dyDescent="0.2">
      <c r="A259" s="59" t="s">
        <v>273</v>
      </c>
      <c r="B259" s="59" t="s">
        <v>274</v>
      </c>
      <c r="C259" s="66">
        <v>153</v>
      </c>
      <c r="D259" s="67">
        <v>8258478.7300000004</v>
      </c>
      <c r="E259" s="67">
        <v>495202.8</v>
      </c>
      <c r="F259" s="68">
        <v>7.884977316311041E-4</v>
      </c>
    </row>
    <row r="260" spans="1:6" x14ac:dyDescent="0.2">
      <c r="A260" s="59" t="s">
        <v>273</v>
      </c>
      <c r="B260" s="59" t="s">
        <v>275</v>
      </c>
      <c r="C260" s="66">
        <v>132</v>
      </c>
      <c r="D260" s="67">
        <v>3745269.89</v>
      </c>
      <c r="E260" s="67">
        <v>222887.76</v>
      </c>
      <c r="F260" s="68">
        <v>3.5489801989879288E-4</v>
      </c>
    </row>
    <row r="261" spans="1:6" x14ac:dyDescent="0.2">
      <c r="A261" s="59" t="s">
        <v>273</v>
      </c>
      <c r="B261" s="59" t="s">
        <v>276</v>
      </c>
      <c r="C261" s="66">
        <v>23</v>
      </c>
      <c r="D261" s="67">
        <v>82406.95</v>
      </c>
      <c r="E261" s="67">
        <v>4909.1400000000003</v>
      </c>
      <c r="F261" s="68">
        <v>7.8166879392837006E-6</v>
      </c>
    </row>
    <row r="262" spans="1:6" x14ac:dyDescent="0.2">
      <c r="A262" s="59" t="s">
        <v>273</v>
      </c>
      <c r="B262" s="59" t="s">
        <v>277</v>
      </c>
      <c r="C262" s="66">
        <v>21</v>
      </c>
      <c r="D262" s="67">
        <v>461519.17</v>
      </c>
      <c r="E262" s="67">
        <v>27691.14</v>
      </c>
      <c r="F262" s="68">
        <v>4.4091836872245739E-5</v>
      </c>
    </row>
    <row r="263" spans="1:6" x14ac:dyDescent="0.2">
      <c r="A263" s="59" t="s">
        <v>273</v>
      </c>
      <c r="B263" s="59" t="s">
        <v>278</v>
      </c>
      <c r="C263" s="66">
        <v>21</v>
      </c>
      <c r="D263" s="67">
        <v>297383.40000000002</v>
      </c>
      <c r="E263" s="67">
        <v>17842.990000000002</v>
      </c>
      <c r="F263" s="68">
        <v>2.8410899818249158E-5</v>
      </c>
    </row>
    <row r="264" spans="1:6" x14ac:dyDescent="0.2">
      <c r="A264" s="59" t="s">
        <v>273</v>
      </c>
      <c r="B264" s="59" t="s">
        <v>279</v>
      </c>
      <c r="C264" s="66">
        <v>17</v>
      </c>
      <c r="D264" s="67">
        <v>28118.63</v>
      </c>
      <c r="E264" s="67">
        <v>1687.11</v>
      </c>
      <c r="F264" s="68">
        <v>2.6863386233118064E-6</v>
      </c>
    </row>
    <row r="265" spans="1:6" x14ac:dyDescent="0.2">
      <c r="A265" s="59" t="s">
        <v>273</v>
      </c>
      <c r="B265" s="59" t="s">
        <v>208</v>
      </c>
      <c r="C265" s="66">
        <v>13</v>
      </c>
      <c r="D265" s="67">
        <v>116290.13</v>
      </c>
      <c r="E265" s="67">
        <v>6977.41</v>
      </c>
      <c r="F265" s="68">
        <v>1.1109937095792233E-5</v>
      </c>
    </row>
    <row r="266" spans="1:6" x14ac:dyDescent="0.2">
      <c r="A266" s="59" t="s">
        <v>273</v>
      </c>
      <c r="B266" s="59" t="s">
        <v>60</v>
      </c>
      <c r="C266" s="66">
        <v>6</v>
      </c>
      <c r="D266" s="67">
        <v>45595.38</v>
      </c>
      <c r="E266" s="67">
        <v>2735.71</v>
      </c>
      <c r="F266" s="68">
        <v>4.3559954212708969E-6</v>
      </c>
    </row>
    <row r="267" spans="1:6" x14ac:dyDescent="0.2">
      <c r="A267" s="59" t="s">
        <v>273</v>
      </c>
      <c r="B267" s="59" t="s">
        <v>61</v>
      </c>
      <c r="C267" s="66">
        <v>386</v>
      </c>
      <c r="D267" s="67">
        <v>13035062.279999999</v>
      </c>
      <c r="E267" s="67">
        <v>779934.06</v>
      </c>
      <c r="F267" s="68">
        <v>1.2418674473000505E-3</v>
      </c>
    </row>
    <row r="268" spans="1:6" x14ac:dyDescent="0.2">
      <c r="A268" s="59" t="s">
        <v>280</v>
      </c>
      <c r="B268" s="59" t="s">
        <v>281</v>
      </c>
      <c r="C268" s="66">
        <v>555</v>
      </c>
      <c r="D268" s="67">
        <v>26170148.710000001</v>
      </c>
      <c r="E268" s="67">
        <v>1567613.58</v>
      </c>
      <c r="F268" s="68">
        <v>2.4960677764829164E-3</v>
      </c>
    </row>
    <row r="269" spans="1:6" x14ac:dyDescent="0.2">
      <c r="A269" s="59" t="s">
        <v>280</v>
      </c>
      <c r="B269" s="59" t="s">
        <v>282</v>
      </c>
      <c r="C269" s="66">
        <v>74</v>
      </c>
      <c r="D269" s="67">
        <v>925385.35</v>
      </c>
      <c r="E269" s="67">
        <v>55523.15</v>
      </c>
      <c r="F269" s="68">
        <v>8.8407977152014355E-5</v>
      </c>
    </row>
    <row r="270" spans="1:6" x14ac:dyDescent="0.2">
      <c r="A270" s="59" t="s">
        <v>280</v>
      </c>
      <c r="B270" s="59" t="s">
        <v>283</v>
      </c>
      <c r="C270" s="66">
        <v>69</v>
      </c>
      <c r="D270" s="67">
        <v>1901125.3</v>
      </c>
      <c r="E270" s="67">
        <v>114067.53</v>
      </c>
      <c r="F270" s="68">
        <v>1.8162657532987074E-4</v>
      </c>
    </row>
    <row r="271" spans="1:6" x14ac:dyDescent="0.2">
      <c r="A271" s="59" t="s">
        <v>280</v>
      </c>
      <c r="B271" s="59" t="s">
        <v>284</v>
      </c>
      <c r="C271" s="66">
        <v>66</v>
      </c>
      <c r="D271" s="67">
        <v>1280514.0900000001</v>
      </c>
      <c r="E271" s="67">
        <v>76826.710000000006</v>
      </c>
      <c r="F271" s="68">
        <v>1.2232904693527716E-4</v>
      </c>
    </row>
    <row r="272" spans="1:6" x14ac:dyDescent="0.2">
      <c r="A272" s="59" t="s">
        <v>280</v>
      </c>
      <c r="B272" s="59" t="s">
        <v>223</v>
      </c>
      <c r="C272" s="66">
        <v>60</v>
      </c>
      <c r="D272" s="67">
        <v>977147.05</v>
      </c>
      <c r="E272" s="67">
        <v>58628.81</v>
      </c>
      <c r="F272" s="68">
        <v>9.3353033733312868E-5</v>
      </c>
    </row>
    <row r="273" spans="1:6" x14ac:dyDescent="0.2">
      <c r="A273" s="59" t="s">
        <v>280</v>
      </c>
      <c r="B273" s="59" t="s">
        <v>285</v>
      </c>
      <c r="C273" s="66">
        <v>45</v>
      </c>
      <c r="D273" s="67">
        <v>321231.42</v>
      </c>
      <c r="E273" s="67">
        <v>19273.87</v>
      </c>
      <c r="F273" s="68">
        <v>3.0689250494449521E-5</v>
      </c>
    </row>
    <row r="274" spans="1:6" x14ac:dyDescent="0.2">
      <c r="A274" s="59" t="s">
        <v>280</v>
      </c>
      <c r="B274" s="59" t="s">
        <v>286</v>
      </c>
      <c r="C274" s="66">
        <v>41</v>
      </c>
      <c r="D274" s="67">
        <v>851317.25</v>
      </c>
      <c r="E274" s="67">
        <v>51079.06</v>
      </c>
      <c r="F274" s="68">
        <v>8.1331775474308829E-5</v>
      </c>
    </row>
    <row r="275" spans="1:6" x14ac:dyDescent="0.2">
      <c r="A275" s="59" t="s">
        <v>280</v>
      </c>
      <c r="B275" s="59" t="s">
        <v>287</v>
      </c>
      <c r="C275" s="66">
        <v>24</v>
      </c>
      <c r="D275" s="67">
        <v>183190.44</v>
      </c>
      <c r="E275" s="67">
        <v>10991.45</v>
      </c>
      <c r="F275" s="68">
        <v>1.7501382044561742E-5</v>
      </c>
    </row>
    <row r="276" spans="1:6" x14ac:dyDescent="0.2">
      <c r="A276" s="59" t="s">
        <v>280</v>
      </c>
      <c r="B276" s="59" t="s">
        <v>288</v>
      </c>
      <c r="C276" s="66">
        <v>23</v>
      </c>
      <c r="D276" s="67">
        <v>86173.56</v>
      </c>
      <c r="E276" s="67">
        <v>5170.41</v>
      </c>
      <c r="F276" s="68">
        <v>8.2327009390956115E-6</v>
      </c>
    </row>
    <row r="277" spans="1:6" x14ac:dyDescent="0.2">
      <c r="A277" s="59" t="s">
        <v>280</v>
      </c>
      <c r="B277" s="59" t="s">
        <v>289</v>
      </c>
      <c r="C277" s="66">
        <v>18</v>
      </c>
      <c r="D277" s="67">
        <v>207924.99</v>
      </c>
      <c r="E277" s="67">
        <v>12475.5</v>
      </c>
      <c r="F277" s="68">
        <v>1.9864393842207353E-5</v>
      </c>
    </row>
    <row r="278" spans="1:6" x14ac:dyDescent="0.2">
      <c r="A278" s="59" t="s">
        <v>280</v>
      </c>
      <c r="B278" s="59" t="s">
        <v>290</v>
      </c>
      <c r="C278" s="66">
        <v>15</v>
      </c>
      <c r="D278" s="67">
        <v>102270.86</v>
      </c>
      <c r="E278" s="67">
        <v>6136.25</v>
      </c>
      <c r="F278" s="68">
        <v>9.7705812764414138E-6</v>
      </c>
    </row>
    <row r="279" spans="1:6" x14ac:dyDescent="0.2">
      <c r="A279" s="59" t="s">
        <v>280</v>
      </c>
      <c r="B279" s="59" t="s">
        <v>60</v>
      </c>
      <c r="C279" s="66">
        <v>17</v>
      </c>
      <c r="D279" s="67">
        <v>740362.22</v>
      </c>
      <c r="E279" s="67">
        <v>44421.73</v>
      </c>
      <c r="F279" s="68">
        <v>7.0731492915890963E-5</v>
      </c>
    </row>
    <row r="280" spans="1:6" x14ac:dyDescent="0.2">
      <c r="A280" s="59" t="s">
        <v>280</v>
      </c>
      <c r="B280" s="59" t="s">
        <v>61</v>
      </c>
      <c r="C280" s="66">
        <v>1007</v>
      </c>
      <c r="D280" s="67">
        <v>33746791.240000002</v>
      </c>
      <c r="E280" s="67">
        <v>2022208.06</v>
      </c>
      <c r="F280" s="68">
        <v>3.2199060025430706E-3</v>
      </c>
    </row>
    <row r="281" spans="1:6" x14ac:dyDescent="0.2">
      <c r="A281" s="59" t="s">
        <v>291</v>
      </c>
      <c r="B281" s="59" t="s">
        <v>292</v>
      </c>
      <c r="C281" s="66">
        <v>1264</v>
      </c>
      <c r="D281" s="67">
        <v>72867640.859999999</v>
      </c>
      <c r="E281" s="67">
        <v>4305074.43</v>
      </c>
      <c r="F281" s="68">
        <v>6.8548510278174275E-3</v>
      </c>
    </row>
    <row r="282" spans="1:6" x14ac:dyDescent="0.2">
      <c r="A282" s="59" t="s">
        <v>291</v>
      </c>
      <c r="B282" s="59" t="s">
        <v>293</v>
      </c>
      <c r="C282" s="66">
        <v>387</v>
      </c>
      <c r="D282" s="67">
        <v>56462610.450000003</v>
      </c>
      <c r="E282" s="67">
        <v>3385847.37</v>
      </c>
      <c r="F282" s="68">
        <v>5.3911911865081128E-3</v>
      </c>
    </row>
    <row r="283" spans="1:6" x14ac:dyDescent="0.2">
      <c r="A283" s="59" t="s">
        <v>291</v>
      </c>
      <c r="B283" s="59" t="s">
        <v>294</v>
      </c>
      <c r="C283" s="66">
        <v>157</v>
      </c>
      <c r="D283" s="67">
        <v>5379367.5999999996</v>
      </c>
      <c r="E283" s="67">
        <v>322762.05</v>
      </c>
      <c r="F283" s="68">
        <v>5.1392509146072065E-4</v>
      </c>
    </row>
    <row r="284" spans="1:6" x14ac:dyDescent="0.2">
      <c r="A284" s="59" t="s">
        <v>291</v>
      </c>
      <c r="B284" s="59" t="s">
        <v>295</v>
      </c>
      <c r="C284" s="66">
        <v>66</v>
      </c>
      <c r="D284" s="67">
        <v>545982.04</v>
      </c>
      <c r="E284" s="67">
        <v>32758.94</v>
      </c>
      <c r="F284" s="68">
        <v>5.2161154744358146E-5</v>
      </c>
    </row>
    <row r="285" spans="1:6" x14ac:dyDescent="0.2">
      <c r="A285" s="59" t="s">
        <v>291</v>
      </c>
      <c r="B285" s="59" t="s">
        <v>296</v>
      </c>
      <c r="C285" s="66">
        <v>20</v>
      </c>
      <c r="D285" s="67">
        <v>1000224.47</v>
      </c>
      <c r="E285" s="67">
        <v>60013.5</v>
      </c>
      <c r="F285" s="68">
        <v>9.55578373491492E-5</v>
      </c>
    </row>
    <row r="286" spans="1:6" x14ac:dyDescent="0.2">
      <c r="A286" s="59" t="s">
        <v>291</v>
      </c>
      <c r="B286" s="59" t="s">
        <v>60</v>
      </c>
      <c r="C286" s="66">
        <v>64</v>
      </c>
      <c r="D286" s="67">
        <v>642101.02</v>
      </c>
      <c r="E286" s="67">
        <v>38526.080000000002</v>
      </c>
      <c r="F286" s="68">
        <v>6.1344012369555359E-5</v>
      </c>
    </row>
    <row r="287" spans="1:6" x14ac:dyDescent="0.2">
      <c r="A287" s="59" t="s">
        <v>291</v>
      </c>
      <c r="B287" s="59" t="s">
        <v>61</v>
      </c>
      <c r="C287" s="66">
        <v>1958</v>
      </c>
      <c r="D287" s="67">
        <v>136897926.44</v>
      </c>
      <c r="E287" s="67">
        <v>8144982.3600000003</v>
      </c>
      <c r="F287" s="68">
        <v>1.2969030294326601E-2</v>
      </c>
    </row>
    <row r="288" spans="1:6" x14ac:dyDescent="0.2">
      <c r="A288" s="59" t="s">
        <v>297</v>
      </c>
      <c r="B288" s="59" t="s">
        <v>298</v>
      </c>
      <c r="C288" s="66">
        <v>747</v>
      </c>
      <c r="D288" s="67">
        <v>42427042.130000003</v>
      </c>
      <c r="E288" s="67">
        <v>2536227.9</v>
      </c>
      <c r="F288" s="68">
        <v>4.0383655868858545E-3</v>
      </c>
    </row>
    <row r="289" spans="1:6" x14ac:dyDescent="0.2">
      <c r="A289" s="59" t="s">
        <v>297</v>
      </c>
      <c r="B289" s="59" t="s">
        <v>299</v>
      </c>
      <c r="C289" s="66">
        <v>404</v>
      </c>
      <c r="D289" s="67">
        <v>9367681.9299999997</v>
      </c>
      <c r="E289" s="67">
        <v>560126.98</v>
      </c>
      <c r="F289" s="68">
        <v>8.9187470901897316E-4</v>
      </c>
    </row>
    <row r="290" spans="1:6" x14ac:dyDescent="0.2">
      <c r="A290" s="59" t="s">
        <v>297</v>
      </c>
      <c r="B290" s="59" t="s">
        <v>300</v>
      </c>
      <c r="C290" s="66">
        <v>262</v>
      </c>
      <c r="D290" s="67">
        <v>7330860.3799999999</v>
      </c>
      <c r="E290" s="67">
        <v>439628.65</v>
      </c>
      <c r="F290" s="68">
        <v>7.0000854858866832E-4</v>
      </c>
    </row>
    <row r="291" spans="1:6" x14ac:dyDescent="0.2">
      <c r="A291" s="59" t="s">
        <v>297</v>
      </c>
      <c r="B291" s="59" t="s">
        <v>301</v>
      </c>
      <c r="C291" s="66">
        <v>154</v>
      </c>
      <c r="D291" s="67">
        <v>9021842.8800000008</v>
      </c>
      <c r="E291" s="67">
        <v>536852.18000000005</v>
      </c>
      <c r="F291" s="68">
        <v>8.5481488826640972E-4</v>
      </c>
    </row>
    <row r="292" spans="1:6" x14ac:dyDescent="0.2">
      <c r="A292" s="59" t="s">
        <v>297</v>
      </c>
      <c r="B292" s="59" t="s">
        <v>302</v>
      </c>
      <c r="C292" s="66">
        <v>94</v>
      </c>
      <c r="D292" s="67">
        <v>3011141.63</v>
      </c>
      <c r="E292" s="67">
        <v>180668.51</v>
      </c>
      <c r="F292" s="68">
        <v>2.8767347501300772E-4</v>
      </c>
    </row>
    <row r="293" spans="1:6" x14ac:dyDescent="0.2">
      <c r="A293" s="59" t="s">
        <v>297</v>
      </c>
      <c r="B293" s="59" t="s">
        <v>303</v>
      </c>
      <c r="C293" s="66">
        <v>17</v>
      </c>
      <c r="D293" s="67">
        <v>350317.44</v>
      </c>
      <c r="E293" s="67">
        <v>21019.05</v>
      </c>
      <c r="F293" s="68">
        <v>3.3468052373776477E-5</v>
      </c>
    </row>
    <row r="294" spans="1:6" x14ac:dyDescent="0.2">
      <c r="A294" s="59" t="s">
        <v>297</v>
      </c>
      <c r="B294" s="59" t="s">
        <v>304</v>
      </c>
      <c r="C294" s="66">
        <v>12</v>
      </c>
      <c r="D294" s="67">
        <v>138096.62</v>
      </c>
      <c r="E294" s="67">
        <v>8285.7900000000009</v>
      </c>
      <c r="F294" s="68">
        <v>1.3193234407745043E-5</v>
      </c>
    </row>
    <row r="295" spans="1:6" x14ac:dyDescent="0.2">
      <c r="A295" s="59" t="s">
        <v>297</v>
      </c>
      <c r="B295" s="59" t="s">
        <v>60</v>
      </c>
      <c r="C295" s="66">
        <v>6</v>
      </c>
      <c r="D295" s="67">
        <v>0</v>
      </c>
      <c r="E295" s="67">
        <v>0</v>
      </c>
      <c r="F295" s="68">
        <v>0</v>
      </c>
    </row>
    <row r="296" spans="1:6" x14ac:dyDescent="0.2">
      <c r="A296" s="59" t="s">
        <v>297</v>
      </c>
      <c r="B296" s="59" t="s">
        <v>61</v>
      </c>
      <c r="C296" s="66">
        <v>1696</v>
      </c>
      <c r="D296" s="67">
        <v>71646983.010000005</v>
      </c>
      <c r="E296" s="67">
        <v>4282809.07</v>
      </c>
      <c r="F296" s="68">
        <v>6.8193985104771596E-3</v>
      </c>
    </row>
    <row r="297" spans="1:6" x14ac:dyDescent="0.2">
      <c r="A297" s="59" t="s">
        <v>305</v>
      </c>
      <c r="B297" s="59" t="s">
        <v>305</v>
      </c>
      <c r="C297" s="66">
        <v>3517</v>
      </c>
      <c r="D297" s="67">
        <v>288166890.00999999</v>
      </c>
      <c r="E297" s="67">
        <v>17243996.82</v>
      </c>
      <c r="F297" s="68">
        <v>2.7457139533185137E-2</v>
      </c>
    </row>
    <row r="298" spans="1:6" x14ac:dyDescent="0.2">
      <c r="A298" s="59" t="s">
        <v>305</v>
      </c>
      <c r="B298" s="59" t="s">
        <v>284</v>
      </c>
      <c r="C298" s="66">
        <v>440</v>
      </c>
      <c r="D298" s="67">
        <v>22149165.039999999</v>
      </c>
      <c r="E298" s="67">
        <v>1326420.5900000001</v>
      </c>
      <c r="F298" s="68">
        <v>2.1120228447896313E-3</v>
      </c>
    </row>
    <row r="299" spans="1:6" x14ac:dyDescent="0.2">
      <c r="A299" s="59" t="s">
        <v>305</v>
      </c>
      <c r="B299" s="59" t="s">
        <v>306</v>
      </c>
      <c r="C299" s="66">
        <v>213</v>
      </c>
      <c r="D299" s="67">
        <v>9432383.2599999998</v>
      </c>
      <c r="E299" s="67">
        <v>564910.74</v>
      </c>
      <c r="F299" s="68">
        <v>8.9949175784960912E-4</v>
      </c>
    </row>
    <row r="300" spans="1:6" x14ac:dyDescent="0.2">
      <c r="A300" s="59" t="s">
        <v>305</v>
      </c>
      <c r="B300" s="59" t="s">
        <v>307</v>
      </c>
      <c r="C300" s="66">
        <v>188</v>
      </c>
      <c r="D300" s="67">
        <v>7536804.6200000001</v>
      </c>
      <c r="E300" s="67">
        <v>452208.34</v>
      </c>
      <c r="F300" s="68">
        <v>7.200388412881896E-4</v>
      </c>
    </row>
    <row r="301" spans="1:6" x14ac:dyDescent="0.2">
      <c r="A301" s="59" t="s">
        <v>305</v>
      </c>
      <c r="B301" s="59" t="s">
        <v>308</v>
      </c>
      <c r="C301" s="66">
        <v>132</v>
      </c>
      <c r="D301" s="67">
        <v>2610782.17</v>
      </c>
      <c r="E301" s="67">
        <v>156646.98000000001</v>
      </c>
      <c r="F301" s="68">
        <v>2.494246567201618E-4</v>
      </c>
    </row>
    <row r="302" spans="1:6" x14ac:dyDescent="0.2">
      <c r="A302" s="59" t="s">
        <v>305</v>
      </c>
      <c r="B302" s="59" t="s">
        <v>309</v>
      </c>
      <c r="C302" s="66">
        <v>117</v>
      </c>
      <c r="D302" s="67">
        <v>1208289.6100000001</v>
      </c>
      <c r="E302" s="67">
        <v>72460.36</v>
      </c>
      <c r="F302" s="68">
        <v>1.1537662851093166E-4</v>
      </c>
    </row>
    <row r="303" spans="1:6" x14ac:dyDescent="0.2">
      <c r="A303" s="59" t="s">
        <v>305</v>
      </c>
      <c r="B303" s="59" t="s">
        <v>310</v>
      </c>
      <c r="C303" s="66">
        <v>83</v>
      </c>
      <c r="D303" s="67">
        <v>1893076.66</v>
      </c>
      <c r="E303" s="67">
        <v>113584.63</v>
      </c>
      <c r="F303" s="68">
        <v>1.8085766700664507E-4</v>
      </c>
    </row>
    <row r="304" spans="1:6" x14ac:dyDescent="0.2">
      <c r="A304" s="59" t="s">
        <v>305</v>
      </c>
      <c r="B304" s="59" t="s">
        <v>311</v>
      </c>
      <c r="C304" s="66">
        <v>49</v>
      </c>
      <c r="D304" s="67">
        <v>1940365.94</v>
      </c>
      <c r="E304" s="67">
        <v>116421.96</v>
      </c>
      <c r="F304" s="68">
        <v>1.8537546914526156E-4</v>
      </c>
    </row>
    <row r="305" spans="1:6" x14ac:dyDescent="0.2">
      <c r="A305" s="59" t="s">
        <v>305</v>
      </c>
      <c r="B305" s="59" t="s">
        <v>312</v>
      </c>
      <c r="C305" s="66">
        <v>48</v>
      </c>
      <c r="D305" s="67">
        <v>762585.59999999998</v>
      </c>
      <c r="E305" s="67">
        <v>45755.13</v>
      </c>
      <c r="F305" s="68">
        <v>7.2854628882321101E-5</v>
      </c>
    </row>
    <row r="306" spans="1:6" x14ac:dyDescent="0.2">
      <c r="A306" s="59" t="s">
        <v>305</v>
      </c>
      <c r="B306" s="59" t="s">
        <v>313</v>
      </c>
      <c r="C306" s="66">
        <v>45</v>
      </c>
      <c r="D306" s="67">
        <v>272706.26</v>
      </c>
      <c r="E306" s="67">
        <v>16362.38</v>
      </c>
      <c r="F306" s="68">
        <v>2.6053365437526088E-5</v>
      </c>
    </row>
    <row r="307" spans="1:6" x14ac:dyDescent="0.2">
      <c r="A307" s="59" t="s">
        <v>305</v>
      </c>
      <c r="B307" s="59" t="s">
        <v>314</v>
      </c>
      <c r="C307" s="66">
        <v>42</v>
      </c>
      <c r="D307" s="67">
        <v>2545534</v>
      </c>
      <c r="E307" s="67">
        <v>152732.03</v>
      </c>
      <c r="F307" s="68">
        <v>2.4319099003966403E-4</v>
      </c>
    </row>
    <row r="308" spans="1:6" x14ac:dyDescent="0.2">
      <c r="A308" s="59" t="s">
        <v>305</v>
      </c>
      <c r="B308" s="59" t="s">
        <v>315</v>
      </c>
      <c r="C308" s="66">
        <v>39</v>
      </c>
      <c r="D308" s="67">
        <v>719174.25</v>
      </c>
      <c r="E308" s="67">
        <v>43150.43</v>
      </c>
      <c r="F308" s="68">
        <v>6.8707237063091615E-5</v>
      </c>
    </row>
    <row r="309" spans="1:6" x14ac:dyDescent="0.2">
      <c r="A309" s="59" t="s">
        <v>305</v>
      </c>
      <c r="B309" s="59" t="s">
        <v>316</v>
      </c>
      <c r="C309" s="66">
        <v>27</v>
      </c>
      <c r="D309" s="67">
        <v>376225.74</v>
      </c>
      <c r="E309" s="67">
        <v>22573.54</v>
      </c>
      <c r="F309" s="68">
        <v>3.5943223836545339E-5</v>
      </c>
    </row>
    <row r="310" spans="1:6" x14ac:dyDescent="0.2">
      <c r="A310" s="59" t="s">
        <v>305</v>
      </c>
      <c r="B310" s="59" t="s">
        <v>317</v>
      </c>
      <c r="C310" s="66">
        <v>12</v>
      </c>
      <c r="D310" s="67">
        <v>4658.07</v>
      </c>
      <c r="E310" s="67">
        <v>279.49</v>
      </c>
      <c r="F310" s="68">
        <v>4.4502420223305941E-7</v>
      </c>
    </row>
    <row r="311" spans="1:6" x14ac:dyDescent="0.2">
      <c r="A311" s="59" t="s">
        <v>305</v>
      </c>
      <c r="B311" s="59" t="s">
        <v>60</v>
      </c>
      <c r="C311" s="66">
        <v>24</v>
      </c>
      <c r="D311" s="67">
        <v>889016.56</v>
      </c>
      <c r="E311" s="67">
        <v>53340.97</v>
      </c>
      <c r="F311" s="68">
        <v>8.4933352250841012E-5</v>
      </c>
    </row>
    <row r="312" spans="1:6" x14ac:dyDescent="0.2">
      <c r="A312" s="59" t="s">
        <v>305</v>
      </c>
      <c r="B312" s="59" t="s">
        <v>61</v>
      </c>
      <c r="C312" s="66">
        <v>4976</v>
      </c>
      <c r="D312" s="67">
        <v>340507657.79000002</v>
      </c>
      <c r="E312" s="67">
        <v>20380844.399999999</v>
      </c>
      <c r="F312" s="68">
        <v>3.2451855236130506E-2</v>
      </c>
    </row>
    <row r="313" spans="1:6" x14ac:dyDescent="0.2">
      <c r="A313" s="59" t="s">
        <v>318</v>
      </c>
      <c r="B313" s="59" t="s">
        <v>319</v>
      </c>
      <c r="C313" s="66">
        <v>433</v>
      </c>
      <c r="D313" s="67">
        <v>17671907.510000002</v>
      </c>
      <c r="E313" s="67">
        <v>1058744.8700000001</v>
      </c>
      <c r="F313" s="68">
        <v>1.6858101940681034E-3</v>
      </c>
    </row>
    <row r="314" spans="1:6" x14ac:dyDescent="0.2">
      <c r="A314" s="59" t="s">
        <v>318</v>
      </c>
      <c r="B314" s="59" t="s">
        <v>320</v>
      </c>
      <c r="C314" s="66">
        <v>82</v>
      </c>
      <c r="D314" s="67">
        <v>1436756.13</v>
      </c>
      <c r="E314" s="67">
        <v>86188.23</v>
      </c>
      <c r="F314" s="68">
        <v>1.3723513649014073E-4</v>
      </c>
    </row>
    <row r="315" spans="1:6" x14ac:dyDescent="0.2">
      <c r="A315" s="59" t="s">
        <v>318</v>
      </c>
      <c r="B315" s="59" t="s">
        <v>321</v>
      </c>
      <c r="C315" s="66">
        <v>32</v>
      </c>
      <c r="D315" s="67">
        <v>353532.24</v>
      </c>
      <c r="E315" s="67">
        <v>21211.94</v>
      </c>
      <c r="F315" s="68">
        <v>3.3775185789529223E-5</v>
      </c>
    </row>
    <row r="316" spans="1:6" x14ac:dyDescent="0.2">
      <c r="A316" s="59" t="s">
        <v>318</v>
      </c>
      <c r="B316" s="59" t="s">
        <v>322</v>
      </c>
      <c r="C316" s="66">
        <v>20</v>
      </c>
      <c r="D316" s="67">
        <v>169318.32</v>
      </c>
      <c r="E316" s="67">
        <v>10159.120000000001</v>
      </c>
      <c r="F316" s="68">
        <v>1.6176085990160361E-5</v>
      </c>
    </row>
    <row r="317" spans="1:6" x14ac:dyDescent="0.2">
      <c r="A317" s="59" t="s">
        <v>318</v>
      </c>
      <c r="B317" s="59" t="s">
        <v>60</v>
      </c>
      <c r="C317" s="66">
        <v>17</v>
      </c>
      <c r="D317" s="67">
        <v>193664.57</v>
      </c>
      <c r="E317" s="67">
        <v>11619.88</v>
      </c>
      <c r="F317" s="68">
        <v>1.8502013764513516E-5</v>
      </c>
    </row>
    <row r="318" spans="1:6" x14ac:dyDescent="0.2">
      <c r="A318" s="59" t="s">
        <v>318</v>
      </c>
      <c r="B318" s="59" t="s">
        <v>61</v>
      </c>
      <c r="C318" s="66">
        <v>584</v>
      </c>
      <c r="D318" s="67">
        <v>19825178.77</v>
      </c>
      <c r="E318" s="67">
        <v>1187924.03</v>
      </c>
      <c r="F318" s="68">
        <v>1.8914986001797235E-3</v>
      </c>
    </row>
    <row r="319" spans="1:6" x14ac:dyDescent="0.2">
      <c r="A319" s="59" t="s">
        <v>323</v>
      </c>
      <c r="B319" s="59" t="s">
        <v>324</v>
      </c>
      <c r="C319" s="66">
        <v>271</v>
      </c>
      <c r="D319" s="67">
        <v>13487084.789999999</v>
      </c>
      <c r="E319" s="67">
        <v>809225.1</v>
      </c>
      <c r="F319" s="68">
        <v>1.2885067607229872E-3</v>
      </c>
    </row>
    <row r="320" spans="1:6" x14ac:dyDescent="0.2">
      <c r="A320" s="59" t="s">
        <v>323</v>
      </c>
      <c r="B320" s="59" t="s">
        <v>325</v>
      </c>
      <c r="C320" s="66">
        <v>270</v>
      </c>
      <c r="D320" s="67">
        <v>7767723.5599999996</v>
      </c>
      <c r="E320" s="67">
        <v>465493.2</v>
      </c>
      <c r="F320" s="68">
        <v>7.4119195668866144E-4</v>
      </c>
    </row>
    <row r="321" spans="1:6" x14ac:dyDescent="0.2">
      <c r="A321" s="59" t="s">
        <v>323</v>
      </c>
      <c r="B321" s="59" t="s">
        <v>323</v>
      </c>
      <c r="C321" s="66">
        <v>84</v>
      </c>
      <c r="D321" s="67">
        <v>1141798.03</v>
      </c>
      <c r="E321" s="67">
        <v>67523.08</v>
      </c>
      <c r="F321" s="68">
        <v>1.0751513402740367E-4</v>
      </c>
    </row>
    <row r="322" spans="1:6" x14ac:dyDescent="0.2">
      <c r="A322" s="59" t="s">
        <v>323</v>
      </c>
      <c r="B322" s="59" t="s">
        <v>326</v>
      </c>
      <c r="C322" s="66">
        <v>66</v>
      </c>
      <c r="D322" s="67">
        <v>1659807.33</v>
      </c>
      <c r="E322" s="67">
        <v>99588.43</v>
      </c>
      <c r="F322" s="68">
        <v>1.5857190458475393E-4</v>
      </c>
    </row>
    <row r="323" spans="1:6" x14ac:dyDescent="0.2">
      <c r="A323" s="59" t="s">
        <v>323</v>
      </c>
      <c r="B323" s="59" t="s">
        <v>327</v>
      </c>
      <c r="C323" s="66">
        <v>54</v>
      </c>
      <c r="D323" s="67">
        <v>1313769.8600000001</v>
      </c>
      <c r="E323" s="67">
        <v>78826.17</v>
      </c>
      <c r="F323" s="68">
        <v>1.2551273183061118E-4</v>
      </c>
    </row>
    <row r="324" spans="1:6" x14ac:dyDescent="0.2">
      <c r="A324" s="59" t="s">
        <v>323</v>
      </c>
      <c r="B324" s="59" t="s">
        <v>328</v>
      </c>
      <c r="C324" s="66">
        <v>53</v>
      </c>
      <c r="D324" s="67">
        <v>1234567.76</v>
      </c>
      <c r="E324" s="67">
        <v>74074.05</v>
      </c>
      <c r="F324" s="68">
        <v>1.1794606249748383E-4</v>
      </c>
    </row>
    <row r="325" spans="1:6" x14ac:dyDescent="0.2">
      <c r="A325" s="59" t="s">
        <v>323</v>
      </c>
      <c r="B325" s="59" t="s">
        <v>329</v>
      </c>
      <c r="C325" s="66">
        <v>42</v>
      </c>
      <c r="D325" s="67">
        <v>703417.28</v>
      </c>
      <c r="E325" s="67">
        <v>42205.02</v>
      </c>
      <c r="F325" s="68">
        <v>6.7201886850085213E-5</v>
      </c>
    </row>
    <row r="326" spans="1:6" x14ac:dyDescent="0.2">
      <c r="A326" s="59" t="s">
        <v>323</v>
      </c>
      <c r="B326" s="59" t="s">
        <v>330</v>
      </c>
      <c r="C326" s="66">
        <v>36</v>
      </c>
      <c r="D326" s="67">
        <v>217510.46</v>
      </c>
      <c r="E326" s="67">
        <v>13050.64</v>
      </c>
      <c r="F326" s="68">
        <v>2.0780173368030534E-5</v>
      </c>
    </row>
    <row r="327" spans="1:6" x14ac:dyDescent="0.2">
      <c r="A327" s="59" t="s">
        <v>323</v>
      </c>
      <c r="B327" s="59" t="s">
        <v>331</v>
      </c>
      <c r="C327" s="66">
        <v>32</v>
      </c>
      <c r="D327" s="67">
        <v>212742.64</v>
      </c>
      <c r="E327" s="67">
        <v>12764.54</v>
      </c>
      <c r="F327" s="68">
        <v>2.0324624245489915E-5</v>
      </c>
    </row>
    <row r="328" spans="1:6" x14ac:dyDescent="0.2">
      <c r="A328" s="59" t="s">
        <v>323</v>
      </c>
      <c r="B328" s="59" t="s">
        <v>332</v>
      </c>
      <c r="C328" s="66">
        <v>30</v>
      </c>
      <c r="D328" s="67">
        <v>579363.39</v>
      </c>
      <c r="E328" s="67">
        <v>34761.800000000003</v>
      </c>
      <c r="F328" s="68">
        <v>5.5350253365720301E-5</v>
      </c>
    </row>
    <row r="329" spans="1:6" x14ac:dyDescent="0.2">
      <c r="A329" s="59" t="s">
        <v>323</v>
      </c>
      <c r="B329" s="59" t="s">
        <v>112</v>
      </c>
      <c r="C329" s="66">
        <v>21</v>
      </c>
      <c r="D329" s="67">
        <v>447135.93</v>
      </c>
      <c r="E329" s="67">
        <v>26828.18</v>
      </c>
      <c r="F329" s="68">
        <v>4.2717769515420661E-5</v>
      </c>
    </row>
    <row r="330" spans="1:6" x14ac:dyDescent="0.2">
      <c r="A330" s="59" t="s">
        <v>323</v>
      </c>
      <c r="B330" s="59" t="s">
        <v>122</v>
      </c>
      <c r="C330" s="66">
        <v>12</v>
      </c>
      <c r="D330" s="67">
        <v>1560548.37</v>
      </c>
      <c r="E330" s="67">
        <v>93632.91</v>
      </c>
      <c r="F330" s="68">
        <v>1.4908909469215303E-4</v>
      </c>
    </row>
    <row r="331" spans="1:6" x14ac:dyDescent="0.2">
      <c r="A331" s="59" t="s">
        <v>323</v>
      </c>
      <c r="B331" s="59" t="s">
        <v>333</v>
      </c>
      <c r="C331" s="66">
        <v>12</v>
      </c>
      <c r="D331" s="67">
        <v>23853.360000000001</v>
      </c>
      <c r="E331" s="67">
        <v>1431.19</v>
      </c>
      <c r="F331" s="68">
        <v>2.2788442806323387E-6</v>
      </c>
    </row>
    <row r="332" spans="1:6" x14ac:dyDescent="0.2">
      <c r="A332" s="59" t="s">
        <v>323</v>
      </c>
      <c r="B332" s="59" t="s">
        <v>334</v>
      </c>
      <c r="C332" s="66">
        <v>12</v>
      </c>
      <c r="D332" s="67">
        <v>78866.09</v>
      </c>
      <c r="E332" s="67">
        <v>4731.97</v>
      </c>
      <c r="F332" s="68">
        <v>7.5345850450490903E-6</v>
      </c>
    </row>
    <row r="333" spans="1:6" x14ac:dyDescent="0.2">
      <c r="A333" s="59" t="s">
        <v>323</v>
      </c>
      <c r="B333" s="59" t="s">
        <v>60</v>
      </c>
      <c r="C333" s="66">
        <v>45</v>
      </c>
      <c r="D333" s="67">
        <v>564488.81999999995</v>
      </c>
      <c r="E333" s="67">
        <v>33869.35</v>
      </c>
      <c r="F333" s="68">
        <v>5.3929229896963294E-5</v>
      </c>
    </row>
    <row r="334" spans="1:6" x14ac:dyDescent="0.2">
      <c r="A334" s="59" t="s">
        <v>323</v>
      </c>
      <c r="B334" s="59" t="s">
        <v>61</v>
      </c>
      <c r="C334" s="66">
        <v>1040</v>
      </c>
      <c r="D334" s="67">
        <v>30992677.670000002</v>
      </c>
      <c r="E334" s="67">
        <v>1858005.64</v>
      </c>
      <c r="F334" s="68">
        <v>2.9584510275341694E-3</v>
      </c>
    </row>
    <row r="335" spans="1:6" x14ac:dyDescent="0.2">
      <c r="A335" s="59" t="s">
        <v>335</v>
      </c>
      <c r="B335" s="59" t="s">
        <v>336</v>
      </c>
      <c r="C335" s="66">
        <v>575</v>
      </c>
      <c r="D335" s="67">
        <v>35044281.869999997</v>
      </c>
      <c r="E335" s="67">
        <v>2096397.32</v>
      </c>
      <c r="F335" s="68">
        <v>3.3380355107392886E-3</v>
      </c>
    </row>
    <row r="336" spans="1:6" x14ac:dyDescent="0.2">
      <c r="A336" s="59" t="s">
        <v>335</v>
      </c>
      <c r="B336" s="59" t="s">
        <v>189</v>
      </c>
      <c r="C336" s="66">
        <v>82</v>
      </c>
      <c r="D336" s="67">
        <v>1556263.01</v>
      </c>
      <c r="E336" s="67">
        <v>93301.87</v>
      </c>
      <c r="F336" s="68">
        <v>1.4856198884969987E-4</v>
      </c>
    </row>
    <row r="337" spans="1:6" x14ac:dyDescent="0.2">
      <c r="A337" s="59" t="s">
        <v>335</v>
      </c>
      <c r="B337" s="59" t="s">
        <v>337</v>
      </c>
      <c r="C337" s="66">
        <v>59</v>
      </c>
      <c r="D337" s="67">
        <v>662551.89</v>
      </c>
      <c r="E337" s="67">
        <v>39672.370000000003</v>
      </c>
      <c r="F337" s="68">
        <v>6.316921825448052E-5</v>
      </c>
    </row>
    <row r="338" spans="1:6" x14ac:dyDescent="0.2">
      <c r="A338" s="59" t="s">
        <v>335</v>
      </c>
      <c r="B338" s="59" t="s">
        <v>335</v>
      </c>
      <c r="C338" s="66">
        <v>39</v>
      </c>
      <c r="D338" s="67">
        <v>3475712.58</v>
      </c>
      <c r="E338" s="67">
        <v>208542.75</v>
      </c>
      <c r="F338" s="68">
        <v>3.3205685695458998E-4</v>
      </c>
    </row>
    <row r="339" spans="1:6" x14ac:dyDescent="0.2">
      <c r="A339" s="59" t="s">
        <v>335</v>
      </c>
      <c r="B339" s="59" t="s">
        <v>338</v>
      </c>
      <c r="C339" s="66">
        <v>36</v>
      </c>
      <c r="D339" s="67">
        <v>131709.16</v>
      </c>
      <c r="E339" s="67">
        <v>7902.56</v>
      </c>
      <c r="F339" s="68">
        <v>1.2583027870760622E-5</v>
      </c>
    </row>
    <row r="340" spans="1:6" x14ac:dyDescent="0.2">
      <c r="A340" s="59" t="s">
        <v>335</v>
      </c>
      <c r="B340" s="59" t="s">
        <v>339</v>
      </c>
      <c r="C340" s="66">
        <v>30</v>
      </c>
      <c r="D340" s="67">
        <v>1082441.26</v>
      </c>
      <c r="E340" s="67">
        <v>64946.47</v>
      </c>
      <c r="F340" s="68">
        <v>1.0341246913880042E-4</v>
      </c>
    </row>
    <row r="341" spans="1:6" x14ac:dyDescent="0.2">
      <c r="A341" s="59" t="s">
        <v>335</v>
      </c>
      <c r="B341" s="59" t="s">
        <v>60</v>
      </c>
      <c r="C341" s="66">
        <v>44</v>
      </c>
      <c r="D341" s="67">
        <v>472810.95</v>
      </c>
      <c r="E341" s="67">
        <v>28368.65</v>
      </c>
      <c r="F341" s="68">
        <v>4.5170617319685431E-5</v>
      </c>
    </row>
    <row r="342" spans="1:6" x14ac:dyDescent="0.2">
      <c r="A342" s="59" t="s">
        <v>335</v>
      </c>
      <c r="B342" s="59" t="s">
        <v>61</v>
      </c>
      <c r="C342" s="66">
        <v>865</v>
      </c>
      <c r="D342" s="67">
        <v>42425770.719999999</v>
      </c>
      <c r="E342" s="67">
        <v>2539131.9900000002</v>
      </c>
      <c r="F342" s="68">
        <v>4.0429896891273059E-3</v>
      </c>
    </row>
    <row r="343" spans="1:6" x14ac:dyDescent="0.2">
      <c r="A343" s="59" t="s">
        <v>340</v>
      </c>
      <c r="B343" s="59" t="s">
        <v>341</v>
      </c>
      <c r="C343" s="66">
        <v>341</v>
      </c>
      <c r="D343" s="67">
        <v>12073112.210000001</v>
      </c>
      <c r="E343" s="67">
        <v>721869.15</v>
      </c>
      <c r="F343" s="68">
        <v>1.1494122959512208E-3</v>
      </c>
    </row>
    <row r="344" spans="1:6" x14ac:dyDescent="0.2">
      <c r="A344" s="59" t="s">
        <v>340</v>
      </c>
      <c r="B344" s="59" t="s">
        <v>342</v>
      </c>
      <c r="C344" s="66">
        <v>101</v>
      </c>
      <c r="D344" s="67">
        <v>2081466.98</v>
      </c>
      <c r="E344" s="67">
        <v>124888.01</v>
      </c>
      <c r="F344" s="68">
        <v>1.9885572656883733E-4</v>
      </c>
    </row>
    <row r="345" spans="1:6" x14ac:dyDescent="0.2">
      <c r="A345" s="59" t="s">
        <v>340</v>
      </c>
      <c r="B345" s="59" t="s">
        <v>343</v>
      </c>
      <c r="C345" s="66">
        <v>36</v>
      </c>
      <c r="D345" s="67">
        <v>836090.09</v>
      </c>
      <c r="E345" s="67">
        <v>50165.41</v>
      </c>
      <c r="F345" s="68">
        <v>7.9876995831494298E-5</v>
      </c>
    </row>
    <row r="346" spans="1:6" x14ac:dyDescent="0.2">
      <c r="A346" s="59" t="s">
        <v>340</v>
      </c>
      <c r="B346" s="59" t="s">
        <v>344</v>
      </c>
      <c r="C346" s="66">
        <v>30</v>
      </c>
      <c r="D346" s="67">
        <v>839419.62</v>
      </c>
      <c r="E346" s="67">
        <v>50365.21</v>
      </c>
      <c r="F346" s="68">
        <v>8.0195131849262967E-5</v>
      </c>
    </row>
    <row r="347" spans="1:6" x14ac:dyDescent="0.2">
      <c r="A347" s="59" t="s">
        <v>340</v>
      </c>
      <c r="B347" s="59" t="s">
        <v>345</v>
      </c>
      <c r="C347" s="66">
        <v>16</v>
      </c>
      <c r="D347" s="67">
        <v>95544.41</v>
      </c>
      <c r="E347" s="67">
        <v>5732.67</v>
      </c>
      <c r="F347" s="68">
        <v>9.127971996906483E-6</v>
      </c>
    </row>
    <row r="348" spans="1:6" x14ac:dyDescent="0.2">
      <c r="A348" s="59" t="s">
        <v>340</v>
      </c>
      <c r="B348" s="59" t="s">
        <v>346</v>
      </c>
      <c r="C348" s="66">
        <v>15</v>
      </c>
      <c r="D348" s="67">
        <v>7884.05</v>
      </c>
      <c r="E348" s="67">
        <v>473.04</v>
      </c>
      <c r="F348" s="68">
        <v>7.5320851774419989E-7</v>
      </c>
    </row>
    <row r="349" spans="1:6" x14ac:dyDescent="0.2">
      <c r="A349" s="59" t="s">
        <v>340</v>
      </c>
      <c r="B349" s="59" t="s">
        <v>347</v>
      </c>
      <c r="C349" s="66">
        <v>12</v>
      </c>
      <c r="D349" s="67">
        <v>33422.36</v>
      </c>
      <c r="E349" s="67">
        <v>2005.34</v>
      </c>
      <c r="F349" s="68">
        <v>3.1930474568179301E-6</v>
      </c>
    </row>
    <row r="350" spans="1:6" x14ac:dyDescent="0.2">
      <c r="A350" s="59" t="s">
        <v>340</v>
      </c>
      <c r="B350" s="59" t="s">
        <v>60</v>
      </c>
      <c r="C350" s="66">
        <v>50</v>
      </c>
      <c r="D350" s="67">
        <v>640980.81000000006</v>
      </c>
      <c r="E350" s="67">
        <v>38458.86</v>
      </c>
      <c r="F350" s="68">
        <v>6.1236979821435191E-5</v>
      </c>
    </row>
    <row r="351" spans="1:6" x14ac:dyDescent="0.2">
      <c r="A351" s="59" t="s">
        <v>340</v>
      </c>
      <c r="B351" s="59" t="s">
        <v>61</v>
      </c>
      <c r="C351" s="66">
        <v>601</v>
      </c>
      <c r="D351" s="67">
        <v>16607920.529999999</v>
      </c>
      <c r="E351" s="67">
        <v>993957.69</v>
      </c>
      <c r="F351" s="68">
        <v>1.5826513579937191E-3</v>
      </c>
    </row>
    <row r="352" spans="1:6" x14ac:dyDescent="0.2">
      <c r="A352" s="59" t="s">
        <v>348</v>
      </c>
      <c r="B352" s="59" t="s">
        <v>349</v>
      </c>
      <c r="C352" s="66">
        <v>113</v>
      </c>
      <c r="D352" s="67">
        <v>1397937.21</v>
      </c>
      <c r="E352" s="67">
        <v>83830.490000000005</v>
      </c>
      <c r="F352" s="68">
        <v>1.3348097225323436E-4</v>
      </c>
    </row>
    <row r="353" spans="1:6" x14ac:dyDescent="0.2">
      <c r="A353" s="59" t="s">
        <v>348</v>
      </c>
      <c r="B353" s="59" t="s">
        <v>350</v>
      </c>
      <c r="C353" s="66">
        <v>64</v>
      </c>
      <c r="D353" s="67">
        <v>2149770.19</v>
      </c>
      <c r="E353" s="67">
        <v>128986.2</v>
      </c>
      <c r="F353" s="68">
        <v>2.0538116123680221E-4</v>
      </c>
    </row>
    <row r="354" spans="1:6" x14ac:dyDescent="0.2">
      <c r="A354" s="59" t="s">
        <v>348</v>
      </c>
      <c r="B354" s="59" t="s">
        <v>351</v>
      </c>
      <c r="C354" s="66">
        <v>64</v>
      </c>
      <c r="D354" s="67">
        <v>1093208.47</v>
      </c>
      <c r="E354" s="67">
        <v>65570.850000000006</v>
      </c>
      <c r="F354" s="68">
        <v>1.0440665215568932E-4</v>
      </c>
    </row>
    <row r="355" spans="1:6" x14ac:dyDescent="0.2">
      <c r="A355" s="59" t="s">
        <v>348</v>
      </c>
      <c r="B355" s="59" t="s">
        <v>352</v>
      </c>
      <c r="C355" s="66">
        <v>47</v>
      </c>
      <c r="D355" s="67">
        <v>2405954.85</v>
      </c>
      <c r="E355" s="67">
        <v>143984</v>
      </c>
      <c r="F355" s="68">
        <v>2.292617436556758E-4</v>
      </c>
    </row>
    <row r="356" spans="1:6" x14ac:dyDescent="0.2">
      <c r="A356" s="59" t="s">
        <v>348</v>
      </c>
      <c r="B356" s="59" t="s">
        <v>353</v>
      </c>
      <c r="C356" s="66">
        <v>21</v>
      </c>
      <c r="D356" s="67">
        <v>193098.29</v>
      </c>
      <c r="E356" s="67">
        <v>11585.9</v>
      </c>
      <c r="F356" s="68">
        <v>1.8447908349679783E-5</v>
      </c>
    </row>
    <row r="357" spans="1:6" x14ac:dyDescent="0.2">
      <c r="A357" s="59" t="s">
        <v>348</v>
      </c>
      <c r="B357" s="59" t="s">
        <v>60</v>
      </c>
      <c r="C357" s="66">
        <v>52</v>
      </c>
      <c r="D357" s="67">
        <v>5476677.9100000001</v>
      </c>
      <c r="E357" s="67">
        <v>327607.44</v>
      </c>
      <c r="F357" s="68">
        <v>5.2164027203697766E-4</v>
      </c>
    </row>
    <row r="358" spans="1:6" x14ac:dyDescent="0.2">
      <c r="A358" s="59" t="s">
        <v>348</v>
      </c>
      <c r="B358" s="59" t="s">
        <v>61</v>
      </c>
      <c r="C358" s="66">
        <v>361</v>
      </c>
      <c r="D358" s="67">
        <v>12716646.92</v>
      </c>
      <c r="E358" s="67">
        <v>761564.88</v>
      </c>
      <c r="F358" s="68">
        <v>1.2126187096880591E-3</v>
      </c>
    </row>
    <row r="359" spans="1:6" x14ac:dyDescent="0.2">
      <c r="A359" s="59" t="s">
        <v>140</v>
      </c>
      <c r="B359" s="59" t="s">
        <v>354</v>
      </c>
      <c r="C359" s="66">
        <v>290</v>
      </c>
      <c r="D359" s="67">
        <v>10535952.58</v>
      </c>
      <c r="E359" s="67">
        <v>629126.74</v>
      </c>
      <c r="F359" s="68">
        <v>1.0017411197967205E-3</v>
      </c>
    </row>
    <row r="360" spans="1:6" x14ac:dyDescent="0.2">
      <c r="A360" s="59" t="s">
        <v>140</v>
      </c>
      <c r="B360" s="59" t="s">
        <v>355</v>
      </c>
      <c r="C360" s="66">
        <v>47</v>
      </c>
      <c r="D360" s="67">
        <v>1362559.29</v>
      </c>
      <c r="E360" s="67">
        <v>81753.55</v>
      </c>
      <c r="F360" s="68">
        <v>1.3017391809535416E-4</v>
      </c>
    </row>
    <row r="361" spans="1:6" x14ac:dyDescent="0.2">
      <c r="A361" s="59" t="s">
        <v>140</v>
      </c>
      <c r="B361" s="59" t="s">
        <v>356</v>
      </c>
      <c r="C361" s="66">
        <v>41</v>
      </c>
      <c r="D361" s="67">
        <v>1305879.02</v>
      </c>
      <c r="E361" s="67">
        <v>78341.75</v>
      </c>
      <c r="F361" s="68">
        <v>1.2474140325339649E-4</v>
      </c>
    </row>
    <row r="362" spans="1:6" x14ac:dyDescent="0.2">
      <c r="A362" s="59" t="s">
        <v>140</v>
      </c>
      <c r="B362" s="59" t="s">
        <v>357</v>
      </c>
      <c r="C362" s="66">
        <v>30</v>
      </c>
      <c r="D362" s="67">
        <v>1121900.2</v>
      </c>
      <c r="E362" s="67">
        <v>67314.009999999995</v>
      </c>
      <c r="F362" s="68">
        <v>1.0718223764484662E-4</v>
      </c>
    </row>
    <row r="363" spans="1:6" x14ac:dyDescent="0.2">
      <c r="A363" s="59" t="s">
        <v>140</v>
      </c>
      <c r="B363" s="59" t="s">
        <v>358</v>
      </c>
      <c r="C363" s="66">
        <v>21</v>
      </c>
      <c r="D363" s="67">
        <v>359295.63</v>
      </c>
      <c r="E363" s="67">
        <v>21557.75</v>
      </c>
      <c r="F363" s="68">
        <v>3.4325809494757366E-5</v>
      </c>
    </row>
    <row r="364" spans="1:6" x14ac:dyDescent="0.2">
      <c r="A364" s="59" t="s">
        <v>140</v>
      </c>
      <c r="B364" s="59" t="s">
        <v>359</v>
      </c>
      <c r="C364" s="66">
        <v>18</v>
      </c>
      <c r="D364" s="67">
        <v>107011.29</v>
      </c>
      <c r="E364" s="67">
        <v>6420.67</v>
      </c>
      <c r="F364" s="68">
        <v>1.0223455381415212E-5</v>
      </c>
    </row>
    <row r="365" spans="1:6" x14ac:dyDescent="0.2">
      <c r="A365" s="59" t="s">
        <v>140</v>
      </c>
      <c r="B365" s="59" t="s">
        <v>60</v>
      </c>
      <c r="C365" s="66">
        <v>14</v>
      </c>
      <c r="D365" s="67">
        <v>127083.43</v>
      </c>
      <c r="E365" s="67">
        <v>7625</v>
      </c>
      <c r="F365" s="68">
        <v>1.2141076754184686E-5</v>
      </c>
    </row>
    <row r="366" spans="1:6" x14ac:dyDescent="0.2">
      <c r="A366" s="59" t="s">
        <v>140</v>
      </c>
      <c r="B366" s="59" t="s">
        <v>61</v>
      </c>
      <c r="C366" s="66">
        <v>461</v>
      </c>
      <c r="D366" s="67">
        <v>14919681.449999999</v>
      </c>
      <c r="E366" s="67">
        <v>892139.47</v>
      </c>
      <c r="F366" s="68">
        <v>1.4205290204206749E-3</v>
      </c>
    </row>
    <row r="367" spans="1:6" x14ac:dyDescent="0.2">
      <c r="A367" s="59" t="s">
        <v>360</v>
      </c>
      <c r="B367" s="59" t="s">
        <v>361</v>
      </c>
      <c r="C367" s="66">
        <v>232</v>
      </c>
      <c r="D367" s="67">
        <v>7639990.4699999997</v>
      </c>
      <c r="E367" s="67">
        <v>454556.4</v>
      </c>
      <c r="F367" s="68">
        <v>7.2377759232863947E-4</v>
      </c>
    </row>
    <row r="368" spans="1:6" x14ac:dyDescent="0.2">
      <c r="A368" s="59" t="s">
        <v>360</v>
      </c>
      <c r="B368" s="59" t="s">
        <v>362</v>
      </c>
      <c r="C368" s="66">
        <v>116</v>
      </c>
      <c r="D368" s="67">
        <v>4464343.46</v>
      </c>
      <c r="E368" s="67">
        <v>267860.59999999998</v>
      </c>
      <c r="F368" s="68">
        <v>4.2650703003566722E-4</v>
      </c>
    </row>
    <row r="369" spans="1:6" x14ac:dyDescent="0.2">
      <c r="A369" s="59" t="s">
        <v>360</v>
      </c>
      <c r="B369" s="59" t="s">
        <v>363</v>
      </c>
      <c r="C369" s="66">
        <v>95</v>
      </c>
      <c r="D369" s="67">
        <v>2727658.41</v>
      </c>
      <c r="E369" s="67">
        <v>163486.07999999999</v>
      </c>
      <c r="F369" s="68">
        <v>2.6031436662567577E-4</v>
      </c>
    </row>
    <row r="370" spans="1:6" x14ac:dyDescent="0.2">
      <c r="A370" s="59" t="s">
        <v>360</v>
      </c>
      <c r="B370" s="59" t="s">
        <v>364</v>
      </c>
      <c r="C370" s="66">
        <v>66</v>
      </c>
      <c r="D370" s="67">
        <v>1743211.06</v>
      </c>
      <c r="E370" s="67">
        <v>104592.65</v>
      </c>
      <c r="F370" s="68">
        <v>1.6653998578014097E-4</v>
      </c>
    </row>
    <row r="371" spans="1:6" x14ac:dyDescent="0.2">
      <c r="A371" s="59" t="s">
        <v>360</v>
      </c>
      <c r="B371" s="59" t="s">
        <v>365</v>
      </c>
      <c r="C371" s="66">
        <v>51</v>
      </c>
      <c r="D371" s="67">
        <v>749774.63</v>
      </c>
      <c r="E371" s="67">
        <v>44986.49</v>
      </c>
      <c r="F371" s="68">
        <v>7.1630744654604828E-5</v>
      </c>
    </row>
    <row r="372" spans="1:6" x14ac:dyDescent="0.2">
      <c r="A372" s="59" t="s">
        <v>360</v>
      </c>
      <c r="B372" s="59" t="s">
        <v>366</v>
      </c>
      <c r="C372" s="66">
        <v>18</v>
      </c>
      <c r="D372" s="67">
        <v>120089.68</v>
      </c>
      <c r="E372" s="67">
        <v>7205.38</v>
      </c>
      <c r="F372" s="68">
        <v>1.1472927425976034E-5</v>
      </c>
    </row>
    <row r="373" spans="1:6" x14ac:dyDescent="0.2">
      <c r="A373" s="59" t="s">
        <v>360</v>
      </c>
      <c r="B373" s="59" t="s">
        <v>367</v>
      </c>
      <c r="C373" s="66">
        <v>15</v>
      </c>
      <c r="D373" s="67">
        <v>679729.07</v>
      </c>
      <c r="E373" s="67">
        <v>40783.75</v>
      </c>
      <c r="F373" s="68">
        <v>6.4938837911276029E-5</v>
      </c>
    </row>
    <row r="374" spans="1:6" x14ac:dyDescent="0.2">
      <c r="A374" s="59" t="s">
        <v>360</v>
      </c>
      <c r="B374" s="59" t="s">
        <v>60</v>
      </c>
      <c r="C374" s="66">
        <v>27</v>
      </c>
      <c r="D374" s="67">
        <v>199961.02</v>
      </c>
      <c r="E374" s="67">
        <v>11997.67</v>
      </c>
      <c r="F374" s="68">
        <v>1.9103558339852983E-5</v>
      </c>
    </row>
    <row r="375" spans="1:6" x14ac:dyDescent="0.2">
      <c r="A375" s="59" t="s">
        <v>360</v>
      </c>
      <c r="B375" s="59" t="s">
        <v>61</v>
      </c>
      <c r="C375" s="66">
        <v>620</v>
      </c>
      <c r="D375" s="67">
        <v>18324757.800000001</v>
      </c>
      <c r="E375" s="67">
        <v>1095469.03</v>
      </c>
      <c r="F375" s="68">
        <v>1.7442850590245571E-3</v>
      </c>
    </row>
    <row r="376" spans="1:6" x14ac:dyDescent="0.2">
      <c r="A376" s="59" t="s">
        <v>368</v>
      </c>
      <c r="B376" s="59" t="s">
        <v>369</v>
      </c>
      <c r="C376" s="66">
        <v>216</v>
      </c>
      <c r="D376" s="67">
        <v>5229120.84</v>
      </c>
      <c r="E376" s="67">
        <v>313582.71000000002</v>
      </c>
      <c r="F376" s="68">
        <v>4.9930908208462141E-4</v>
      </c>
    </row>
    <row r="377" spans="1:6" x14ac:dyDescent="0.2">
      <c r="A377" s="59" t="s">
        <v>368</v>
      </c>
      <c r="B377" s="59" t="s">
        <v>370</v>
      </c>
      <c r="C377" s="66">
        <v>185</v>
      </c>
      <c r="D377" s="67">
        <v>5285983.3899999997</v>
      </c>
      <c r="E377" s="67">
        <v>317084.13</v>
      </c>
      <c r="F377" s="68">
        <v>5.0488429637559023E-4</v>
      </c>
    </row>
    <row r="378" spans="1:6" x14ac:dyDescent="0.2">
      <c r="A378" s="59" t="s">
        <v>368</v>
      </c>
      <c r="B378" s="59" t="s">
        <v>57</v>
      </c>
      <c r="C378" s="66">
        <v>124</v>
      </c>
      <c r="D378" s="67">
        <v>4637624.84</v>
      </c>
      <c r="E378" s="67">
        <v>277805.88</v>
      </c>
      <c r="F378" s="68">
        <v>4.4234262450410763E-4</v>
      </c>
    </row>
    <row r="379" spans="1:6" x14ac:dyDescent="0.2">
      <c r="A379" s="59" t="s">
        <v>368</v>
      </c>
      <c r="B379" s="59" t="s">
        <v>371</v>
      </c>
      <c r="C379" s="66">
        <v>34</v>
      </c>
      <c r="D379" s="67">
        <v>363878.74</v>
      </c>
      <c r="E379" s="67">
        <v>21832.73</v>
      </c>
      <c r="F379" s="68">
        <v>3.4763652548641396E-5</v>
      </c>
    </row>
    <row r="380" spans="1:6" x14ac:dyDescent="0.2">
      <c r="A380" s="59" t="s">
        <v>368</v>
      </c>
      <c r="B380" s="59" t="s">
        <v>372</v>
      </c>
      <c r="C380" s="66">
        <v>30</v>
      </c>
      <c r="D380" s="67">
        <v>849876.29</v>
      </c>
      <c r="E380" s="67">
        <v>50992.59</v>
      </c>
      <c r="F380" s="68">
        <v>8.1194091683235475E-5</v>
      </c>
    </row>
    <row r="381" spans="1:6" x14ac:dyDescent="0.2">
      <c r="A381" s="59" t="s">
        <v>368</v>
      </c>
      <c r="B381" s="59" t="s">
        <v>54</v>
      </c>
      <c r="C381" s="66">
        <v>25</v>
      </c>
      <c r="D381" s="67">
        <v>194668.52</v>
      </c>
      <c r="E381" s="67">
        <v>11680.1</v>
      </c>
      <c r="F381" s="68">
        <v>1.8597900406105254E-5</v>
      </c>
    </row>
    <row r="382" spans="1:6" x14ac:dyDescent="0.2">
      <c r="A382" s="59" t="s">
        <v>368</v>
      </c>
      <c r="B382" s="59" t="s">
        <v>156</v>
      </c>
      <c r="C382" s="66">
        <v>24</v>
      </c>
      <c r="D382" s="67">
        <v>61153.31</v>
      </c>
      <c r="E382" s="67">
        <v>3565.12</v>
      </c>
      <c r="F382" s="68">
        <v>5.6766420403775616E-6</v>
      </c>
    </row>
    <row r="383" spans="1:6" x14ac:dyDescent="0.2">
      <c r="A383" s="59" t="s">
        <v>368</v>
      </c>
      <c r="B383" s="59" t="s">
        <v>373</v>
      </c>
      <c r="C383" s="66">
        <v>23</v>
      </c>
      <c r="D383" s="67">
        <v>263126.88</v>
      </c>
      <c r="E383" s="67">
        <v>15787.63</v>
      </c>
      <c r="F383" s="68">
        <v>2.5138206897923773E-5</v>
      </c>
    </row>
    <row r="384" spans="1:6" x14ac:dyDescent="0.2">
      <c r="A384" s="59" t="s">
        <v>368</v>
      </c>
      <c r="B384" s="59" t="s">
        <v>374</v>
      </c>
      <c r="C384" s="66">
        <v>18</v>
      </c>
      <c r="D384" s="67">
        <v>468791.79</v>
      </c>
      <c r="E384" s="67">
        <v>28127.51</v>
      </c>
      <c r="F384" s="68">
        <v>4.4786656762504564E-5</v>
      </c>
    </row>
    <row r="385" spans="1:6" x14ac:dyDescent="0.2">
      <c r="A385" s="59" t="s">
        <v>368</v>
      </c>
      <c r="B385" s="59" t="s">
        <v>375</v>
      </c>
      <c r="C385" s="66">
        <v>13</v>
      </c>
      <c r="D385" s="67">
        <v>180150.92</v>
      </c>
      <c r="E385" s="67">
        <v>10809.04</v>
      </c>
      <c r="F385" s="68">
        <v>1.7210935643154421E-5</v>
      </c>
    </row>
    <row r="386" spans="1:6" x14ac:dyDescent="0.2">
      <c r="A386" s="59" t="s">
        <v>368</v>
      </c>
      <c r="B386" s="59" t="s">
        <v>60</v>
      </c>
      <c r="C386" s="66">
        <v>18</v>
      </c>
      <c r="D386" s="67">
        <v>130694.14</v>
      </c>
      <c r="E386" s="67">
        <v>7841.65</v>
      </c>
      <c r="F386" s="68">
        <v>1.2486042561239652E-5</v>
      </c>
    </row>
    <row r="387" spans="1:6" x14ac:dyDescent="0.2">
      <c r="A387" s="59" t="s">
        <v>368</v>
      </c>
      <c r="B387" s="59" t="s">
        <v>61</v>
      </c>
      <c r="C387" s="66">
        <v>710</v>
      </c>
      <c r="D387" s="67">
        <v>17665069.66</v>
      </c>
      <c r="E387" s="67">
        <v>1059109.08</v>
      </c>
      <c r="F387" s="68">
        <v>1.6863901155847777E-3</v>
      </c>
    </row>
    <row r="388" spans="1:6" x14ac:dyDescent="0.2">
      <c r="A388" s="59" t="s">
        <v>376</v>
      </c>
      <c r="B388" s="59" t="s">
        <v>377</v>
      </c>
      <c r="C388" s="66">
        <v>435</v>
      </c>
      <c r="D388" s="67">
        <v>20020662.329999998</v>
      </c>
      <c r="E388" s="67">
        <v>1200631.76</v>
      </c>
      <c r="F388" s="68">
        <v>1.9117327674323735E-3</v>
      </c>
    </row>
    <row r="389" spans="1:6" x14ac:dyDescent="0.2">
      <c r="A389" s="59" t="s">
        <v>376</v>
      </c>
      <c r="B389" s="59" t="s">
        <v>378</v>
      </c>
      <c r="C389" s="66">
        <v>76</v>
      </c>
      <c r="D389" s="67">
        <v>988764.54</v>
      </c>
      <c r="E389" s="67">
        <v>59325.89</v>
      </c>
      <c r="F389" s="68">
        <v>9.446297495086134E-5</v>
      </c>
    </row>
    <row r="390" spans="1:6" x14ac:dyDescent="0.2">
      <c r="A390" s="59" t="s">
        <v>376</v>
      </c>
      <c r="B390" s="59" t="s">
        <v>379</v>
      </c>
      <c r="C390" s="66">
        <v>48</v>
      </c>
      <c r="D390" s="67">
        <v>3129775.05</v>
      </c>
      <c r="E390" s="67">
        <v>187786.51</v>
      </c>
      <c r="F390" s="68">
        <v>2.9900726968006165E-4</v>
      </c>
    </row>
    <row r="391" spans="1:6" x14ac:dyDescent="0.2">
      <c r="A391" s="59" t="s">
        <v>376</v>
      </c>
      <c r="B391" s="59" t="s">
        <v>380</v>
      </c>
      <c r="C391" s="66">
        <v>27</v>
      </c>
      <c r="D391" s="67">
        <v>406166.2</v>
      </c>
      <c r="E391" s="67">
        <v>24369.98</v>
      </c>
      <c r="F391" s="68">
        <v>3.8803645597107635E-5</v>
      </c>
    </row>
    <row r="392" spans="1:6" x14ac:dyDescent="0.2">
      <c r="A392" s="59" t="s">
        <v>376</v>
      </c>
      <c r="B392" s="59" t="s">
        <v>381</v>
      </c>
      <c r="C392" s="66">
        <v>27</v>
      </c>
      <c r="D392" s="67">
        <v>1324696.17</v>
      </c>
      <c r="E392" s="67">
        <v>79425.039999999994</v>
      </c>
      <c r="F392" s="68">
        <v>1.2646629597956574E-4</v>
      </c>
    </row>
    <row r="393" spans="1:6" x14ac:dyDescent="0.2">
      <c r="A393" s="59" t="s">
        <v>376</v>
      </c>
      <c r="B393" s="59" t="s">
        <v>382</v>
      </c>
      <c r="C393" s="66">
        <v>15</v>
      </c>
      <c r="D393" s="67">
        <v>308247.28999999998</v>
      </c>
      <c r="E393" s="67">
        <v>18494.84</v>
      </c>
      <c r="F393" s="68">
        <v>2.9448822556900343E-5</v>
      </c>
    </row>
    <row r="394" spans="1:6" x14ac:dyDescent="0.2">
      <c r="A394" s="59" t="s">
        <v>376</v>
      </c>
      <c r="B394" s="59" t="s">
        <v>383</v>
      </c>
      <c r="C394" s="66">
        <v>13</v>
      </c>
      <c r="D394" s="67">
        <v>470863</v>
      </c>
      <c r="E394" s="67">
        <v>28251.77</v>
      </c>
      <c r="F394" s="68">
        <v>4.4984512526107846E-5</v>
      </c>
    </row>
    <row r="395" spans="1:6" x14ac:dyDescent="0.2">
      <c r="A395" s="59" t="s">
        <v>376</v>
      </c>
      <c r="B395" s="59" t="s">
        <v>384</v>
      </c>
      <c r="C395" s="66">
        <v>12</v>
      </c>
      <c r="D395" s="67">
        <v>81587.62</v>
      </c>
      <c r="E395" s="67">
        <v>4895.26</v>
      </c>
      <c r="F395" s="68">
        <v>7.7945871989101812E-6</v>
      </c>
    </row>
    <row r="396" spans="1:6" x14ac:dyDescent="0.2">
      <c r="A396" s="59" t="s">
        <v>376</v>
      </c>
      <c r="B396" s="59" t="s">
        <v>60</v>
      </c>
      <c r="C396" s="66">
        <v>81</v>
      </c>
      <c r="D396" s="67">
        <v>1684225.33</v>
      </c>
      <c r="E396" s="67">
        <v>101053.54</v>
      </c>
      <c r="F396" s="68">
        <v>1.6090475874387834E-4</v>
      </c>
    </row>
    <row r="397" spans="1:6" x14ac:dyDescent="0.2">
      <c r="A397" s="59" t="s">
        <v>376</v>
      </c>
      <c r="B397" s="59" t="s">
        <v>61</v>
      </c>
      <c r="C397" s="66">
        <v>734</v>
      </c>
      <c r="D397" s="67">
        <v>28414987.530000001</v>
      </c>
      <c r="E397" s="67">
        <v>1704234.58</v>
      </c>
      <c r="F397" s="68">
        <v>2.7136056187430429E-3</v>
      </c>
    </row>
    <row r="398" spans="1:6" x14ac:dyDescent="0.2">
      <c r="A398" s="59" t="s">
        <v>385</v>
      </c>
      <c r="B398" s="59" t="s">
        <v>386</v>
      </c>
      <c r="C398" s="66">
        <v>239</v>
      </c>
      <c r="D398" s="67">
        <v>25426091.219999999</v>
      </c>
      <c r="E398" s="67">
        <v>1524121.87</v>
      </c>
      <c r="F398" s="68">
        <v>2.4268171287083929E-3</v>
      </c>
    </row>
    <row r="399" spans="1:6" x14ac:dyDescent="0.2">
      <c r="A399" s="59" t="s">
        <v>385</v>
      </c>
      <c r="B399" s="59" t="s">
        <v>387</v>
      </c>
      <c r="C399" s="66">
        <v>156</v>
      </c>
      <c r="D399" s="67">
        <v>4225682.41</v>
      </c>
      <c r="E399" s="67">
        <v>253540.93</v>
      </c>
      <c r="F399" s="68">
        <v>4.0370621527309729E-4</v>
      </c>
    </row>
    <row r="400" spans="1:6" x14ac:dyDescent="0.2">
      <c r="A400" s="59" t="s">
        <v>385</v>
      </c>
      <c r="B400" s="59" t="s">
        <v>388</v>
      </c>
      <c r="C400" s="66">
        <v>46</v>
      </c>
      <c r="D400" s="67">
        <v>2139691.7000000002</v>
      </c>
      <c r="E400" s="67">
        <v>128381.5</v>
      </c>
      <c r="F400" s="68">
        <v>2.0441831413998182E-4</v>
      </c>
    </row>
    <row r="401" spans="1:6" x14ac:dyDescent="0.2">
      <c r="A401" s="59" t="s">
        <v>385</v>
      </c>
      <c r="B401" s="59" t="s">
        <v>389</v>
      </c>
      <c r="C401" s="66">
        <v>45</v>
      </c>
      <c r="D401" s="67">
        <v>3109519.24</v>
      </c>
      <c r="E401" s="67">
        <v>186571.13</v>
      </c>
      <c r="F401" s="68">
        <v>2.9707205369770086E-4</v>
      </c>
    </row>
    <row r="402" spans="1:6" x14ac:dyDescent="0.2">
      <c r="A402" s="59" t="s">
        <v>385</v>
      </c>
      <c r="B402" s="59" t="s">
        <v>390</v>
      </c>
      <c r="C402" s="66">
        <v>27</v>
      </c>
      <c r="D402" s="67">
        <v>322139.75</v>
      </c>
      <c r="E402" s="67">
        <v>19328.400000000001</v>
      </c>
      <c r="F402" s="68">
        <v>3.0776077106306012E-5</v>
      </c>
    </row>
    <row r="403" spans="1:6" x14ac:dyDescent="0.2">
      <c r="A403" s="59" t="s">
        <v>385</v>
      </c>
      <c r="B403" s="59" t="s">
        <v>391</v>
      </c>
      <c r="C403" s="66">
        <v>20</v>
      </c>
      <c r="D403" s="67">
        <v>211776.32</v>
      </c>
      <c r="E403" s="67">
        <v>12706.57</v>
      </c>
      <c r="F403" s="68">
        <v>2.0232320216710887E-5</v>
      </c>
    </row>
    <row r="404" spans="1:6" x14ac:dyDescent="0.2">
      <c r="A404" s="59" t="s">
        <v>385</v>
      </c>
      <c r="B404" s="59" t="s">
        <v>392</v>
      </c>
      <c r="C404" s="66">
        <v>18</v>
      </c>
      <c r="D404" s="67">
        <v>116844.02</v>
      </c>
      <c r="E404" s="67">
        <v>7010.65</v>
      </c>
      <c r="F404" s="68">
        <v>1.1162864229078671E-5</v>
      </c>
    </row>
    <row r="405" spans="1:6" x14ac:dyDescent="0.2">
      <c r="A405" s="59" t="s">
        <v>385</v>
      </c>
      <c r="B405" s="59" t="s">
        <v>393</v>
      </c>
      <c r="C405" s="66">
        <v>18</v>
      </c>
      <c r="D405" s="67">
        <v>80773.27</v>
      </c>
      <c r="E405" s="67">
        <v>4846.3999999999996</v>
      </c>
      <c r="F405" s="68">
        <v>7.7167887713417265E-6</v>
      </c>
    </row>
    <row r="406" spans="1:6" x14ac:dyDescent="0.2">
      <c r="A406" s="59" t="s">
        <v>385</v>
      </c>
      <c r="B406" s="59" t="s">
        <v>60</v>
      </c>
      <c r="C406" s="66">
        <v>22</v>
      </c>
      <c r="D406" s="67">
        <v>109517.29</v>
      </c>
      <c r="E406" s="67">
        <v>6571.03</v>
      </c>
      <c r="F406" s="68">
        <v>1.0462869453645928E-5</v>
      </c>
    </row>
    <row r="407" spans="1:6" x14ac:dyDescent="0.2">
      <c r="A407" s="59" t="s">
        <v>385</v>
      </c>
      <c r="B407" s="59" t="s">
        <v>61</v>
      </c>
      <c r="C407" s="66">
        <v>591</v>
      </c>
      <c r="D407" s="67">
        <v>35742035.219999999</v>
      </c>
      <c r="E407" s="67">
        <v>2143078.4900000002</v>
      </c>
      <c r="F407" s="68">
        <v>3.41236464751898E-3</v>
      </c>
    </row>
    <row r="408" spans="1:6" x14ac:dyDescent="0.2">
      <c r="A408" s="59" t="s">
        <v>394</v>
      </c>
      <c r="B408" s="59" t="s">
        <v>395</v>
      </c>
      <c r="C408" s="66">
        <v>532</v>
      </c>
      <c r="D408" s="67">
        <v>28530497.940000001</v>
      </c>
      <c r="E408" s="67">
        <v>1711669.49</v>
      </c>
      <c r="F408" s="68">
        <v>2.7254440204440861E-3</v>
      </c>
    </row>
    <row r="409" spans="1:6" x14ac:dyDescent="0.2">
      <c r="A409" s="59" t="s">
        <v>394</v>
      </c>
      <c r="B409" s="59" t="s">
        <v>396</v>
      </c>
      <c r="C409" s="66">
        <v>224</v>
      </c>
      <c r="D409" s="67">
        <v>5702030.04</v>
      </c>
      <c r="E409" s="67">
        <v>341937.33</v>
      </c>
      <c r="F409" s="68">
        <v>5.4445735982307914E-4</v>
      </c>
    </row>
    <row r="410" spans="1:6" x14ac:dyDescent="0.2">
      <c r="A410" s="59" t="s">
        <v>394</v>
      </c>
      <c r="B410" s="59" t="s">
        <v>343</v>
      </c>
      <c r="C410" s="66">
        <v>107</v>
      </c>
      <c r="D410" s="67">
        <v>2075504.79</v>
      </c>
      <c r="E410" s="67">
        <v>124422.53</v>
      </c>
      <c r="F410" s="68">
        <v>1.9811455563014383E-4</v>
      </c>
    </row>
    <row r="411" spans="1:6" x14ac:dyDescent="0.2">
      <c r="A411" s="59" t="s">
        <v>394</v>
      </c>
      <c r="B411" s="59" t="s">
        <v>397</v>
      </c>
      <c r="C411" s="66">
        <v>74</v>
      </c>
      <c r="D411" s="67">
        <v>2451348.9</v>
      </c>
      <c r="E411" s="67">
        <v>147080.99</v>
      </c>
      <c r="F411" s="68">
        <v>2.3419299523560265E-4</v>
      </c>
    </row>
    <row r="412" spans="1:6" x14ac:dyDescent="0.2">
      <c r="A412" s="59" t="s">
        <v>394</v>
      </c>
      <c r="B412" s="59" t="s">
        <v>398</v>
      </c>
      <c r="C412" s="66">
        <v>59</v>
      </c>
      <c r="D412" s="67">
        <v>3792203.26</v>
      </c>
      <c r="E412" s="67">
        <v>227532.19</v>
      </c>
      <c r="F412" s="68">
        <v>3.6229321742134207E-4</v>
      </c>
    </row>
    <row r="413" spans="1:6" x14ac:dyDescent="0.2">
      <c r="A413" s="59" t="s">
        <v>394</v>
      </c>
      <c r="B413" s="59" t="s">
        <v>399</v>
      </c>
      <c r="C413" s="66">
        <v>42</v>
      </c>
      <c r="D413" s="67">
        <v>482404.56</v>
      </c>
      <c r="E413" s="67">
        <v>28944.27</v>
      </c>
      <c r="F413" s="68">
        <v>4.6087161136241992E-5</v>
      </c>
    </row>
    <row r="414" spans="1:6" x14ac:dyDescent="0.2">
      <c r="A414" s="59" t="s">
        <v>394</v>
      </c>
      <c r="B414" s="59" t="s">
        <v>400</v>
      </c>
      <c r="C414" s="66">
        <v>33</v>
      </c>
      <c r="D414" s="67">
        <v>1037768.97</v>
      </c>
      <c r="E414" s="67">
        <v>62266.11</v>
      </c>
      <c r="F414" s="68">
        <v>9.9144605992722187E-5</v>
      </c>
    </row>
    <row r="415" spans="1:6" x14ac:dyDescent="0.2">
      <c r="A415" s="59" t="s">
        <v>394</v>
      </c>
      <c r="B415" s="59" t="s">
        <v>401</v>
      </c>
      <c r="C415" s="66">
        <v>24</v>
      </c>
      <c r="D415" s="67">
        <v>254138.19</v>
      </c>
      <c r="E415" s="67">
        <v>15248.3</v>
      </c>
      <c r="F415" s="68">
        <v>2.4279446645355323E-5</v>
      </c>
    </row>
    <row r="416" spans="1:6" x14ac:dyDescent="0.2">
      <c r="A416" s="59" t="s">
        <v>394</v>
      </c>
      <c r="B416" s="59" t="s">
        <v>402</v>
      </c>
      <c r="C416" s="66">
        <v>22</v>
      </c>
      <c r="D416" s="67">
        <v>442927.04</v>
      </c>
      <c r="E416" s="67">
        <v>26575.599999999999</v>
      </c>
      <c r="F416" s="68">
        <v>4.231559336242761E-5</v>
      </c>
    </row>
    <row r="417" spans="1:6" x14ac:dyDescent="0.2">
      <c r="A417" s="59" t="s">
        <v>394</v>
      </c>
      <c r="B417" s="59" t="s">
        <v>60</v>
      </c>
      <c r="C417" s="66">
        <v>9</v>
      </c>
      <c r="D417" s="67">
        <v>145706.32</v>
      </c>
      <c r="E417" s="67">
        <v>8742.3799999999992</v>
      </c>
      <c r="F417" s="68">
        <v>1.3920250045147425E-5</v>
      </c>
    </row>
    <row r="418" spans="1:6" x14ac:dyDescent="0.2">
      <c r="A418" s="59" t="s">
        <v>394</v>
      </c>
      <c r="B418" s="59" t="s">
        <v>61</v>
      </c>
      <c r="C418" s="66">
        <v>1126</v>
      </c>
      <c r="D418" s="67">
        <v>44914530.009999998</v>
      </c>
      <c r="E418" s="67">
        <v>2694419.2</v>
      </c>
      <c r="F418" s="68">
        <v>4.2902492216588721E-3</v>
      </c>
    </row>
    <row r="419" spans="1:6" x14ac:dyDescent="0.2">
      <c r="A419" s="59" t="s">
        <v>403</v>
      </c>
      <c r="B419" s="59" t="s">
        <v>404</v>
      </c>
      <c r="C419" s="66">
        <v>216</v>
      </c>
      <c r="D419" s="67">
        <v>8265725.6299999999</v>
      </c>
      <c r="E419" s="67">
        <v>494543.92</v>
      </c>
      <c r="F419" s="68">
        <v>7.8744861521775353E-4</v>
      </c>
    </row>
    <row r="420" spans="1:6" x14ac:dyDescent="0.2">
      <c r="A420" s="59" t="s">
        <v>403</v>
      </c>
      <c r="B420" s="59" t="s">
        <v>405</v>
      </c>
      <c r="C420" s="66">
        <v>152</v>
      </c>
      <c r="D420" s="67">
        <v>3213906.71</v>
      </c>
      <c r="E420" s="67">
        <v>192236.79</v>
      </c>
      <c r="F420" s="68">
        <v>3.0609332752368305E-4</v>
      </c>
    </row>
    <row r="421" spans="1:6" x14ac:dyDescent="0.2">
      <c r="A421" s="59" t="s">
        <v>403</v>
      </c>
      <c r="B421" s="59" t="s">
        <v>406</v>
      </c>
      <c r="C421" s="66">
        <v>104</v>
      </c>
      <c r="D421" s="67">
        <v>3315246.86</v>
      </c>
      <c r="E421" s="67">
        <v>198914.82</v>
      </c>
      <c r="F421" s="68">
        <v>3.167265701199779E-4</v>
      </c>
    </row>
    <row r="422" spans="1:6" x14ac:dyDescent="0.2">
      <c r="A422" s="59" t="s">
        <v>403</v>
      </c>
      <c r="B422" s="59" t="s">
        <v>407</v>
      </c>
      <c r="C422" s="66">
        <v>104</v>
      </c>
      <c r="D422" s="67">
        <v>2265824.2599999998</v>
      </c>
      <c r="E422" s="67">
        <v>135949.48000000001</v>
      </c>
      <c r="F422" s="68">
        <v>2.1646859952413063E-4</v>
      </c>
    </row>
    <row r="423" spans="1:6" x14ac:dyDescent="0.2">
      <c r="A423" s="59" t="s">
        <v>403</v>
      </c>
      <c r="B423" s="59" t="s">
        <v>408</v>
      </c>
      <c r="C423" s="66">
        <v>21</v>
      </c>
      <c r="D423" s="67">
        <v>128137.73</v>
      </c>
      <c r="E423" s="67">
        <v>7688.27</v>
      </c>
      <c r="F423" s="68">
        <v>1.2241819826478099E-5</v>
      </c>
    </row>
    <row r="424" spans="1:6" x14ac:dyDescent="0.2">
      <c r="A424" s="59" t="s">
        <v>403</v>
      </c>
      <c r="B424" s="59" t="s">
        <v>409</v>
      </c>
      <c r="C424" s="66">
        <v>20</v>
      </c>
      <c r="D424" s="67">
        <v>169071.09</v>
      </c>
      <c r="E424" s="67">
        <v>10144.26</v>
      </c>
      <c r="F424" s="68">
        <v>1.6152424822872857E-5</v>
      </c>
    </row>
    <row r="425" spans="1:6" x14ac:dyDescent="0.2">
      <c r="A425" s="59" t="s">
        <v>403</v>
      </c>
      <c r="B425" s="59" t="s">
        <v>410</v>
      </c>
      <c r="C425" s="66">
        <v>18</v>
      </c>
      <c r="D425" s="67">
        <v>238824.91</v>
      </c>
      <c r="E425" s="67">
        <v>14329.5</v>
      </c>
      <c r="F425" s="68">
        <v>2.2816466799880586E-5</v>
      </c>
    </row>
    <row r="426" spans="1:6" x14ac:dyDescent="0.2">
      <c r="A426" s="59" t="s">
        <v>403</v>
      </c>
      <c r="B426" s="59" t="s">
        <v>60</v>
      </c>
      <c r="C426" s="66">
        <v>31</v>
      </c>
      <c r="D426" s="67">
        <v>241192.24</v>
      </c>
      <c r="E426" s="67">
        <v>14471.53</v>
      </c>
      <c r="F426" s="68">
        <v>2.3042617243342468E-5</v>
      </c>
    </row>
    <row r="427" spans="1:6" x14ac:dyDescent="0.2">
      <c r="A427" s="59" t="s">
        <v>403</v>
      </c>
      <c r="B427" s="59" t="s">
        <v>61</v>
      </c>
      <c r="C427" s="66">
        <v>666</v>
      </c>
      <c r="D427" s="67">
        <v>17837929.43</v>
      </c>
      <c r="E427" s="67">
        <v>1068278.57</v>
      </c>
      <c r="F427" s="68">
        <v>1.7009904410781192E-3</v>
      </c>
    </row>
    <row r="428" spans="1:6" x14ac:dyDescent="0.2">
      <c r="A428" s="59" t="s">
        <v>411</v>
      </c>
      <c r="B428" s="59" t="s">
        <v>412</v>
      </c>
      <c r="C428" s="66">
        <v>636</v>
      </c>
      <c r="D428" s="67">
        <v>43914431.140000001</v>
      </c>
      <c r="E428" s="67">
        <v>2631928.29</v>
      </c>
      <c r="F428" s="68">
        <v>4.1907466728393515E-3</v>
      </c>
    </row>
    <row r="429" spans="1:6" x14ac:dyDescent="0.2">
      <c r="A429" s="59" t="s">
        <v>411</v>
      </c>
      <c r="B429" s="59" t="s">
        <v>413</v>
      </c>
      <c r="C429" s="66">
        <v>98</v>
      </c>
      <c r="D429" s="67">
        <v>2039347.22</v>
      </c>
      <c r="E429" s="67">
        <v>122360.84</v>
      </c>
      <c r="F429" s="68">
        <v>1.9483178362577204E-4</v>
      </c>
    </row>
    <row r="430" spans="1:6" x14ac:dyDescent="0.2">
      <c r="A430" s="59" t="s">
        <v>411</v>
      </c>
      <c r="B430" s="59" t="s">
        <v>414</v>
      </c>
      <c r="C430" s="66">
        <v>70</v>
      </c>
      <c r="D430" s="67">
        <v>920902.02</v>
      </c>
      <c r="E430" s="67">
        <v>55254.15</v>
      </c>
      <c r="F430" s="68">
        <v>8.7979655886850331E-5</v>
      </c>
    </row>
    <row r="431" spans="1:6" x14ac:dyDescent="0.2">
      <c r="A431" s="59" t="s">
        <v>411</v>
      </c>
      <c r="B431" s="59" t="s">
        <v>415</v>
      </c>
      <c r="C431" s="66">
        <v>59</v>
      </c>
      <c r="D431" s="67">
        <v>1239661.8600000001</v>
      </c>
      <c r="E431" s="67">
        <v>74379.73</v>
      </c>
      <c r="F431" s="68">
        <v>1.1843278831285683E-4</v>
      </c>
    </row>
    <row r="432" spans="1:6" x14ac:dyDescent="0.2">
      <c r="A432" s="59" t="s">
        <v>411</v>
      </c>
      <c r="B432" s="59" t="s">
        <v>416</v>
      </c>
      <c r="C432" s="66">
        <v>31</v>
      </c>
      <c r="D432" s="67">
        <v>523991.44</v>
      </c>
      <c r="E432" s="67">
        <v>31439.49</v>
      </c>
      <c r="F432" s="68">
        <v>5.0060230977366809E-5</v>
      </c>
    </row>
    <row r="433" spans="1:6" x14ac:dyDescent="0.2">
      <c r="A433" s="59" t="s">
        <v>411</v>
      </c>
      <c r="B433" s="59" t="s">
        <v>417</v>
      </c>
      <c r="C433" s="66">
        <v>16</v>
      </c>
      <c r="D433" s="67">
        <v>439652.32</v>
      </c>
      <c r="E433" s="67">
        <v>26379.13</v>
      </c>
      <c r="F433" s="68">
        <v>4.2002759611621761E-5</v>
      </c>
    </row>
    <row r="434" spans="1:6" x14ac:dyDescent="0.2">
      <c r="A434" s="59" t="s">
        <v>411</v>
      </c>
      <c r="B434" s="59" t="s">
        <v>418</v>
      </c>
      <c r="C434" s="66">
        <v>12</v>
      </c>
      <c r="D434" s="67">
        <v>109283.77</v>
      </c>
      <c r="E434" s="67">
        <v>6557.03</v>
      </c>
      <c r="F434" s="68">
        <v>1.0440577640589065E-5</v>
      </c>
    </row>
    <row r="435" spans="1:6" x14ac:dyDescent="0.2">
      <c r="A435" s="59" t="s">
        <v>411</v>
      </c>
      <c r="B435" s="59" t="s">
        <v>60</v>
      </c>
      <c r="C435" s="66">
        <v>11</v>
      </c>
      <c r="D435" s="67">
        <v>35143.760000000002</v>
      </c>
      <c r="E435" s="67">
        <v>2108.63</v>
      </c>
      <c r="F435" s="68">
        <v>3.3575132690067485E-6</v>
      </c>
    </row>
    <row r="436" spans="1:6" x14ac:dyDescent="0.2">
      <c r="A436" s="59" t="s">
        <v>411</v>
      </c>
      <c r="B436" s="59" t="s">
        <v>61</v>
      </c>
      <c r="C436" s="66">
        <v>933</v>
      </c>
      <c r="D436" s="67">
        <v>49222413.530000001</v>
      </c>
      <c r="E436" s="67">
        <v>2950407.29</v>
      </c>
      <c r="F436" s="68">
        <v>4.6978519821634151E-3</v>
      </c>
    </row>
    <row r="437" spans="1:6" x14ac:dyDescent="0.2">
      <c r="A437" s="59" t="s">
        <v>419</v>
      </c>
      <c r="B437" s="59" t="s">
        <v>420</v>
      </c>
      <c r="C437" s="66">
        <v>356</v>
      </c>
      <c r="D437" s="67">
        <v>15351396.279999999</v>
      </c>
      <c r="E437" s="67">
        <v>921083.82</v>
      </c>
      <c r="F437" s="68">
        <v>1.4666163089387058E-3</v>
      </c>
    </row>
    <row r="438" spans="1:6" x14ac:dyDescent="0.2">
      <c r="A438" s="59" t="s">
        <v>419</v>
      </c>
      <c r="B438" s="59" t="s">
        <v>421</v>
      </c>
      <c r="C438" s="66">
        <v>70</v>
      </c>
      <c r="D438" s="67">
        <v>2710719.52</v>
      </c>
      <c r="E438" s="67">
        <v>162643.17000000001</v>
      </c>
      <c r="F438" s="68">
        <v>2.589722243296929E-4</v>
      </c>
    </row>
    <row r="439" spans="1:6" x14ac:dyDescent="0.2">
      <c r="A439" s="59" t="s">
        <v>419</v>
      </c>
      <c r="B439" s="59" t="s">
        <v>422</v>
      </c>
      <c r="C439" s="66">
        <v>68</v>
      </c>
      <c r="D439" s="67">
        <v>1728553.96</v>
      </c>
      <c r="E439" s="67">
        <v>103359.89</v>
      </c>
      <c r="F439" s="68">
        <v>1.6457709610414245E-4</v>
      </c>
    </row>
    <row r="440" spans="1:6" x14ac:dyDescent="0.2">
      <c r="A440" s="59" t="s">
        <v>419</v>
      </c>
      <c r="B440" s="59" t="s">
        <v>423</v>
      </c>
      <c r="C440" s="66">
        <v>51</v>
      </c>
      <c r="D440" s="67">
        <v>1153391.96</v>
      </c>
      <c r="E440" s="67">
        <v>69203.509999999995</v>
      </c>
      <c r="F440" s="68">
        <v>1.1019083627134261E-4</v>
      </c>
    </row>
    <row r="441" spans="1:6" x14ac:dyDescent="0.2">
      <c r="A441" s="59" t="s">
        <v>419</v>
      </c>
      <c r="B441" s="59" t="s">
        <v>424</v>
      </c>
      <c r="C441" s="66">
        <v>42</v>
      </c>
      <c r="D441" s="67">
        <v>1164593.1499999999</v>
      </c>
      <c r="E441" s="67">
        <v>69875.600000000006</v>
      </c>
      <c r="F441" s="68">
        <v>1.112609866025846E-4</v>
      </c>
    </row>
    <row r="442" spans="1:6" x14ac:dyDescent="0.2">
      <c r="A442" s="59" t="s">
        <v>419</v>
      </c>
      <c r="B442" s="59" t="s">
        <v>425</v>
      </c>
      <c r="C442" s="66">
        <v>16</v>
      </c>
      <c r="D442" s="67">
        <v>955792.55</v>
      </c>
      <c r="E442" s="67">
        <v>57347.57</v>
      </c>
      <c r="F442" s="68">
        <v>9.131295069324316E-5</v>
      </c>
    </row>
    <row r="443" spans="1:6" x14ac:dyDescent="0.2">
      <c r="A443" s="59" t="s">
        <v>419</v>
      </c>
      <c r="B443" s="59" t="s">
        <v>60</v>
      </c>
      <c r="C443" s="66">
        <v>9</v>
      </c>
      <c r="D443" s="67">
        <v>122436</v>
      </c>
      <c r="E443" s="67">
        <v>7346.16</v>
      </c>
      <c r="F443" s="68">
        <v>1.169708752898641E-5</v>
      </c>
    </row>
    <row r="444" spans="1:6" x14ac:dyDescent="0.2">
      <c r="A444" s="59" t="s">
        <v>419</v>
      </c>
      <c r="B444" s="59" t="s">
        <v>61</v>
      </c>
      <c r="C444" s="66">
        <v>612</v>
      </c>
      <c r="D444" s="67">
        <v>23186883.420000002</v>
      </c>
      <c r="E444" s="67">
        <v>1390859.72</v>
      </c>
      <c r="F444" s="68">
        <v>2.214627490468698E-3</v>
      </c>
    </row>
    <row r="445" spans="1:6" x14ac:dyDescent="0.2">
      <c r="A445" s="59" t="s">
        <v>426</v>
      </c>
      <c r="B445" s="59" t="s">
        <v>426</v>
      </c>
      <c r="C445" s="66">
        <v>407</v>
      </c>
      <c r="D445" s="67">
        <v>16526339.970000001</v>
      </c>
      <c r="E445" s="67">
        <v>988931.07</v>
      </c>
      <c r="F445" s="68">
        <v>1.5746476098974411E-3</v>
      </c>
    </row>
    <row r="446" spans="1:6" x14ac:dyDescent="0.2">
      <c r="A446" s="59" t="s">
        <v>426</v>
      </c>
      <c r="B446" s="59" t="s">
        <v>427</v>
      </c>
      <c r="C446" s="66">
        <v>39</v>
      </c>
      <c r="D446" s="67">
        <v>608698.69999999995</v>
      </c>
      <c r="E446" s="67">
        <v>36521.93</v>
      </c>
      <c r="F446" s="68">
        <v>5.8152859716847254E-5</v>
      </c>
    </row>
    <row r="447" spans="1:6" x14ac:dyDescent="0.2">
      <c r="A447" s="59" t="s">
        <v>426</v>
      </c>
      <c r="B447" s="59" t="s">
        <v>428</v>
      </c>
      <c r="C447" s="66">
        <v>34</v>
      </c>
      <c r="D447" s="67">
        <v>279724.67</v>
      </c>
      <c r="E447" s="67">
        <v>16783.47</v>
      </c>
      <c r="F447" s="68">
        <v>2.6723855406105715E-5</v>
      </c>
    </row>
    <row r="448" spans="1:6" x14ac:dyDescent="0.2">
      <c r="A448" s="59" t="s">
        <v>426</v>
      </c>
      <c r="B448" s="59" t="s">
        <v>429</v>
      </c>
      <c r="C448" s="66">
        <v>25</v>
      </c>
      <c r="D448" s="67">
        <v>252762.09</v>
      </c>
      <c r="E448" s="67">
        <v>15165.7</v>
      </c>
      <c r="F448" s="68">
        <v>2.4147924948319831E-5</v>
      </c>
    </row>
    <row r="449" spans="1:6" x14ac:dyDescent="0.2">
      <c r="A449" s="59" t="s">
        <v>426</v>
      </c>
      <c r="B449" s="59" t="s">
        <v>430</v>
      </c>
      <c r="C449" s="66">
        <v>23</v>
      </c>
      <c r="D449" s="67">
        <v>409424.47</v>
      </c>
      <c r="E449" s="67">
        <v>24565.47</v>
      </c>
      <c r="F449" s="68">
        <v>3.9114918920999513E-5</v>
      </c>
    </row>
    <row r="450" spans="1:6" x14ac:dyDescent="0.2">
      <c r="A450" s="59" t="s">
        <v>426</v>
      </c>
      <c r="B450" s="59" t="s">
        <v>431</v>
      </c>
      <c r="C450" s="66">
        <v>18</v>
      </c>
      <c r="D450" s="67">
        <v>659040.77</v>
      </c>
      <c r="E450" s="67">
        <v>39542.44</v>
      </c>
      <c r="F450" s="68">
        <v>6.2962334306589218E-5</v>
      </c>
    </row>
    <row r="451" spans="1:6" x14ac:dyDescent="0.2">
      <c r="A451" s="59" t="s">
        <v>426</v>
      </c>
      <c r="B451" s="59" t="s">
        <v>432</v>
      </c>
      <c r="C451" s="66">
        <v>18</v>
      </c>
      <c r="D451" s="67">
        <v>475046.97</v>
      </c>
      <c r="E451" s="67">
        <v>28502.79</v>
      </c>
      <c r="F451" s="68">
        <v>4.5384204734217411E-5</v>
      </c>
    </row>
    <row r="452" spans="1:6" x14ac:dyDescent="0.2">
      <c r="A452" s="59" t="s">
        <v>426</v>
      </c>
      <c r="B452" s="59" t="s">
        <v>433</v>
      </c>
      <c r="C452" s="66">
        <v>16</v>
      </c>
      <c r="D452" s="67">
        <v>127885.95</v>
      </c>
      <c r="E452" s="67">
        <v>7673.16</v>
      </c>
      <c r="F452" s="68">
        <v>1.2217760591100298E-5</v>
      </c>
    </row>
    <row r="453" spans="1:6" x14ac:dyDescent="0.2">
      <c r="A453" s="59" t="s">
        <v>426</v>
      </c>
      <c r="B453" s="59" t="s">
        <v>434</v>
      </c>
      <c r="C453" s="66">
        <v>10</v>
      </c>
      <c r="D453" s="67">
        <v>40497.279999999999</v>
      </c>
      <c r="E453" s="67">
        <v>2429.84</v>
      </c>
      <c r="F453" s="68">
        <v>3.868967074149262E-6</v>
      </c>
    </row>
    <row r="454" spans="1:6" x14ac:dyDescent="0.2">
      <c r="A454" s="59" t="s">
        <v>426</v>
      </c>
      <c r="B454" s="59" t="s">
        <v>60</v>
      </c>
      <c r="C454" s="66">
        <v>19</v>
      </c>
      <c r="D454" s="67">
        <v>387134.54</v>
      </c>
      <c r="E454" s="67">
        <v>23228.07</v>
      </c>
      <c r="F454" s="68">
        <v>3.698541386512455E-5</v>
      </c>
    </row>
    <row r="455" spans="1:6" x14ac:dyDescent="0.2">
      <c r="A455" s="59" t="s">
        <v>426</v>
      </c>
      <c r="B455" s="59" t="s">
        <v>61</v>
      </c>
      <c r="C455" s="66">
        <v>609</v>
      </c>
      <c r="D455" s="67">
        <v>19766555.41</v>
      </c>
      <c r="E455" s="67">
        <v>1183343.95</v>
      </c>
      <c r="F455" s="68">
        <v>1.8842058653836178E-3</v>
      </c>
    </row>
    <row r="456" spans="1:6" x14ac:dyDescent="0.2">
      <c r="A456" s="59" t="s">
        <v>435</v>
      </c>
      <c r="B456" s="59" t="s">
        <v>436</v>
      </c>
      <c r="C456" s="66">
        <v>210</v>
      </c>
      <c r="D456" s="67">
        <v>7758141.4100000001</v>
      </c>
      <c r="E456" s="67">
        <v>465456.85</v>
      </c>
      <c r="F456" s="68">
        <v>7.4113407758833155E-4</v>
      </c>
    </row>
    <row r="457" spans="1:6" x14ac:dyDescent="0.2">
      <c r="A457" s="59" t="s">
        <v>435</v>
      </c>
      <c r="B457" s="59" t="s">
        <v>437</v>
      </c>
      <c r="C457" s="66">
        <v>105</v>
      </c>
      <c r="D457" s="67">
        <v>3295290.31</v>
      </c>
      <c r="E457" s="67">
        <v>195822.77</v>
      </c>
      <c r="F457" s="68">
        <v>3.118031843655153E-4</v>
      </c>
    </row>
    <row r="458" spans="1:6" x14ac:dyDescent="0.2">
      <c r="A458" s="59" t="s">
        <v>435</v>
      </c>
      <c r="B458" s="59" t="s">
        <v>438</v>
      </c>
      <c r="C458" s="66">
        <v>39</v>
      </c>
      <c r="D458" s="67">
        <v>913294.55</v>
      </c>
      <c r="E458" s="67">
        <v>54797.67</v>
      </c>
      <c r="F458" s="68">
        <v>8.7252815399407673E-5</v>
      </c>
    </row>
    <row r="459" spans="1:6" x14ac:dyDescent="0.2">
      <c r="A459" s="59" t="s">
        <v>435</v>
      </c>
      <c r="B459" s="59" t="s">
        <v>439</v>
      </c>
      <c r="C459" s="66">
        <v>18</v>
      </c>
      <c r="D459" s="67">
        <v>463094.51</v>
      </c>
      <c r="E459" s="67">
        <v>27785.68</v>
      </c>
      <c r="F459" s="68">
        <v>4.4242370301274013E-5</v>
      </c>
    </row>
    <row r="460" spans="1:6" x14ac:dyDescent="0.2">
      <c r="A460" s="59" t="s">
        <v>435</v>
      </c>
      <c r="B460" s="59" t="s">
        <v>440</v>
      </c>
      <c r="C460" s="66">
        <v>16</v>
      </c>
      <c r="D460" s="67">
        <v>439472.76</v>
      </c>
      <c r="E460" s="67">
        <v>26368.36</v>
      </c>
      <c r="F460" s="68">
        <v>4.1985610838291581E-5</v>
      </c>
    </row>
    <row r="461" spans="1:6" x14ac:dyDescent="0.2">
      <c r="A461" s="59" t="s">
        <v>435</v>
      </c>
      <c r="B461" s="59" t="s">
        <v>60</v>
      </c>
      <c r="C461" s="66">
        <v>12</v>
      </c>
      <c r="D461" s="67">
        <v>83041.91</v>
      </c>
      <c r="E461" s="67">
        <v>4982.53</v>
      </c>
      <c r="F461" s="68">
        <v>7.9335448078725015E-6</v>
      </c>
    </row>
    <row r="462" spans="1:6" x14ac:dyDescent="0.2">
      <c r="A462" s="59" t="s">
        <v>435</v>
      </c>
      <c r="B462" s="59" t="s">
        <v>61</v>
      </c>
      <c r="C462" s="66">
        <v>400</v>
      </c>
      <c r="D462" s="67">
        <v>12952335.449999999</v>
      </c>
      <c r="E462" s="67">
        <v>775213.85</v>
      </c>
      <c r="F462" s="68">
        <v>1.234351587377969E-3</v>
      </c>
    </row>
    <row r="463" spans="1:6" x14ac:dyDescent="0.2">
      <c r="A463" s="59" t="s">
        <v>441</v>
      </c>
      <c r="B463" s="59" t="s">
        <v>442</v>
      </c>
      <c r="C463" s="66">
        <v>348</v>
      </c>
      <c r="D463" s="67">
        <v>12774411.5</v>
      </c>
      <c r="E463" s="67">
        <v>765892.89</v>
      </c>
      <c r="F463" s="68">
        <v>1.2195100803900759E-3</v>
      </c>
    </row>
    <row r="464" spans="1:6" x14ac:dyDescent="0.2">
      <c r="A464" s="59" t="s">
        <v>441</v>
      </c>
      <c r="B464" s="59" t="s">
        <v>443</v>
      </c>
      <c r="C464" s="66">
        <v>171</v>
      </c>
      <c r="D464" s="67">
        <v>5061553.09</v>
      </c>
      <c r="E464" s="67">
        <v>303568.73</v>
      </c>
      <c r="F464" s="68">
        <v>4.8336409850496619E-4</v>
      </c>
    </row>
    <row r="465" spans="1:6" x14ac:dyDescent="0.2">
      <c r="A465" s="59" t="s">
        <v>441</v>
      </c>
      <c r="B465" s="59" t="s">
        <v>444</v>
      </c>
      <c r="C465" s="66">
        <v>87</v>
      </c>
      <c r="D465" s="67">
        <v>2130470.09</v>
      </c>
      <c r="E465" s="67">
        <v>127828.19</v>
      </c>
      <c r="F465" s="68">
        <v>2.0353729391980372E-4</v>
      </c>
    </row>
    <row r="466" spans="1:6" x14ac:dyDescent="0.2">
      <c r="A466" s="59" t="s">
        <v>441</v>
      </c>
      <c r="B466" s="59" t="s">
        <v>445</v>
      </c>
      <c r="C466" s="66">
        <v>57</v>
      </c>
      <c r="D466" s="67">
        <v>1797927.51</v>
      </c>
      <c r="E466" s="67">
        <v>107875.63</v>
      </c>
      <c r="F466" s="68">
        <v>1.7176738409652829E-4</v>
      </c>
    </row>
    <row r="467" spans="1:6" x14ac:dyDescent="0.2">
      <c r="A467" s="59" t="s">
        <v>441</v>
      </c>
      <c r="B467" s="59" t="s">
        <v>446</v>
      </c>
      <c r="C467" s="66">
        <v>29</v>
      </c>
      <c r="D467" s="67">
        <v>323111</v>
      </c>
      <c r="E467" s="67">
        <v>19293.98</v>
      </c>
      <c r="F467" s="68">
        <v>3.0721271091633346E-5</v>
      </c>
    </row>
    <row r="468" spans="1:6" x14ac:dyDescent="0.2">
      <c r="A468" s="59" t="s">
        <v>441</v>
      </c>
      <c r="B468" s="59" t="s">
        <v>447</v>
      </c>
      <c r="C468" s="66">
        <v>12</v>
      </c>
      <c r="D468" s="67">
        <v>401714.87</v>
      </c>
      <c r="E468" s="67">
        <v>24102.9</v>
      </c>
      <c r="F468" s="68">
        <v>3.8378381494877129E-5</v>
      </c>
    </row>
    <row r="469" spans="1:6" x14ac:dyDescent="0.2">
      <c r="A469" s="59" t="s">
        <v>441</v>
      </c>
      <c r="B469" s="59" t="s">
        <v>448</v>
      </c>
      <c r="C469" s="66">
        <v>10</v>
      </c>
      <c r="D469" s="67">
        <v>70067.839999999997</v>
      </c>
      <c r="E469" s="67">
        <v>4162.7299999999996</v>
      </c>
      <c r="F469" s="68">
        <v>6.6281999261570114E-6</v>
      </c>
    </row>
    <row r="470" spans="1:6" x14ac:dyDescent="0.2">
      <c r="A470" s="59" t="s">
        <v>441</v>
      </c>
      <c r="B470" s="59" t="s">
        <v>60</v>
      </c>
      <c r="C470" s="66">
        <v>279</v>
      </c>
      <c r="D470" s="67">
        <v>3802204.32</v>
      </c>
      <c r="E470" s="67">
        <v>225816.89</v>
      </c>
      <c r="F470" s="68">
        <v>3.5956199264016792E-4</v>
      </c>
    </row>
    <row r="471" spans="1:6" x14ac:dyDescent="0.2">
      <c r="A471" s="59" t="s">
        <v>441</v>
      </c>
      <c r="B471" s="59" t="s">
        <v>61</v>
      </c>
      <c r="C471" s="66">
        <v>993</v>
      </c>
      <c r="D471" s="67">
        <v>26361460.219999999</v>
      </c>
      <c r="E471" s="67">
        <v>1578541.94</v>
      </c>
      <c r="F471" s="68">
        <v>2.5134687020642093E-3</v>
      </c>
    </row>
    <row r="472" spans="1:6" x14ac:dyDescent="0.2">
      <c r="A472" s="59" t="s">
        <v>449</v>
      </c>
      <c r="B472" s="59" t="s">
        <v>242</v>
      </c>
      <c r="C472" s="66">
        <v>423</v>
      </c>
      <c r="D472" s="67">
        <v>21534365.530000001</v>
      </c>
      <c r="E472" s="67">
        <v>1290889.07</v>
      </c>
      <c r="F472" s="68">
        <v>2.0554469875420445E-3</v>
      </c>
    </row>
    <row r="473" spans="1:6" x14ac:dyDescent="0.2">
      <c r="A473" s="59" t="s">
        <v>449</v>
      </c>
      <c r="B473" s="59" t="s">
        <v>450</v>
      </c>
      <c r="C473" s="66">
        <v>242</v>
      </c>
      <c r="D473" s="67">
        <v>7029598.1200000001</v>
      </c>
      <c r="E473" s="67">
        <v>421587.84</v>
      </c>
      <c r="F473" s="68">
        <v>6.712826654519257E-4</v>
      </c>
    </row>
    <row r="474" spans="1:6" x14ac:dyDescent="0.2">
      <c r="A474" s="59" t="s">
        <v>449</v>
      </c>
      <c r="B474" s="59" t="s">
        <v>451</v>
      </c>
      <c r="C474" s="66">
        <v>120</v>
      </c>
      <c r="D474" s="67">
        <v>3904609.04</v>
      </c>
      <c r="E474" s="67">
        <v>234276.54</v>
      </c>
      <c r="F474" s="68">
        <v>3.73032059520632E-4</v>
      </c>
    </row>
    <row r="475" spans="1:6" x14ac:dyDescent="0.2">
      <c r="A475" s="59" t="s">
        <v>449</v>
      </c>
      <c r="B475" s="59" t="s">
        <v>452</v>
      </c>
      <c r="C475" s="66">
        <v>59</v>
      </c>
      <c r="D475" s="67">
        <v>968497.2</v>
      </c>
      <c r="E475" s="67">
        <v>58109.85</v>
      </c>
      <c r="F475" s="68">
        <v>9.2526708068742163E-5</v>
      </c>
    </row>
    <row r="476" spans="1:6" x14ac:dyDescent="0.2">
      <c r="A476" s="59" t="s">
        <v>449</v>
      </c>
      <c r="B476" s="59" t="s">
        <v>453</v>
      </c>
      <c r="C476" s="66">
        <v>39</v>
      </c>
      <c r="D476" s="67">
        <v>515547.44</v>
      </c>
      <c r="E476" s="67">
        <v>30932.880000000001</v>
      </c>
      <c r="F476" s="68">
        <v>4.9253569876456975E-5</v>
      </c>
    </row>
    <row r="477" spans="1:6" x14ac:dyDescent="0.2">
      <c r="A477" s="59" t="s">
        <v>449</v>
      </c>
      <c r="B477" s="59" t="s">
        <v>454</v>
      </c>
      <c r="C477" s="66">
        <v>20</v>
      </c>
      <c r="D477" s="67">
        <v>80561.77</v>
      </c>
      <c r="E477" s="67">
        <v>4833.71</v>
      </c>
      <c r="F477" s="68">
        <v>7.6965828350780403E-6</v>
      </c>
    </row>
    <row r="478" spans="1:6" x14ac:dyDescent="0.2">
      <c r="A478" s="59" t="s">
        <v>449</v>
      </c>
      <c r="B478" s="59" t="s">
        <v>455</v>
      </c>
      <c r="C478" s="66">
        <v>19</v>
      </c>
      <c r="D478" s="67">
        <v>61889.61</v>
      </c>
      <c r="E478" s="67">
        <v>3685.13</v>
      </c>
      <c r="F478" s="68">
        <v>5.8677306464457199E-6</v>
      </c>
    </row>
    <row r="479" spans="1:6" x14ac:dyDescent="0.2">
      <c r="A479" s="59" t="s">
        <v>449</v>
      </c>
      <c r="B479" s="59" t="s">
        <v>456</v>
      </c>
      <c r="C479" s="66">
        <v>12</v>
      </c>
      <c r="D479" s="67">
        <v>47603.11</v>
      </c>
      <c r="E479" s="67">
        <v>2789.44</v>
      </c>
      <c r="F479" s="68">
        <v>4.4415482152384176E-6</v>
      </c>
    </row>
    <row r="480" spans="1:6" x14ac:dyDescent="0.2">
      <c r="A480" s="59" t="s">
        <v>449</v>
      </c>
      <c r="B480" s="59" t="s">
        <v>317</v>
      </c>
      <c r="C480" s="66">
        <v>12</v>
      </c>
      <c r="D480" s="67">
        <v>74817.23</v>
      </c>
      <c r="E480" s="67">
        <v>4489.04</v>
      </c>
      <c r="F480" s="68">
        <v>7.147774320341669E-6</v>
      </c>
    </row>
    <row r="481" spans="1:6" x14ac:dyDescent="0.2">
      <c r="A481" s="59" t="s">
        <v>449</v>
      </c>
      <c r="B481" s="59" t="s">
        <v>60</v>
      </c>
      <c r="C481" s="66">
        <v>100</v>
      </c>
      <c r="D481" s="67">
        <v>1350561.63</v>
      </c>
      <c r="E481" s="67">
        <v>80999.240000000005</v>
      </c>
      <c r="F481" s="68">
        <v>1.2897285113057396E-4</v>
      </c>
    </row>
    <row r="482" spans="1:6" x14ac:dyDescent="0.2">
      <c r="A482" s="59" t="s">
        <v>449</v>
      </c>
      <c r="B482" s="59" t="s">
        <v>61</v>
      </c>
      <c r="C482" s="66">
        <v>1046</v>
      </c>
      <c r="D482" s="67">
        <v>35568050.68</v>
      </c>
      <c r="E482" s="67">
        <v>2132592.7400000002</v>
      </c>
      <c r="F482" s="68">
        <v>3.3956684776074793E-3</v>
      </c>
    </row>
    <row r="483" spans="1:6" x14ac:dyDescent="0.2">
      <c r="A483" s="59" t="s">
        <v>457</v>
      </c>
      <c r="B483" s="59" t="s">
        <v>458</v>
      </c>
      <c r="C483" s="66">
        <v>894</v>
      </c>
      <c r="D483" s="67">
        <v>55588918.140000001</v>
      </c>
      <c r="E483" s="67">
        <v>3330799.63</v>
      </c>
      <c r="F483" s="68">
        <v>5.3035401915593385E-3</v>
      </c>
    </row>
    <row r="484" spans="1:6" x14ac:dyDescent="0.2">
      <c r="A484" s="59" t="s">
        <v>457</v>
      </c>
      <c r="B484" s="59" t="s">
        <v>459</v>
      </c>
      <c r="C484" s="66">
        <v>144</v>
      </c>
      <c r="D484" s="67">
        <v>2954267.63</v>
      </c>
      <c r="E484" s="67">
        <v>177256.05</v>
      </c>
      <c r="F484" s="68">
        <v>2.8223990927129161E-4</v>
      </c>
    </row>
    <row r="485" spans="1:6" x14ac:dyDescent="0.2">
      <c r="A485" s="59" t="s">
        <v>457</v>
      </c>
      <c r="B485" s="59" t="s">
        <v>460</v>
      </c>
      <c r="C485" s="66">
        <v>143</v>
      </c>
      <c r="D485" s="67">
        <v>3802235.44</v>
      </c>
      <c r="E485" s="67">
        <v>228134.1</v>
      </c>
      <c r="F485" s="68">
        <v>3.6325162207827472E-4</v>
      </c>
    </row>
    <row r="486" spans="1:6" x14ac:dyDescent="0.2">
      <c r="A486" s="59" t="s">
        <v>457</v>
      </c>
      <c r="B486" s="59" t="s">
        <v>461</v>
      </c>
      <c r="C486" s="66">
        <v>135</v>
      </c>
      <c r="D486" s="67">
        <v>3686571.71</v>
      </c>
      <c r="E486" s="67">
        <v>221194.26</v>
      </c>
      <c r="F486" s="68">
        <v>3.5220150665509295E-4</v>
      </c>
    </row>
    <row r="487" spans="1:6" x14ac:dyDescent="0.2">
      <c r="A487" s="59" t="s">
        <v>457</v>
      </c>
      <c r="B487" s="59" t="s">
        <v>462</v>
      </c>
      <c r="C487" s="66">
        <v>114</v>
      </c>
      <c r="D487" s="67">
        <v>3660982</v>
      </c>
      <c r="E487" s="67">
        <v>219658.85</v>
      </c>
      <c r="F487" s="68">
        <v>3.4975671574897588E-4</v>
      </c>
    </row>
    <row r="488" spans="1:6" x14ac:dyDescent="0.2">
      <c r="A488" s="59" t="s">
        <v>457</v>
      </c>
      <c r="B488" s="59" t="s">
        <v>463</v>
      </c>
      <c r="C488" s="66">
        <v>82</v>
      </c>
      <c r="D488" s="67">
        <v>1963723.05</v>
      </c>
      <c r="E488" s="67">
        <v>117795.52</v>
      </c>
      <c r="F488" s="68">
        <v>1.8756255076971768E-4</v>
      </c>
    </row>
    <row r="489" spans="1:6" x14ac:dyDescent="0.2">
      <c r="A489" s="59" t="s">
        <v>457</v>
      </c>
      <c r="B489" s="59" t="s">
        <v>464</v>
      </c>
      <c r="C489" s="66">
        <v>57</v>
      </c>
      <c r="D489" s="67">
        <v>1052826.81</v>
      </c>
      <c r="E489" s="67">
        <v>63147.28</v>
      </c>
      <c r="F489" s="68">
        <v>1.005476686292448E-4</v>
      </c>
    </row>
    <row r="490" spans="1:6" x14ac:dyDescent="0.2">
      <c r="A490" s="59" t="s">
        <v>457</v>
      </c>
      <c r="B490" s="59" t="s">
        <v>465</v>
      </c>
      <c r="C490" s="66">
        <v>55</v>
      </c>
      <c r="D490" s="67">
        <v>656801.98</v>
      </c>
      <c r="E490" s="67">
        <v>39408.089999999997</v>
      </c>
      <c r="F490" s="68">
        <v>6.2748412514861371E-5</v>
      </c>
    </row>
    <row r="491" spans="1:6" x14ac:dyDescent="0.2">
      <c r="A491" s="59" t="s">
        <v>457</v>
      </c>
      <c r="B491" s="59" t="s">
        <v>466</v>
      </c>
      <c r="C491" s="66">
        <v>24</v>
      </c>
      <c r="D491" s="67">
        <v>198012.48</v>
      </c>
      <c r="E491" s="67">
        <v>11880.75</v>
      </c>
      <c r="F491" s="68">
        <v>1.8917389855380948E-5</v>
      </c>
    </row>
    <row r="492" spans="1:6" x14ac:dyDescent="0.2">
      <c r="A492" s="59" t="s">
        <v>457</v>
      </c>
      <c r="B492" s="59" t="s">
        <v>467</v>
      </c>
      <c r="C492" s="66">
        <v>18</v>
      </c>
      <c r="D492" s="67">
        <v>28426.19</v>
      </c>
      <c r="E492" s="67">
        <v>1705.57</v>
      </c>
      <c r="F492" s="68">
        <v>2.7157319710996426E-6</v>
      </c>
    </row>
    <row r="493" spans="1:6" x14ac:dyDescent="0.2">
      <c r="A493" s="59" t="s">
        <v>457</v>
      </c>
      <c r="B493" s="59" t="s">
        <v>468</v>
      </c>
      <c r="C493" s="66">
        <v>10</v>
      </c>
      <c r="D493" s="67">
        <v>35799.74</v>
      </c>
      <c r="E493" s="67">
        <v>2147.9899999999998</v>
      </c>
      <c r="F493" s="68">
        <v>3.4201851091437588E-6</v>
      </c>
    </row>
    <row r="494" spans="1:6" x14ac:dyDescent="0.2">
      <c r="A494" s="59" t="s">
        <v>457</v>
      </c>
      <c r="B494" s="59" t="s">
        <v>60</v>
      </c>
      <c r="C494" s="66">
        <v>27</v>
      </c>
      <c r="D494" s="67">
        <v>373503.54</v>
      </c>
      <c r="E494" s="67">
        <v>22410.21</v>
      </c>
      <c r="F494" s="68">
        <v>3.5683157991789794E-5</v>
      </c>
    </row>
    <row r="495" spans="1:6" x14ac:dyDescent="0.2">
      <c r="A495" s="59" t="s">
        <v>457</v>
      </c>
      <c r="B495" s="59" t="s">
        <v>61</v>
      </c>
      <c r="C495" s="66">
        <v>1703</v>
      </c>
      <c r="D495" s="67">
        <v>74002068.709999993</v>
      </c>
      <c r="E495" s="67">
        <v>4435538.3099999996</v>
      </c>
      <c r="F495" s="68">
        <v>7.0625850580769345E-3</v>
      </c>
    </row>
    <row r="496" spans="1:6" x14ac:dyDescent="0.2">
      <c r="A496" s="59" t="s">
        <v>354</v>
      </c>
      <c r="B496" s="59" t="s">
        <v>469</v>
      </c>
      <c r="C496" s="66">
        <v>668</v>
      </c>
      <c r="D496" s="67">
        <v>27128851.16</v>
      </c>
      <c r="E496" s="67">
        <v>1624288.25</v>
      </c>
      <c r="F496" s="68">
        <v>2.5863092871043049E-3</v>
      </c>
    </row>
    <row r="497" spans="1:6" x14ac:dyDescent="0.2">
      <c r="A497" s="59" t="s">
        <v>354</v>
      </c>
      <c r="B497" s="59" t="s">
        <v>470</v>
      </c>
      <c r="C497" s="66">
        <v>28</v>
      </c>
      <c r="D497" s="67">
        <v>7680780.4800000004</v>
      </c>
      <c r="E497" s="67">
        <v>460846.83</v>
      </c>
      <c r="F497" s="68">
        <v>7.3379367015773145E-4</v>
      </c>
    </row>
    <row r="498" spans="1:6" x14ac:dyDescent="0.2">
      <c r="A498" s="59" t="s">
        <v>354</v>
      </c>
      <c r="B498" s="59" t="s">
        <v>471</v>
      </c>
      <c r="C498" s="66">
        <v>18</v>
      </c>
      <c r="D498" s="67">
        <v>471892.04</v>
      </c>
      <c r="E498" s="67">
        <v>28313.54</v>
      </c>
      <c r="F498" s="68">
        <v>4.5082867189859452E-5</v>
      </c>
    </row>
    <row r="499" spans="1:6" x14ac:dyDescent="0.2">
      <c r="A499" s="59" t="s">
        <v>354</v>
      </c>
      <c r="B499" s="59" t="s">
        <v>472</v>
      </c>
      <c r="C499" s="66">
        <v>18</v>
      </c>
      <c r="D499" s="67">
        <v>197755.64</v>
      </c>
      <c r="E499" s="67">
        <v>11865.34</v>
      </c>
      <c r="F499" s="68">
        <v>1.8892852938294783E-5</v>
      </c>
    </row>
    <row r="500" spans="1:6" x14ac:dyDescent="0.2">
      <c r="A500" s="59" t="s">
        <v>354</v>
      </c>
      <c r="B500" s="59" t="s">
        <v>473</v>
      </c>
      <c r="C500" s="66">
        <v>15</v>
      </c>
      <c r="D500" s="67">
        <v>78235.03</v>
      </c>
      <c r="E500" s="67">
        <v>4694.1000000000004</v>
      </c>
      <c r="F500" s="68">
        <v>7.4742856907302747E-6</v>
      </c>
    </row>
    <row r="501" spans="1:6" x14ac:dyDescent="0.2">
      <c r="A501" s="59" t="s">
        <v>354</v>
      </c>
      <c r="B501" s="59" t="s">
        <v>60</v>
      </c>
      <c r="C501" s="66">
        <v>17</v>
      </c>
      <c r="D501" s="67">
        <v>143556.29</v>
      </c>
      <c r="E501" s="67">
        <v>8583.51</v>
      </c>
      <c r="F501" s="68">
        <v>1.3667285735122859E-5</v>
      </c>
    </row>
    <row r="502" spans="1:6" x14ac:dyDescent="0.2">
      <c r="A502" s="59" t="s">
        <v>354</v>
      </c>
      <c r="B502" s="59" t="s">
        <v>61</v>
      </c>
      <c r="C502" s="66">
        <v>764</v>
      </c>
      <c r="D502" s="67">
        <v>35701070.640000001</v>
      </c>
      <c r="E502" s="67">
        <v>2138591.56</v>
      </c>
      <c r="F502" s="68">
        <v>3.4052202328933201E-3</v>
      </c>
    </row>
    <row r="503" spans="1:6" x14ac:dyDescent="0.2">
      <c r="A503" s="59" t="s">
        <v>474</v>
      </c>
      <c r="B503" s="59" t="s">
        <v>475</v>
      </c>
      <c r="C503" s="66">
        <v>2571</v>
      </c>
      <c r="D503" s="67">
        <v>204693115.99000001</v>
      </c>
      <c r="E503" s="67">
        <v>12270660.49</v>
      </c>
      <c r="F503" s="68">
        <v>1.953823355195167E-2</v>
      </c>
    </row>
    <row r="504" spans="1:6" x14ac:dyDescent="0.2">
      <c r="A504" s="59" t="s">
        <v>474</v>
      </c>
      <c r="B504" s="59" t="s">
        <v>476</v>
      </c>
      <c r="C504" s="66">
        <v>1622</v>
      </c>
      <c r="D504" s="67">
        <v>231227708.97</v>
      </c>
      <c r="E504" s="67">
        <v>13562082.449999999</v>
      </c>
      <c r="F504" s="68">
        <v>2.1594529045512276E-2</v>
      </c>
    </row>
    <row r="505" spans="1:6" x14ac:dyDescent="0.2">
      <c r="A505" s="59" t="s">
        <v>474</v>
      </c>
      <c r="B505" s="59" t="s">
        <v>477</v>
      </c>
      <c r="C505" s="66">
        <v>656</v>
      </c>
      <c r="D505" s="67">
        <v>41456799.140000001</v>
      </c>
      <c r="E505" s="67">
        <v>2481242.8199999998</v>
      </c>
      <c r="F505" s="68">
        <v>3.9508143637232334E-3</v>
      </c>
    </row>
    <row r="506" spans="1:6" x14ac:dyDescent="0.2">
      <c r="A506" s="59" t="s">
        <v>474</v>
      </c>
      <c r="B506" s="59" t="s">
        <v>478</v>
      </c>
      <c r="C506" s="66">
        <v>259</v>
      </c>
      <c r="D506" s="67">
        <v>9388115.3599999994</v>
      </c>
      <c r="E506" s="67">
        <v>555531.43999999994</v>
      </c>
      <c r="F506" s="68">
        <v>8.8455735769216322E-4</v>
      </c>
    </row>
    <row r="507" spans="1:6" x14ac:dyDescent="0.2">
      <c r="A507" s="59" t="s">
        <v>474</v>
      </c>
      <c r="B507" s="59" t="s">
        <v>479</v>
      </c>
      <c r="C507" s="66">
        <v>178</v>
      </c>
      <c r="D507" s="67">
        <v>8627271.9800000004</v>
      </c>
      <c r="E507" s="67">
        <v>517636.34</v>
      </c>
      <c r="F507" s="68">
        <v>8.2421803733708084E-4</v>
      </c>
    </row>
    <row r="508" spans="1:6" x14ac:dyDescent="0.2">
      <c r="A508" s="59" t="s">
        <v>474</v>
      </c>
      <c r="B508" s="59" t="s">
        <v>480</v>
      </c>
      <c r="C508" s="66">
        <v>143</v>
      </c>
      <c r="D508" s="67">
        <v>2147969</v>
      </c>
      <c r="E508" s="67">
        <v>128878.13</v>
      </c>
      <c r="F508" s="68">
        <v>2.0520908436272683E-4</v>
      </c>
    </row>
    <row r="509" spans="1:6" x14ac:dyDescent="0.2">
      <c r="A509" s="59" t="s">
        <v>474</v>
      </c>
      <c r="B509" s="59" t="s">
        <v>481</v>
      </c>
      <c r="C509" s="66">
        <v>89</v>
      </c>
      <c r="D509" s="67">
        <v>1320817.1000000001</v>
      </c>
      <c r="E509" s="67">
        <v>79249.03</v>
      </c>
      <c r="F509" s="68">
        <v>1.2618604012127013E-4</v>
      </c>
    </row>
    <row r="510" spans="1:6" x14ac:dyDescent="0.2">
      <c r="A510" s="59" t="s">
        <v>474</v>
      </c>
      <c r="B510" s="59" t="s">
        <v>482</v>
      </c>
      <c r="C510" s="66">
        <v>45</v>
      </c>
      <c r="D510" s="67">
        <v>1214105.76</v>
      </c>
      <c r="E510" s="67">
        <v>72846.34</v>
      </c>
      <c r="F510" s="68">
        <v>1.1599121379690938E-4</v>
      </c>
    </row>
    <row r="511" spans="1:6" x14ac:dyDescent="0.2">
      <c r="A511" s="59" t="s">
        <v>474</v>
      </c>
      <c r="B511" s="59" t="s">
        <v>483</v>
      </c>
      <c r="C511" s="66">
        <v>45</v>
      </c>
      <c r="D511" s="67">
        <v>797242.4</v>
      </c>
      <c r="E511" s="67">
        <v>47834.54</v>
      </c>
      <c r="F511" s="68">
        <v>7.6165615952933447E-5</v>
      </c>
    </row>
    <row r="512" spans="1:6" x14ac:dyDescent="0.2">
      <c r="A512" s="59" t="s">
        <v>474</v>
      </c>
      <c r="B512" s="59" t="s">
        <v>60</v>
      </c>
      <c r="C512" s="66">
        <v>151</v>
      </c>
      <c r="D512" s="67">
        <v>3761876.35</v>
      </c>
      <c r="E512" s="67">
        <v>225655.21</v>
      </c>
      <c r="F512" s="68">
        <v>3.5930455404480836E-4</v>
      </c>
    </row>
    <row r="513" spans="1:6" x14ac:dyDescent="0.2">
      <c r="A513" s="59" t="s">
        <v>474</v>
      </c>
      <c r="B513" s="59" t="s">
        <v>61</v>
      </c>
      <c r="C513" s="66">
        <v>5759</v>
      </c>
      <c r="D513" s="67">
        <v>504635022.05000001</v>
      </c>
      <c r="E513" s="67">
        <v>29941616.789999999</v>
      </c>
      <c r="F513" s="68">
        <v>4.7675208864495069E-2</v>
      </c>
    </row>
    <row r="514" spans="1:6" x14ac:dyDescent="0.2">
      <c r="A514" s="59" t="s">
        <v>484</v>
      </c>
      <c r="B514" s="59" t="s">
        <v>485</v>
      </c>
      <c r="C514" s="66">
        <v>423</v>
      </c>
      <c r="D514" s="67">
        <v>19021789.079999998</v>
      </c>
      <c r="E514" s="67">
        <v>1141307.32</v>
      </c>
      <c r="F514" s="68">
        <v>1.817272101276436E-3</v>
      </c>
    </row>
    <row r="515" spans="1:6" x14ac:dyDescent="0.2">
      <c r="A515" s="59" t="s">
        <v>484</v>
      </c>
      <c r="B515" s="59" t="s">
        <v>486</v>
      </c>
      <c r="C515" s="66">
        <v>373</v>
      </c>
      <c r="D515" s="67">
        <v>22774877.390000001</v>
      </c>
      <c r="E515" s="67">
        <v>1365057.41</v>
      </c>
      <c r="F515" s="68">
        <v>2.1735431854004662E-3</v>
      </c>
    </row>
    <row r="516" spans="1:6" x14ac:dyDescent="0.2">
      <c r="A516" s="59" t="s">
        <v>484</v>
      </c>
      <c r="B516" s="59" t="s">
        <v>487</v>
      </c>
      <c r="C516" s="66">
        <v>52</v>
      </c>
      <c r="D516" s="67">
        <v>1205857.81</v>
      </c>
      <c r="E516" s="67">
        <v>72351.48</v>
      </c>
      <c r="F516" s="68">
        <v>1.1520326189624371E-4</v>
      </c>
    </row>
    <row r="517" spans="1:6" x14ac:dyDescent="0.2">
      <c r="A517" s="59" t="s">
        <v>484</v>
      </c>
      <c r="B517" s="59" t="s">
        <v>488</v>
      </c>
      <c r="C517" s="66">
        <v>51</v>
      </c>
      <c r="D517" s="67">
        <v>1011059.75</v>
      </c>
      <c r="E517" s="67">
        <v>60663.58</v>
      </c>
      <c r="F517" s="68">
        <v>9.6592941765721058E-5</v>
      </c>
    </row>
    <row r="518" spans="1:6" x14ac:dyDescent="0.2">
      <c r="A518" s="59" t="s">
        <v>484</v>
      </c>
      <c r="B518" s="59" t="s">
        <v>489</v>
      </c>
      <c r="C518" s="66">
        <v>30</v>
      </c>
      <c r="D518" s="67">
        <v>324869.92</v>
      </c>
      <c r="E518" s="67">
        <v>19492.2</v>
      </c>
      <c r="F518" s="68">
        <v>3.103689131907131E-5</v>
      </c>
    </row>
    <row r="519" spans="1:6" x14ac:dyDescent="0.2">
      <c r="A519" s="59" t="s">
        <v>484</v>
      </c>
      <c r="B519" s="59" t="s">
        <v>490</v>
      </c>
      <c r="C519" s="66">
        <v>28</v>
      </c>
      <c r="D519" s="67">
        <v>164080.84</v>
      </c>
      <c r="E519" s="67">
        <v>9844.84</v>
      </c>
      <c r="F519" s="68">
        <v>1.5675666632480993E-5</v>
      </c>
    </row>
    <row r="520" spans="1:6" x14ac:dyDescent="0.2">
      <c r="A520" s="59" t="s">
        <v>484</v>
      </c>
      <c r="B520" s="59" t="s">
        <v>307</v>
      </c>
      <c r="C520" s="66">
        <v>21</v>
      </c>
      <c r="D520" s="67">
        <v>308344.78999999998</v>
      </c>
      <c r="E520" s="67">
        <v>18500.669999999998</v>
      </c>
      <c r="F520" s="68">
        <v>2.9458105504766163E-5</v>
      </c>
    </row>
    <row r="521" spans="1:6" x14ac:dyDescent="0.2">
      <c r="A521" s="59" t="s">
        <v>484</v>
      </c>
      <c r="B521" s="59" t="s">
        <v>491</v>
      </c>
      <c r="C521" s="66">
        <v>14</v>
      </c>
      <c r="D521" s="67">
        <v>99637.74</v>
      </c>
      <c r="E521" s="67">
        <v>5978.27</v>
      </c>
      <c r="F521" s="68">
        <v>9.5190340888183209E-6</v>
      </c>
    </row>
    <row r="522" spans="1:6" x14ac:dyDescent="0.2">
      <c r="A522" s="59" t="s">
        <v>484</v>
      </c>
      <c r="B522" s="59" t="s">
        <v>492</v>
      </c>
      <c r="C522" s="66">
        <v>13</v>
      </c>
      <c r="D522" s="67">
        <v>20285.43</v>
      </c>
      <c r="E522" s="67">
        <v>1217.1199999999999</v>
      </c>
      <c r="F522" s="68">
        <v>1.9379865362692804E-6</v>
      </c>
    </row>
    <row r="523" spans="1:6" x14ac:dyDescent="0.2">
      <c r="A523" s="59" t="s">
        <v>484</v>
      </c>
      <c r="B523" s="59" t="s">
        <v>60</v>
      </c>
      <c r="C523" s="66">
        <v>14</v>
      </c>
      <c r="D523" s="67">
        <v>38918.230000000003</v>
      </c>
      <c r="E523" s="67">
        <v>2335.1</v>
      </c>
      <c r="F523" s="68">
        <v>3.7181151906487424E-6</v>
      </c>
    </row>
    <row r="524" spans="1:6" x14ac:dyDescent="0.2">
      <c r="A524" s="59" t="s">
        <v>484</v>
      </c>
      <c r="B524" s="59" t="s">
        <v>61</v>
      </c>
      <c r="C524" s="66">
        <v>1019</v>
      </c>
      <c r="D524" s="67">
        <v>44969720.979999997</v>
      </c>
      <c r="E524" s="67">
        <v>2696747.98</v>
      </c>
      <c r="F524" s="68">
        <v>4.2939572736881981E-3</v>
      </c>
    </row>
    <row r="525" spans="1:6" x14ac:dyDescent="0.2">
      <c r="A525" s="59" t="s">
        <v>493</v>
      </c>
      <c r="B525" s="59" t="s">
        <v>494</v>
      </c>
      <c r="C525" s="66">
        <v>192</v>
      </c>
      <c r="D525" s="67">
        <v>5601183.25</v>
      </c>
      <c r="E525" s="67">
        <v>335988.67</v>
      </c>
      <c r="F525" s="68">
        <v>5.3498547291887602E-4</v>
      </c>
    </row>
    <row r="526" spans="1:6" x14ac:dyDescent="0.2">
      <c r="A526" s="59" t="s">
        <v>493</v>
      </c>
      <c r="B526" s="59" t="s">
        <v>495</v>
      </c>
      <c r="C526" s="66">
        <v>86</v>
      </c>
      <c r="D526" s="67">
        <v>1756701.92</v>
      </c>
      <c r="E526" s="67">
        <v>105402.12</v>
      </c>
      <c r="F526" s="68">
        <v>1.6782888248836523E-4</v>
      </c>
    </row>
    <row r="527" spans="1:6" x14ac:dyDescent="0.2">
      <c r="A527" s="59" t="s">
        <v>493</v>
      </c>
      <c r="B527" s="59" t="s">
        <v>496</v>
      </c>
      <c r="C527" s="66">
        <v>72</v>
      </c>
      <c r="D527" s="67">
        <v>2180388.23</v>
      </c>
      <c r="E527" s="67">
        <v>130823.31</v>
      </c>
      <c r="F527" s="68">
        <v>2.083063407142947E-4</v>
      </c>
    </row>
    <row r="528" spans="1:6" x14ac:dyDescent="0.2">
      <c r="A528" s="59" t="s">
        <v>493</v>
      </c>
      <c r="B528" s="59" t="s">
        <v>497</v>
      </c>
      <c r="C528" s="66">
        <v>40</v>
      </c>
      <c r="D528" s="67">
        <v>746780.41</v>
      </c>
      <c r="E528" s="67">
        <v>44806.84</v>
      </c>
      <c r="F528" s="68">
        <v>7.1344692924914428E-5</v>
      </c>
    </row>
    <row r="529" spans="1:6" x14ac:dyDescent="0.2">
      <c r="A529" s="59" t="s">
        <v>493</v>
      </c>
      <c r="B529" s="59" t="s">
        <v>498</v>
      </c>
      <c r="C529" s="66">
        <v>30</v>
      </c>
      <c r="D529" s="67">
        <v>246850.07</v>
      </c>
      <c r="E529" s="67">
        <v>14811.01</v>
      </c>
      <c r="F529" s="68">
        <v>2.3583161864524189E-5</v>
      </c>
    </row>
    <row r="530" spans="1:6" x14ac:dyDescent="0.2">
      <c r="A530" s="59" t="s">
        <v>493</v>
      </c>
      <c r="B530" s="59" t="s">
        <v>499</v>
      </c>
      <c r="C530" s="66">
        <v>24</v>
      </c>
      <c r="D530" s="67">
        <v>314246.28000000003</v>
      </c>
      <c r="E530" s="67">
        <v>18854.75</v>
      </c>
      <c r="F530" s="68">
        <v>3.0021897302421472E-5</v>
      </c>
    </row>
    <row r="531" spans="1:6" x14ac:dyDescent="0.2">
      <c r="A531" s="59" t="s">
        <v>493</v>
      </c>
      <c r="B531" s="59" t="s">
        <v>500</v>
      </c>
      <c r="C531" s="66">
        <v>23</v>
      </c>
      <c r="D531" s="67">
        <v>173974.92</v>
      </c>
      <c r="E531" s="67">
        <v>10438.52</v>
      </c>
      <c r="F531" s="68">
        <v>1.662096688788091E-5</v>
      </c>
    </row>
    <row r="532" spans="1:6" x14ac:dyDescent="0.2">
      <c r="A532" s="59" t="s">
        <v>493</v>
      </c>
      <c r="B532" s="59" t="s">
        <v>501</v>
      </c>
      <c r="C532" s="66">
        <v>21</v>
      </c>
      <c r="D532" s="67">
        <v>535480.04</v>
      </c>
      <c r="E532" s="67">
        <v>32128.799999999999</v>
      </c>
      <c r="F532" s="68">
        <v>5.1157800238668718E-5</v>
      </c>
    </row>
    <row r="533" spans="1:6" x14ac:dyDescent="0.2">
      <c r="A533" s="59" t="s">
        <v>493</v>
      </c>
      <c r="B533" s="59" t="s">
        <v>502</v>
      </c>
      <c r="C533" s="66">
        <v>18</v>
      </c>
      <c r="D533" s="67">
        <v>146418.47</v>
      </c>
      <c r="E533" s="67">
        <v>8785.1</v>
      </c>
      <c r="F533" s="68">
        <v>1.3988271920418085E-5</v>
      </c>
    </row>
    <row r="534" spans="1:6" x14ac:dyDescent="0.2">
      <c r="A534" s="59" t="s">
        <v>493</v>
      </c>
      <c r="B534" s="59" t="s">
        <v>503</v>
      </c>
      <c r="C534" s="66">
        <v>12</v>
      </c>
      <c r="D534" s="67">
        <v>112505.97</v>
      </c>
      <c r="E534" s="67">
        <v>6750.36</v>
      </c>
      <c r="F534" s="68">
        <v>1.0748411656180739E-5</v>
      </c>
    </row>
    <row r="535" spans="1:6" x14ac:dyDescent="0.2">
      <c r="A535" s="59" t="s">
        <v>493</v>
      </c>
      <c r="B535" s="59" t="s">
        <v>60</v>
      </c>
      <c r="C535" s="66">
        <v>20</v>
      </c>
      <c r="D535" s="67">
        <v>329157.26</v>
      </c>
      <c r="E535" s="67">
        <v>19749.419999999998</v>
      </c>
      <c r="F535" s="68">
        <v>3.1446455615820344E-5</v>
      </c>
    </row>
    <row r="536" spans="1:6" x14ac:dyDescent="0.2">
      <c r="A536" s="59" t="s">
        <v>493</v>
      </c>
      <c r="B536" s="59" t="s">
        <v>61</v>
      </c>
      <c r="C536" s="66">
        <v>538</v>
      </c>
      <c r="D536" s="67">
        <v>12143686.82</v>
      </c>
      <c r="E536" s="67">
        <v>728538.92</v>
      </c>
      <c r="F536" s="68">
        <v>1.1600323863778122E-3</v>
      </c>
    </row>
    <row r="537" spans="1:6" x14ac:dyDescent="0.2">
      <c r="A537" s="59" t="s">
        <v>504</v>
      </c>
      <c r="B537" s="59" t="s">
        <v>505</v>
      </c>
      <c r="C537" s="66">
        <v>680</v>
      </c>
      <c r="D537" s="67">
        <v>30391709.170000002</v>
      </c>
      <c r="E537" s="67">
        <v>1817581.12</v>
      </c>
      <c r="F537" s="68">
        <v>2.894084181623209E-3</v>
      </c>
    </row>
    <row r="538" spans="1:6" x14ac:dyDescent="0.2">
      <c r="A538" s="59" t="s">
        <v>504</v>
      </c>
      <c r="B538" s="59" t="s">
        <v>506</v>
      </c>
      <c r="C538" s="66">
        <v>66</v>
      </c>
      <c r="D538" s="67">
        <v>2039632.39</v>
      </c>
      <c r="E538" s="67">
        <v>122377.96</v>
      </c>
      <c r="F538" s="68">
        <v>1.9485904332859586E-4</v>
      </c>
    </row>
    <row r="539" spans="1:6" x14ac:dyDescent="0.2">
      <c r="A539" s="59" t="s">
        <v>504</v>
      </c>
      <c r="B539" s="59" t="s">
        <v>507</v>
      </c>
      <c r="C539" s="66">
        <v>50</v>
      </c>
      <c r="D539" s="67">
        <v>1284581.8500000001</v>
      </c>
      <c r="E539" s="67">
        <v>77074.929999999993</v>
      </c>
      <c r="F539" s="68">
        <v>1.2272428078077531E-4</v>
      </c>
    </row>
    <row r="540" spans="1:6" x14ac:dyDescent="0.2">
      <c r="A540" s="59" t="s">
        <v>504</v>
      </c>
      <c r="B540" s="59" t="s">
        <v>508</v>
      </c>
      <c r="C540" s="66">
        <v>49</v>
      </c>
      <c r="D540" s="67">
        <v>1154190.1399999999</v>
      </c>
      <c r="E540" s="67">
        <v>69251.42</v>
      </c>
      <c r="F540" s="68">
        <v>1.1026712204016794E-4</v>
      </c>
    </row>
    <row r="541" spans="1:6" x14ac:dyDescent="0.2">
      <c r="A541" s="59" t="s">
        <v>504</v>
      </c>
      <c r="B541" s="59" t="s">
        <v>509</v>
      </c>
      <c r="C541" s="66">
        <v>41</v>
      </c>
      <c r="D541" s="67">
        <v>744878.31</v>
      </c>
      <c r="E541" s="67">
        <v>44692.71</v>
      </c>
      <c r="F541" s="68">
        <v>7.1162966880330161E-5</v>
      </c>
    </row>
    <row r="542" spans="1:6" x14ac:dyDescent="0.2">
      <c r="A542" s="59" t="s">
        <v>504</v>
      </c>
      <c r="B542" s="59" t="s">
        <v>510</v>
      </c>
      <c r="C542" s="66">
        <v>40</v>
      </c>
      <c r="D542" s="67">
        <v>410293.65</v>
      </c>
      <c r="E542" s="67">
        <v>24617.64</v>
      </c>
      <c r="F542" s="68">
        <v>3.9197987770083552E-5</v>
      </c>
    </row>
    <row r="543" spans="1:6" x14ac:dyDescent="0.2">
      <c r="A543" s="59" t="s">
        <v>504</v>
      </c>
      <c r="B543" s="59" t="s">
        <v>511</v>
      </c>
      <c r="C543" s="66">
        <v>38</v>
      </c>
      <c r="D543" s="67">
        <v>1285840.28</v>
      </c>
      <c r="E543" s="67">
        <v>77150.42</v>
      </c>
      <c r="F543" s="68">
        <v>1.2284448142132267E-4</v>
      </c>
    </row>
    <row r="544" spans="1:6" x14ac:dyDescent="0.2">
      <c r="A544" s="59" t="s">
        <v>504</v>
      </c>
      <c r="B544" s="59" t="s">
        <v>512</v>
      </c>
      <c r="C544" s="66">
        <v>33</v>
      </c>
      <c r="D544" s="67">
        <v>280920.96999999997</v>
      </c>
      <c r="E544" s="67">
        <v>16855.259999999998</v>
      </c>
      <c r="F544" s="68">
        <v>2.6838164638916584E-5</v>
      </c>
    </row>
    <row r="545" spans="1:6" x14ac:dyDescent="0.2">
      <c r="A545" s="59" t="s">
        <v>504</v>
      </c>
      <c r="B545" s="59" t="s">
        <v>513</v>
      </c>
      <c r="C545" s="66">
        <v>32</v>
      </c>
      <c r="D545" s="67">
        <v>155773.64000000001</v>
      </c>
      <c r="E545" s="67">
        <v>9346.41</v>
      </c>
      <c r="F545" s="68">
        <v>1.4882030319485809E-5</v>
      </c>
    </row>
    <row r="546" spans="1:6" x14ac:dyDescent="0.2">
      <c r="A546" s="59" t="s">
        <v>504</v>
      </c>
      <c r="B546" s="59" t="s">
        <v>514</v>
      </c>
      <c r="C546" s="66">
        <v>23</v>
      </c>
      <c r="D546" s="67">
        <v>114848.02</v>
      </c>
      <c r="E546" s="67">
        <v>6890.88</v>
      </c>
      <c r="F546" s="68">
        <v>1.0972157768377204E-5</v>
      </c>
    </row>
    <row r="547" spans="1:6" x14ac:dyDescent="0.2">
      <c r="A547" s="59" t="s">
        <v>504</v>
      </c>
      <c r="B547" s="59" t="s">
        <v>515</v>
      </c>
      <c r="C547" s="66">
        <v>20</v>
      </c>
      <c r="D547" s="67">
        <v>193263.14</v>
      </c>
      <c r="E547" s="67">
        <v>11595.79</v>
      </c>
      <c r="F547" s="68">
        <v>1.8463655923332101E-5</v>
      </c>
    </row>
    <row r="548" spans="1:6" x14ac:dyDescent="0.2">
      <c r="A548" s="59" t="s">
        <v>504</v>
      </c>
      <c r="B548" s="59" t="s">
        <v>516</v>
      </c>
      <c r="C548" s="66">
        <v>19</v>
      </c>
      <c r="D548" s="67">
        <v>114920.33</v>
      </c>
      <c r="E548" s="67">
        <v>6895.22</v>
      </c>
      <c r="F548" s="68">
        <v>1.0979068230424831E-5</v>
      </c>
    </row>
    <row r="549" spans="1:6" x14ac:dyDescent="0.2">
      <c r="A549" s="59" t="s">
        <v>504</v>
      </c>
      <c r="B549" s="59" t="s">
        <v>60</v>
      </c>
      <c r="C549" s="66">
        <v>61</v>
      </c>
      <c r="D549" s="67">
        <v>569748.71</v>
      </c>
      <c r="E549" s="67">
        <v>34184.94</v>
      </c>
      <c r="F549" s="68">
        <v>5.4431735131435842E-5</v>
      </c>
    </row>
    <row r="550" spans="1:6" x14ac:dyDescent="0.2">
      <c r="A550" s="59" t="s">
        <v>504</v>
      </c>
      <c r="B550" s="59" t="s">
        <v>61</v>
      </c>
      <c r="C550" s="66">
        <v>1152</v>
      </c>
      <c r="D550" s="67">
        <v>38740600.600000001</v>
      </c>
      <c r="E550" s="67">
        <v>2318514.6800000002</v>
      </c>
      <c r="F550" s="68">
        <v>3.6917068440110098E-3</v>
      </c>
    </row>
    <row r="551" spans="1:6" x14ac:dyDescent="0.2">
      <c r="A551" s="59" t="s">
        <v>517</v>
      </c>
      <c r="B551" s="59" t="s">
        <v>493</v>
      </c>
      <c r="C551" s="66">
        <v>582</v>
      </c>
      <c r="D551" s="67">
        <v>34500671.159999996</v>
      </c>
      <c r="E551" s="67">
        <v>2065697.22</v>
      </c>
      <c r="F551" s="68">
        <v>3.289152590023073E-3</v>
      </c>
    </row>
    <row r="552" spans="1:6" x14ac:dyDescent="0.2">
      <c r="A552" s="59" t="s">
        <v>517</v>
      </c>
      <c r="B552" s="59" t="s">
        <v>518</v>
      </c>
      <c r="C552" s="66">
        <v>557</v>
      </c>
      <c r="D552" s="67">
        <v>43373244.210000001</v>
      </c>
      <c r="E552" s="67">
        <v>2601233.9700000002</v>
      </c>
      <c r="F552" s="68">
        <v>4.1418729554573838E-3</v>
      </c>
    </row>
    <row r="553" spans="1:6" x14ac:dyDescent="0.2">
      <c r="A553" s="59" t="s">
        <v>517</v>
      </c>
      <c r="B553" s="59" t="s">
        <v>519</v>
      </c>
      <c r="C553" s="66">
        <v>142</v>
      </c>
      <c r="D553" s="67">
        <v>2303977.59</v>
      </c>
      <c r="E553" s="67">
        <v>138238.64000000001</v>
      </c>
      <c r="F553" s="68">
        <v>2.2011356572250565E-4</v>
      </c>
    </row>
    <row r="554" spans="1:6" x14ac:dyDescent="0.2">
      <c r="A554" s="59" t="s">
        <v>517</v>
      </c>
      <c r="B554" s="59" t="s">
        <v>520</v>
      </c>
      <c r="C554" s="66">
        <v>102</v>
      </c>
      <c r="D554" s="67">
        <v>3872581.89</v>
      </c>
      <c r="E554" s="67">
        <v>232354.86</v>
      </c>
      <c r="F554" s="68">
        <v>3.6997222156955241E-4</v>
      </c>
    </row>
    <row r="555" spans="1:6" x14ac:dyDescent="0.2">
      <c r="A555" s="59" t="s">
        <v>517</v>
      </c>
      <c r="B555" s="59" t="s">
        <v>521</v>
      </c>
      <c r="C555" s="66">
        <v>63</v>
      </c>
      <c r="D555" s="67">
        <v>762939.27</v>
      </c>
      <c r="E555" s="67">
        <v>45693.56</v>
      </c>
      <c r="F555" s="68">
        <v>7.2756592673041726E-5</v>
      </c>
    </row>
    <row r="556" spans="1:6" x14ac:dyDescent="0.2">
      <c r="A556" s="59" t="s">
        <v>517</v>
      </c>
      <c r="B556" s="59" t="s">
        <v>522</v>
      </c>
      <c r="C556" s="66">
        <v>51</v>
      </c>
      <c r="D556" s="67">
        <v>2807661.85</v>
      </c>
      <c r="E556" s="67">
        <v>168459.73</v>
      </c>
      <c r="F556" s="68">
        <v>2.6823377205498081E-4</v>
      </c>
    </row>
    <row r="557" spans="1:6" x14ac:dyDescent="0.2">
      <c r="A557" s="59" t="s">
        <v>517</v>
      </c>
      <c r="B557" s="59" t="s">
        <v>60</v>
      </c>
      <c r="C557" s="66">
        <v>116</v>
      </c>
      <c r="D557" s="67">
        <v>2573378.91</v>
      </c>
      <c r="E557" s="67">
        <v>154402.71</v>
      </c>
      <c r="F557" s="68">
        <v>2.4585116762808123E-4</v>
      </c>
    </row>
    <row r="558" spans="1:6" x14ac:dyDescent="0.2">
      <c r="A558" s="59" t="s">
        <v>517</v>
      </c>
      <c r="B558" s="59" t="s">
        <v>61</v>
      </c>
      <c r="C558" s="66">
        <v>1613</v>
      </c>
      <c r="D558" s="67">
        <v>90194454.879999995</v>
      </c>
      <c r="E558" s="67">
        <v>5406080.6799999997</v>
      </c>
      <c r="F558" s="68">
        <v>8.6079528492058934E-3</v>
      </c>
    </row>
    <row r="559" spans="1:6" x14ac:dyDescent="0.2">
      <c r="A559" s="59" t="s">
        <v>523</v>
      </c>
      <c r="B559" s="59" t="s">
        <v>524</v>
      </c>
      <c r="C559" s="66">
        <v>6358</v>
      </c>
      <c r="D559" s="67">
        <v>827235997.05999994</v>
      </c>
      <c r="E559" s="67">
        <v>49538487.909999996</v>
      </c>
      <c r="F559" s="68">
        <v>7.8878765114958699E-2</v>
      </c>
    </row>
    <row r="560" spans="1:6" x14ac:dyDescent="0.2">
      <c r="A560" s="59" t="s">
        <v>523</v>
      </c>
      <c r="B560" s="59" t="s">
        <v>525</v>
      </c>
      <c r="C560" s="66">
        <v>1419</v>
      </c>
      <c r="D560" s="67">
        <v>97557313.890000001</v>
      </c>
      <c r="E560" s="67">
        <v>5851130.75</v>
      </c>
      <c r="F560" s="68">
        <v>9.3165937750190435E-3</v>
      </c>
    </row>
    <row r="561" spans="1:6" x14ac:dyDescent="0.2">
      <c r="A561" s="59" t="s">
        <v>523</v>
      </c>
      <c r="B561" s="59" t="s">
        <v>526</v>
      </c>
      <c r="C561" s="66">
        <v>479</v>
      </c>
      <c r="D561" s="67">
        <v>46715059.789999999</v>
      </c>
      <c r="E561" s="67">
        <v>2797185.6</v>
      </c>
      <c r="F561" s="68">
        <v>4.4538813200393637E-3</v>
      </c>
    </row>
    <row r="562" spans="1:6" x14ac:dyDescent="0.2">
      <c r="A562" s="59" t="s">
        <v>523</v>
      </c>
      <c r="B562" s="59" t="s">
        <v>527</v>
      </c>
      <c r="C562" s="66">
        <v>290</v>
      </c>
      <c r="D562" s="67">
        <v>10174591.51</v>
      </c>
      <c r="E562" s="67">
        <v>610307.91</v>
      </c>
      <c r="F562" s="68">
        <v>9.7177641691751347E-4</v>
      </c>
    </row>
    <row r="563" spans="1:6" x14ac:dyDescent="0.2">
      <c r="A563" s="59" t="s">
        <v>523</v>
      </c>
      <c r="B563" s="59" t="s">
        <v>528</v>
      </c>
      <c r="C563" s="66">
        <v>149</v>
      </c>
      <c r="D563" s="67">
        <v>5014863.88</v>
      </c>
      <c r="E563" s="67">
        <v>300891.82</v>
      </c>
      <c r="F563" s="68">
        <v>4.7910172869853419E-4</v>
      </c>
    </row>
    <row r="564" spans="1:6" x14ac:dyDescent="0.2">
      <c r="A564" s="59" t="s">
        <v>523</v>
      </c>
      <c r="B564" s="59" t="s">
        <v>529</v>
      </c>
      <c r="C564" s="66">
        <v>139</v>
      </c>
      <c r="D564" s="67">
        <v>3994482.6</v>
      </c>
      <c r="E564" s="67">
        <v>239668.95</v>
      </c>
      <c r="F564" s="68">
        <v>3.8161824492391504E-4</v>
      </c>
    </row>
    <row r="565" spans="1:6" x14ac:dyDescent="0.2">
      <c r="A565" s="59" t="s">
        <v>523</v>
      </c>
      <c r="B565" s="59" t="s">
        <v>530</v>
      </c>
      <c r="C565" s="66">
        <v>119</v>
      </c>
      <c r="D565" s="67">
        <v>4032039.7</v>
      </c>
      <c r="E565" s="67">
        <v>241922.42</v>
      </c>
      <c r="F565" s="68">
        <v>3.8520638292171866E-4</v>
      </c>
    </row>
    <row r="566" spans="1:6" x14ac:dyDescent="0.2">
      <c r="A566" s="59" t="s">
        <v>523</v>
      </c>
      <c r="B566" s="59" t="s">
        <v>531</v>
      </c>
      <c r="C566" s="66">
        <v>103</v>
      </c>
      <c r="D566" s="67">
        <v>2215102.37</v>
      </c>
      <c r="E566" s="67">
        <v>132906.13</v>
      </c>
      <c r="F566" s="68">
        <v>2.1162275743365875E-4</v>
      </c>
    </row>
    <row r="567" spans="1:6" x14ac:dyDescent="0.2">
      <c r="A567" s="59" t="s">
        <v>523</v>
      </c>
      <c r="B567" s="59" t="s">
        <v>532</v>
      </c>
      <c r="C567" s="66">
        <v>99</v>
      </c>
      <c r="D567" s="67">
        <v>3137780.75</v>
      </c>
      <c r="E567" s="67">
        <v>188266.87</v>
      </c>
      <c r="F567" s="68">
        <v>2.997721336314899E-4</v>
      </c>
    </row>
    <row r="568" spans="1:6" x14ac:dyDescent="0.2">
      <c r="A568" s="59" t="s">
        <v>523</v>
      </c>
      <c r="B568" s="59" t="s">
        <v>533</v>
      </c>
      <c r="C568" s="66">
        <v>93</v>
      </c>
      <c r="D568" s="67">
        <v>4925000.6399999997</v>
      </c>
      <c r="E568" s="67">
        <v>295500</v>
      </c>
      <c r="F568" s="68">
        <v>4.7051648273594424E-4</v>
      </c>
    </row>
    <row r="569" spans="1:6" x14ac:dyDescent="0.2">
      <c r="A569" s="59" t="s">
        <v>523</v>
      </c>
      <c r="B569" s="59" t="s">
        <v>534</v>
      </c>
      <c r="C569" s="66">
        <v>87</v>
      </c>
      <c r="D569" s="67">
        <v>1984873.91</v>
      </c>
      <c r="E569" s="67">
        <v>119092.47</v>
      </c>
      <c r="F569" s="68">
        <v>1.8962764840858192E-4</v>
      </c>
    </row>
    <row r="570" spans="1:6" x14ac:dyDescent="0.2">
      <c r="A570" s="59" t="s">
        <v>523</v>
      </c>
      <c r="B570" s="59" t="s">
        <v>535</v>
      </c>
      <c r="C570" s="66">
        <v>77</v>
      </c>
      <c r="D570" s="67">
        <v>1532594.24</v>
      </c>
      <c r="E570" s="67">
        <v>91955.68</v>
      </c>
      <c r="F570" s="68">
        <v>1.4641848771976992E-4</v>
      </c>
    </row>
    <row r="571" spans="1:6" x14ac:dyDescent="0.2">
      <c r="A571" s="59" t="s">
        <v>523</v>
      </c>
      <c r="B571" s="59" t="s">
        <v>536</v>
      </c>
      <c r="C571" s="66">
        <v>45</v>
      </c>
      <c r="D571" s="67">
        <v>1107766.33</v>
      </c>
      <c r="E571" s="67">
        <v>66465.899999999994</v>
      </c>
      <c r="F571" s="68">
        <v>1.0583181553258543E-4</v>
      </c>
    </row>
    <row r="572" spans="1:6" x14ac:dyDescent="0.2">
      <c r="A572" s="59" t="s">
        <v>523</v>
      </c>
      <c r="B572" s="59" t="s">
        <v>537</v>
      </c>
      <c r="C572" s="66">
        <v>39</v>
      </c>
      <c r="D572" s="67">
        <v>1334195.05</v>
      </c>
      <c r="E572" s="67">
        <v>80051.679999999993</v>
      </c>
      <c r="F572" s="68">
        <v>1.2746407753199096E-4</v>
      </c>
    </row>
    <row r="573" spans="1:6" x14ac:dyDescent="0.2">
      <c r="A573" s="59" t="s">
        <v>523</v>
      </c>
      <c r="B573" s="59" t="s">
        <v>538</v>
      </c>
      <c r="C573" s="66">
        <v>38</v>
      </c>
      <c r="D573" s="67">
        <v>1112533.78</v>
      </c>
      <c r="E573" s="67">
        <v>66752.03</v>
      </c>
      <c r="F573" s="68">
        <v>1.062874124232969E-4</v>
      </c>
    </row>
    <row r="574" spans="1:6" x14ac:dyDescent="0.2">
      <c r="A574" s="59" t="s">
        <v>523</v>
      </c>
      <c r="B574" s="59" t="s">
        <v>60</v>
      </c>
      <c r="C574" s="66">
        <v>82</v>
      </c>
      <c r="D574" s="67">
        <v>4580621.4400000004</v>
      </c>
      <c r="E574" s="67">
        <v>274750.90999999997</v>
      </c>
      <c r="F574" s="68">
        <v>4.3747828020879848E-4</v>
      </c>
    </row>
    <row r="575" spans="1:6" x14ac:dyDescent="0.2">
      <c r="A575" s="59" t="s">
        <v>523</v>
      </c>
      <c r="B575" s="59" t="s">
        <v>61</v>
      </c>
      <c r="C575" s="66">
        <v>9616</v>
      </c>
      <c r="D575" s="67">
        <v>1016654816.9400001</v>
      </c>
      <c r="E575" s="67">
        <v>60895337.020000003</v>
      </c>
      <c r="F575" s="68">
        <v>9.6961962063182194E-2</v>
      </c>
    </row>
    <row r="576" spans="1:6" x14ac:dyDescent="0.2">
      <c r="A576" s="59" t="s">
        <v>539</v>
      </c>
      <c r="B576" s="59" t="s">
        <v>540</v>
      </c>
      <c r="C576" s="66">
        <v>166</v>
      </c>
      <c r="D576" s="67">
        <v>3249042.4</v>
      </c>
      <c r="E576" s="67">
        <v>194942.55</v>
      </c>
      <c r="F576" s="68">
        <v>3.1040163438773584E-4</v>
      </c>
    </row>
    <row r="577" spans="1:6" x14ac:dyDescent="0.2">
      <c r="A577" s="59" t="s">
        <v>539</v>
      </c>
      <c r="B577" s="59" t="s">
        <v>541</v>
      </c>
      <c r="C577" s="66">
        <v>122</v>
      </c>
      <c r="D577" s="67">
        <v>3547747.42</v>
      </c>
      <c r="E577" s="67">
        <v>212856.18</v>
      </c>
      <c r="F577" s="68">
        <v>3.3892501232558051E-4</v>
      </c>
    </row>
    <row r="578" spans="1:6" x14ac:dyDescent="0.2">
      <c r="A578" s="59" t="s">
        <v>539</v>
      </c>
      <c r="B578" s="59" t="s">
        <v>542</v>
      </c>
      <c r="C578" s="66">
        <v>53</v>
      </c>
      <c r="D578" s="67">
        <v>1187933.29</v>
      </c>
      <c r="E578" s="67">
        <v>71276</v>
      </c>
      <c r="F578" s="68">
        <v>1.1349080481721543E-4</v>
      </c>
    </row>
    <row r="579" spans="1:6" x14ac:dyDescent="0.2">
      <c r="A579" s="59" t="s">
        <v>539</v>
      </c>
      <c r="B579" s="59" t="s">
        <v>543</v>
      </c>
      <c r="C579" s="66">
        <v>16</v>
      </c>
      <c r="D579" s="67">
        <v>615780.71</v>
      </c>
      <c r="E579" s="67">
        <v>36946.839999999997</v>
      </c>
      <c r="F579" s="68">
        <v>5.8829432165846676E-5</v>
      </c>
    </row>
    <row r="580" spans="1:6" x14ac:dyDescent="0.2">
      <c r="A580" s="59" t="s">
        <v>539</v>
      </c>
      <c r="B580" s="59" t="s">
        <v>544</v>
      </c>
      <c r="C580" s="66">
        <v>10</v>
      </c>
      <c r="D580" s="67">
        <v>48768.01</v>
      </c>
      <c r="E580" s="67">
        <v>2926.08</v>
      </c>
      <c r="F580" s="68">
        <v>4.6591163106734065E-6</v>
      </c>
    </row>
    <row r="581" spans="1:6" x14ac:dyDescent="0.2">
      <c r="A581" s="59" t="s">
        <v>539</v>
      </c>
      <c r="B581" s="59" t="s">
        <v>60</v>
      </c>
      <c r="C581" s="66">
        <v>27</v>
      </c>
      <c r="D581" s="67">
        <v>263054.77</v>
      </c>
      <c r="E581" s="67">
        <v>15783.27</v>
      </c>
      <c r="F581" s="68">
        <v>2.5131264590428923E-5</v>
      </c>
    </row>
    <row r="582" spans="1:6" x14ac:dyDescent="0.2">
      <c r="A582" s="59" t="s">
        <v>539</v>
      </c>
      <c r="B582" s="59" t="s">
        <v>61</v>
      </c>
      <c r="C582" s="66">
        <v>394</v>
      </c>
      <c r="D582" s="67">
        <v>8912326.5999999996</v>
      </c>
      <c r="E582" s="67">
        <v>534730.92000000004</v>
      </c>
      <c r="F582" s="68">
        <v>8.5143726459748089E-4</v>
      </c>
    </row>
    <row r="583" spans="1:6" x14ac:dyDescent="0.2">
      <c r="A583" s="59" t="s">
        <v>545</v>
      </c>
      <c r="B583" s="59" t="s">
        <v>546</v>
      </c>
      <c r="C583" s="66">
        <v>332</v>
      </c>
      <c r="D583" s="67">
        <v>11648543.779999999</v>
      </c>
      <c r="E583" s="67">
        <v>697042.2</v>
      </c>
      <c r="F583" s="68">
        <v>1.1098810296532135E-3</v>
      </c>
    </row>
    <row r="584" spans="1:6" x14ac:dyDescent="0.2">
      <c r="A584" s="59" t="s">
        <v>545</v>
      </c>
      <c r="B584" s="59" t="s">
        <v>547</v>
      </c>
      <c r="C584" s="66">
        <v>23</v>
      </c>
      <c r="D584" s="67">
        <v>106508.85</v>
      </c>
      <c r="E584" s="67">
        <v>6390.53</v>
      </c>
      <c r="F584" s="68">
        <v>1.0175464292448507E-5</v>
      </c>
    </row>
    <row r="585" spans="1:6" x14ac:dyDescent="0.2">
      <c r="A585" s="59" t="s">
        <v>545</v>
      </c>
      <c r="B585" s="59" t="s">
        <v>545</v>
      </c>
      <c r="C585" s="66">
        <v>21</v>
      </c>
      <c r="D585" s="67">
        <v>353207.31</v>
      </c>
      <c r="E585" s="67">
        <v>21192.44</v>
      </c>
      <c r="F585" s="68">
        <v>3.3744136478485733E-5</v>
      </c>
    </row>
    <row r="586" spans="1:6" x14ac:dyDescent="0.2">
      <c r="A586" s="59" t="s">
        <v>545</v>
      </c>
      <c r="B586" s="59" t="s">
        <v>60</v>
      </c>
      <c r="C586" s="66">
        <v>9</v>
      </c>
      <c r="D586" s="67">
        <v>122078.09</v>
      </c>
      <c r="E586" s="67">
        <v>7324.69</v>
      </c>
      <c r="F586" s="68">
        <v>1.1662901441391348E-5</v>
      </c>
    </row>
    <row r="587" spans="1:6" x14ac:dyDescent="0.2">
      <c r="A587" s="59" t="s">
        <v>545</v>
      </c>
      <c r="B587" s="59" t="s">
        <v>61</v>
      </c>
      <c r="C587" s="66">
        <v>385</v>
      </c>
      <c r="D587" s="67">
        <v>12230338.029999999</v>
      </c>
      <c r="E587" s="67">
        <v>731949.85</v>
      </c>
      <c r="F587" s="68">
        <v>1.1654635159428154E-3</v>
      </c>
    </row>
    <row r="588" spans="1:6" x14ac:dyDescent="0.2">
      <c r="A588" s="59" t="s">
        <v>548</v>
      </c>
      <c r="B588" s="59" t="s">
        <v>549</v>
      </c>
      <c r="C588" s="66">
        <v>251</v>
      </c>
      <c r="D588" s="67">
        <v>9577622.6099999994</v>
      </c>
      <c r="E588" s="67">
        <v>574389.22</v>
      </c>
      <c r="F588" s="68">
        <v>9.1458407957983911E-4</v>
      </c>
    </row>
    <row r="589" spans="1:6" x14ac:dyDescent="0.2">
      <c r="A589" s="59" t="s">
        <v>548</v>
      </c>
      <c r="B589" s="59" t="s">
        <v>550</v>
      </c>
      <c r="C589" s="66">
        <v>131</v>
      </c>
      <c r="D589" s="67">
        <v>2827445.36</v>
      </c>
      <c r="E589" s="67">
        <v>169646.77</v>
      </c>
      <c r="F589" s="68">
        <v>2.7012386303862504E-4</v>
      </c>
    </row>
    <row r="590" spans="1:6" x14ac:dyDescent="0.2">
      <c r="A590" s="59" t="s">
        <v>548</v>
      </c>
      <c r="B590" s="59" t="s">
        <v>551</v>
      </c>
      <c r="C590" s="66">
        <v>97</v>
      </c>
      <c r="D590" s="67">
        <v>7058288.6699999999</v>
      </c>
      <c r="E590" s="67">
        <v>416614.71</v>
      </c>
      <c r="F590" s="68">
        <v>6.6336408800424847E-4</v>
      </c>
    </row>
    <row r="591" spans="1:6" x14ac:dyDescent="0.2">
      <c r="A591" s="59" t="s">
        <v>548</v>
      </c>
      <c r="B591" s="59" t="s">
        <v>552</v>
      </c>
      <c r="C591" s="66">
        <v>87</v>
      </c>
      <c r="D591" s="67">
        <v>1854184.15</v>
      </c>
      <c r="E591" s="67">
        <v>111251.05</v>
      </c>
      <c r="F591" s="68">
        <v>1.7714197206998534E-4</v>
      </c>
    </row>
    <row r="592" spans="1:6" x14ac:dyDescent="0.2">
      <c r="A592" s="59" t="s">
        <v>548</v>
      </c>
      <c r="B592" s="59" t="s">
        <v>553</v>
      </c>
      <c r="C592" s="66">
        <v>87</v>
      </c>
      <c r="D592" s="67">
        <v>2554852.17</v>
      </c>
      <c r="E592" s="67">
        <v>153291.16</v>
      </c>
      <c r="F592" s="68">
        <v>2.4408127728498433E-4</v>
      </c>
    </row>
    <row r="593" spans="1:6" x14ac:dyDescent="0.2">
      <c r="A593" s="59" t="s">
        <v>548</v>
      </c>
      <c r="B593" s="59" t="s">
        <v>554</v>
      </c>
      <c r="C593" s="66">
        <v>24</v>
      </c>
      <c r="D593" s="67">
        <v>808164.34</v>
      </c>
      <c r="E593" s="67">
        <v>48489.89</v>
      </c>
      <c r="F593" s="68">
        <v>7.7209111644848855E-5</v>
      </c>
    </row>
    <row r="594" spans="1:6" x14ac:dyDescent="0.2">
      <c r="A594" s="59" t="s">
        <v>548</v>
      </c>
      <c r="B594" s="59" t="s">
        <v>555</v>
      </c>
      <c r="C594" s="66">
        <v>23</v>
      </c>
      <c r="D594" s="67">
        <v>330680.21999999997</v>
      </c>
      <c r="E594" s="67">
        <v>19840.82</v>
      </c>
      <c r="F594" s="68">
        <v>3.1591989309634441E-5</v>
      </c>
    </row>
    <row r="595" spans="1:6" x14ac:dyDescent="0.2">
      <c r="A595" s="59" t="s">
        <v>548</v>
      </c>
      <c r="B595" s="59" t="s">
        <v>556</v>
      </c>
      <c r="C595" s="66">
        <v>21</v>
      </c>
      <c r="D595" s="67">
        <v>630078.53</v>
      </c>
      <c r="E595" s="67">
        <v>37804.71</v>
      </c>
      <c r="F595" s="68">
        <v>6.0195394856353223E-5</v>
      </c>
    </row>
    <row r="596" spans="1:6" x14ac:dyDescent="0.2">
      <c r="A596" s="59" t="s">
        <v>548</v>
      </c>
      <c r="B596" s="59" t="s">
        <v>60</v>
      </c>
      <c r="C596" s="66">
        <v>3</v>
      </c>
      <c r="D596" s="67">
        <v>15306.89</v>
      </c>
      <c r="E596" s="67">
        <v>918.41</v>
      </c>
      <c r="F596" s="68">
        <v>1.4623588592538699E-6</v>
      </c>
    </row>
    <row r="597" spans="1:6" x14ac:dyDescent="0.2">
      <c r="A597" s="59" t="s">
        <v>548</v>
      </c>
      <c r="B597" s="59" t="s">
        <v>61</v>
      </c>
      <c r="C597" s="66">
        <v>724</v>
      </c>
      <c r="D597" s="67">
        <v>25656622.940000001</v>
      </c>
      <c r="E597" s="67">
        <v>1532246.75</v>
      </c>
      <c r="F597" s="68">
        <v>2.4397541505704963E-3</v>
      </c>
    </row>
    <row r="598" spans="1:6" x14ac:dyDescent="0.2">
      <c r="A598" s="59" t="s">
        <v>557</v>
      </c>
      <c r="B598" s="59" t="s">
        <v>558</v>
      </c>
      <c r="C598" s="66">
        <v>464</v>
      </c>
      <c r="D598" s="67">
        <v>24397574.440000001</v>
      </c>
      <c r="E598" s="67">
        <v>1462358.14</v>
      </c>
      <c r="F598" s="68">
        <v>2.3284724485044925E-3</v>
      </c>
    </row>
    <row r="599" spans="1:6" x14ac:dyDescent="0.2">
      <c r="A599" s="59" t="s">
        <v>557</v>
      </c>
      <c r="B599" s="59" t="s">
        <v>559</v>
      </c>
      <c r="C599" s="66">
        <v>88</v>
      </c>
      <c r="D599" s="67">
        <v>2987562.26</v>
      </c>
      <c r="E599" s="67">
        <v>179253.75</v>
      </c>
      <c r="F599" s="68">
        <v>2.8542079176726995E-4</v>
      </c>
    </row>
    <row r="600" spans="1:6" x14ac:dyDescent="0.2">
      <c r="A600" s="59" t="s">
        <v>557</v>
      </c>
      <c r="B600" s="59" t="s">
        <v>560</v>
      </c>
      <c r="C600" s="66">
        <v>18</v>
      </c>
      <c r="D600" s="67">
        <v>412766.51</v>
      </c>
      <c r="E600" s="67">
        <v>24765.99</v>
      </c>
      <c r="F600" s="68">
        <v>3.9434201374868253E-5</v>
      </c>
    </row>
    <row r="601" spans="1:6" x14ac:dyDescent="0.2">
      <c r="A601" s="59" t="s">
        <v>557</v>
      </c>
      <c r="B601" s="59" t="s">
        <v>561</v>
      </c>
      <c r="C601" s="66">
        <v>13</v>
      </c>
      <c r="D601" s="67">
        <v>174168.18</v>
      </c>
      <c r="E601" s="67">
        <v>10450.09</v>
      </c>
      <c r="F601" s="68">
        <v>1.6639389479100045E-5</v>
      </c>
    </row>
    <row r="602" spans="1:6" x14ac:dyDescent="0.2">
      <c r="A602" s="59" t="s">
        <v>557</v>
      </c>
      <c r="B602" s="59" t="s">
        <v>60</v>
      </c>
      <c r="C602" s="66">
        <v>165</v>
      </c>
      <c r="D602" s="67">
        <v>3439595.92</v>
      </c>
      <c r="E602" s="67">
        <v>206375.76</v>
      </c>
      <c r="F602" s="68">
        <v>3.2860641867058334E-4</v>
      </c>
    </row>
    <row r="603" spans="1:6" x14ac:dyDescent="0.2">
      <c r="A603" s="59" t="s">
        <v>557</v>
      </c>
      <c r="B603" s="59" t="s">
        <v>61</v>
      </c>
      <c r="C603" s="66">
        <v>748</v>
      </c>
      <c r="D603" s="67">
        <v>31411667.309999999</v>
      </c>
      <c r="E603" s="67">
        <v>1883203.73</v>
      </c>
      <c r="F603" s="68">
        <v>2.9985732497963139E-3</v>
      </c>
    </row>
    <row r="604" spans="1:6" x14ac:dyDescent="0.2">
      <c r="A604" s="59" t="s">
        <v>562</v>
      </c>
      <c r="B604" s="59" t="s">
        <v>563</v>
      </c>
      <c r="C604" s="66">
        <v>799</v>
      </c>
      <c r="D604" s="67">
        <v>49978959.289999999</v>
      </c>
      <c r="E604" s="67">
        <v>2990995.34</v>
      </c>
      <c r="F604" s="68">
        <v>4.7624792123736031E-3</v>
      </c>
    </row>
    <row r="605" spans="1:6" x14ac:dyDescent="0.2">
      <c r="A605" s="59" t="s">
        <v>562</v>
      </c>
      <c r="B605" s="59" t="s">
        <v>564</v>
      </c>
      <c r="C605" s="66">
        <v>99</v>
      </c>
      <c r="D605" s="67">
        <v>1882623.56</v>
      </c>
      <c r="E605" s="67">
        <v>112957.41</v>
      </c>
      <c r="F605" s="68">
        <v>1.7985896193625035E-4</v>
      </c>
    </row>
    <row r="606" spans="1:6" x14ac:dyDescent="0.2">
      <c r="A606" s="59" t="s">
        <v>562</v>
      </c>
      <c r="B606" s="59" t="s">
        <v>348</v>
      </c>
      <c r="C606" s="66">
        <v>36</v>
      </c>
      <c r="D606" s="67">
        <v>702068.64</v>
      </c>
      <c r="E606" s="67">
        <v>42124.12</v>
      </c>
      <c r="F606" s="68">
        <v>6.7073072016063766E-5</v>
      </c>
    </row>
    <row r="607" spans="1:6" x14ac:dyDescent="0.2">
      <c r="A607" s="59" t="s">
        <v>562</v>
      </c>
      <c r="B607" s="59" t="s">
        <v>565</v>
      </c>
      <c r="C607" s="66">
        <v>15</v>
      </c>
      <c r="D607" s="67">
        <v>196258.71</v>
      </c>
      <c r="E607" s="67">
        <v>11775.53</v>
      </c>
      <c r="F607" s="68">
        <v>1.8749850957535003E-5</v>
      </c>
    </row>
    <row r="608" spans="1:6" x14ac:dyDescent="0.2">
      <c r="A608" s="59" t="s">
        <v>562</v>
      </c>
      <c r="B608" s="59" t="s">
        <v>566</v>
      </c>
      <c r="C608" s="66">
        <v>14</v>
      </c>
      <c r="D608" s="67">
        <v>262619.94</v>
      </c>
      <c r="E608" s="67">
        <v>15757.2</v>
      </c>
      <c r="F608" s="68">
        <v>2.5089754049972321E-5</v>
      </c>
    </row>
    <row r="609" spans="1:6" x14ac:dyDescent="0.2">
      <c r="A609" s="59" t="s">
        <v>562</v>
      </c>
      <c r="B609" s="59" t="s">
        <v>60</v>
      </c>
      <c r="C609" s="66">
        <v>48</v>
      </c>
      <c r="D609" s="67">
        <v>317986.5</v>
      </c>
      <c r="E609" s="67">
        <v>19079.22</v>
      </c>
      <c r="F609" s="68">
        <v>3.0379314679341058E-5</v>
      </c>
    </row>
    <row r="610" spans="1:6" x14ac:dyDescent="0.2">
      <c r="A610" s="59" t="s">
        <v>562</v>
      </c>
      <c r="B610" s="59" t="s">
        <v>61</v>
      </c>
      <c r="C610" s="66">
        <v>1011</v>
      </c>
      <c r="D610" s="67">
        <v>53340516.640000001</v>
      </c>
      <c r="E610" s="67">
        <v>3192688.82</v>
      </c>
      <c r="F610" s="68">
        <v>5.0836301660127656E-3</v>
      </c>
    </row>
    <row r="611" spans="1:6" x14ac:dyDescent="0.2">
      <c r="A611" s="59" t="s">
        <v>525</v>
      </c>
      <c r="B611" s="59" t="s">
        <v>567</v>
      </c>
      <c r="C611" s="66">
        <v>875</v>
      </c>
      <c r="D611" s="67">
        <v>62488990</v>
      </c>
      <c r="E611" s="67">
        <v>3745547.81</v>
      </c>
      <c r="F611" s="68">
        <v>5.9639322554332274E-3</v>
      </c>
    </row>
    <row r="612" spans="1:6" x14ac:dyDescent="0.2">
      <c r="A612" s="59" t="s">
        <v>525</v>
      </c>
      <c r="B612" s="59" t="s">
        <v>568</v>
      </c>
      <c r="C612" s="66">
        <v>531</v>
      </c>
      <c r="D612" s="67">
        <v>24380494.629999999</v>
      </c>
      <c r="E612" s="67">
        <v>1460561.27</v>
      </c>
      <c r="F612" s="68">
        <v>2.325611342066815E-3</v>
      </c>
    </row>
    <row r="613" spans="1:6" x14ac:dyDescent="0.2">
      <c r="A613" s="59" t="s">
        <v>525</v>
      </c>
      <c r="B613" s="59" t="s">
        <v>569</v>
      </c>
      <c r="C613" s="66">
        <v>127</v>
      </c>
      <c r="D613" s="67">
        <v>1922832.23</v>
      </c>
      <c r="E613" s="67">
        <v>115369.93</v>
      </c>
      <c r="F613" s="68">
        <v>1.8370035085310353E-4</v>
      </c>
    </row>
    <row r="614" spans="1:6" x14ac:dyDescent="0.2">
      <c r="A614" s="59" t="s">
        <v>525</v>
      </c>
      <c r="B614" s="59" t="s">
        <v>570</v>
      </c>
      <c r="C614" s="66">
        <v>18</v>
      </c>
      <c r="D614" s="67">
        <v>432414.29</v>
      </c>
      <c r="E614" s="67">
        <v>25944.880000000001</v>
      </c>
      <c r="F614" s="68">
        <v>4.1311315338768679E-5</v>
      </c>
    </row>
    <row r="615" spans="1:6" x14ac:dyDescent="0.2">
      <c r="A615" s="59" t="s">
        <v>525</v>
      </c>
      <c r="B615" s="59" t="s">
        <v>571</v>
      </c>
      <c r="C615" s="66">
        <v>15</v>
      </c>
      <c r="D615" s="67">
        <v>254300.57</v>
      </c>
      <c r="E615" s="67">
        <v>15258.02</v>
      </c>
      <c r="F615" s="68">
        <v>2.4294923532706234E-5</v>
      </c>
    </row>
    <row r="616" spans="1:6" x14ac:dyDescent="0.2">
      <c r="A616" s="59" t="s">
        <v>525</v>
      </c>
      <c r="B616" s="59" t="s">
        <v>60</v>
      </c>
      <c r="C616" s="66">
        <v>96</v>
      </c>
      <c r="D616" s="67">
        <v>2209379.42</v>
      </c>
      <c r="E616" s="67">
        <v>132562.79999999999</v>
      </c>
      <c r="F616" s="68">
        <v>2.1107608256388637E-4</v>
      </c>
    </row>
    <row r="617" spans="1:6" x14ac:dyDescent="0.2">
      <c r="A617" s="59" t="s">
        <v>525</v>
      </c>
      <c r="B617" s="59" t="s">
        <v>61</v>
      </c>
      <c r="C617" s="66">
        <v>1662</v>
      </c>
      <c r="D617" s="67">
        <v>91688411.140000001</v>
      </c>
      <c r="E617" s="67">
        <v>5495244.71</v>
      </c>
      <c r="F617" s="68">
        <v>8.7499262697885074E-3</v>
      </c>
    </row>
    <row r="618" spans="1:6" x14ac:dyDescent="0.2">
      <c r="A618" s="59" t="s">
        <v>572</v>
      </c>
      <c r="B618" s="59" t="s">
        <v>573</v>
      </c>
      <c r="C618" s="66">
        <v>1216</v>
      </c>
      <c r="D618" s="67">
        <v>78747912.409999996</v>
      </c>
      <c r="E618" s="67">
        <v>4718613.68</v>
      </c>
      <c r="F618" s="68">
        <v>7.5133181458656856E-3</v>
      </c>
    </row>
    <row r="619" spans="1:6" x14ac:dyDescent="0.2">
      <c r="A619" s="59" t="s">
        <v>572</v>
      </c>
      <c r="B619" s="59" t="s">
        <v>574</v>
      </c>
      <c r="C619" s="66">
        <v>94</v>
      </c>
      <c r="D619" s="67">
        <v>2437814.9500000002</v>
      </c>
      <c r="E619" s="67">
        <v>146268.92000000001</v>
      </c>
      <c r="F619" s="68">
        <v>2.3289995861923931E-4</v>
      </c>
    </row>
    <row r="620" spans="1:6" x14ac:dyDescent="0.2">
      <c r="A620" s="59" t="s">
        <v>572</v>
      </c>
      <c r="B620" s="59" t="s">
        <v>575</v>
      </c>
      <c r="C620" s="66">
        <v>39</v>
      </c>
      <c r="D620" s="67">
        <v>488856.59</v>
      </c>
      <c r="E620" s="67">
        <v>29331.43</v>
      </c>
      <c r="F620" s="68">
        <v>4.6703625303605949E-5</v>
      </c>
    </row>
    <row r="621" spans="1:6" x14ac:dyDescent="0.2">
      <c r="A621" s="59" t="s">
        <v>572</v>
      </c>
      <c r="B621" s="59" t="s">
        <v>576</v>
      </c>
      <c r="C621" s="66">
        <v>30</v>
      </c>
      <c r="D621" s="67">
        <v>369313.19</v>
      </c>
      <c r="E621" s="67">
        <v>22158.78</v>
      </c>
      <c r="F621" s="68">
        <v>3.5282812952012137E-5</v>
      </c>
    </row>
    <row r="622" spans="1:6" x14ac:dyDescent="0.2">
      <c r="A622" s="59" t="s">
        <v>572</v>
      </c>
      <c r="B622" s="59" t="s">
        <v>577</v>
      </c>
      <c r="C622" s="66">
        <v>29</v>
      </c>
      <c r="D622" s="67">
        <v>576736.65</v>
      </c>
      <c r="E622" s="67">
        <v>34604.199999999997</v>
      </c>
      <c r="F622" s="68">
        <v>5.509931124159445E-5</v>
      </c>
    </row>
    <row r="623" spans="1:6" x14ac:dyDescent="0.2">
      <c r="A623" s="59" t="s">
        <v>572</v>
      </c>
      <c r="B623" s="59" t="s">
        <v>578</v>
      </c>
      <c r="C623" s="66">
        <v>17</v>
      </c>
      <c r="D623" s="67">
        <v>206253.38</v>
      </c>
      <c r="E623" s="67">
        <v>12375.21</v>
      </c>
      <c r="F623" s="68">
        <v>1.9704704847102145E-5</v>
      </c>
    </row>
    <row r="624" spans="1:6" x14ac:dyDescent="0.2">
      <c r="A624" s="59" t="s">
        <v>572</v>
      </c>
      <c r="B624" s="59" t="s">
        <v>579</v>
      </c>
      <c r="C624" s="66">
        <v>14</v>
      </c>
      <c r="D624" s="67">
        <v>520732.41</v>
      </c>
      <c r="E624" s="67">
        <v>31243.94</v>
      </c>
      <c r="F624" s="68">
        <v>4.9748862117133256E-5</v>
      </c>
    </row>
    <row r="625" spans="1:6" x14ac:dyDescent="0.2">
      <c r="A625" s="59" t="s">
        <v>572</v>
      </c>
      <c r="B625" s="59" t="s">
        <v>580</v>
      </c>
      <c r="C625" s="66">
        <v>12</v>
      </c>
      <c r="D625" s="67">
        <v>261899.58</v>
      </c>
      <c r="E625" s="67">
        <v>15713.99</v>
      </c>
      <c r="F625" s="68">
        <v>2.502095196124467E-5</v>
      </c>
    </row>
    <row r="626" spans="1:6" x14ac:dyDescent="0.2">
      <c r="A626" s="59" t="s">
        <v>572</v>
      </c>
      <c r="B626" s="59" t="s">
        <v>60</v>
      </c>
      <c r="C626" s="66">
        <v>80</v>
      </c>
      <c r="D626" s="67">
        <v>1319449.98</v>
      </c>
      <c r="E626" s="67">
        <v>79167.009999999995</v>
      </c>
      <c r="F626" s="68">
        <v>1.2605544194220413E-4</v>
      </c>
    </row>
    <row r="627" spans="1:6" x14ac:dyDescent="0.2">
      <c r="A627" s="59" t="s">
        <v>572</v>
      </c>
      <c r="B627" s="59" t="s">
        <v>61</v>
      </c>
      <c r="C627" s="66">
        <v>1531</v>
      </c>
      <c r="D627" s="67">
        <v>84928969.140000001</v>
      </c>
      <c r="E627" s="67">
        <v>5089477.16</v>
      </c>
      <c r="F627" s="68">
        <v>8.1038338148498226E-3</v>
      </c>
    </row>
    <row r="628" spans="1:6" x14ac:dyDescent="0.2">
      <c r="A628" s="59" t="s">
        <v>581</v>
      </c>
      <c r="B628" s="59" t="s">
        <v>582</v>
      </c>
      <c r="C628" s="66">
        <v>359</v>
      </c>
      <c r="D628" s="67">
        <v>12715409.800000001</v>
      </c>
      <c r="E628" s="67">
        <v>762924.65</v>
      </c>
      <c r="F628" s="68">
        <v>1.2147838338766542E-3</v>
      </c>
    </row>
    <row r="629" spans="1:6" x14ac:dyDescent="0.2">
      <c r="A629" s="59" t="s">
        <v>581</v>
      </c>
      <c r="B629" s="59" t="s">
        <v>583</v>
      </c>
      <c r="C629" s="66">
        <v>87</v>
      </c>
      <c r="D629" s="67">
        <v>2198261.6800000002</v>
      </c>
      <c r="E629" s="67">
        <v>131895.71</v>
      </c>
      <c r="F629" s="68">
        <v>2.1001389359445044E-4</v>
      </c>
    </row>
    <row r="630" spans="1:6" x14ac:dyDescent="0.2">
      <c r="A630" s="59" t="s">
        <v>581</v>
      </c>
      <c r="B630" s="59" t="s">
        <v>584</v>
      </c>
      <c r="C630" s="66">
        <v>42</v>
      </c>
      <c r="D630" s="67">
        <v>3138492.96</v>
      </c>
      <c r="E630" s="67">
        <v>188309.59</v>
      </c>
      <c r="F630" s="68">
        <v>2.9984015550676052E-4</v>
      </c>
    </row>
    <row r="631" spans="1:6" x14ac:dyDescent="0.2">
      <c r="A631" s="59" t="s">
        <v>581</v>
      </c>
      <c r="B631" s="59" t="s">
        <v>585</v>
      </c>
      <c r="C631" s="66">
        <v>39</v>
      </c>
      <c r="D631" s="67">
        <v>2431746.09</v>
      </c>
      <c r="E631" s="67">
        <v>145904.78</v>
      </c>
      <c r="F631" s="68">
        <v>2.3232014856163025E-4</v>
      </c>
    </row>
    <row r="632" spans="1:6" x14ac:dyDescent="0.2">
      <c r="A632" s="59" t="s">
        <v>581</v>
      </c>
      <c r="B632" s="59" t="s">
        <v>586</v>
      </c>
      <c r="C632" s="66">
        <v>22</v>
      </c>
      <c r="D632" s="67">
        <v>252404.92</v>
      </c>
      <c r="E632" s="67">
        <v>15144.29</v>
      </c>
      <c r="F632" s="68">
        <v>2.4113834397066443E-5</v>
      </c>
    </row>
    <row r="633" spans="1:6" x14ac:dyDescent="0.2">
      <c r="A633" s="59" t="s">
        <v>581</v>
      </c>
      <c r="B633" s="59" t="s">
        <v>587</v>
      </c>
      <c r="C633" s="66">
        <v>15</v>
      </c>
      <c r="D633" s="67">
        <v>145591.34</v>
      </c>
      <c r="E633" s="67">
        <v>8735.4699999999993</v>
      </c>
      <c r="F633" s="68">
        <v>1.3909247443131501E-5</v>
      </c>
    </row>
    <row r="634" spans="1:6" x14ac:dyDescent="0.2">
      <c r="A634" s="59" t="s">
        <v>581</v>
      </c>
      <c r="B634" s="59" t="s">
        <v>60</v>
      </c>
      <c r="C634" s="66">
        <v>28</v>
      </c>
      <c r="D634" s="67">
        <v>2018487.69</v>
      </c>
      <c r="E634" s="67">
        <v>121109.26</v>
      </c>
      <c r="F634" s="68">
        <v>1.9283892738393565E-4</v>
      </c>
    </row>
    <row r="635" spans="1:6" x14ac:dyDescent="0.2">
      <c r="A635" s="59" t="s">
        <v>581</v>
      </c>
      <c r="B635" s="59" t="s">
        <v>61</v>
      </c>
      <c r="C635" s="66">
        <v>592</v>
      </c>
      <c r="D635" s="67">
        <v>22900394.48</v>
      </c>
      <c r="E635" s="67">
        <v>1374023.76</v>
      </c>
      <c r="F635" s="68">
        <v>2.1878200566863527E-3</v>
      </c>
    </row>
    <row r="636" spans="1:6" x14ac:dyDescent="0.2">
      <c r="A636" s="59" t="s">
        <v>588</v>
      </c>
      <c r="B636" s="59" t="s">
        <v>589</v>
      </c>
      <c r="C636" s="66">
        <v>342</v>
      </c>
      <c r="D636" s="67">
        <v>10579378.949999999</v>
      </c>
      <c r="E636" s="67">
        <v>631160.49</v>
      </c>
      <c r="F636" s="68">
        <v>1.0049794037113203E-3</v>
      </c>
    </row>
    <row r="637" spans="1:6" x14ac:dyDescent="0.2">
      <c r="A637" s="59" t="s">
        <v>588</v>
      </c>
      <c r="B637" s="59" t="s">
        <v>590</v>
      </c>
      <c r="C637" s="66">
        <v>194</v>
      </c>
      <c r="D637" s="67">
        <v>3521700.9</v>
      </c>
      <c r="E637" s="67">
        <v>211302.03</v>
      </c>
      <c r="F637" s="68">
        <v>3.3645038223541445E-4</v>
      </c>
    </row>
    <row r="638" spans="1:6" x14ac:dyDescent="0.2">
      <c r="A638" s="59" t="s">
        <v>588</v>
      </c>
      <c r="B638" s="59" t="s">
        <v>591</v>
      </c>
      <c r="C638" s="66">
        <v>59</v>
      </c>
      <c r="D638" s="67">
        <v>1006559.04</v>
      </c>
      <c r="E638" s="67">
        <v>60393.56</v>
      </c>
      <c r="F638" s="68">
        <v>9.6162996382748598E-5</v>
      </c>
    </row>
    <row r="639" spans="1:6" x14ac:dyDescent="0.2">
      <c r="A639" s="59" t="s">
        <v>588</v>
      </c>
      <c r="B639" s="59" t="s">
        <v>422</v>
      </c>
      <c r="C639" s="66">
        <v>45</v>
      </c>
      <c r="D639" s="67">
        <v>1659272.44</v>
      </c>
      <c r="E639" s="67">
        <v>99556.34</v>
      </c>
      <c r="F639" s="68">
        <v>1.5852080856468289E-4</v>
      </c>
    </row>
    <row r="640" spans="1:6" x14ac:dyDescent="0.2">
      <c r="A640" s="59" t="s">
        <v>588</v>
      </c>
      <c r="B640" s="59" t="s">
        <v>592</v>
      </c>
      <c r="C640" s="66">
        <v>21</v>
      </c>
      <c r="D640" s="67">
        <v>285883.76</v>
      </c>
      <c r="E640" s="67">
        <v>17153.03</v>
      </c>
      <c r="F640" s="68">
        <v>2.7312295579912463E-5</v>
      </c>
    </row>
    <row r="641" spans="1:6" x14ac:dyDescent="0.2">
      <c r="A641" s="59" t="s">
        <v>588</v>
      </c>
      <c r="B641" s="59" t="s">
        <v>588</v>
      </c>
      <c r="C641" s="66">
        <v>15</v>
      </c>
      <c r="D641" s="67">
        <v>279078.32</v>
      </c>
      <c r="E641" s="67">
        <v>16744.7</v>
      </c>
      <c r="F641" s="68">
        <v>2.6662123006661812E-5</v>
      </c>
    </row>
    <row r="642" spans="1:6" x14ac:dyDescent="0.2">
      <c r="A642" s="59" t="s">
        <v>588</v>
      </c>
      <c r="B642" s="59" t="s">
        <v>60</v>
      </c>
      <c r="C642" s="66">
        <v>30</v>
      </c>
      <c r="D642" s="67">
        <v>348318.5</v>
      </c>
      <c r="E642" s="67">
        <v>20899.09</v>
      </c>
      <c r="F642" s="68">
        <v>3.3277043381326377E-5</v>
      </c>
    </row>
    <row r="643" spans="1:6" x14ac:dyDescent="0.2">
      <c r="A643" s="59" t="s">
        <v>588</v>
      </c>
      <c r="B643" s="59" t="s">
        <v>61</v>
      </c>
      <c r="C643" s="66">
        <v>706</v>
      </c>
      <c r="D643" s="67">
        <v>17680191.91</v>
      </c>
      <c r="E643" s="67">
        <v>1057209.24</v>
      </c>
      <c r="F643" s="68">
        <v>1.6833650528620668E-3</v>
      </c>
    </row>
    <row r="644" spans="1:6" x14ac:dyDescent="0.2">
      <c r="A644" s="59" t="s">
        <v>221</v>
      </c>
      <c r="B644" s="59" t="s">
        <v>593</v>
      </c>
      <c r="C644" s="66">
        <v>236</v>
      </c>
      <c r="D644" s="67">
        <v>8578418.2400000002</v>
      </c>
      <c r="E644" s="67">
        <v>513705.54</v>
      </c>
      <c r="F644" s="68">
        <v>8.1795913313965787E-4</v>
      </c>
    </row>
    <row r="645" spans="1:6" x14ac:dyDescent="0.2">
      <c r="A645" s="59" t="s">
        <v>221</v>
      </c>
      <c r="B645" s="59" t="s">
        <v>594</v>
      </c>
      <c r="C645" s="66">
        <v>87</v>
      </c>
      <c r="D645" s="67">
        <v>2734122.66</v>
      </c>
      <c r="E645" s="67">
        <v>164047.35999999999</v>
      </c>
      <c r="F645" s="68">
        <v>2.6120807725657269E-4</v>
      </c>
    </row>
    <row r="646" spans="1:6" x14ac:dyDescent="0.2">
      <c r="A646" s="59" t="s">
        <v>221</v>
      </c>
      <c r="B646" s="59" t="s">
        <v>595</v>
      </c>
      <c r="C646" s="66">
        <v>29</v>
      </c>
      <c r="D646" s="67">
        <v>431856.88</v>
      </c>
      <c r="E646" s="67">
        <v>25911.42</v>
      </c>
      <c r="F646" s="68">
        <v>4.1258037905562773E-5</v>
      </c>
    </row>
    <row r="647" spans="1:6" x14ac:dyDescent="0.2">
      <c r="A647" s="59" t="s">
        <v>221</v>
      </c>
      <c r="B647" s="59" t="s">
        <v>596</v>
      </c>
      <c r="C647" s="66">
        <v>16</v>
      </c>
      <c r="D647" s="67">
        <v>202796.65</v>
      </c>
      <c r="E647" s="67">
        <v>12167.8</v>
      </c>
      <c r="F647" s="68">
        <v>1.937445163666471E-5</v>
      </c>
    </row>
    <row r="648" spans="1:6" x14ac:dyDescent="0.2">
      <c r="A648" s="59" t="s">
        <v>221</v>
      </c>
      <c r="B648" s="59" t="s">
        <v>597</v>
      </c>
      <c r="C648" s="66">
        <v>15</v>
      </c>
      <c r="D648" s="67">
        <v>125015.96</v>
      </c>
      <c r="E648" s="67">
        <v>7500.94</v>
      </c>
      <c r="F648" s="68">
        <v>1.194353944505365E-5</v>
      </c>
    </row>
    <row r="649" spans="1:6" x14ac:dyDescent="0.2">
      <c r="A649" s="59" t="s">
        <v>221</v>
      </c>
      <c r="B649" s="59" t="s">
        <v>598</v>
      </c>
      <c r="C649" s="66">
        <v>15</v>
      </c>
      <c r="D649" s="67">
        <v>293311.95</v>
      </c>
      <c r="E649" s="67">
        <v>17598.72</v>
      </c>
      <c r="F649" s="68">
        <v>2.8021955448577723E-5</v>
      </c>
    </row>
    <row r="650" spans="1:6" x14ac:dyDescent="0.2">
      <c r="A650" s="59" t="s">
        <v>221</v>
      </c>
      <c r="B650" s="59" t="s">
        <v>599</v>
      </c>
      <c r="C650" s="66">
        <v>12</v>
      </c>
      <c r="D650" s="67">
        <v>65599.37</v>
      </c>
      <c r="E650" s="67">
        <v>3935.97</v>
      </c>
      <c r="F650" s="68">
        <v>6.2671362455302686E-6</v>
      </c>
    </row>
    <row r="651" spans="1:6" x14ac:dyDescent="0.2">
      <c r="A651" s="59" t="s">
        <v>221</v>
      </c>
      <c r="B651" s="59" t="s">
        <v>60</v>
      </c>
      <c r="C651" s="66">
        <v>17</v>
      </c>
      <c r="D651" s="67">
        <v>203868.65</v>
      </c>
      <c r="E651" s="67">
        <v>12232.13</v>
      </c>
      <c r="F651" s="68">
        <v>1.9476882517660998E-5</v>
      </c>
    </row>
    <row r="652" spans="1:6" x14ac:dyDescent="0.2">
      <c r="A652" s="59" t="s">
        <v>221</v>
      </c>
      <c r="B652" s="59" t="s">
        <v>61</v>
      </c>
      <c r="C652" s="66">
        <v>427</v>
      </c>
      <c r="D652" s="67">
        <v>12634990.359999999</v>
      </c>
      <c r="E652" s="67">
        <v>757099.89</v>
      </c>
      <c r="F652" s="68">
        <v>1.2055092295180044E-3</v>
      </c>
    </row>
    <row r="653" spans="1:6" x14ac:dyDescent="0.2">
      <c r="A653" s="59" t="s">
        <v>460</v>
      </c>
      <c r="B653" s="59" t="s">
        <v>600</v>
      </c>
      <c r="C653" s="66">
        <v>289</v>
      </c>
      <c r="D653" s="67">
        <v>9370580.4100000001</v>
      </c>
      <c r="E653" s="67">
        <v>561393.96</v>
      </c>
      <c r="F653" s="68">
        <v>8.9389208625517214E-4</v>
      </c>
    </row>
    <row r="654" spans="1:6" x14ac:dyDescent="0.2">
      <c r="A654" s="59" t="s">
        <v>460</v>
      </c>
      <c r="B654" s="59" t="s">
        <v>601</v>
      </c>
      <c r="C654" s="66">
        <v>27</v>
      </c>
      <c r="D654" s="67">
        <v>1246946.93</v>
      </c>
      <c r="E654" s="67">
        <v>74816.800000000003</v>
      </c>
      <c r="F654" s="68">
        <v>1.1912872279376851E-4</v>
      </c>
    </row>
    <row r="655" spans="1:6" x14ac:dyDescent="0.2">
      <c r="A655" s="59" t="s">
        <v>460</v>
      </c>
      <c r="B655" s="59" t="s">
        <v>602</v>
      </c>
      <c r="C655" s="66">
        <v>19</v>
      </c>
      <c r="D655" s="67">
        <v>876573.65</v>
      </c>
      <c r="E655" s="67">
        <v>52594.42</v>
      </c>
      <c r="F655" s="68">
        <v>8.3744641319583759E-5</v>
      </c>
    </row>
    <row r="656" spans="1:6" x14ac:dyDescent="0.2">
      <c r="A656" s="59" t="s">
        <v>460</v>
      </c>
      <c r="B656" s="59" t="s">
        <v>603</v>
      </c>
      <c r="C656" s="66">
        <v>13</v>
      </c>
      <c r="D656" s="67">
        <v>96523.63</v>
      </c>
      <c r="E656" s="67">
        <v>5791.4</v>
      </c>
      <c r="F656" s="68">
        <v>9.2214861526800246E-6</v>
      </c>
    </row>
    <row r="657" spans="1:6" x14ac:dyDescent="0.2">
      <c r="A657" s="59" t="s">
        <v>460</v>
      </c>
      <c r="B657" s="59" t="s">
        <v>75</v>
      </c>
      <c r="C657" s="66">
        <v>11</v>
      </c>
      <c r="D657" s="67">
        <v>40029.879999999997</v>
      </c>
      <c r="E657" s="67">
        <v>2401.7800000000002</v>
      </c>
      <c r="F657" s="68">
        <v>3.8242879116938621E-6</v>
      </c>
    </row>
    <row r="658" spans="1:6" x14ac:dyDescent="0.2">
      <c r="A658" s="59" t="s">
        <v>460</v>
      </c>
      <c r="B658" s="59" t="s">
        <v>61</v>
      </c>
      <c r="C658" s="66">
        <v>359</v>
      </c>
      <c r="D658" s="67">
        <v>11630654.5</v>
      </c>
      <c r="E658" s="67">
        <v>696998.36</v>
      </c>
      <c r="F658" s="68">
        <v>1.1098112244328983E-3</v>
      </c>
    </row>
    <row r="659" spans="1:6" x14ac:dyDescent="0.2">
      <c r="A659" s="59" t="s">
        <v>604</v>
      </c>
      <c r="B659" s="59" t="s">
        <v>605</v>
      </c>
      <c r="C659" s="66">
        <v>377</v>
      </c>
      <c r="D659" s="67">
        <v>19073749.280000001</v>
      </c>
      <c r="E659" s="67">
        <v>1141946.04</v>
      </c>
      <c r="F659" s="68">
        <v>1.8182891174789845E-3</v>
      </c>
    </row>
    <row r="660" spans="1:6" x14ac:dyDescent="0.2">
      <c r="A660" s="59" t="s">
        <v>604</v>
      </c>
      <c r="B660" s="59" t="s">
        <v>606</v>
      </c>
      <c r="C660" s="66">
        <v>80</v>
      </c>
      <c r="D660" s="67">
        <v>2105591.75</v>
      </c>
      <c r="E660" s="67">
        <v>126282.38</v>
      </c>
      <c r="F660" s="68">
        <v>2.0107594338113013E-4</v>
      </c>
    </row>
    <row r="661" spans="1:6" x14ac:dyDescent="0.2">
      <c r="A661" s="59" t="s">
        <v>604</v>
      </c>
      <c r="B661" s="59" t="s">
        <v>607</v>
      </c>
      <c r="C661" s="66">
        <v>79</v>
      </c>
      <c r="D661" s="67">
        <v>1583987.12</v>
      </c>
      <c r="E661" s="67">
        <v>95039.23</v>
      </c>
      <c r="F661" s="68">
        <v>1.5132833915916221E-4</v>
      </c>
    </row>
    <row r="662" spans="1:6" x14ac:dyDescent="0.2">
      <c r="A662" s="59" t="s">
        <v>604</v>
      </c>
      <c r="B662" s="59" t="s">
        <v>60</v>
      </c>
      <c r="C662" s="66">
        <v>18</v>
      </c>
      <c r="D662" s="67">
        <v>318737.40999999997</v>
      </c>
      <c r="E662" s="67">
        <v>19124.25</v>
      </c>
      <c r="F662" s="68">
        <v>3.0451014703766098E-5</v>
      </c>
    </row>
    <row r="663" spans="1:6" x14ac:dyDescent="0.2">
      <c r="A663" s="59" t="s">
        <v>604</v>
      </c>
      <c r="B663" s="59" t="s">
        <v>61</v>
      </c>
      <c r="C663" s="66">
        <v>554</v>
      </c>
      <c r="D663" s="67">
        <v>23082065.559999999</v>
      </c>
      <c r="E663" s="67">
        <v>1382391.91</v>
      </c>
      <c r="F663" s="68">
        <v>2.2011444306457664E-3</v>
      </c>
    </row>
    <row r="664" spans="1:6" x14ac:dyDescent="0.2">
      <c r="A664" s="59" t="s">
        <v>608</v>
      </c>
      <c r="B664" s="59" t="s">
        <v>608</v>
      </c>
      <c r="C664" s="66">
        <v>1196</v>
      </c>
      <c r="D664" s="67">
        <v>92821485.849999994</v>
      </c>
      <c r="E664" s="67">
        <v>5561425.0599999996</v>
      </c>
      <c r="F664" s="68">
        <v>8.8553034119483506E-3</v>
      </c>
    </row>
    <row r="665" spans="1:6" x14ac:dyDescent="0.2">
      <c r="A665" s="59" t="s">
        <v>608</v>
      </c>
      <c r="B665" s="59" t="s">
        <v>609</v>
      </c>
      <c r="C665" s="66">
        <v>195</v>
      </c>
      <c r="D665" s="67">
        <v>4124054.78</v>
      </c>
      <c r="E665" s="67">
        <v>247443.36</v>
      </c>
      <c r="F665" s="68">
        <v>3.9399722309158724E-4</v>
      </c>
    </row>
    <row r="666" spans="1:6" x14ac:dyDescent="0.2">
      <c r="A666" s="59" t="s">
        <v>608</v>
      </c>
      <c r="B666" s="59" t="s">
        <v>181</v>
      </c>
      <c r="C666" s="66">
        <v>153</v>
      </c>
      <c r="D666" s="67">
        <v>8890904.9299999997</v>
      </c>
      <c r="E666" s="67">
        <v>533422.29</v>
      </c>
      <c r="F666" s="68">
        <v>8.4935356921743779E-4</v>
      </c>
    </row>
    <row r="667" spans="1:6" x14ac:dyDescent="0.2">
      <c r="A667" s="59" t="s">
        <v>608</v>
      </c>
      <c r="B667" s="59" t="s">
        <v>610</v>
      </c>
      <c r="C667" s="66">
        <v>46</v>
      </c>
      <c r="D667" s="67">
        <v>730140.8</v>
      </c>
      <c r="E667" s="67">
        <v>43808.44</v>
      </c>
      <c r="F667" s="68">
        <v>6.9754968199487824E-5</v>
      </c>
    </row>
    <row r="668" spans="1:6" x14ac:dyDescent="0.2">
      <c r="A668" s="59" t="s">
        <v>608</v>
      </c>
      <c r="B668" s="59" t="s">
        <v>611</v>
      </c>
      <c r="C668" s="66">
        <v>21</v>
      </c>
      <c r="D668" s="67">
        <v>85358.03</v>
      </c>
      <c r="E668" s="67">
        <v>5121.47</v>
      </c>
      <c r="F668" s="68">
        <v>8.154775129738263E-6</v>
      </c>
    </row>
    <row r="669" spans="1:6" x14ac:dyDescent="0.2">
      <c r="A669" s="59" t="s">
        <v>608</v>
      </c>
      <c r="B669" s="59" t="s">
        <v>176</v>
      </c>
      <c r="C669" s="66">
        <v>15</v>
      </c>
      <c r="D669" s="67">
        <v>605141.68999999994</v>
      </c>
      <c r="E669" s="67">
        <v>36308.51</v>
      </c>
      <c r="F669" s="68">
        <v>5.7813036949518983E-5</v>
      </c>
    </row>
    <row r="670" spans="1:6" x14ac:dyDescent="0.2">
      <c r="A670" s="59" t="s">
        <v>608</v>
      </c>
      <c r="B670" s="59" t="s">
        <v>612</v>
      </c>
      <c r="C670" s="66">
        <v>14</v>
      </c>
      <c r="D670" s="67">
        <v>170629.58</v>
      </c>
      <c r="E670" s="67">
        <v>10237.780000000001</v>
      </c>
      <c r="F670" s="68">
        <v>1.6301334134092711E-5</v>
      </c>
    </row>
    <row r="671" spans="1:6" x14ac:dyDescent="0.2">
      <c r="A671" s="59" t="s">
        <v>608</v>
      </c>
      <c r="B671" s="59" t="s">
        <v>60</v>
      </c>
      <c r="C671" s="66">
        <v>63</v>
      </c>
      <c r="D671" s="67">
        <v>484842.39</v>
      </c>
      <c r="E671" s="67">
        <v>29025.279999999999</v>
      </c>
      <c r="F671" s="68">
        <v>4.6216151120223173E-5</v>
      </c>
    </row>
    <row r="672" spans="1:6" x14ac:dyDescent="0.2">
      <c r="A672" s="59" t="s">
        <v>608</v>
      </c>
      <c r="B672" s="59" t="s">
        <v>61</v>
      </c>
      <c r="C672" s="66">
        <v>1703</v>
      </c>
      <c r="D672" s="67">
        <v>107912558.05</v>
      </c>
      <c r="E672" s="67">
        <v>6466792.1900000004</v>
      </c>
      <c r="F672" s="68">
        <v>1.0296894469790437E-2</v>
      </c>
    </row>
    <row r="673" spans="1:6" x14ac:dyDescent="0.2">
      <c r="A673" s="59" t="s">
        <v>613</v>
      </c>
      <c r="B673" s="59" t="s">
        <v>614</v>
      </c>
      <c r="C673" s="66">
        <v>412</v>
      </c>
      <c r="D673" s="67">
        <v>20653801</v>
      </c>
      <c r="E673" s="67">
        <v>1234881.6000000001</v>
      </c>
      <c r="F673" s="68">
        <v>1.9662678410400517E-3</v>
      </c>
    </row>
    <row r="674" spans="1:6" x14ac:dyDescent="0.2">
      <c r="A674" s="59" t="s">
        <v>613</v>
      </c>
      <c r="B674" s="59" t="s">
        <v>615</v>
      </c>
      <c r="C674" s="66">
        <v>127</v>
      </c>
      <c r="D674" s="67">
        <v>2911727.86</v>
      </c>
      <c r="E674" s="67">
        <v>174703.69</v>
      </c>
      <c r="F674" s="68">
        <v>2.7817585698744756E-4</v>
      </c>
    </row>
    <row r="675" spans="1:6" x14ac:dyDescent="0.2">
      <c r="A675" s="59" t="s">
        <v>613</v>
      </c>
      <c r="B675" s="59" t="s">
        <v>616</v>
      </c>
      <c r="C675" s="66">
        <v>113</v>
      </c>
      <c r="D675" s="67">
        <v>3725606.07</v>
      </c>
      <c r="E675" s="67">
        <v>223536.38</v>
      </c>
      <c r="F675" s="68">
        <v>3.5593079959771732E-4</v>
      </c>
    </row>
    <row r="676" spans="1:6" x14ac:dyDescent="0.2">
      <c r="A676" s="59" t="s">
        <v>613</v>
      </c>
      <c r="B676" s="59" t="s">
        <v>617</v>
      </c>
      <c r="C676" s="66">
        <v>112</v>
      </c>
      <c r="D676" s="67">
        <v>3188980.68</v>
      </c>
      <c r="E676" s="67">
        <v>191271.16</v>
      </c>
      <c r="F676" s="68">
        <v>3.045557815635331E-4</v>
      </c>
    </row>
    <row r="677" spans="1:6" x14ac:dyDescent="0.2">
      <c r="A677" s="59" t="s">
        <v>613</v>
      </c>
      <c r="B677" s="59" t="s">
        <v>618</v>
      </c>
      <c r="C677" s="66">
        <v>63</v>
      </c>
      <c r="D677" s="67">
        <v>1104195.0900000001</v>
      </c>
      <c r="E677" s="67">
        <v>66187.42</v>
      </c>
      <c r="F677" s="68">
        <v>1.0538839952543719E-4</v>
      </c>
    </row>
    <row r="678" spans="1:6" x14ac:dyDescent="0.2">
      <c r="A678" s="59" t="s">
        <v>613</v>
      </c>
      <c r="B678" s="59" t="s">
        <v>619</v>
      </c>
      <c r="C678" s="66">
        <v>55</v>
      </c>
      <c r="D678" s="67">
        <v>1453675.24</v>
      </c>
      <c r="E678" s="67">
        <v>87194.95</v>
      </c>
      <c r="F678" s="68">
        <v>1.388381089216126E-4</v>
      </c>
    </row>
    <row r="679" spans="1:6" x14ac:dyDescent="0.2">
      <c r="A679" s="59" t="s">
        <v>613</v>
      </c>
      <c r="B679" s="59" t="s">
        <v>620</v>
      </c>
      <c r="C679" s="66">
        <v>18</v>
      </c>
      <c r="D679" s="67">
        <v>141687.09</v>
      </c>
      <c r="E679" s="67">
        <v>8501.24</v>
      </c>
      <c r="F679" s="68">
        <v>1.3536289487966559E-5</v>
      </c>
    </row>
    <row r="680" spans="1:6" x14ac:dyDescent="0.2">
      <c r="A680" s="59" t="s">
        <v>613</v>
      </c>
      <c r="B680" s="59" t="s">
        <v>60</v>
      </c>
      <c r="C680" s="66">
        <v>18</v>
      </c>
      <c r="D680" s="67">
        <v>318717.59999999998</v>
      </c>
      <c r="E680" s="67">
        <v>19123.05</v>
      </c>
      <c r="F680" s="68">
        <v>3.0449103976932651E-5</v>
      </c>
    </row>
    <row r="681" spans="1:6" x14ac:dyDescent="0.2">
      <c r="A681" s="59" t="s">
        <v>613</v>
      </c>
      <c r="B681" s="59" t="s">
        <v>61</v>
      </c>
      <c r="C681" s="66">
        <v>918</v>
      </c>
      <c r="D681" s="67">
        <v>33498390.629999999</v>
      </c>
      <c r="E681" s="67">
        <v>2005399.48</v>
      </c>
      <c r="F681" s="68">
        <v>3.193142165177975E-3</v>
      </c>
    </row>
    <row r="682" spans="1:6" x14ac:dyDescent="0.2">
      <c r="A682" s="59" t="s">
        <v>206</v>
      </c>
      <c r="B682" s="59" t="s">
        <v>621</v>
      </c>
      <c r="C682" s="66">
        <v>196</v>
      </c>
      <c r="D682" s="67">
        <v>10633677.59</v>
      </c>
      <c r="E682" s="67">
        <v>638020.66</v>
      </c>
      <c r="F682" s="68">
        <v>1.0159026627954849E-3</v>
      </c>
    </row>
    <row r="683" spans="1:6" x14ac:dyDescent="0.2">
      <c r="A683" s="59" t="s">
        <v>206</v>
      </c>
      <c r="B683" s="59" t="s">
        <v>622</v>
      </c>
      <c r="C683" s="66">
        <v>50</v>
      </c>
      <c r="D683" s="67">
        <v>1481956.18</v>
      </c>
      <c r="E683" s="67">
        <v>88917.37</v>
      </c>
      <c r="F683" s="68">
        <v>1.4158067068199853E-4</v>
      </c>
    </row>
    <row r="684" spans="1:6" x14ac:dyDescent="0.2">
      <c r="A684" s="59" t="s">
        <v>206</v>
      </c>
      <c r="B684" s="59" t="s">
        <v>623</v>
      </c>
      <c r="C684" s="66">
        <v>22</v>
      </c>
      <c r="D684" s="67">
        <v>107847.5</v>
      </c>
      <c r="E684" s="67">
        <v>6306.48</v>
      </c>
      <c r="F684" s="68">
        <v>1.0041633800489264E-5</v>
      </c>
    </row>
    <row r="685" spans="1:6" x14ac:dyDescent="0.2">
      <c r="A685" s="59" t="s">
        <v>206</v>
      </c>
      <c r="B685" s="59" t="s">
        <v>624</v>
      </c>
      <c r="C685" s="66">
        <v>19</v>
      </c>
      <c r="D685" s="67">
        <v>1220783.1599999999</v>
      </c>
      <c r="E685" s="67">
        <v>73247</v>
      </c>
      <c r="F685" s="68">
        <v>1.1662917364114961E-4</v>
      </c>
    </row>
    <row r="686" spans="1:6" x14ac:dyDescent="0.2">
      <c r="A686" s="59" t="s">
        <v>206</v>
      </c>
      <c r="B686" s="59" t="s">
        <v>625</v>
      </c>
      <c r="C686" s="66">
        <v>16</v>
      </c>
      <c r="D686" s="67">
        <v>573273.74</v>
      </c>
      <c r="E686" s="67">
        <v>34396.43</v>
      </c>
      <c r="F686" s="68">
        <v>5.4768484813106986E-5</v>
      </c>
    </row>
    <row r="687" spans="1:6" x14ac:dyDescent="0.2">
      <c r="A687" s="59" t="s">
        <v>206</v>
      </c>
      <c r="B687" s="59" t="s">
        <v>60</v>
      </c>
      <c r="C687" s="66">
        <v>14</v>
      </c>
      <c r="D687" s="67">
        <v>686070.42</v>
      </c>
      <c r="E687" s="67">
        <v>41164.230000000003</v>
      </c>
      <c r="F687" s="68">
        <v>6.5544665699267135E-5</v>
      </c>
    </row>
    <row r="688" spans="1:6" x14ac:dyDescent="0.2">
      <c r="A688" s="59" t="s">
        <v>206</v>
      </c>
      <c r="B688" s="59" t="s">
        <v>61</v>
      </c>
      <c r="C688" s="66">
        <v>317</v>
      </c>
      <c r="D688" s="67">
        <v>14703608.59</v>
      </c>
      <c r="E688" s="67">
        <v>882052.17</v>
      </c>
      <c r="F688" s="68">
        <v>1.4044672914314963E-3</v>
      </c>
    </row>
    <row r="689" spans="1:6" x14ac:dyDescent="0.2">
      <c r="A689" s="59" t="s">
        <v>626</v>
      </c>
      <c r="B689" s="59" t="s">
        <v>627</v>
      </c>
      <c r="C689" s="66">
        <v>314</v>
      </c>
      <c r="D689" s="67">
        <v>14186933.83</v>
      </c>
      <c r="E689" s="67">
        <v>848206.29</v>
      </c>
      <c r="F689" s="68">
        <v>1.3505754321668506E-3</v>
      </c>
    </row>
    <row r="690" spans="1:6" x14ac:dyDescent="0.2">
      <c r="A690" s="59" t="s">
        <v>626</v>
      </c>
      <c r="B690" s="59" t="s">
        <v>352</v>
      </c>
      <c r="C690" s="66">
        <v>309</v>
      </c>
      <c r="D690" s="67">
        <v>17267467.809999999</v>
      </c>
      <c r="E690" s="67">
        <v>1034723.47</v>
      </c>
      <c r="F690" s="68">
        <v>1.6475615827706643E-3</v>
      </c>
    </row>
    <row r="691" spans="1:6" x14ac:dyDescent="0.2">
      <c r="A691" s="59" t="s">
        <v>626</v>
      </c>
      <c r="B691" s="59" t="s">
        <v>628</v>
      </c>
      <c r="C691" s="66">
        <v>62</v>
      </c>
      <c r="D691" s="67">
        <v>894508.89</v>
      </c>
      <c r="E691" s="67">
        <v>53670.53</v>
      </c>
      <c r="F691" s="68">
        <v>8.5458101530199579E-5</v>
      </c>
    </row>
    <row r="692" spans="1:6" x14ac:dyDescent="0.2">
      <c r="A692" s="59" t="s">
        <v>626</v>
      </c>
      <c r="B692" s="59" t="s">
        <v>629</v>
      </c>
      <c r="C692" s="66">
        <v>21</v>
      </c>
      <c r="D692" s="67">
        <v>132587.74</v>
      </c>
      <c r="E692" s="67">
        <v>7955.26</v>
      </c>
      <c r="F692" s="68">
        <v>1.2666940624196101E-5</v>
      </c>
    </row>
    <row r="693" spans="1:6" x14ac:dyDescent="0.2">
      <c r="A693" s="59" t="s">
        <v>626</v>
      </c>
      <c r="B693" s="59" t="s">
        <v>630</v>
      </c>
      <c r="C693" s="66">
        <v>15</v>
      </c>
      <c r="D693" s="67">
        <v>119911.46</v>
      </c>
      <c r="E693" s="67">
        <v>7194.68</v>
      </c>
      <c r="F693" s="68">
        <v>1.1455890111711146E-5</v>
      </c>
    </row>
    <row r="694" spans="1:6" x14ac:dyDescent="0.2">
      <c r="A694" s="59" t="s">
        <v>626</v>
      </c>
      <c r="B694" s="59" t="s">
        <v>60</v>
      </c>
      <c r="C694" s="66">
        <v>19</v>
      </c>
      <c r="D694" s="67">
        <v>414565.19</v>
      </c>
      <c r="E694" s="67">
        <v>24873.91</v>
      </c>
      <c r="F694" s="68">
        <v>3.9606039408089442E-5</v>
      </c>
    </row>
    <row r="695" spans="1:6" x14ac:dyDescent="0.2">
      <c r="A695" s="59" t="s">
        <v>626</v>
      </c>
      <c r="B695" s="59" t="s">
        <v>61</v>
      </c>
      <c r="C695" s="66">
        <v>740</v>
      </c>
      <c r="D695" s="67">
        <v>33015974.920000002</v>
      </c>
      <c r="E695" s="67">
        <v>1976624.13</v>
      </c>
      <c r="F695" s="68">
        <v>3.1473239706889871E-3</v>
      </c>
    </row>
    <row r="696" spans="1:6" x14ac:dyDescent="0.2">
      <c r="A696" s="59" t="s">
        <v>631</v>
      </c>
      <c r="B696" s="59" t="s">
        <v>632</v>
      </c>
      <c r="C696" s="66">
        <v>308</v>
      </c>
      <c r="D696" s="67">
        <v>9848378.6099999994</v>
      </c>
      <c r="E696" s="67">
        <v>587981.32999999996</v>
      </c>
      <c r="F696" s="68">
        <v>9.3622642066329106E-4</v>
      </c>
    </row>
    <row r="697" spans="1:6" x14ac:dyDescent="0.2">
      <c r="A697" s="59" t="s">
        <v>631</v>
      </c>
      <c r="B697" s="59" t="s">
        <v>507</v>
      </c>
      <c r="C697" s="66">
        <v>61</v>
      </c>
      <c r="D697" s="67">
        <v>3722328.99</v>
      </c>
      <c r="E697" s="67">
        <v>223339.75</v>
      </c>
      <c r="F697" s="68">
        <v>3.5561771108333368E-4</v>
      </c>
    </row>
    <row r="698" spans="1:6" x14ac:dyDescent="0.2">
      <c r="A698" s="59" t="s">
        <v>631</v>
      </c>
      <c r="B698" s="59" t="s">
        <v>633</v>
      </c>
      <c r="C698" s="66">
        <v>56</v>
      </c>
      <c r="D698" s="67">
        <v>1423173.73</v>
      </c>
      <c r="E698" s="67">
        <v>85390.43</v>
      </c>
      <c r="F698" s="68">
        <v>1.3596482160037175E-4</v>
      </c>
    </row>
    <row r="699" spans="1:6" x14ac:dyDescent="0.2">
      <c r="A699" s="59" t="s">
        <v>631</v>
      </c>
      <c r="B699" s="59" t="s">
        <v>634</v>
      </c>
      <c r="C699" s="66">
        <v>51</v>
      </c>
      <c r="D699" s="67">
        <v>418805.01</v>
      </c>
      <c r="E699" s="67">
        <v>25128.31</v>
      </c>
      <c r="F699" s="68">
        <v>4.0011113496779886E-5</v>
      </c>
    </row>
    <row r="700" spans="1:6" x14ac:dyDescent="0.2">
      <c r="A700" s="59" t="s">
        <v>631</v>
      </c>
      <c r="B700" s="59" t="s">
        <v>635</v>
      </c>
      <c r="C700" s="66">
        <v>36</v>
      </c>
      <c r="D700" s="67">
        <v>318963.14</v>
      </c>
      <c r="E700" s="67">
        <v>19137.810000000001</v>
      </c>
      <c r="F700" s="68">
        <v>3.0472605916984032E-5</v>
      </c>
    </row>
    <row r="701" spans="1:6" x14ac:dyDescent="0.2">
      <c r="A701" s="59" t="s">
        <v>631</v>
      </c>
      <c r="B701" s="59" t="s">
        <v>636</v>
      </c>
      <c r="C701" s="66">
        <v>18</v>
      </c>
      <c r="D701" s="67">
        <v>182107.19</v>
      </c>
      <c r="E701" s="67">
        <v>10926.44</v>
      </c>
      <c r="F701" s="68">
        <v>1.7397868418359833E-5</v>
      </c>
    </row>
    <row r="702" spans="1:6" x14ac:dyDescent="0.2">
      <c r="A702" s="59" t="s">
        <v>631</v>
      </c>
      <c r="B702" s="59" t="s">
        <v>60</v>
      </c>
      <c r="C702" s="66">
        <v>6</v>
      </c>
      <c r="D702" s="67">
        <v>28993.25</v>
      </c>
      <c r="E702" s="67">
        <v>1739.6</v>
      </c>
      <c r="F702" s="68">
        <v>2.7699169995514336E-6</v>
      </c>
    </row>
    <row r="703" spans="1:6" x14ac:dyDescent="0.2">
      <c r="A703" s="59" t="s">
        <v>631</v>
      </c>
      <c r="B703" s="59" t="s">
        <v>61</v>
      </c>
      <c r="C703" s="66">
        <v>536</v>
      </c>
      <c r="D703" s="67">
        <v>15942749.92</v>
      </c>
      <c r="E703" s="67">
        <v>953643.68</v>
      </c>
      <c r="F703" s="68">
        <v>1.5184604741013954E-3</v>
      </c>
    </row>
    <row r="704" spans="1:6" x14ac:dyDescent="0.2">
      <c r="A704" s="59" t="s">
        <v>188</v>
      </c>
      <c r="B704" s="59" t="s">
        <v>637</v>
      </c>
      <c r="C704" s="66">
        <v>657</v>
      </c>
      <c r="D704" s="67">
        <v>40511317.710000001</v>
      </c>
      <c r="E704" s="67">
        <v>2428831.42</v>
      </c>
      <c r="F704" s="68">
        <v>3.8673611400911975E-3</v>
      </c>
    </row>
    <row r="705" spans="1:6" x14ac:dyDescent="0.2">
      <c r="A705" s="59" t="s">
        <v>188</v>
      </c>
      <c r="B705" s="59" t="s">
        <v>638</v>
      </c>
      <c r="C705" s="66">
        <v>135</v>
      </c>
      <c r="D705" s="67">
        <v>4044343.27</v>
      </c>
      <c r="E705" s="67">
        <v>242660.56</v>
      </c>
      <c r="F705" s="68">
        <v>3.8638170284241815E-4</v>
      </c>
    </row>
    <row r="706" spans="1:6" x14ac:dyDescent="0.2">
      <c r="A706" s="59" t="s">
        <v>188</v>
      </c>
      <c r="B706" s="59" t="s">
        <v>639</v>
      </c>
      <c r="C706" s="66">
        <v>111</v>
      </c>
      <c r="D706" s="67">
        <v>2316664.52</v>
      </c>
      <c r="E706" s="67">
        <v>138999.85</v>
      </c>
      <c r="F706" s="68">
        <v>2.2132561936657815E-4</v>
      </c>
    </row>
    <row r="707" spans="1:6" x14ac:dyDescent="0.2">
      <c r="A707" s="59" t="s">
        <v>188</v>
      </c>
      <c r="B707" s="59" t="s">
        <v>640</v>
      </c>
      <c r="C707" s="66">
        <v>101</v>
      </c>
      <c r="D707" s="67">
        <v>2232981.44</v>
      </c>
      <c r="E707" s="67">
        <v>133978.89000000001</v>
      </c>
      <c r="F707" s="68">
        <v>2.1333088353186458E-4</v>
      </c>
    </row>
    <row r="708" spans="1:6" x14ac:dyDescent="0.2">
      <c r="A708" s="59" t="s">
        <v>188</v>
      </c>
      <c r="B708" s="59" t="s">
        <v>641</v>
      </c>
      <c r="C708" s="66">
        <v>68</v>
      </c>
      <c r="D708" s="67">
        <v>2118156.0699999998</v>
      </c>
      <c r="E708" s="67">
        <v>127089.41</v>
      </c>
      <c r="F708" s="68">
        <v>2.0236095494479303E-4</v>
      </c>
    </row>
    <row r="709" spans="1:6" x14ac:dyDescent="0.2">
      <c r="A709" s="59" t="s">
        <v>188</v>
      </c>
      <c r="B709" s="59" t="s">
        <v>642</v>
      </c>
      <c r="C709" s="66">
        <v>51</v>
      </c>
      <c r="D709" s="67">
        <v>861004.45</v>
      </c>
      <c r="E709" s="67">
        <v>51660.27</v>
      </c>
      <c r="F709" s="68">
        <v>8.2257220093364522E-5</v>
      </c>
    </row>
    <row r="710" spans="1:6" x14ac:dyDescent="0.2">
      <c r="A710" s="59" t="s">
        <v>188</v>
      </c>
      <c r="B710" s="59" t="s">
        <v>643</v>
      </c>
      <c r="C710" s="66">
        <v>44</v>
      </c>
      <c r="D710" s="67">
        <v>965994.53</v>
      </c>
      <c r="E710" s="67">
        <v>57959.65</v>
      </c>
      <c r="F710" s="68">
        <v>9.2287548760089242E-5</v>
      </c>
    </row>
    <row r="711" spans="1:6" x14ac:dyDescent="0.2">
      <c r="A711" s="59" t="s">
        <v>188</v>
      </c>
      <c r="B711" s="59" t="s">
        <v>644</v>
      </c>
      <c r="C711" s="66">
        <v>21</v>
      </c>
      <c r="D711" s="67">
        <v>237074.45</v>
      </c>
      <c r="E711" s="67">
        <v>14224.46</v>
      </c>
      <c r="F711" s="68">
        <v>2.2649214511059658E-5</v>
      </c>
    </row>
    <row r="712" spans="1:6" x14ac:dyDescent="0.2">
      <c r="A712" s="59" t="s">
        <v>188</v>
      </c>
      <c r="B712" s="59" t="s">
        <v>60</v>
      </c>
      <c r="C712" s="66">
        <v>12</v>
      </c>
      <c r="D712" s="67">
        <v>30114.14</v>
      </c>
      <c r="E712" s="67">
        <v>1806.85</v>
      </c>
      <c r="F712" s="68">
        <v>2.8769973158424393E-6</v>
      </c>
    </row>
    <row r="713" spans="1:6" x14ac:dyDescent="0.2">
      <c r="A713" s="59" t="s">
        <v>188</v>
      </c>
      <c r="B713" s="59" t="s">
        <v>61</v>
      </c>
      <c r="C713" s="66">
        <v>1200</v>
      </c>
      <c r="D713" s="67">
        <v>53317650.579999998</v>
      </c>
      <c r="E713" s="67">
        <v>3197211.37</v>
      </c>
      <c r="F713" s="68">
        <v>5.0908312973799311E-3</v>
      </c>
    </row>
    <row r="714" spans="1:6" x14ac:dyDescent="0.2">
      <c r="A714" s="59" t="s">
        <v>645</v>
      </c>
      <c r="B714" s="59" t="s">
        <v>645</v>
      </c>
      <c r="C714" s="66">
        <v>151</v>
      </c>
      <c r="D714" s="67">
        <v>4261803.5199999996</v>
      </c>
      <c r="E714" s="67">
        <v>254788.95</v>
      </c>
      <c r="F714" s="68">
        <v>4.0569340302532779E-4</v>
      </c>
    </row>
    <row r="715" spans="1:6" x14ac:dyDescent="0.2">
      <c r="A715" s="59" t="s">
        <v>645</v>
      </c>
      <c r="B715" s="59" t="s">
        <v>646</v>
      </c>
      <c r="C715" s="66">
        <v>107</v>
      </c>
      <c r="D715" s="67">
        <v>2409274.54</v>
      </c>
      <c r="E715" s="67">
        <v>144545.46</v>
      </c>
      <c r="F715" s="68">
        <v>2.3015574089559767E-4</v>
      </c>
    </row>
    <row r="716" spans="1:6" x14ac:dyDescent="0.2">
      <c r="A716" s="59" t="s">
        <v>645</v>
      </c>
      <c r="B716" s="59" t="s">
        <v>647</v>
      </c>
      <c r="C716" s="66">
        <v>38</v>
      </c>
      <c r="D716" s="67">
        <v>566460.57999999996</v>
      </c>
      <c r="E716" s="67">
        <v>33987.65</v>
      </c>
      <c r="F716" s="68">
        <v>5.4117595717293796E-5</v>
      </c>
    </row>
    <row r="717" spans="1:6" x14ac:dyDescent="0.2">
      <c r="A717" s="59" t="s">
        <v>645</v>
      </c>
      <c r="B717" s="59" t="s">
        <v>648</v>
      </c>
      <c r="C717" s="66">
        <v>20</v>
      </c>
      <c r="D717" s="67">
        <v>340809.36</v>
      </c>
      <c r="E717" s="67">
        <v>20448.55</v>
      </c>
      <c r="F717" s="68">
        <v>3.2559660991709281E-5</v>
      </c>
    </row>
    <row r="718" spans="1:6" x14ac:dyDescent="0.2">
      <c r="A718" s="59" t="s">
        <v>645</v>
      </c>
      <c r="B718" s="59" t="s">
        <v>649</v>
      </c>
      <c r="C718" s="66">
        <v>19</v>
      </c>
      <c r="D718" s="67">
        <v>960835.22</v>
      </c>
      <c r="E718" s="67">
        <v>57650.12</v>
      </c>
      <c r="F718" s="68">
        <v>9.1794692696125607E-5</v>
      </c>
    </row>
    <row r="719" spans="1:6" x14ac:dyDescent="0.2">
      <c r="A719" s="59" t="s">
        <v>645</v>
      </c>
      <c r="B719" s="59" t="s">
        <v>650</v>
      </c>
      <c r="C719" s="66">
        <v>18</v>
      </c>
      <c r="D719" s="67">
        <v>531652.68999999994</v>
      </c>
      <c r="E719" s="67">
        <v>31899.17</v>
      </c>
      <c r="F719" s="68">
        <v>5.0792166736365313E-5</v>
      </c>
    </row>
    <row r="720" spans="1:6" x14ac:dyDescent="0.2">
      <c r="A720" s="59" t="s">
        <v>645</v>
      </c>
      <c r="B720" s="59" t="s">
        <v>430</v>
      </c>
      <c r="C720" s="66">
        <v>17</v>
      </c>
      <c r="D720" s="67">
        <v>632679.88</v>
      </c>
      <c r="E720" s="67">
        <v>37960.79</v>
      </c>
      <c r="F720" s="68">
        <v>6.0443916726490038E-5</v>
      </c>
    </row>
    <row r="721" spans="1:6" x14ac:dyDescent="0.2">
      <c r="A721" s="59" t="s">
        <v>645</v>
      </c>
      <c r="B721" s="59" t="s">
        <v>60</v>
      </c>
      <c r="C721" s="66">
        <v>18</v>
      </c>
      <c r="D721" s="67">
        <v>426697.73</v>
      </c>
      <c r="E721" s="67">
        <v>25601.86</v>
      </c>
      <c r="F721" s="68">
        <v>4.0765134073428297E-5</v>
      </c>
    </row>
    <row r="722" spans="1:6" x14ac:dyDescent="0.2">
      <c r="A722" s="59" t="s">
        <v>645</v>
      </c>
      <c r="B722" s="59" t="s">
        <v>61</v>
      </c>
      <c r="C722" s="66">
        <v>388</v>
      </c>
      <c r="D722" s="67">
        <v>10130213.52</v>
      </c>
      <c r="E722" s="67">
        <v>606882.55000000005</v>
      </c>
      <c r="F722" s="68">
        <v>9.6632231086233786E-4</v>
      </c>
    </row>
    <row r="723" spans="1:6" x14ac:dyDescent="0.2">
      <c r="A723" s="59" t="s">
        <v>651</v>
      </c>
      <c r="B723" s="59" t="s">
        <v>291</v>
      </c>
      <c r="C723" s="66">
        <v>9069</v>
      </c>
      <c r="D723" s="67">
        <v>1089314668.0799999</v>
      </c>
      <c r="E723" s="67">
        <v>64950437.899999999</v>
      </c>
      <c r="F723" s="68">
        <v>0.10341878711630242</v>
      </c>
    </row>
    <row r="724" spans="1:6" x14ac:dyDescent="0.2">
      <c r="A724" s="59" t="s">
        <v>651</v>
      </c>
      <c r="B724" s="59" t="s">
        <v>253</v>
      </c>
      <c r="C724" s="66">
        <v>3034</v>
      </c>
      <c r="D724" s="67">
        <v>282465184.92000002</v>
      </c>
      <c r="E724" s="67">
        <v>16930435.09</v>
      </c>
      <c r="F724" s="68">
        <v>2.6957863856974653E-2</v>
      </c>
    </row>
    <row r="725" spans="1:6" x14ac:dyDescent="0.2">
      <c r="A725" s="59" t="s">
        <v>651</v>
      </c>
      <c r="B725" s="59" t="s">
        <v>652</v>
      </c>
      <c r="C725" s="66">
        <v>2726</v>
      </c>
      <c r="D725" s="67">
        <v>291312003.04000002</v>
      </c>
      <c r="E725" s="67">
        <v>17431641.609999999</v>
      </c>
      <c r="F725" s="68">
        <v>2.7755921146026166E-2</v>
      </c>
    </row>
    <row r="726" spans="1:6" x14ac:dyDescent="0.2">
      <c r="A726" s="59" t="s">
        <v>651</v>
      </c>
      <c r="B726" s="59" t="s">
        <v>257</v>
      </c>
      <c r="C726" s="66">
        <v>1951</v>
      </c>
      <c r="D726" s="67">
        <v>259013220.05000001</v>
      </c>
      <c r="E726" s="67">
        <v>15519287.029999999</v>
      </c>
      <c r="F726" s="68">
        <v>2.4710931803469231E-2</v>
      </c>
    </row>
    <row r="727" spans="1:6" x14ac:dyDescent="0.2">
      <c r="A727" s="59" t="s">
        <v>651</v>
      </c>
      <c r="B727" s="59" t="s">
        <v>258</v>
      </c>
      <c r="C727" s="66">
        <v>944</v>
      </c>
      <c r="D727" s="67">
        <v>134927586.88</v>
      </c>
      <c r="E727" s="67">
        <v>8076558.2599999998</v>
      </c>
      <c r="F727" s="68">
        <v>1.2860080491056304E-2</v>
      </c>
    </row>
    <row r="728" spans="1:6" x14ac:dyDescent="0.2">
      <c r="A728" s="59" t="s">
        <v>651</v>
      </c>
      <c r="B728" s="59" t="s">
        <v>653</v>
      </c>
      <c r="C728" s="66">
        <v>923</v>
      </c>
      <c r="D728" s="67">
        <v>133218991.54000001</v>
      </c>
      <c r="E728" s="67">
        <v>7961861.8899999997</v>
      </c>
      <c r="F728" s="68">
        <v>1.2677452631174813E-2</v>
      </c>
    </row>
    <row r="729" spans="1:6" x14ac:dyDescent="0.2">
      <c r="A729" s="59" t="s">
        <v>651</v>
      </c>
      <c r="B729" s="59" t="s">
        <v>654</v>
      </c>
      <c r="C729" s="66">
        <v>912</v>
      </c>
      <c r="D729" s="67">
        <v>55978540.130000003</v>
      </c>
      <c r="E729" s="67">
        <v>3349452.93</v>
      </c>
      <c r="F729" s="68">
        <v>5.3332413255945954E-3</v>
      </c>
    </row>
    <row r="730" spans="1:6" x14ac:dyDescent="0.2">
      <c r="A730" s="59" t="s">
        <v>651</v>
      </c>
      <c r="B730" s="59" t="s">
        <v>267</v>
      </c>
      <c r="C730" s="66">
        <v>800</v>
      </c>
      <c r="D730" s="67">
        <v>102003474.7</v>
      </c>
      <c r="E730" s="67">
        <v>6119052.7300000004</v>
      </c>
      <c r="F730" s="68">
        <v>9.7431985387322426E-3</v>
      </c>
    </row>
    <row r="731" spans="1:6" x14ac:dyDescent="0.2">
      <c r="A731" s="59" t="s">
        <v>651</v>
      </c>
      <c r="B731" s="59" t="s">
        <v>655</v>
      </c>
      <c r="C731" s="66">
        <v>431</v>
      </c>
      <c r="D731" s="67">
        <v>22903089.379999999</v>
      </c>
      <c r="E731" s="67">
        <v>1371171.83</v>
      </c>
      <c r="F731" s="68">
        <v>2.1832790073712627E-3</v>
      </c>
    </row>
    <row r="732" spans="1:6" x14ac:dyDescent="0.2">
      <c r="A732" s="59" t="s">
        <v>651</v>
      </c>
      <c r="B732" s="59" t="s">
        <v>656</v>
      </c>
      <c r="C732" s="66">
        <v>220</v>
      </c>
      <c r="D732" s="67">
        <v>9098193.3200000003</v>
      </c>
      <c r="E732" s="67">
        <v>545880.05000000005</v>
      </c>
      <c r="F732" s="68">
        <v>8.6918971614795737E-4</v>
      </c>
    </row>
    <row r="733" spans="1:6" x14ac:dyDescent="0.2">
      <c r="A733" s="59" t="s">
        <v>651</v>
      </c>
      <c r="B733" s="59" t="s">
        <v>657</v>
      </c>
      <c r="C733" s="66">
        <v>177</v>
      </c>
      <c r="D733" s="67">
        <v>5439854.1100000003</v>
      </c>
      <c r="E733" s="67">
        <v>325924.53999999998</v>
      </c>
      <c r="F733" s="68">
        <v>5.1896063688030647E-4</v>
      </c>
    </row>
    <row r="734" spans="1:6" x14ac:dyDescent="0.2">
      <c r="A734" s="59" t="s">
        <v>651</v>
      </c>
      <c r="B734" s="59" t="s">
        <v>658</v>
      </c>
      <c r="C734" s="66">
        <v>170</v>
      </c>
      <c r="D734" s="67">
        <v>23304860.93</v>
      </c>
      <c r="E734" s="67">
        <v>1397763.22</v>
      </c>
      <c r="F734" s="68">
        <v>2.2256197427142736E-3</v>
      </c>
    </row>
    <row r="735" spans="1:6" x14ac:dyDescent="0.2">
      <c r="A735" s="59" t="s">
        <v>651</v>
      </c>
      <c r="B735" s="59" t="s">
        <v>659</v>
      </c>
      <c r="C735" s="66">
        <v>95</v>
      </c>
      <c r="D735" s="67">
        <v>1254756.33</v>
      </c>
      <c r="E735" s="67">
        <v>75285.37</v>
      </c>
      <c r="F735" s="68">
        <v>1.1987481385405812E-4</v>
      </c>
    </row>
    <row r="736" spans="1:6" x14ac:dyDescent="0.2">
      <c r="A736" s="59" t="s">
        <v>651</v>
      </c>
      <c r="B736" s="59" t="s">
        <v>468</v>
      </c>
      <c r="C736" s="66">
        <v>80</v>
      </c>
      <c r="D736" s="67">
        <v>1889697.16</v>
      </c>
      <c r="E736" s="67">
        <v>113381.84</v>
      </c>
      <c r="F736" s="68">
        <v>1.8053477009451638E-4</v>
      </c>
    </row>
    <row r="737" spans="1:6" x14ac:dyDescent="0.2">
      <c r="A737" s="59" t="s">
        <v>651</v>
      </c>
      <c r="B737" s="59" t="s">
        <v>660</v>
      </c>
      <c r="C737" s="66">
        <v>58</v>
      </c>
      <c r="D737" s="67">
        <v>1498433.54</v>
      </c>
      <c r="E737" s="67">
        <v>89906.03</v>
      </c>
      <c r="F737" s="68">
        <v>1.4315488667462702E-4</v>
      </c>
    </row>
    <row r="738" spans="1:6" x14ac:dyDescent="0.2">
      <c r="A738" s="59" t="s">
        <v>651</v>
      </c>
      <c r="B738" s="59" t="s">
        <v>261</v>
      </c>
      <c r="C738" s="66">
        <v>53</v>
      </c>
      <c r="D738" s="67">
        <v>1169233.3</v>
      </c>
      <c r="E738" s="67">
        <v>70154</v>
      </c>
      <c r="F738" s="68">
        <v>1.1170427522794394E-4</v>
      </c>
    </row>
    <row r="739" spans="1:6" x14ac:dyDescent="0.2">
      <c r="A739" s="59" t="s">
        <v>651</v>
      </c>
      <c r="B739" s="59" t="s">
        <v>661</v>
      </c>
      <c r="C739" s="66">
        <v>18</v>
      </c>
      <c r="D739" s="67">
        <v>145999.79</v>
      </c>
      <c r="E739" s="67">
        <v>8759.99</v>
      </c>
      <c r="F739" s="68">
        <v>1.3948289961428238E-5</v>
      </c>
    </row>
    <row r="740" spans="1:6" x14ac:dyDescent="0.2">
      <c r="A740" s="59" t="s">
        <v>651</v>
      </c>
      <c r="B740" s="59" t="s">
        <v>662</v>
      </c>
      <c r="C740" s="66">
        <v>17</v>
      </c>
      <c r="D740" s="67">
        <v>561959.16</v>
      </c>
      <c r="E740" s="67">
        <v>33717.550000000003</v>
      </c>
      <c r="F740" s="68">
        <v>5.368752295253245E-5</v>
      </c>
    </row>
    <row r="741" spans="1:6" x14ac:dyDescent="0.2">
      <c r="A741" s="59" t="s">
        <v>651</v>
      </c>
      <c r="B741" s="59" t="s">
        <v>663</v>
      </c>
      <c r="C741" s="66">
        <v>12</v>
      </c>
      <c r="D741" s="67">
        <v>28875.75</v>
      </c>
      <c r="E741" s="67">
        <v>1732.54</v>
      </c>
      <c r="F741" s="68">
        <v>2.7586755566813294E-6</v>
      </c>
    </row>
    <row r="742" spans="1:6" x14ac:dyDescent="0.2">
      <c r="A742" s="59" t="s">
        <v>651</v>
      </c>
      <c r="B742" s="59" t="s">
        <v>60</v>
      </c>
      <c r="C742" s="66">
        <v>72</v>
      </c>
      <c r="D742" s="67">
        <v>7573940.21</v>
      </c>
      <c r="E742" s="67">
        <v>454436.43</v>
      </c>
      <c r="F742" s="68">
        <v>7.2358656741346573E-4</v>
      </c>
    </row>
    <row r="743" spans="1:6" x14ac:dyDescent="0.2">
      <c r="A743" s="59" t="s">
        <v>651</v>
      </c>
      <c r="B743" s="59" t="s">
        <v>61</v>
      </c>
      <c r="C743" s="66">
        <v>21762</v>
      </c>
      <c r="D743" s="67">
        <v>2423102562.3200002</v>
      </c>
      <c r="E743" s="67">
        <v>144826840.83000001</v>
      </c>
      <c r="F743" s="68">
        <v>0.23060377581417951</v>
      </c>
    </row>
    <row r="744" spans="1:6" x14ac:dyDescent="0.2">
      <c r="A744" s="59" t="s">
        <v>664</v>
      </c>
      <c r="B744" s="59" t="s">
        <v>665</v>
      </c>
      <c r="C744" s="66">
        <v>2465</v>
      </c>
      <c r="D744" s="67">
        <v>314927604.43000001</v>
      </c>
      <c r="E744" s="67">
        <v>18827140.989999998</v>
      </c>
      <c r="F744" s="68">
        <v>2.9977936238878247E-2</v>
      </c>
    </row>
    <row r="745" spans="1:6" x14ac:dyDescent="0.2">
      <c r="A745" s="59" t="s">
        <v>664</v>
      </c>
      <c r="B745" s="59" t="s">
        <v>666</v>
      </c>
      <c r="C745" s="66">
        <v>166</v>
      </c>
      <c r="D745" s="67">
        <v>7295428.3600000003</v>
      </c>
      <c r="E745" s="67">
        <v>434888.79</v>
      </c>
      <c r="F745" s="68">
        <v>6.9246140051468924E-4</v>
      </c>
    </row>
    <row r="746" spans="1:6" x14ac:dyDescent="0.2">
      <c r="A746" s="59" t="s">
        <v>664</v>
      </c>
      <c r="B746" s="59" t="s">
        <v>667</v>
      </c>
      <c r="C746" s="66">
        <v>116</v>
      </c>
      <c r="D746" s="67">
        <v>3386522.24</v>
      </c>
      <c r="E746" s="67">
        <v>203191.35</v>
      </c>
      <c r="F746" s="68">
        <v>3.2353597064083996E-4</v>
      </c>
    </row>
    <row r="747" spans="1:6" x14ac:dyDescent="0.2">
      <c r="A747" s="59" t="s">
        <v>664</v>
      </c>
      <c r="B747" s="59" t="s">
        <v>668</v>
      </c>
      <c r="C747" s="66">
        <v>104</v>
      </c>
      <c r="D747" s="67">
        <v>4503337.55</v>
      </c>
      <c r="E747" s="67">
        <v>251605.21</v>
      </c>
      <c r="F747" s="68">
        <v>4.0062402181806643E-4</v>
      </c>
    </row>
    <row r="748" spans="1:6" x14ac:dyDescent="0.2">
      <c r="A748" s="59" t="s">
        <v>664</v>
      </c>
      <c r="B748" s="59" t="s">
        <v>669</v>
      </c>
      <c r="C748" s="66">
        <v>81</v>
      </c>
      <c r="D748" s="67">
        <v>1198410.08</v>
      </c>
      <c r="E748" s="67">
        <v>71904.600000000006</v>
      </c>
      <c r="F748" s="68">
        <v>1.1449170722346863E-4</v>
      </c>
    </row>
    <row r="749" spans="1:6" x14ac:dyDescent="0.2">
      <c r="A749" s="59" t="s">
        <v>664</v>
      </c>
      <c r="B749" s="59" t="s">
        <v>670</v>
      </c>
      <c r="C749" s="66">
        <v>72</v>
      </c>
      <c r="D749" s="67">
        <v>1193658.55</v>
      </c>
      <c r="E749" s="67">
        <v>71117.320000000007</v>
      </c>
      <c r="F749" s="68">
        <v>1.1323814303893951E-4</v>
      </c>
    </row>
    <row r="750" spans="1:6" x14ac:dyDescent="0.2">
      <c r="A750" s="59" t="s">
        <v>664</v>
      </c>
      <c r="B750" s="59" t="s">
        <v>671</v>
      </c>
      <c r="C750" s="66">
        <v>64</v>
      </c>
      <c r="D750" s="67">
        <v>1069789.6299999999</v>
      </c>
      <c r="E750" s="67">
        <v>64187.39</v>
      </c>
      <c r="F750" s="68">
        <v>1.0220380703485726E-4</v>
      </c>
    </row>
    <row r="751" spans="1:6" x14ac:dyDescent="0.2">
      <c r="A751" s="59" t="s">
        <v>664</v>
      </c>
      <c r="B751" s="59" t="s">
        <v>672</v>
      </c>
      <c r="C751" s="66">
        <v>55</v>
      </c>
      <c r="D751" s="67">
        <v>634663.43999999994</v>
      </c>
      <c r="E751" s="67">
        <v>38079.82</v>
      </c>
      <c r="F751" s="68">
        <v>6.0633444905644214E-5</v>
      </c>
    </row>
    <row r="752" spans="1:6" x14ac:dyDescent="0.2">
      <c r="A752" s="59" t="s">
        <v>664</v>
      </c>
      <c r="B752" s="59" t="s">
        <v>673</v>
      </c>
      <c r="C752" s="66">
        <v>54</v>
      </c>
      <c r="D752" s="67">
        <v>1609139.62</v>
      </c>
      <c r="E752" s="67">
        <v>96510.45</v>
      </c>
      <c r="F752" s="68">
        <v>1.5367092210241356E-4</v>
      </c>
    </row>
    <row r="753" spans="1:6" x14ac:dyDescent="0.2">
      <c r="A753" s="59" t="s">
        <v>664</v>
      </c>
      <c r="B753" s="59" t="s">
        <v>674</v>
      </c>
      <c r="C753" s="66">
        <v>44</v>
      </c>
      <c r="D753" s="67">
        <v>2742644.81</v>
      </c>
      <c r="E753" s="67">
        <v>164558.69</v>
      </c>
      <c r="F753" s="68">
        <v>2.6202225388302744E-4</v>
      </c>
    </row>
    <row r="754" spans="1:6" x14ac:dyDescent="0.2">
      <c r="A754" s="59" t="s">
        <v>664</v>
      </c>
      <c r="B754" s="59" t="s">
        <v>675</v>
      </c>
      <c r="C754" s="66">
        <v>42</v>
      </c>
      <c r="D754" s="67">
        <v>854471.76</v>
      </c>
      <c r="E754" s="67">
        <v>51220.15</v>
      </c>
      <c r="F754" s="68">
        <v>8.155642918175119E-5</v>
      </c>
    </row>
    <row r="755" spans="1:6" x14ac:dyDescent="0.2">
      <c r="A755" s="59" t="s">
        <v>664</v>
      </c>
      <c r="B755" s="59" t="s">
        <v>385</v>
      </c>
      <c r="C755" s="66">
        <v>23</v>
      </c>
      <c r="D755" s="67">
        <v>359935.05</v>
      </c>
      <c r="E755" s="67">
        <v>21596.1</v>
      </c>
      <c r="F755" s="68">
        <v>3.4386873139809558E-5</v>
      </c>
    </row>
    <row r="756" spans="1:6" x14ac:dyDescent="0.2">
      <c r="A756" s="59" t="s">
        <v>664</v>
      </c>
      <c r="B756" s="59" t="s">
        <v>676</v>
      </c>
      <c r="C756" s="66">
        <v>21</v>
      </c>
      <c r="D756" s="67">
        <v>2781533.62</v>
      </c>
      <c r="E756" s="67">
        <v>166892.01999999999</v>
      </c>
      <c r="F756" s="68">
        <v>2.6573755075159683E-4</v>
      </c>
    </row>
    <row r="757" spans="1:6" x14ac:dyDescent="0.2">
      <c r="A757" s="59" t="s">
        <v>664</v>
      </c>
      <c r="B757" s="59" t="s">
        <v>677</v>
      </c>
      <c r="C757" s="66">
        <v>11</v>
      </c>
      <c r="D757" s="67">
        <v>434103.61</v>
      </c>
      <c r="E757" s="67">
        <v>26046.22</v>
      </c>
      <c r="F757" s="68">
        <v>4.1472676219853149E-5</v>
      </c>
    </row>
    <row r="758" spans="1:6" x14ac:dyDescent="0.2">
      <c r="A758" s="59" t="s">
        <v>664</v>
      </c>
      <c r="B758" s="59" t="s">
        <v>60</v>
      </c>
      <c r="C758" s="66">
        <v>51</v>
      </c>
      <c r="D758" s="67">
        <v>726921.6</v>
      </c>
      <c r="E758" s="67">
        <v>43615.3</v>
      </c>
      <c r="F758" s="68">
        <v>6.9447436715644768E-5</v>
      </c>
    </row>
    <row r="759" spans="1:6" x14ac:dyDescent="0.2">
      <c r="A759" s="59" t="s">
        <v>664</v>
      </c>
      <c r="B759" s="59" t="s">
        <v>61</v>
      </c>
      <c r="C759" s="66">
        <v>3369</v>
      </c>
      <c r="D759" s="67">
        <v>343718164.35000002</v>
      </c>
      <c r="E759" s="67">
        <v>20532554.399999999</v>
      </c>
      <c r="F759" s="68">
        <v>3.2693418876048853E-2</v>
      </c>
    </row>
    <row r="760" spans="1:6" x14ac:dyDescent="0.2">
      <c r="A760" s="59" t="s">
        <v>678</v>
      </c>
      <c r="B760" s="59" t="s">
        <v>679</v>
      </c>
      <c r="C760" s="66">
        <v>596</v>
      </c>
      <c r="D760" s="67">
        <v>26217680.050000001</v>
      </c>
      <c r="E760" s="67">
        <v>1568520.99</v>
      </c>
      <c r="F760" s="68">
        <v>2.4975126203461971E-3</v>
      </c>
    </row>
    <row r="761" spans="1:6" x14ac:dyDescent="0.2">
      <c r="A761" s="59" t="s">
        <v>678</v>
      </c>
      <c r="B761" s="59" t="s">
        <v>680</v>
      </c>
      <c r="C761" s="66">
        <v>219</v>
      </c>
      <c r="D761" s="67">
        <v>6435305.9800000004</v>
      </c>
      <c r="E761" s="67">
        <v>386107.85</v>
      </c>
      <c r="F761" s="68">
        <v>6.1478885799911176E-4</v>
      </c>
    </row>
    <row r="762" spans="1:6" x14ac:dyDescent="0.2">
      <c r="A762" s="59" t="s">
        <v>678</v>
      </c>
      <c r="B762" s="59" t="s">
        <v>681</v>
      </c>
      <c r="C762" s="66">
        <v>155</v>
      </c>
      <c r="D762" s="67">
        <v>10229811.1</v>
      </c>
      <c r="E762" s="67">
        <v>613242.31999999995</v>
      </c>
      <c r="F762" s="68">
        <v>9.7644879685695562E-4</v>
      </c>
    </row>
    <row r="763" spans="1:6" x14ac:dyDescent="0.2">
      <c r="A763" s="59" t="s">
        <v>678</v>
      </c>
      <c r="B763" s="59" t="s">
        <v>682</v>
      </c>
      <c r="C763" s="66">
        <v>32</v>
      </c>
      <c r="D763" s="67">
        <v>330171.11</v>
      </c>
      <c r="E763" s="67">
        <v>19810.28</v>
      </c>
      <c r="F763" s="68">
        <v>3.1543361311723249E-5</v>
      </c>
    </row>
    <row r="764" spans="1:6" x14ac:dyDescent="0.2">
      <c r="A764" s="59" t="s">
        <v>678</v>
      </c>
      <c r="B764" s="59" t="s">
        <v>683</v>
      </c>
      <c r="C764" s="66">
        <v>18</v>
      </c>
      <c r="D764" s="67">
        <v>120138.35</v>
      </c>
      <c r="E764" s="67">
        <v>7208.29</v>
      </c>
      <c r="F764" s="68">
        <v>1.147756093854714E-5</v>
      </c>
    </row>
    <row r="765" spans="1:6" x14ac:dyDescent="0.2">
      <c r="A765" s="59" t="s">
        <v>678</v>
      </c>
      <c r="B765" s="59" t="s">
        <v>684</v>
      </c>
      <c r="C765" s="66">
        <v>17</v>
      </c>
      <c r="D765" s="67">
        <v>581114.64</v>
      </c>
      <c r="E765" s="67">
        <v>34866.879999999997</v>
      </c>
      <c r="F765" s="68">
        <v>5.5517569345435662E-5</v>
      </c>
    </row>
    <row r="766" spans="1:6" x14ac:dyDescent="0.2">
      <c r="A766" s="59" t="s">
        <v>678</v>
      </c>
      <c r="B766" s="59" t="s">
        <v>60</v>
      </c>
      <c r="C766" s="66">
        <v>33</v>
      </c>
      <c r="D766" s="67">
        <v>657290.18999999994</v>
      </c>
      <c r="E766" s="67">
        <v>39437.4</v>
      </c>
      <c r="F766" s="68">
        <v>6.279508201776828E-5</v>
      </c>
    </row>
    <row r="767" spans="1:6" x14ac:dyDescent="0.2">
      <c r="A767" s="59" t="s">
        <v>678</v>
      </c>
      <c r="B767" s="59" t="s">
        <v>61</v>
      </c>
      <c r="C767" s="66">
        <v>1070</v>
      </c>
      <c r="D767" s="67">
        <v>44571511.420000002</v>
      </c>
      <c r="E767" s="67">
        <v>2669194.0099999998</v>
      </c>
      <c r="F767" s="68">
        <v>4.2500838488157382E-3</v>
      </c>
    </row>
    <row r="768" spans="1:6" x14ac:dyDescent="0.2">
      <c r="A768" s="59" t="s">
        <v>685</v>
      </c>
      <c r="B768" s="59" t="s">
        <v>686</v>
      </c>
      <c r="C768" s="66">
        <v>216</v>
      </c>
      <c r="D768" s="67">
        <v>5322995.38</v>
      </c>
      <c r="E768" s="67">
        <v>318714.81</v>
      </c>
      <c r="F768" s="68">
        <v>5.0748078306955921E-4</v>
      </c>
    </row>
    <row r="769" spans="1:6" x14ac:dyDescent="0.2">
      <c r="A769" s="59" t="s">
        <v>685</v>
      </c>
      <c r="B769" s="59" t="s">
        <v>687</v>
      </c>
      <c r="C769" s="66">
        <v>48</v>
      </c>
      <c r="D769" s="67">
        <v>811429.4</v>
      </c>
      <c r="E769" s="67">
        <v>48624.44</v>
      </c>
      <c r="F769" s="68">
        <v>7.7423351891048927E-5</v>
      </c>
    </row>
    <row r="770" spans="1:6" x14ac:dyDescent="0.2">
      <c r="A770" s="59" t="s">
        <v>685</v>
      </c>
      <c r="B770" s="59" t="s">
        <v>688</v>
      </c>
      <c r="C770" s="66">
        <v>24</v>
      </c>
      <c r="D770" s="67">
        <v>132716.67000000001</v>
      </c>
      <c r="E770" s="67">
        <v>7962.99</v>
      </c>
      <c r="F770" s="68">
        <v>1.2679248889548211E-5</v>
      </c>
    </row>
    <row r="771" spans="1:6" x14ac:dyDescent="0.2">
      <c r="A771" s="59" t="s">
        <v>685</v>
      </c>
      <c r="B771" s="59" t="s">
        <v>689</v>
      </c>
      <c r="C771" s="66">
        <v>23</v>
      </c>
      <c r="D771" s="67">
        <v>183729.19</v>
      </c>
      <c r="E771" s="67">
        <v>11023.72</v>
      </c>
      <c r="F771" s="68">
        <v>1.7552764673657809E-5</v>
      </c>
    </row>
    <row r="772" spans="1:6" x14ac:dyDescent="0.2">
      <c r="A772" s="59" t="s">
        <v>685</v>
      </c>
      <c r="B772" s="59" t="s">
        <v>690</v>
      </c>
      <c r="C772" s="66">
        <v>12</v>
      </c>
      <c r="D772" s="67">
        <v>143276</v>
      </c>
      <c r="E772" s="67">
        <v>8596.57</v>
      </c>
      <c r="F772" s="68">
        <v>1.368808081216019E-5</v>
      </c>
    </row>
    <row r="773" spans="1:6" x14ac:dyDescent="0.2">
      <c r="A773" s="59" t="s">
        <v>685</v>
      </c>
      <c r="B773" s="59" t="s">
        <v>81</v>
      </c>
      <c r="C773" s="66">
        <v>11</v>
      </c>
      <c r="D773" s="67">
        <v>51376.55</v>
      </c>
      <c r="E773" s="67">
        <v>3082.61</v>
      </c>
      <c r="F773" s="68">
        <v>4.9083547033727555E-6</v>
      </c>
    </row>
    <row r="774" spans="1:6" x14ac:dyDescent="0.2">
      <c r="A774" s="59" t="s">
        <v>685</v>
      </c>
      <c r="B774" s="59" t="s">
        <v>60</v>
      </c>
      <c r="C774" s="66">
        <v>12</v>
      </c>
      <c r="D774" s="67">
        <v>73442.759999999995</v>
      </c>
      <c r="E774" s="67">
        <v>4406.57</v>
      </c>
      <c r="F774" s="68">
        <v>7.0164596187131292E-6</v>
      </c>
    </row>
    <row r="775" spans="1:6" x14ac:dyDescent="0.2">
      <c r="A775" s="59" t="s">
        <v>685</v>
      </c>
      <c r="B775" s="59" t="s">
        <v>61</v>
      </c>
      <c r="C775" s="66">
        <v>346</v>
      </c>
      <c r="D775" s="67">
        <v>6718965.9500000002</v>
      </c>
      <c r="E775" s="67">
        <v>402411.71</v>
      </c>
      <c r="F775" s="68">
        <v>6.4074904365806027E-4</v>
      </c>
    </row>
    <row r="776" spans="1:6" x14ac:dyDescent="0.2">
      <c r="A776" s="59" t="s">
        <v>691</v>
      </c>
      <c r="B776" s="59" t="s">
        <v>692</v>
      </c>
      <c r="C776" s="66">
        <v>174</v>
      </c>
      <c r="D776" s="67">
        <v>6017660.5099999998</v>
      </c>
      <c r="E776" s="67">
        <v>360775.04</v>
      </c>
      <c r="F776" s="68">
        <v>5.7445212480446563E-4</v>
      </c>
    </row>
    <row r="777" spans="1:6" x14ac:dyDescent="0.2">
      <c r="A777" s="59" t="s">
        <v>691</v>
      </c>
      <c r="B777" s="59" t="s">
        <v>693</v>
      </c>
      <c r="C777" s="66">
        <v>148</v>
      </c>
      <c r="D777" s="67">
        <v>4015195.57</v>
      </c>
      <c r="E777" s="67">
        <v>227559.99</v>
      </c>
      <c r="F777" s="68">
        <v>3.6233748259298354E-4</v>
      </c>
    </row>
    <row r="778" spans="1:6" x14ac:dyDescent="0.2">
      <c r="A778" s="59" t="s">
        <v>691</v>
      </c>
      <c r="B778" s="59" t="s">
        <v>694</v>
      </c>
      <c r="C778" s="66">
        <v>105</v>
      </c>
      <c r="D778" s="67">
        <v>3311001.47</v>
      </c>
      <c r="E778" s="67">
        <v>198660.1</v>
      </c>
      <c r="F778" s="68">
        <v>3.1632098650413184E-4</v>
      </c>
    </row>
    <row r="779" spans="1:6" x14ac:dyDescent="0.2">
      <c r="A779" s="59" t="s">
        <v>691</v>
      </c>
      <c r="B779" s="59" t="s">
        <v>695</v>
      </c>
      <c r="C779" s="66">
        <v>84</v>
      </c>
      <c r="D779" s="67">
        <v>2913746.47</v>
      </c>
      <c r="E779" s="67">
        <v>174824.78</v>
      </c>
      <c r="F779" s="68">
        <v>2.7836866524766585E-4</v>
      </c>
    </row>
    <row r="780" spans="1:6" x14ac:dyDescent="0.2">
      <c r="A780" s="59" t="s">
        <v>691</v>
      </c>
      <c r="B780" s="59" t="s">
        <v>696</v>
      </c>
      <c r="C780" s="66">
        <v>56</v>
      </c>
      <c r="D780" s="67">
        <v>1506054.75</v>
      </c>
      <c r="E780" s="67">
        <v>90363.3</v>
      </c>
      <c r="F780" s="68">
        <v>1.4388298505723504E-4</v>
      </c>
    </row>
    <row r="781" spans="1:6" x14ac:dyDescent="0.2">
      <c r="A781" s="59" t="s">
        <v>691</v>
      </c>
      <c r="B781" s="59" t="s">
        <v>697</v>
      </c>
      <c r="C781" s="66">
        <v>29</v>
      </c>
      <c r="D781" s="67">
        <v>333352.46999999997</v>
      </c>
      <c r="E781" s="67">
        <v>20001.16</v>
      </c>
      <c r="F781" s="68">
        <v>3.184729426002998E-5</v>
      </c>
    </row>
    <row r="782" spans="1:6" x14ac:dyDescent="0.2">
      <c r="A782" s="59" t="s">
        <v>691</v>
      </c>
      <c r="B782" s="59" t="s">
        <v>698</v>
      </c>
      <c r="C782" s="66">
        <v>23</v>
      </c>
      <c r="D782" s="67">
        <v>702982.14</v>
      </c>
      <c r="E782" s="67">
        <v>42178.93</v>
      </c>
      <c r="F782" s="68">
        <v>6.7160344464181396E-5</v>
      </c>
    </row>
    <row r="783" spans="1:6" x14ac:dyDescent="0.2">
      <c r="A783" s="59" t="s">
        <v>691</v>
      </c>
      <c r="B783" s="59" t="s">
        <v>153</v>
      </c>
      <c r="C783" s="66">
        <v>18</v>
      </c>
      <c r="D783" s="67">
        <v>171943.3</v>
      </c>
      <c r="E783" s="67">
        <v>10316.6</v>
      </c>
      <c r="F783" s="68">
        <v>1.6426837041602851E-5</v>
      </c>
    </row>
    <row r="784" spans="1:6" x14ac:dyDescent="0.2">
      <c r="A784" s="59" t="s">
        <v>691</v>
      </c>
      <c r="B784" s="59" t="s">
        <v>60</v>
      </c>
      <c r="C784" s="66">
        <v>18</v>
      </c>
      <c r="D784" s="67">
        <v>147711.66</v>
      </c>
      <c r="E784" s="67">
        <v>8862.7000000000007</v>
      </c>
      <c r="F784" s="68">
        <v>1.4111832255647557E-5</v>
      </c>
    </row>
    <row r="785" spans="1:6" x14ac:dyDescent="0.2">
      <c r="A785" s="59" t="s">
        <v>691</v>
      </c>
      <c r="B785" s="59" t="s">
        <v>61</v>
      </c>
      <c r="C785" s="66">
        <v>655</v>
      </c>
      <c r="D785" s="67">
        <v>19119648.34</v>
      </c>
      <c r="E785" s="67">
        <v>1133542.5900000001</v>
      </c>
      <c r="F785" s="68">
        <v>1.8049085363052201E-3</v>
      </c>
    </row>
    <row r="786" spans="1:6" x14ac:dyDescent="0.2">
      <c r="A786" s="59" t="s">
        <v>699</v>
      </c>
      <c r="B786" s="59" t="s">
        <v>700</v>
      </c>
      <c r="C786" s="66">
        <v>4837</v>
      </c>
      <c r="D786" s="67">
        <v>547761800.71000004</v>
      </c>
      <c r="E786" s="67">
        <v>32807251.920000002</v>
      </c>
      <c r="F786" s="68">
        <v>5.2238080479290877E-2</v>
      </c>
    </row>
    <row r="787" spans="1:6" x14ac:dyDescent="0.2">
      <c r="A787" s="59" t="s">
        <v>699</v>
      </c>
      <c r="B787" s="59" t="s">
        <v>701</v>
      </c>
      <c r="C787" s="66">
        <v>1599</v>
      </c>
      <c r="D787" s="67">
        <v>113552907.95999999</v>
      </c>
      <c r="E787" s="67">
        <v>6785822.9199999999</v>
      </c>
      <c r="F787" s="68">
        <v>1.0804878283544348E-2</v>
      </c>
    </row>
    <row r="788" spans="1:6" x14ac:dyDescent="0.2">
      <c r="A788" s="59" t="s">
        <v>699</v>
      </c>
      <c r="B788" s="59" t="s">
        <v>702</v>
      </c>
      <c r="C788" s="66">
        <v>445</v>
      </c>
      <c r="D788" s="67">
        <v>15829209.359999999</v>
      </c>
      <c r="E788" s="67">
        <v>948407.08</v>
      </c>
      <c r="F788" s="68">
        <v>1.5101223806547116E-3</v>
      </c>
    </row>
    <row r="789" spans="1:6" x14ac:dyDescent="0.2">
      <c r="A789" s="59" t="s">
        <v>699</v>
      </c>
      <c r="B789" s="59" t="s">
        <v>703</v>
      </c>
      <c r="C789" s="66">
        <v>195</v>
      </c>
      <c r="D789" s="67">
        <v>4923642.62</v>
      </c>
      <c r="E789" s="67">
        <v>291240.25</v>
      </c>
      <c r="F789" s="68">
        <v>4.6373380054530314E-4</v>
      </c>
    </row>
    <row r="790" spans="1:6" x14ac:dyDescent="0.2">
      <c r="A790" s="59" t="s">
        <v>699</v>
      </c>
      <c r="B790" s="59" t="s">
        <v>704</v>
      </c>
      <c r="C790" s="66">
        <v>143</v>
      </c>
      <c r="D790" s="67">
        <v>18666188.109999999</v>
      </c>
      <c r="E790" s="67">
        <v>1117388.8500000001</v>
      </c>
      <c r="F790" s="68">
        <v>1.7791873825731359E-3</v>
      </c>
    </row>
    <row r="791" spans="1:6" x14ac:dyDescent="0.2">
      <c r="A791" s="59" t="s">
        <v>699</v>
      </c>
      <c r="B791" s="59" t="s">
        <v>612</v>
      </c>
      <c r="C791" s="66">
        <v>126</v>
      </c>
      <c r="D791" s="67">
        <v>3963248.58</v>
      </c>
      <c r="E791" s="67">
        <v>237795.02</v>
      </c>
      <c r="F791" s="68">
        <v>3.7863443797808293E-4</v>
      </c>
    </row>
    <row r="792" spans="1:6" x14ac:dyDescent="0.2">
      <c r="A792" s="59" t="s">
        <v>699</v>
      </c>
      <c r="B792" s="59" t="s">
        <v>705</v>
      </c>
      <c r="C792" s="66">
        <v>56</v>
      </c>
      <c r="D792" s="67">
        <v>2427319.59</v>
      </c>
      <c r="E792" s="67">
        <v>145639.17000000001</v>
      </c>
      <c r="F792" s="68">
        <v>2.3189722509977075E-4</v>
      </c>
    </row>
    <row r="793" spans="1:6" x14ac:dyDescent="0.2">
      <c r="A793" s="59" t="s">
        <v>699</v>
      </c>
      <c r="B793" s="59" t="s">
        <v>706</v>
      </c>
      <c r="C793" s="66">
        <v>48</v>
      </c>
      <c r="D793" s="67">
        <v>565232.44999999995</v>
      </c>
      <c r="E793" s="67">
        <v>33913.94</v>
      </c>
      <c r="F793" s="68">
        <v>5.4000229321549405E-5</v>
      </c>
    </row>
    <row r="794" spans="1:6" x14ac:dyDescent="0.2">
      <c r="A794" s="59" t="s">
        <v>699</v>
      </c>
      <c r="B794" s="59" t="s">
        <v>707</v>
      </c>
      <c r="C794" s="66">
        <v>31</v>
      </c>
      <c r="D794" s="67">
        <v>278224.28999999998</v>
      </c>
      <c r="E794" s="67">
        <v>16693.48</v>
      </c>
      <c r="F794" s="68">
        <v>2.6580566816320916E-5</v>
      </c>
    </row>
    <row r="795" spans="1:6" x14ac:dyDescent="0.2">
      <c r="A795" s="59" t="s">
        <v>699</v>
      </c>
      <c r="B795" s="59" t="s">
        <v>708</v>
      </c>
      <c r="C795" s="66">
        <v>22</v>
      </c>
      <c r="D795" s="67">
        <v>555411.07999999996</v>
      </c>
      <c r="E795" s="67">
        <v>33324.68</v>
      </c>
      <c r="F795" s="68">
        <v>5.306196690998601E-5</v>
      </c>
    </row>
    <row r="796" spans="1:6" x14ac:dyDescent="0.2">
      <c r="A796" s="59" t="s">
        <v>699</v>
      </c>
      <c r="B796" s="59" t="s">
        <v>709</v>
      </c>
      <c r="C796" s="66">
        <v>22</v>
      </c>
      <c r="D796" s="67">
        <v>1205412.92</v>
      </c>
      <c r="E796" s="67">
        <v>72324.78</v>
      </c>
      <c r="F796" s="68">
        <v>1.1516074822419955E-4</v>
      </c>
    </row>
    <row r="797" spans="1:6" x14ac:dyDescent="0.2">
      <c r="A797" s="59" t="s">
        <v>699</v>
      </c>
      <c r="B797" s="59" t="s">
        <v>710</v>
      </c>
      <c r="C797" s="66">
        <v>15</v>
      </c>
      <c r="D797" s="67">
        <v>89314.68</v>
      </c>
      <c r="E797" s="67">
        <v>5358.88</v>
      </c>
      <c r="F797" s="68">
        <v>8.5327965110118343E-6</v>
      </c>
    </row>
    <row r="798" spans="1:6" x14ac:dyDescent="0.2">
      <c r="A798" s="59" t="s">
        <v>699</v>
      </c>
      <c r="B798" s="59" t="s">
        <v>176</v>
      </c>
      <c r="C798" s="66">
        <v>15</v>
      </c>
      <c r="D798" s="67">
        <v>315885.64</v>
      </c>
      <c r="E798" s="67">
        <v>18953.14</v>
      </c>
      <c r="F798" s="68">
        <v>3.0178560980040386E-5</v>
      </c>
    </row>
    <row r="799" spans="1:6" x14ac:dyDescent="0.2">
      <c r="A799" s="59" t="s">
        <v>699</v>
      </c>
      <c r="B799" s="59" t="s">
        <v>60</v>
      </c>
      <c r="C799" s="66">
        <v>79</v>
      </c>
      <c r="D799" s="67">
        <v>6325206.54</v>
      </c>
      <c r="E799" s="67">
        <v>379512.4</v>
      </c>
      <c r="F799" s="68">
        <v>6.0428710525440535E-4</v>
      </c>
    </row>
    <row r="800" spans="1:6" x14ac:dyDescent="0.2">
      <c r="A800" s="59" t="s">
        <v>699</v>
      </c>
      <c r="B800" s="59" t="s">
        <v>61</v>
      </c>
      <c r="C800" s="66">
        <v>7633</v>
      </c>
      <c r="D800" s="67">
        <v>716459004.52999997</v>
      </c>
      <c r="E800" s="67">
        <v>42893626.509999998</v>
      </c>
      <c r="F800" s="68">
        <v>6.8298335963703743E-2</v>
      </c>
    </row>
    <row r="801" spans="1:6" x14ac:dyDescent="0.2">
      <c r="A801" s="59" t="s">
        <v>676</v>
      </c>
      <c r="B801" s="59" t="s">
        <v>711</v>
      </c>
      <c r="C801" s="66">
        <v>467</v>
      </c>
      <c r="D801" s="67">
        <v>19815486.109999999</v>
      </c>
      <c r="E801" s="67">
        <v>1187955.6299999999</v>
      </c>
      <c r="F801" s="68">
        <v>1.8915489159863374E-3</v>
      </c>
    </row>
    <row r="802" spans="1:6" x14ac:dyDescent="0.2">
      <c r="A802" s="59" t="s">
        <v>676</v>
      </c>
      <c r="B802" s="59" t="s">
        <v>712</v>
      </c>
      <c r="C802" s="66">
        <v>46</v>
      </c>
      <c r="D802" s="67">
        <v>1231693.29</v>
      </c>
      <c r="E802" s="67">
        <v>73901.59</v>
      </c>
      <c r="F802" s="68">
        <v>1.1767145920607049E-4</v>
      </c>
    </row>
    <row r="803" spans="1:6" x14ac:dyDescent="0.2">
      <c r="A803" s="59" t="s">
        <v>676</v>
      </c>
      <c r="B803" s="59" t="s">
        <v>713</v>
      </c>
      <c r="C803" s="66">
        <v>44</v>
      </c>
      <c r="D803" s="67">
        <v>932609.21</v>
      </c>
      <c r="E803" s="67">
        <v>55944.44</v>
      </c>
      <c r="F803" s="68">
        <v>8.9078785575066223E-5</v>
      </c>
    </row>
    <row r="804" spans="1:6" x14ac:dyDescent="0.2">
      <c r="A804" s="59" t="s">
        <v>676</v>
      </c>
      <c r="B804" s="59" t="s">
        <v>714</v>
      </c>
      <c r="C804" s="66">
        <v>36</v>
      </c>
      <c r="D804" s="67">
        <v>896227.3</v>
      </c>
      <c r="E804" s="67">
        <v>53773.65</v>
      </c>
      <c r="F804" s="68">
        <v>8.5622296656086999E-5</v>
      </c>
    </row>
    <row r="805" spans="1:6" x14ac:dyDescent="0.2">
      <c r="A805" s="59" t="s">
        <v>676</v>
      </c>
      <c r="B805" s="59" t="s">
        <v>676</v>
      </c>
      <c r="C805" s="66">
        <v>32</v>
      </c>
      <c r="D805" s="67">
        <v>222527.41</v>
      </c>
      <c r="E805" s="67">
        <v>13351.64</v>
      </c>
      <c r="F805" s="68">
        <v>2.1259447348753104E-5</v>
      </c>
    </row>
    <row r="806" spans="1:6" x14ac:dyDescent="0.2">
      <c r="A806" s="59" t="s">
        <v>676</v>
      </c>
      <c r="B806" s="59" t="s">
        <v>715</v>
      </c>
      <c r="C806" s="66">
        <v>31</v>
      </c>
      <c r="D806" s="67">
        <v>469439.8</v>
      </c>
      <c r="E806" s="67">
        <v>28166.37</v>
      </c>
      <c r="F806" s="68">
        <v>4.4848532466460973E-5</v>
      </c>
    </row>
    <row r="807" spans="1:6" x14ac:dyDescent="0.2">
      <c r="A807" s="59" t="s">
        <v>676</v>
      </c>
      <c r="B807" s="59" t="s">
        <v>716</v>
      </c>
      <c r="C807" s="66">
        <v>30</v>
      </c>
      <c r="D807" s="67">
        <v>250349.44</v>
      </c>
      <c r="E807" s="67">
        <v>15020.97</v>
      </c>
      <c r="F807" s="68">
        <v>2.3917475369482694E-5</v>
      </c>
    </row>
    <row r="808" spans="1:6" x14ac:dyDescent="0.2">
      <c r="A808" s="59" t="s">
        <v>676</v>
      </c>
      <c r="B808" s="59" t="s">
        <v>717</v>
      </c>
      <c r="C808" s="66">
        <v>24</v>
      </c>
      <c r="D808" s="67">
        <v>128060.51</v>
      </c>
      <c r="E808" s="67">
        <v>7683.62</v>
      </c>
      <c r="F808" s="68">
        <v>1.2234415759998496E-5</v>
      </c>
    </row>
    <row r="809" spans="1:6" x14ac:dyDescent="0.2">
      <c r="A809" s="59" t="s">
        <v>676</v>
      </c>
      <c r="B809" s="59" t="s">
        <v>60</v>
      </c>
      <c r="C809" s="66">
        <v>16</v>
      </c>
      <c r="D809" s="67">
        <v>1249833.8999999999</v>
      </c>
      <c r="E809" s="67">
        <v>74990.039999999994</v>
      </c>
      <c r="F809" s="68">
        <v>1.1940456805762357E-4</v>
      </c>
    </row>
    <row r="810" spans="1:6" x14ac:dyDescent="0.2">
      <c r="A810" s="59" t="s">
        <v>676</v>
      </c>
      <c r="B810" s="59" t="s">
        <v>61</v>
      </c>
      <c r="C810" s="66">
        <v>726</v>
      </c>
      <c r="D810" s="67">
        <v>25196226.969999999</v>
      </c>
      <c r="E810" s="67">
        <v>1510787.96</v>
      </c>
      <c r="F810" s="68">
        <v>2.4055859123486038E-3</v>
      </c>
    </row>
    <row r="811" spans="1:6" x14ac:dyDescent="0.2">
      <c r="A811" s="59" t="s">
        <v>718</v>
      </c>
      <c r="B811" s="59" t="s">
        <v>719</v>
      </c>
      <c r="C811" s="66">
        <v>803</v>
      </c>
      <c r="D811" s="67">
        <v>54240755.369999997</v>
      </c>
      <c r="E811" s="67">
        <v>3225803.74</v>
      </c>
      <c r="F811" s="68">
        <v>5.1363581378722654E-3</v>
      </c>
    </row>
    <row r="812" spans="1:6" x14ac:dyDescent="0.2">
      <c r="A812" s="59" t="s">
        <v>718</v>
      </c>
      <c r="B812" s="59" t="s">
        <v>720</v>
      </c>
      <c r="C812" s="66">
        <v>601</v>
      </c>
      <c r="D812" s="67">
        <v>44754128.259999998</v>
      </c>
      <c r="E812" s="67">
        <v>2682032.12</v>
      </c>
      <c r="F812" s="68">
        <v>4.2705256165388424E-3</v>
      </c>
    </row>
    <row r="813" spans="1:6" x14ac:dyDescent="0.2">
      <c r="A813" s="59" t="s">
        <v>718</v>
      </c>
      <c r="B813" s="59" t="s">
        <v>721</v>
      </c>
      <c r="C813" s="66">
        <v>368</v>
      </c>
      <c r="D813" s="67">
        <v>16425944.890000001</v>
      </c>
      <c r="E813" s="67">
        <v>984191.03</v>
      </c>
      <c r="F813" s="68">
        <v>1.5671001752144372E-3</v>
      </c>
    </row>
    <row r="814" spans="1:6" x14ac:dyDescent="0.2">
      <c r="A814" s="59" t="s">
        <v>718</v>
      </c>
      <c r="B814" s="59" t="s">
        <v>722</v>
      </c>
      <c r="C814" s="66">
        <v>186</v>
      </c>
      <c r="D814" s="67">
        <v>4865466.22</v>
      </c>
      <c r="E814" s="67">
        <v>291533.43</v>
      </c>
      <c r="F814" s="68">
        <v>4.6420062295616111E-4</v>
      </c>
    </row>
    <row r="815" spans="1:6" x14ac:dyDescent="0.2">
      <c r="A815" s="59" t="s">
        <v>718</v>
      </c>
      <c r="B815" s="59" t="s">
        <v>723</v>
      </c>
      <c r="C815" s="66">
        <v>184</v>
      </c>
      <c r="D815" s="67">
        <v>7994504.4699999997</v>
      </c>
      <c r="E815" s="67">
        <v>479670.27</v>
      </c>
      <c r="F815" s="68">
        <v>7.6376571341252363E-4</v>
      </c>
    </row>
    <row r="816" spans="1:6" x14ac:dyDescent="0.2">
      <c r="A816" s="59" t="s">
        <v>718</v>
      </c>
      <c r="B816" s="59" t="s">
        <v>724</v>
      </c>
      <c r="C816" s="66">
        <v>89</v>
      </c>
      <c r="D816" s="67">
        <v>1949425.94</v>
      </c>
      <c r="E816" s="67">
        <v>116965.55</v>
      </c>
      <c r="F816" s="68">
        <v>1.8624101247808876E-4</v>
      </c>
    </row>
    <row r="817" spans="1:6" x14ac:dyDescent="0.2">
      <c r="A817" s="59" t="s">
        <v>718</v>
      </c>
      <c r="B817" s="59" t="s">
        <v>725</v>
      </c>
      <c r="C817" s="66">
        <v>61</v>
      </c>
      <c r="D817" s="67">
        <v>1566946.69</v>
      </c>
      <c r="E817" s="67">
        <v>94016.83</v>
      </c>
      <c r="F817" s="68">
        <v>1.4970039989706669E-4</v>
      </c>
    </row>
    <row r="818" spans="1:6" x14ac:dyDescent="0.2">
      <c r="A818" s="59" t="s">
        <v>718</v>
      </c>
      <c r="B818" s="59" t="s">
        <v>614</v>
      </c>
      <c r="C818" s="66">
        <v>48</v>
      </c>
      <c r="D818" s="67">
        <v>245594.12</v>
      </c>
      <c r="E818" s="67">
        <v>14653.14</v>
      </c>
      <c r="F818" s="68">
        <v>2.3331789826860826E-5</v>
      </c>
    </row>
    <row r="819" spans="1:6" x14ac:dyDescent="0.2">
      <c r="A819" s="59" t="s">
        <v>718</v>
      </c>
      <c r="B819" s="59" t="s">
        <v>726</v>
      </c>
      <c r="C819" s="66">
        <v>47</v>
      </c>
      <c r="D819" s="67">
        <v>1081141.49</v>
      </c>
      <c r="E819" s="67">
        <v>64868.5</v>
      </c>
      <c r="F819" s="68">
        <v>1.0328831966279729E-4</v>
      </c>
    </row>
    <row r="820" spans="1:6" x14ac:dyDescent="0.2">
      <c r="A820" s="59" t="s">
        <v>718</v>
      </c>
      <c r="B820" s="59" t="s">
        <v>727</v>
      </c>
      <c r="C820" s="66">
        <v>42</v>
      </c>
      <c r="D820" s="67">
        <v>1636400.51</v>
      </c>
      <c r="E820" s="67">
        <v>98184.04</v>
      </c>
      <c r="F820" s="68">
        <v>1.5633573320340187E-4</v>
      </c>
    </row>
    <row r="821" spans="1:6" x14ac:dyDescent="0.2">
      <c r="A821" s="59" t="s">
        <v>718</v>
      </c>
      <c r="B821" s="59" t="s">
        <v>728</v>
      </c>
      <c r="C821" s="66">
        <v>42</v>
      </c>
      <c r="D821" s="67">
        <v>1234444.28</v>
      </c>
      <c r="E821" s="67">
        <v>74066.649999999994</v>
      </c>
      <c r="F821" s="68">
        <v>1.1793427968201091E-4</v>
      </c>
    </row>
    <row r="822" spans="1:6" x14ac:dyDescent="0.2">
      <c r="A822" s="59" t="s">
        <v>718</v>
      </c>
      <c r="B822" s="59" t="s">
        <v>729</v>
      </c>
      <c r="C822" s="66">
        <v>21</v>
      </c>
      <c r="D822" s="67">
        <v>487826.51</v>
      </c>
      <c r="E822" s="67">
        <v>29269.59</v>
      </c>
      <c r="F822" s="68">
        <v>4.6605159180789059E-5</v>
      </c>
    </row>
    <row r="823" spans="1:6" x14ac:dyDescent="0.2">
      <c r="A823" s="59" t="s">
        <v>718</v>
      </c>
      <c r="B823" s="59" t="s">
        <v>60</v>
      </c>
      <c r="C823" s="66">
        <v>12</v>
      </c>
      <c r="D823" s="67">
        <v>318429.37</v>
      </c>
      <c r="E823" s="67">
        <v>19105.77</v>
      </c>
      <c r="F823" s="68">
        <v>3.0421589510531037E-5</v>
      </c>
    </row>
    <row r="824" spans="1:6" x14ac:dyDescent="0.2">
      <c r="A824" s="59" t="s">
        <v>718</v>
      </c>
      <c r="B824" s="59" t="s">
        <v>61</v>
      </c>
      <c r="C824" s="66">
        <v>2504</v>
      </c>
      <c r="D824" s="67">
        <v>136801008.12</v>
      </c>
      <c r="E824" s="67">
        <v>8174360.6600000001</v>
      </c>
      <c r="F824" s="68">
        <v>1.3015808549435777E-2</v>
      </c>
    </row>
    <row r="825" spans="1:6" x14ac:dyDescent="0.2">
      <c r="A825" s="59" t="s">
        <v>730</v>
      </c>
      <c r="B825" s="59" t="s">
        <v>731</v>
      </c>
      <c r="C825" s="66">
        <v>2476</v>
      </c>
      <c r="D825" s="67">
        <v>259725712.87</v>
      </c>
      <c r="E825" s="67">
        <v>15547517.300000001</v>
      </c>
      <c r="F825" s="68">
        <v>2.4755882082139576E-2</v>
      </c>
    </row>
    <row r="826" spans="1:6" x14ac:dyDescent="0.2">
      <c r="A826" s="59" t="s">
        <v>730</v>
      </c>
      <c r="B826" s="59" t="s">
        <v>732</v>
      </c>
      <c r="C826" s="66">
        <v>421</v>
      </c>
      <c r="D826" s="67">
        <v>15271932.949999999</v>
      </c>
      <c r="E826" s="67">
        <v>916253.38</v>
      </c>
      <c r="F826" s="68">
        <v>1.458924932834249E-3</v>
      </c>
    </row>
    <row r="827" spans="1:6" x14ac:dyDescent="0.2">
      <c r="A827" s="59" t="s">
        <v>730</v>
      </c>
      <c r="B827" s="59" t="s">
        <v>733</v>
      </c>
      <c r="C827" s="66">
        <v>245</v>
      </c>
      <c r="D827" s="67">
        <v>8327128.9199999999</v>
      </c>
      <c r="E827" s="67">
        <v>498035.1</v>
      </c>
      <c r="F827" s="68">
        <v>7.9300752463974363E-4</v>
      </c>
    </row>
    <row r="828" spans="1:6" x14ac:dyDescent="0.2">
      <c r="A828" s="59" t="s">
        <v>730</v>
      </c>
      <c r="B828" s="59" t="s">
        <v>734</v>
      </c>
      <c r="C828" s="66">
        <v>181</v>
      </c>
      <c r="D828" s="67">
        <v>5223491.2</v>
      </c>
      <c r="E828" s="67">
        <v>306307.78000000003</v>
      </c>
      <c r="F828" s="68">
        <v>4.8772541211592358E-4</v>
      </c>
    </row>
    <row r="829" spans="1:6" x14ac:dyDescent="0.2">
      <c r="A829" s="59" t="s">
        <v>730</v>
      </c>
      <c r="B829" s="59" t="s">
        <v>735</v>
      </c>
      <c r="C829" s="66">
        <v>85</v>
      </c>
      <c r="D829" s="67">
        <v>2142889.21</v>
      </c>
      <c r="E829" s="67">
        <v>128573.36</v>
      </c>
      <c r="F829" s="68">
        <v>2.0472380751520252E-4</v>
      </c>
    </row>
    <row r="830" spans="1:6" x14ac:dyDescent="0.2">
      <c r="A830" s="59" t="s">
        <v>730</v>
      </c>
      <c r="B830" s="59" t="s">
        <v>736</v>
      </c>
      <c r="C830" s="66">
        <v>63</v>
      </c>
      <c r="D830" s="67">
        <v>787400.57</v>
      </c>
      <c r="E830" s="67">
        <v>47244.02</v>
      </c>
      <c r="F830" s="68">
        <v>7.5225347278194929E-5</v>
      </c>
    </row>
    <row r="831" spans="1:6" x14ac:dyDescent="0.2">
      <c r="A831" s="59" t="s">
        <v>730</v>
      </c>
      <c r="B831" s="59" t="s">
        <v>737</v>
      </c>
      <c r="C831" s="66">
        <v>58</v>
      </c>
      <c r="D831" s="67">
        <v>983184.33</v>
      </c>
      <c r="E831" s="67">
        <v>58991.05</v>
      </c>
      <c r="F831" s="68">
        <v>9.3929818473435621E-5</v>
      </c>
    </row>
    <row r="832" spans="1:6" x14ac:dyDescent="0.2">
      <c r="A832" s="59" t="s">
        <v>730</v>
      </c>
      <c r="B832" s="59" t="s">
        <v>738</v>
      </c>
      <c r="C832" s="66">
        <v>49</v>
      </c>
      <c r="D832" s="67">
        <v>1096027.6599999999</v>
      </c>
      <c r="E832" s="67">
        <v>65761.679999999993</v>
      </c>
      <c r="F832" s="68">
        <v>1.0471050549037795E-4</v>
      </c>
    </row>
    <row r="833" spans="1:6" x14ac:dyDescent="0.2">
      <c r="A833" s="59" t="s">
        <v>730</v>
      </c>
      <c r="B833" s="59" t="s">
        <v>739</v>
      </c>
      <c r="C833" s="66">
        <v>43</v>
      </c>
      <c r="D833" s="67">
        <v>962371.18</v>
      </c>
      <c r="E833" s="67">
        <v>57742.26</v>
      </c>
      <c r="F833" s="68">
        <v>9.1941404671486986E-5</v>
      </c>
    </row>
    <row r="834" spans="1:6" x14ac:dyDescent="0.2">
      <c r="A834" s="59" t="s">
        <v>730</v>
      </c>
      <c r="B834" s="59" t="s">
        <v>740</v>
      </c>
      <c r="C834" s="66">
        <v>31</v>
      </c>
      <c r="D834" s="67">
        <v>447109.89</v>
      </c>
      <c r="E834" s="67">
        <v>26826.59</v>
      </c>
      <c r="F834" s="68">
        <v>4.2715237802366347E-5</v>
      </c>
    </row>
    <row r="835" spans="1:6" x14ac:dyDescent="0.2">
      <c r="A835" s="59" t="s">
        <v>730</v>
      </c>
      <c r="B835" s="59" t="s">
        <v>741</v>
      </c>
      <c r="C835" s="66">
        <v>28</v>
      </c>
      <c r="D835" s="67">
        <v>595884.59</v>
      </c>
      <c r="E835" s="67">
        <v>35753.08</v>
      </c>
      <c r="F835" s="68">
        <v>5.6928641111935141E-5</v>
      </c>
    </row>
    <row r="836" spans="1:6" x14ac:dyDescent="0.2">
      <c r="A836" s="59" t="s">
        <v>730</v>
      </c>
      <c r="B836" s="59" t="s">
        <v>742</v>
      </c>
      <c r="C836" s="66">
        <v>25</v>
      </c>
      <c r="D836" s="67">
        <v>733470.14</v>
      </c>
      <c r="E836" s="67">
        <v>44008.22</v>
      </c>
      <c r="F836" s="68">
        <v>7.0073072371809261E-5</v>
      </c>
    </row>
    <row r="837" spans="1:6" x14ac:dyDescent="0.2">
      <c r="A837" s="59" t="s">
        <v>730</v>
      </c>
      <c r="B837" s="59" t="s">
        <v>743</v>
      </c>
      <c r="C837" s="66">
        <v>18</v>
      </c>
      <c r="D837" s="67">
        <v>298891.77</v>
      </c>
      <c r="E837" s="67">
        <v>17933.509999999998</v>
      </c>
      <c r="F837" s="68">
        <v>2.8555032312385389E-5</v>
      </c>
    </row>
    <row r="838" spans="1:6" x14ac:dyDescent="0.2">
      <c r="A838" s="59" t="s">
        <v>730</v>
      </c>
      <c r="B838" s="59" t="s">
        <v>60</v>
      </c>
      <c r="C838" s="66">
        <v>10</v>
      </c>
      <c r="D838" s="67">
        <v>508964.83</v>
      </c>
      <c r="E838" s="67">
        <v>30537.89</v>
      </c>
      <c r="F838" s="68">
        <v>4.8624638216504785E-5</v>
      </c>
    </row>
    <row r="839" spans="1:6" x14ac:dyDescent="0.2">
      <c r="A839" s="59" t="s">
        <v>730</v>
      </c>
      <c r="B839" s="59" t="s">
        <v>61</v>
      </c>
      <c r="C839" s="66">
        <v>3733</v>
      </c>
      <c r="D839" s="67">
        <v>297104460.11000001</v>
      </c>
      <c r="E839" s="67">
        <v>17781485.23</v>
      </c>
      <c r="F839" s="68">
        <v>2.8312967472895915E-2</v>
      </c>
    </row>
    <row r="840" spans="1:6" x14ac:dyDescent="0.2">
      <c r="A840" s="59" t="s">
        <v>744</v>
      </c>
      <c r="B840" s="59" t="s">
        <v>745</v>
      </c>
      <c r="C840" s="66">
        <v>186</v>
      </c>
      <c r="D840" s="67">
        <v>8080109</v>
      </c>
      <c r="E840" s="67">
        <v>483974.76</v>
      </c>
      <c r="F840" s="68">
        <v>7.7061963386860491E-4</v>
      </c>
    </row>
    <row r="841" spans="1:6" x14ac:dyDescent="0.2">
      <c r="A841" s="59" t="s">
        <v>744</v>
      </c>
      <c r="B841" s="59" t="s">
        <v>744</v>
      </c>
      <c r="C841" s="66">
        <v>159</v>
      </c>
      <c r="D841" s="67">
        <v>5265821.16</v>
      </c>
      <c r="E841" s="67">
        <v>315949.26</v>
      </c>
      <c r="F841" s="68">
        <v>5.0307727424102994E-4</v>
      </c>
    </row>
    <row r="842" spans="1:6" x14ac:dyDescent="0.2">
      <c r="A842" s="59" t="s">
        <v>744</v>
      </c>
      <c r="B842" s="59" t="s">
        <v>746</v>
      </c>
      <c r="C842" s="66">
        <v>112</v>
      </c>
      <c r="D842" s="67">
        <v>2000708.37</v>
      </c>
      <c r="E842" s="67">
        <v>119973.15</v>
      </c>
      <c r="F842" s="68">
        <v>1.9102993083164752E-4</v>
      </c>
    </row>
    <row r="843" spans="1:6" x14ac:dyDescent="0.2">
      <c r="A843" s="59" t="s">
        <v>744</v>
      </c>
      <c r="B843" s="59" t="s">
        <v>747</v>
      </c>
      <c r="C843" s="66">
        <v>99</v>
      </c>
      <c r="D843" s="67">
        <v>2183802.46</v>
      </c>
      <c r="E843" s="67">
        <v>131028.14</v>
      </c>
      <c r="F843" s="68">
        <v>2.0863248586204023E-4</v>
      </c>
    </row>
    <row r="844" spans="1:6" x14ac:dyDescent="0.2">
      <c r="A844" s="59" t="s">
        <v>744</v>
      </c>
      <c r="B844" s="59" t="s">
        <v>748</v>
      </c>
      <c r="C844" s="66">
        <v>59</v>
      </c>
      <c r="D844" s="67">
        <v>1414679.1</v>
      </c>
      <c r="E844" s="67">
        <v>84880.76</v>
      </c>
      <c r="F844" s="68">
        <v>1.3515328814603662E-4</v>
      </c>
    </row>
    <row r="845" spans="1:6" x14ac:dyDescent="0.2">
      <c r="A845" s="59" t="s">
        <v>744</v>
      </c>
      <c r="B845" s="59" t="s">
        <v>749</v>
      </c>
      <c r="C845" s="66">
        <v>36</v>
      </c>
      <c r="D845" s="67">
        <v>397229.24</v>
      </c>
      <c r="E845" s="67">
        <v>23833.79</v>
      </c>
      <c r="F845" s="68">
        <v>3.7949885079753369E-5</v>
      </c>
    </row>
    <row r="846" spans="1:6" x14ac:dyDescent="0.2">
      <c r="A846" s="59" t="s">
        <v>744</v>
      </c>
      <c r="B846" s="59" t="s">
        <v>750</v>
      </c>
      <c r="C846" s="66">
        <v>24</v>
      </c>
      <c r="D846" s="67">
        <v>329550.05</v>
      </c>
      <c r="E846" s="67">
        <v>19773.009999999998</v>
      </c>
      <c r="F846" s="68">
        <v>3.1484017320821161E-5</v>
      </c>
    </row>
    <row r="847" spans="1:6" x14ac:dyDescent="0.2">
      <c r="A847" s="59" t="s">
        <v>744</v>
      </c>
      <c r="B847" s="59" t="s">
        <v>751</v>
      </c>
      <c r="C847" s="66">
        <v>21</v>
      </c>
      <c r="D847" s="67">
        <v>306938.83</v>
      </c>
      <c r="E847" s="67">
        <v>18416.330000000002</v>
      </c>
      <c r="F847" s="68">
        <v>2.9323813253822175E-5</v>
      </c>
    </row>
    <row r="848" spans="1:6" x14ac:dyDescent="0.2">
      <c r="A848" s="59" t="s">
        <v>744</v>
      </c>
      <c r="B848" s="59" t="s">
        <v>752</v>
      </c>
      <c r="C848" s="66">
        <v>19</v>
      </c>
      <c r="D848" s="67">
        <v>109843.03</v>
      </c>
      <c r="E848" s="67">
        <v>6590.58</v>
      </c>
      <c r="F848" s="68">
        <v>1.0493998378307477E-5</v>
      </c>
    </row>
    <row r="849" spans="1:6" x14ac:dyDescent="0.2">
      <c r="A849" s="59" t="s">
        <v>744</v>
      </c>
      <c r="B849" s="59" t="s">
        <v>753</v>
      </c>
      <c r="C849" s="66">
        <v>15</v>
      </c>
      <c r="D849" s="67">
        <v>91150.52</v>
      </c>
      <c r="E849" s="67">
        <v>5469.03</v>
      </c>
      <c r="F849" s="68">
        <v>8.7081853115985148E-6</v>
      </c>
    </row>
    <row r="850" spans="1:6" x14ac:dyDescent="0.2">
      <c r="A850" s="59" t="s">
        <v>744</v>
      </c>
      <c r="B850" s="59" t="s">
        <v>754</v>
      </c>
      <c r="C850" s="66">
        <v>12</v>
      </c>
      <c r="D850" s="67">
        <v>273864.5</v>
      </c>
      <c r="E850" s="67">
        <v>16431.89</v>
      </c>
      <c r="F850" s="68">
        <v>2.6164044289353417E-5</v>
      </c>
    </row>
    <row r="851" spans="1:6" x14ac:dyDescent="0.2">
      <c r="A851" s="59" t="s">
        <v>744</v>
      </c>
      <c r="B851" s="59" t="s">
        <v>60</v>
      </c>
      <c r="C851" s="66">
        <v>15</v>
      </c>
      <c r="D851" s="67">
        <v>90028.4</v>
      </c>
      <c r="E851" s="67">
        <v>5401.71</v>
      </c>
      <c r="F851" s="68">
        <v>8.6009935362422241E-6</v>
      </c>
    </row>
    <row r="852" spans="1:6" x14ac:dyDescent="0.2">
      <c r="A852" s="59" t="s">
        <v>744</v>
      </c>
      <c r="B852" s="59" t="s">
        <v>61</v>
      </c>
      <c r="C852" s="66">
        <v>757</v>
      </c>
      <c r="D852" s="67">
        <v>20543724.66</v>
      </c>
      <c r="E852" s="67">
        <v>1231722.4099999999</v>
      </c>
      <c r="F852" s="68">
        <v>1.9612375501192577E-3</v>
      </c>
    </row>
    <row r="853" spans="1:6" x14ac:dyDescent="0.2">
      <c r="A853" s="59" t="s">
        <v>755</v>
      </c>
      <c r="B853" s="59" t="s">
        <v>756</v>
      </c>
      <c r="C853" s="66">
        <v>173</v>
      </c>
      <c r="D853" s="67">
        <v>4796636.9000000004</v>
      </c>
      <c r="E853" s="67">
        <v>287649</v>
      </c>
      <c r="F853" s="68">
        <v>4.5801555242812732E-4</v>
      </c>
    </row>
    <row r="854" spans="1:6" x14ac:dyDescent="0.2">
      <c r="A854" s="59" t="s">
        <v>755</v>
      </c>
      <c r="B854" s="59" t="s">
        <v>757</v>
      </c>
      <c r="C854" s="66">
        <v>125</v>
      </c>
      <c r="D854" s="67">
        <v>2708530.48</v>
      </c>
      <c r="E854" s="67">
        <v>162466.65</v>
      </c>
      <c r="F854" s="68">
        <v>2.5869115641249306E-4</v>
      </c>
    </row>
    <row r="855" spans="1:6" x14ac:dyDescent="0.2">
      <c r="A855" s="59" t="s">
        <v>755</v>
      </c>
      <c r="B855" s="59" t="s">
        <v>758</v>
      </c>
      <c r="C855" s="66">
        <v>39</v>
      </c>
      <c r="D855" s="67">
        <v>369263.17</v>
      </c>
      <c r="E855" s="67">
        <v>22155.83</v>
      </c>
      <c r="F855" s="68">
        <v>3.5278115748546588E-5</v>
      </c>
    </row>
    <row r="856" spans="1:6" x14ac:dyDescent="0.2">
      <c r="A856" s="59" t="s">
        <v>755</v>
      </c>
      <c r="B856" s="59" t="s">
        <v>759</v>
      </c>
      <c r="C856" s="66">
        <v>18</v>
      </c>
      <c r="D856" s="67">
        <v>179101.81</v>
      </c>
      <c r="E856" s="67">
        <v>10746.1</v>
      </c>
      <c r="F856" s="68">
        <v>1.7110718020740206E-5</v>
      </c>
    </row>
    <row r="857" spans="1:6" x14ac:dyDescent="0.2">
      <c r="A857" s="59" t="s">
        <v>755</v>
      </c>
      <c r="B857" s="59" t="s">
        <v>760</v>
      </c>
      <c r="C857" s="66">
        <v>12</v>
      </c>
      <c r="D857" s="67">
        <v>53080.79</v>
      </c>
      <c r="E857" s="67">
        <v>3184.85</v>
      </c>
      <c r="F857" s="68">
        <v>5.0711486295823078E-6</v>
      </c>
    </row>
    <row r="858" spans="1:6" x14ac:dyDescent="0.2">
      <c r="A858" s="59" t="s">
        <v>755</v>
      </c>
      <c r="B858" s="59" t="s">
        <v>60</v>
      </c>
      <c r="C858" s="66">
        <v>15</v>
      </c>
      <c r="D858" s="67">
        <v>37225.25</v>
      </c>
      <c r="E858" s="67">
        <v>2233.5100000000002</v>
      </c>
      <c r="F858" s="68">
        <v>3.5563562414739729E-6</v>
      </c>
    </row>
    <row r="859" spans="1:6" x14ac:dyDescent="0.2">
      <c r="A859" s="59" t="s">
        <v>755</v>
      </c>
      <c r="B859" s="59" t="s">
        <v>61</v>
      </c>
      <c r="C859" s="66">
        <v>382</v>
      </c>
      <c r="D859" s="67">
        <v>8143838.4000000004</v>
      </c>
      <c r="E859" s="67">
        <v>488435.94</v>
      </c>
      <c r="F859" s="68">
        <v>7.7772304748096341E-4</v>
      </c>
    </row>
    <row r="860" spans="1:6" x14ac:dyDescent="0.2">
      <c r="A860" s="59" t="s">
        <v>400</v>
      </c>
      <c r="B860" s="59" t="s">
        <v>761</v>
      </c>
      <c r="C860" s="66">
        <v>487</v>
      </c>
      <c r="D860" s="67">
        <v>31856109.960000001</v>
      </c>
      <c r="E860" s="67">
        <v>1907605.62</v>
      </c>
      <c r="F860" s="68">
        <v>3.0374277048044679E-3</v>
      </c>
    </row>
    <row r="861" spans="1:6" x14ac:dyDescent="0.2">
      <c r="A861" s="59" t="s">
        <v>400</v>
      </c>
      <c r="B861" s="59" t="s">
        <v>762</v>
      </c>
      <c r="C861" s="66">
        <v>82</v>
      </c>
      <c r="D861" s="67">
        <v>1437266.38</v>
      </c>
      <c r="E861" s="67">
        <v>86235.98</v>
      </c>
      <c r="F861" s="68">
        <v>1.3731116749538826E-4</v>
      </c>
    </row>
    <row r="862" spans="1:6" x14ac:dyDescent="0.2">
      <c r="A862" s="59" t="s">
        <v>400</v>
      </c>
      <c r="B862" s="59" t="s">
        <v>763</v>
      </c>
      <c r="C862" s="66">
        <v>24</v>
      </c>
      <c r="D862" s="67">
        <v>999373.31</v>
      </c>
      <c r="E862" s="67">
        <v>59962.41</v>
      </c>
      <c r="F862" s="68">
        <v>9.5476488154215271E-5</v>
      </c>
    </row>
    <row r="863" spans="1:6" x14ac:dyDescent="0.2">
      <c r="A863" s="59" t="s">
        <v>400</v>
      </c>
      <c r="B863" s="59" t="s">
        <v>764</v>
      </c>
      <c r="C863" s="66">
        <v>15</v>
      </c>
      <c r="D863" s="67">
        <v>300816.99</v>
      </c>
      <c r="E863" s="67">
        <v>18049.02</v>
      </c>
      <c r="F863" s="68">
        <v>2.873895569282813E-5</v>
      </c>
    </row>
    <row r="864" spans="1:6" x14ac:dyDescent="0.2">
      <c r="A864" s="59" t="s">
        <v>400</v>
      </c>
      <c r="B864" s="59" t="s">
        <v>765</v>
      </c>
      <c r="C864" s="66">
        <v>12</v>
      </c>
      <c r="D864" s="67">
        <v>239365.44</v>
      </c>
      <c r="E864" s="67">
        <v>14361.93</v>
      </c>
      <c r="F864" s="68">
        <v>2.2868104192554451E-5</v>
      </c>
    </row>
    <row r="865" spans="1:6" x14ac:dyDescent="0.2">
      <c r="A865" s="59" t="s">
        <v>400</v>
      </c>
      <c r="B865" s="59" t="s">
        <v>60</v>
      </c>
      <c r="C865" s="66">
        <v>10</v>
      </c>
      <c r="D865" s="67">
        <v>56257.74</v>
      </c>
      <c r="E865" s="67">
        <v>3375.46</v>
      </c>
      <c r="F865" s="68">
        <v>5.3746516643515072E-6</v>
      </c>
    </row>
    <row r="866" spans="1:6" x14ac:dyDescent="0.2">
      <c r="A866" s="59" t="s">
        <v>400</v>
      </c>
      <c r="B866" s="59" t="s">
        <v>61</v>
      </c>
      <c r="C866" s="66">
        <v>630</v>
      </c>
      <c r="D866" s="67">
        <v>34889189.82</v>
      </c>
      <c r="E866" s="67">
        <v>2089590.42</v>
      </c>
      <c r="F866" s="68">
        <v>3.3271970720038053E-3</v>
      </c>
    </row>
    <row r="867" spans="1:6" x14ac:dyDescent="0.2">
      <c r="A867" s="59" t="s">
        <v>766</v>
      </c>
      <c r="B867" s="59" t="s">
        <v>767</v>
      </c>
      <c r="C867" s="66">
        <v>201</v>
      </c>
      <c r="D867" s="67">
        <v>3394502.43</v>
      </c>
      <c r="E867" s="67">
        <v>202963.5</v>
      </c>
      <c r="F867" s="68">
        <v>3.2317317138333949E-4</v>
      </c>
    </row>
    <row r="868" spans="1:6" x14ac:dyDescent="0.2">
      <c r="A868" s="59" t="s">
        <v>766</v>
      </c>
      <c r="B868" s="59" t="s">
        <v>768</v>
      </c>
      <c r="C868" s="66">
        <v>48</v>
      </c>
      <c r="D868" s="67">
        <v>3961449.21</v>
      </c>
      <c r="E868" s="67">
        <v>237421.95</v>
      </c>
      <c r="F868" s="68">
        <v>3.7804040892828843E-4</v>
      </c>
    </row>
    <row r="869" spans="1:6" x14ac:dyDescent="0.2">
      <c r="A869" s="59" t="s">
        <v>766</v>
      </c>
      <c r="B869" s="59" t="s">
        <v>769</v>
      </c>
      <c r="C869" s="66">
        <v>44</v>
      </c>
      <c r="D869" s="67">
        <v>752346.54</v>
      </c>
      <c r="E869" s="67">
        <v>45103.040000000001</v>
      </c>
      <c r="F869" s="68">
        <v>7.1816323998303221E-5</v>
      </c>
    </row>
    <row r="870" spans="1:6" x14ac:dyDescent="0.2">
      <c r="A870" s="59" t="s">
        <v>766</v>
      </c>
      <c r="B870" s="59" t="s">
        <v>770</v>
      </c>
      <c r="C870" s="66">
        <v>42</v>
      </c>
      <c r="D870" s="67">
        <v>330072.86</v>
      </c>
      <c r="E870" s="67">
        <v>19804.38</v>
      </c>
      <c r="F870" s="68">
        <v>3.1533966904792151E-5</v>
      </c>
    </row>
    <row r="871" spans="1:6" x14ac:dyDescent="0.2">
      <c r="A871" s="59" t="s">
        <v>766</v>
      </c>
      <c r="B871" s="59" t="s">
        <v>771</v>
      </c>
      <c r="C871" s="66">
        <v>24</v>
      </c>
      <c r="D871" s="67">
        <v>395163.35</v>
      </c>
      <c r="E871" s="67">
        <v>23709.8</v>
      </c>
      <c r="F871" s="68">
        <v>3.7752459229687616E-5</v>
      </c>
    </row>
    <row r="872" spans="1:6" x14ac:dyDescent="0.2">
      <c r="A872" s="59" t="s">
        <v>766</v>
      </c>
      <c r="B872" s="59" t="s">
        <v>772</v>
      </c>
      <c r="C872" s="66">
        <v>22</v>
      </c>
      <c r="D872" s="67">
        <v>208574.06</v>
      </c>
      <c r="E872" s="67">
        <v>12514.43</v>
      </c>
      <c r="F872" s="68">
        <v>1.9926381005229047E-5</v>
      </c>
    </row>
    <row r="873" spans="1:6" x14ac:dyDescent="0.2">
      <c r="A873" s="59" t="s">
        <v>766</v>
      </c>
      <c r="B873" s="59" t="s">
        <v>773</v>
      </c>
      <c r="C873" s="66">
        <v>18</v>
      </c>
      <c r="D873" s="67">
        <v>83851.56</v>
      </c>
      <c r="E873" s="67">
        <v>5031.09</v>
      </c>
      <c r="F873" s="68">
        <v>8.0108655537325943E-6</v>
      </c>
    </row>
    <row r="874" spans="1:6" x14ac:dyDescent="0.2">
      <c r="A874" s="59" t="s">
        <v>766</v>
      </c>
      <c r="B874" s="59" t="s">
        <v>60</v>
      </c>
      <c r="C874" s="66">
        <v>42</v>
      </c>
      <c r="D874" s="67">
        <v>1031080.24</v>
      </c>
      <c r="E874" s="67">
        <v>61864.800000000003</v>
      </c>
      <c r="F874" s="68">
        <v>9.8505611171447184E-5</v>
      </c>
    </row>
    <row r="875" spans="1:6" x14ac:dyDescent="0.2">
      <c r="A875" s="59" t="s">
        <v>766</v>
      </c>
      <c r="B875" s="59" t="s">
        <v>61</v>
      </c>
      <c r="C875" s="66">
        <v>441</v>
      </c>
      <c r="D875" s="67">
        <v>10157040.25</v>
      </c>
      <c r="E875" s="67">
        <v>608412.99</v>
      </c>
      <c r="F875" s="68">
        <v>9.6875918817481972E-4</v>
      </c>
    </row>
    <row r="876" spans="1:6" x14ac:dyDescent="0.2">
      <c r="A876" s="59" t="s">
        <v>541</v>
      </c>
      <c r="B876" s="59" t="s">
        <v>774</v>
      </c>
      <c r="C876" s="66">
        <v>1237</v>
      </c>
      <c r="D876" s="67">
        <v>99277577.769999996</v>
      </c>
      <c r="E876" s="67">
        <v>5953014.6600000001</v>
      </c>
      <c r="F876" s="68">
        <v>9.4788207089634962E-3</v>
      </c>
    </row>
    <row r="877" spans="1:6" x14ac:dyDescent="0.2">
      <c r="A877" s="59" t="s">
        <v>541</v>
      </c>
      <c r="B877" s="59" t="s">
        <v>775</v>
      </c>
      <c r="C877" s="66">
        <v>44</v>
      </c>
      <c r="D877" s="67">
        <v>1075770.72</v>
      </c>
      <c r="E877" s="67">
        <v>64546.28</v>
      </c>
      <c r="F877" s="68">
        <v>1.0277525766256995E-4</v>
      </c>
    </row>
    <row r="878" spans="1:6" x14ac:dyDescent="0.2">
      <c r="A878" s="59" t="s">
        <v>541</v>
      </c>
      <c r="B878" s="59" t="s">
        <v>602</v>
      </c>
      <c r="C878" s="66">
        <v>43</v>
      </c>
      <c r="D878" s="67">
        <v>3119248.43</v>
      </c>
      <c r="E878" s="67">
        <v>185819.55</v>
      </c>
      <c r="F878" s="68">
        <v>2.9587533363646673E-4</v>
      </c>
    </row>
    <row r="879" spans="1:6" x14ac:dyDescent="0.2">
      <c r="A879" s="59" t="s">
        <v>541</v>
      </c>
      <c r="B879" s="59" t="s">
        <v>776</v>
      </c>
      <c r="C879" s="66">
        <v>31</v>
      </c>
      <c r="D879" s="67">
        <v>446218.17</v>
      </c>
      <c r="E879" s="67">
        <v>26773.07</v>
      </c>
      <c r="F879" s="68">
        <v>4.2630019385594675E-5</v>
      </c>
    </row>
    <row r="880" spans="1:6" x14ac:dyDescent="0.2">
      <c r="A880" s="59" t="s">
        <v>541</v>
      </c>
      <c r="B880" s="59" t="s">
        <v>777</v>
      </c>
      <c r="C880" s="66">
        <v>20</v>
      </c>
      <c r="D880" s="67">
        <v>164188.20000000001</v>
      </c>
      <c r="E880" s="67">
        <v>9851.2999999999993</v>
      </c>
      <c r="F880" s="68">
        <v>1.5685952711934374E-5</v>
      </c>
    </row>
    <row r="881" spans="1:6" x14ac:dyDescent="0.2">
      <c r="A881" s="59" t="s">
        <v>541</v>
      </c>
      <c r="B881" s="59" t="s">
        <v>60</v>
      </c>
      <c r="C881" s="66">
        <v>26</v>
      </c>
      <c r="D881" s="67">
        <v>230483.56</v>
      </c>
      <c r="E881" s="67">
        <v>13800.98</v>
      </c>
      <c r="F881" s="68">
        <v>2.1974919011536755E-5</v>
      </c>
    </row>
    <row r="882" spans="1:6" x14ac:dyDescent="0.2">
      <c r="A882" s="59" t="s">
        <v>541</v>
      </c>
      <c r="B882" s="59" t="s">
        <v>61</v>
      </c>
      <c r="C882" s="66">
        <v>1401</v>
      </c>
      <c r="D882" s="67">
        <v>104313486.84999999</v>
      </c>
      <c r="E882" s="67">
        <v>6253805.8499999996</v>
      </c>
      <c r="F882" s="68">
        <v>9.9577622072943208E-3</v>
      </c>
    </row>
    <row r="883" spans="1:6" x14ac:dyDescent="0.2">
      <c r="A883" s="59" t="s">
        <v>778</v>
      </c>
      <c r="B883" s="59" t="s">
        <v>779</v>
      </c>
      <c r="C883" s="66">
        <v>952</v>
      </c>
      <c r="D883" s="67">
        <v>55449247.579999998</v>
      </c>
      <c r="E883" s="67">
        <v>3322649.52</v>
      </c>
      <c r="F883" s="68">
        <v>5.2905629966655612E-3</v>
      </c>
    </row>
    <row r="884" spans="1:6" x14ac:dyDescent="0.2">
      <c r="A884" s="59" t="s">
        <v>778</v>
      </c>
      <c r="B884" s="59" t="s">
        <v>780</v>
      </c>
      <c r="C884" s="66">
        <v>425</v>
      </c>
      <c r="D884" s="67">
        <v>21057614.079999998</v>
      </c>
      <c r="E884" s="67">
        <v>1263456.9099999999</v>
      </c>
      <c r="F884" s="68">
        <v>2.0117675173659034E-3</v>
      </c>
    </row>
    <row r="885" spans="1:6" x14ac:dyDescent="0.2">
      <c r="A885" s="59" t="s">
        <v>778</v>
      </c>
      <c r="B885" s="59" t="s">
        <v>662</v>
      </c>
      <c r="C885" s="66">
        <v>195</v>
      </c>
      <c r="D885" s="67">
        <v>6021957.2699999996</v>
      </c>
      <c r="E885" s="67">
        <v>361317.47</v>
      </c>
      <c r="F885" s="68">
        <v>5.7531582110135376E-4</v>
      </c>
    </row>
    <row r="886" spans="1:6" x14ac:dyDescent="0.2">
      <c r="A886" s="59" t="s">
        <v>778</v>
      </c>
      <c r="B886" s="59" t="s">
        <v>781</v>
      </c>
      <c r="C886" s="66">
        <v>63</v>
      </c>
      <c r="D886" s="67">
        <v>1304592.05</v>
      </c>
      <c r="E886" s="67">
        <v>78275.53</v>
      </c>
      <c r="F886" s="68">
        <v>1.2463596297763752E-4</v>
      </c>
    </row>
    <row r="887" spans="1:6" x14ac:dyDescent="0.2">
      <c r="A887" s="59" t="s">
        <v>778</v>
      </c>
      <c r="B887" s="59" t="s">
        <v>782</v>
      </c>
      <c r="C887" s="66">
        <v>54</v>
      </c>
      <c r="D887" s="67">
        <v>1060882.94</v>
      </c>
      <c r="E887" s="67">
        <v>63652.98</v>
      </c>
      <c r="F887" s="68">
        <v>1.0135288076230594E-4</v>
      </c>
    </row>
    <row r="888" spans="1:6" x14ac:dyDescent="0.2">
      <c r="A888" s="59" t="s">
        <v>778</v>
      </c>
      <c r="B888" s="59" t="s">
        <v>783</v>
      </c>
      <c r="C888" s="66">
        <v>50</v>
      </c>
      <c r="D888" s="67">
        <v>1902917.94</v>
      </c>
      <c r="E888" s="67">
        <v>114175.08</v>
      </c>
      <c r="F888" s="68">
        <v>1.8179782422231828E-4</v>
      </c>
    </row>
    <row r="889" spans="1:6" x14ac:dyDescent="0.2">
      <c r="A889" s="59" t="s">
        <v>778</v>
      </c>
      <c r="B889" s="59" t="s">
        <v>784</v>
      </c>
      <c r="C889" s="66">
        <v>33</v>
      </c>
      <c r="D889" s="67">
        <v>494878.96</v>
      </c>
      <c r="E889" s="67">
        <v>29692.71</v>
      </c>
      <c r="F889" s="68">
        <v>4.7278881462261923E-5</v>
      </c>
    </row>
    <row r="890" spans="1:6" x14ac:dyDescent="0.2">
      <c r="A890" s="59" t="s">
        <v>778</v>
      </c>
      <c r="B890" s="59" t="s">
        <v>785</v>
      </c>
      <c r="C890" s="66">
        <v>29</v>
      </c>
      <c r="D890" s="67">
        <v>531025.42000000004</v>
      </c>
      <c r="E890" s="67">
        <v>31861.53</v>
      </c>
      <c r="F890" s="68">
        <v>5.0732233604689576E-5</v>
      </c>
    </row>
    <row r="891" spans="1:6" x14ac:dyDescent="0.2">
      <c r="A891" s="59" t="s">
        <v>778</v>
      </c>
      <c r="B891" s="59" t="s">
        <v>291</v>
      </c>
      <c r="C891" s="66">
        <v>18</v>
      </c>
      <c r="D891" s="67">
        <v>1181447.5900000001</v>
      </c>
      <c r="E891" s="67">
        <v>70886.850000000006</v>
      </c>
      <c r="F891" s="68">
        <v>1.1287117202785269E-4</v>
      </c>
    </row>
    <row r="892" spans="1:6" x14ac:dyDescent="0.2">
      <c r="A892" s="59" t="s">
        <v>778</v>
      </c>
      <c r="B892" s="59" t="s">
        <v>786</v>
      </c>
      <c r="C892" s="66">
        <v>18</v>
      </c>
      <c r="D892" s="67">
        <v>530818.30000000005</v>
      </c>
      <c r="E892" s="67">
        <v>31849.09</v>
      </c>
      <c r="F892" s="68">
        <v>5.0712425736516189E-5</v>
      </c>
    </row>
    <row r="893" spans="1:6" x14ac:dyDescent="0.2">
      <c r="A893" s="59" t="s">
        <v>778</v>
      </c>
      <c r="B893" s="59" t="s">
        <v>787</v>
      </c>
      <c r="C893" s="66">
        <v>12</v>
      </c>
      <c r="D893" s="67">
        <v>182230.93</v>
      </c>
      <c r="E893" s="67">
        <v>10933.85</v>
      </c>
      <c r="F893" s="68">
        <v>1.7409667156556358E-5</v>
      </c>
    </row>
    <row r="894" spans="1:6" x14ac:dyDescent="0.2">
      <c r="A894" s="59" t="s">
        <v>778</v>
      </c>
      <c r="B894" s="59" t="s">
        <v>60</v>
      </c>
      <c r="C894" s="66">
        <v>58</v>
      </c>
      <c r="D894" s="67">
        <v>3050952.13</v>
      </c>
      <c r="E894" s="67">
        <v>183057.12</v>
      </c>
      <c r="F894" s="68">
        <v>2.914767926977045E-4</v>
      </c>
    </row>
    <row r="895" spans="1:6" x14ac:dyDescent="0.2">
      <c r="A895" s="59" t="s">
        <v>778</v>
      </c>
      <c r="B895" s="59" t="s">
        <v>61</v>
      </c>
      <c r="C895" s="66">
        <v>1907</v>
      </c>
      <c r="D895" s="67">
        <v>92768565.189999998</v>
      </c>
      <c r="E895" s="67">
        <v>5561808.6399999997</v>
      </c>
      <c r="F895" s="68">
        <v>8.855914175780662E-3</v>
      </c>
    </row>
    <row r="896" spans="1:6" x14ac:dyDescent="0.2">
      <c r="A896" s="59" t="s">
        <v>788</v>
      </c>
      <c r="B896" s="59" t="s">
        <v>788</v>
      </c>
      <c r="C896" s="66">
        <v>561</v>
      </c>
      <c r="D896" s="67">
        <v>28965665.149999999</v>
      </c>
      <c r="E896" s="67">
        <v>1737063.09</v>
      </c>
      <c r="F896" s="68">
        <v>2.7658775478755704E-3</v>
      </c>
    </row>
    <row r="897" spans="1:6" x14ac:dyDescent="0.2">
      <c r="A897" s="59" t="s">
        <v>788</v>
      </c>
      <c r="B897" s="59" t="s">
        <v>789</v>
      </c>
      <c r="C897" s="66">
        <v>366</v>
      </c>
      <c r="D897" s="67">
        <v>18352111.66</v>
      </c>
      <c r="E897" s="67">
        <v>1100218.92</v>
      </c>
      <c r="F897" s="68">
        <v>1.7518481775903188E-3</v>
      </c>
    </row>
    <row r="898" spans="1:6" x14ac:dyDescent="0.2">
      <c r="A898" s="59" t="s">
        <v>788</v>
      </c>
      <c r="B898" s="59" t="s">
        <v>790</v>
      </c>
      <c r="C898" s="66">
        <v>147</v>
      </c>
      <c r="D898" s="67">
        <v>7783430.9699999997</v>
      </c>
      <c r="E898" s="67">
        <v>460052.42</v>
      </c>
      <c r="F898" s="68">
        <v>7.3252875307126689E-4</v>
      </c>
    </row>
    <row r="899" spans="1:6" x14ac:dyDescent="0.2">
      <c r="A899" s="59" t="s">
        <v>788</v>
      </c>
      <c r="B899" s="59" t="s">
        <v>791</v>
      </c>
      <c r="C899" s="66">
        <v>130</v>
      </c>
      <c r="D899" s="67">
        <v>2879125.31</v>
      </c>
      <c r="E899" s="67">
        <v>172747.51</v>
      </c>
      <c r="F899" s="68">
        <v>2.7506108563990646E-4</v>
      </c>
    </row>
    <row r="900" spans="1:6" x14ac:dyDescent="0.2">
      <c r="A900" s="59" t="s">
        <v>788</v>
      </c>
      <c r="B900" s="59" t="s">
        <v>792</v>
      </c>
      <c r="C900" s="66">
        <v>81</v>
      </c>
      <c r="D900" s="67">
        <v>2507012.29</v>
      </c>
      <c r="E900" s="67">
        <v>150069.07</v>
      </c>
      <c r="F900" s="68">
        <v>2.3895083243267076E-4</v>
      </c>
    </row>
    <row r="901" spans="1:6" x14ac:dyDescent="0.2">
      <c r="A901" s="59" t="s">
        <v>788</v>
      </c>
      <c r="B901" s="59" t="s">
        <v>793</v>
      </c>
      <c r="C901" s="66">
        <v>51</v>
      </c>
      <c r="D901" s="67">
        <v>727875.36</v>
      </c>
      <c r="E901" s="67">
        <v>43662.89</v>
      </c>
      <c r="F901" s="68">
        <v>6.9523212957314494E-5</v>
      </c>
    </row>
    <row r="902" spans="1:6" x14ac:dyDescent="0.2">
      <c r="A902" s="59" t="s">
        <v>788</v>
      </c>
      <c r="B902" s="59" t="s">
        <v>794</v>
      </c>
      <c r="C902" s="66">
        <v>17</v>
      </c>
      <c r="D902" s="67">
        <v>76586.820000000007</v>
      </c>
      <c r="E902" s="67">
        <v>4595.21</v>
      </c>
      <c r="F902" s="68">
        <v>7.3168258769307556E-6</v>
      </c>
    </row>
    <row r="903" spans="1:6" x14ac:dyDescent="0.2">
      <c r="A903" s="59" t="s">
        <v>788</v>
      </c>
      <c r="B903" s="59" t="s">
        <v>795</v>
      </c>
      <c r="C903" s="66">
        <v>16</v>
      </c>
      <c r="D903" s="67">
        <v>207375.47</v>
      </c>
      <c r="E903" s="67">
        <v>12442.53</v>
      </c>
      <c r="F903" s="68">
        <v>1.9811896622458439E-5</v>
      </c>
    </row>
    <row r="904" spans="1:6" x14ac:dyDescent="0.2">
      <c r="A904" s="59" t="s">
        <v>788</v>
      </c>
      <c r="B904" s="59" t="s">
        <v>60</v>
      </c>
      <c r="C904" s="66">
        <v>30</v>
      </c>
      <c r="D904" s="67">
        <v>647109.76</v>
      </c>
      <c r="E904" s="67">
        <v>38826.589999999997</v>
      </c>
      <c r="F904" s="68">
        <v>6.1822506136820923E-5</v>
      </c>
    </row>
    <row r="905" spans="1:6" x14ac:dyDescent="0.2">
      <c r="A905" s="59" t="s">
        <v>788</v>
      </c>
      <c r="B905" s="59" t="s">
        <v>61</v>
      </c>
      <c r="C905" s="66">
        <v>1399</v>
      </c>
      <c r="D905" s="67">
        <v>62146292.789999999</v>
      </c>
      <c r="E905" s="67">
        <v>3719678.22</v>
      </c>
      <c r="F905" s="68">
        <v>5.9227408222805346E-3</v>
      </c>
    </row>
    <row r="906" spans="1:6" x14ac:dyDescent="0.2">
      <c r="A906" s="59" t="s">
        <v>796</v>
      </c>
      <c r="B906" s="59" t="s">
        <v>797</v>
      </c>
      <c r="C906" s="66">
        <v>189</v>
      </c>
      <c r="D906" s="67">
        <v>4262439.72</v>
      </c>
      <c r="E906" s="67">
        <v>255625.65</v>
      </c>
      <c r="F906" s="68">
        <v>4.0702565730994761E-4</v>
      </c>
    </row>
    <row r="907" spans="1:6" x14ac:dyDescent="0.2">
      <c r="A907" s="59" t="s">
        <v>796</v>
      </c>
      <c r="B907" s="59" t="s">
        <v>798</v>
      </c>
      <c r="C907" s="66">
        <v>77</v>
      </c>
      <c r="D907" s="67">
        <v>2254410.5</v>
      </c>
      <c r="E907" s="67">
        <v>135200.15</v>
      </c>
      <c r="F907" s="68">
        <v>2.152754620757092E-4</v>
      </c>
    </row>
    <row r="908" spans="1:6" x14ac:dyDescent="0.2">
      <c r="A908" s="59" t="s">
        <v>796</v>
      </c>
      <c r="B908" s="59" t="s">
        <v>799</v>
      </c>
      <c r="C908" s="66">
        <v>46</v>
      </c>
      <c r="D908" s="67">
        <v>1045996.86</v>
      </c>
      <c r="E908" s="67">
        <v>62759.83</v>
      </c>
      <c r="F908" s="68">
        <v>9.9930742702896092E-5</v>
      </c>
    </row>
    <row r="909" spans="1:6" x14ac:dyDescent="0.2">
      <c r="A909" s="59" t="s">
        <v>796</v>
      </c>
      <c r="B909" s="59" t="s">
        <v>800</v>
      </c>
      <c r="C909" s="66">
        <v>36</v>
      </c>
      <c r="D909" s="67">
        <v>294566.19</v>
      </c>
      <c r="E909" s="67">
        <v>17590.810000000001</v>
      </c>
      <c r="F909" s="68">
        <v>2.8009360574200596E-5</v>
      </c>
    </row>
    <row r="910" spans="1:6" x14ac:dyDescent="0.2">
      <c r="A910" s="59" t="s">
        <v>796</v>
      </c>
      <c r="B910" s="59" t="s">
        <v>801</v>
      </c>
      <c r="C910" s="66">
        <v>24</v>
      </c>
      <c r="D910" s="67">
        <v>574218.30000000005</v>
      </c>
      <c r="E910" s="67">
        <v>34453.11</v>
      </c>
      <c r="F910" s="68">
        <v>5.4858734810540061E-5</v>
      </c>
    </row>
    <row r="911" spans="1:6" x14ac:dyDescent="0.2">
      <c r="A911" s="59" t="s">
        <v>796</v>
      </c>
      <c r="B911" s="59" t="s">
        <v>802</v>
      </c>
      <c r="C911" s="66">
        <v>17</v>
      </c>
      <c r="D911" s="67">
        <v>2118968.7200000002</v>
      </c>
      <c r="E911" s="67">
        <v>127138.12</v>
      </c>
      <c r="F911" s="68">
        <v>2.0243851453150729E-4</v>
      </c>
    </row>
    <row r="912" spans="1:6" x14ac:dyDescent="0.2">
      <c r="A912" s="59" t="s">
        <v>796</v>
      </c>
      <c r="B912" s="59" t="s">
        <v>803</v>
      </c>
      <c r="C912" s="66">
        <v>15</v>
      </c>
      <c r="D912" s="67">
        <v>101112.19</v>
      </c>
      <c r="E912" s="67">
        <v>6066.73</v>
      </c>
      <c r="F912" s="68">
        <v>9.6598865018904727E-6</v>
      </c>
    </row>
    <row r="913" spans="1:6" x14ac:dyDescent="0.2">
      <c r="A913" s="59" t="s">
        <v>796</v>
      </c>
      <c r="B913" s="59" t="s">
        <v>60</v>
      </c>
      <c r="C913" s="66">
        <v>7</v>
      </c>
      <c r="D913" s="67">
        <v>110325</v>
      </c>
      <c r="E913" s="67">
        <v>6619.5</v>
      </c>
      <c r="F913" s="68">
        <v>1.0540046894993513E-5</v>
      </c>
    </row>
    <row r="914" spans="1:6" x14ac:dyDescent="0.2">
      <c r="A914" s="59" t="s">
        <v>796</v>
      </c>
      <c r="B914" s="59" t="s">
        <v>61</v>
      </c>
      <c r="C914" s="66">
        <v>411</v>
      </c>
      <c r="D914" s="67">
        <v>10762037.48</v>
      </c>
      <c r="E914" s="67">
        <v>645453.9</v>
      </c>
      <c r="F914" s="68">
        <v>1.0277384054016849E-3</v>
      </c>
    </row>
    <row r="915" spans="1:6" x14ac:dyDescent="0.2">
      <c r="A915" s="59" t="s">
        <v>804</v>
      </c>
      <c r="B915" s="59" t="s">
        <v>805</v>
      </c>
      <c r="C915" s="66">
        <v>1565</v>
      </c>
      <c r="D915" s="67">
        <v>128641061.48999999</v>
      </c>
      <c r="E915" s="67">
        <v>7693502.3099999996</v>
      </c>
      <c r="F915" s="68">
        <v>1.2250151089076351E-2</v>
      </c>
    </row>
    <row r="916" spans="1:6" x14ac:dyDescent="0.2">
      <c r="A916" s="59" t="s">
        <v>804</v>
      </c>
      <c r="B916" s="59" t="s">
        <v>806</v>
      </c>
      <c r="C916" s="66">
        <v>99</v>
      </c>
      <c r="D916" s="67">
        <v>2355288.66</v>
      </c>
      <c r="E916" s="67">
        <v>141317.34</v>
      </c>
      <c r="F916" s="68">
        <v>2.2501569464094607E-4</v>
      </c>
    </row>
    <row r="917" spans="1:6" x14ac:dyDescent="0.2">
      <c r="A917" s="59" t="s">
        <v>804</v>
      </c>
      <c r="B917" s="59" t="s">
        <v>807</v>
      </c>
      <c r="C917" s="66">
        <v>47</v>
      </c>
      <c r="D917" s="67">
        <v>952379.83</v>
      </c>
      <c r="E917" s="67">
        <v>57142.81</v>
      </c>
      <c r="F917" s="68">
        <v>9.0986917004562913E-5</v>
      </c>
    </row>
    <row r="918" spans="1:6" x14ac:dyDescent="0.2">
      <c r="A918" s="59" t="s">
        <v>804</v>
      </c>
      <c r="B918" s="59" t="s">
        <v>808</v>
      </c>
      <c r="C918" s="66">
        <v>25</v>
      </c>
      <c r="D918" s="67">
        <v>159643.03</v>
      </c>
      <c r="E918" s="67">
        <v>9578.58</v>
      </c>
      <c r="F918" s="68">
        <v>1.525170819358667E-5</v>
      </c>
    </row>
    <row r="919" spans="1:6" x14ac:dyDescent="0.2">
      <c r="A919" s="59" t="s">
        <v>804</v>
      </c>
      <c r="B919" s="59" t="s">
        <v>809</v>
      </c>
      <c r="C919" s="66">
        <v>21</v>
      </c>
      <c r="D919" s="67">
        <v>269556.68</v>
      </c>
      <c r="E919" s="67">
        <v>16173.41</v>
      </c>
      <c r="F919" s="68">
        <v>2.5752473729429264E-5</v>
      </c>
    </row>
    <row r="920" spans="1:6" x14ac:dyDescent="0.2">
      <c r="A920" s="59" t="s">
        <v>804</v>
      </c>
      <c r="B920" s="59" t="s">
        <v>810</v>
      </c>
      <c r="C920" s="66">
        <v>18</v>
      </c>
      <c r="D920" s="67">
        <v>79985.77</v>
      </c>
      <c r="E920" s="67">
        <v>4799.16</v>
      </c>
      <c r="F920" s="68">
        <v>7.6415698249984236E-6</v>
      </c>
    </row>
    <row r="921" spans="1:6" x14ac:dyDescent="0.2">
      <c r="A921" s="59" t="s">
        <v>804</v>
      </c>
      <c r="B921" s="59" t="s">
        <v>811</v>
      </c>
      <c r="C921" s="66">
        <v>15</v>
      </c>
      <c r="D921" s="67">
        <v>1059811.99</v>
      </c>
      <c r="E921" s="67">
        <v>63588.72</v>
      </c>
      <c r="F921" s="68">
        <v>1.0125056134037493E-4</v>
      </c>
    </row>
    <row r="922" spans="1:6" x14ac:dyDescent="0.2">
      <c r="A922" s="59" t="s">
        <v>804</v>
      </c>
      <c r="B922" s="59" t="s">
        <v>812</v>
      </c>
      <c r="C922" s="66">
        <v>13</v>
      </c>
      <c r="D922" s="67">
        <v>507766.81</v>
      </c>
      <c r="E922" s="67">
        <v>30430.51</v>
      </c>
      <c r="F922" s="68">
        <v>4.8453660010358641E-5</v>
      </c>
    </row>
    <row r="923" spans="1:6" x14ac:dyDescent="0.2">
      <c r="A923" s="59" t="s">
        <v>804</v>
      </c>
      <c r="B923" s="59" t="s">
        <v>813</v>
      </c>
      <c r="C923" s="66">
        <v>12</v>
      </c>
      <c r="D923" s="67">
        <v>365960.46</v>
      </c>
      <c r="E923" s="67">
        <v>21957.62</v>
      </c>
      <c r="F923" s="68">
        <v>3.4962511443832226E-5</v>
      </c>
    </row>
    <row r="924" spans="1:6" x14ac:dyDescent="0.2">
      <c r="A924" s="59" t="s">
        <v>804</v>
      </c>
      <c r="B924" s="59" t="s">
        <v>60</v>
      </c>
      <c r="C924" s="66">
        <v>51</v>
      </c>
      <c r="D924" s="67">
        <v>421387.75</v>
      </c>
      <c r="E924" s="67">
        <v>25283.26</v>
      </c>
      <c r="F924" s="68">
        <v>4.0257836099148525E-5</v>
      </c>
    </row>
    <row r="925" spans="1:6" x14ac:dyDescent="0.2">
      <c r="A925" s="59" t="s">
        <v>804</v>
      </c>
      <c r="B925" s="59" t="s">
        <v>61</v>
      </c>
      <c r="C925" s="66">
        <v>1866</v>
      </c>
      <c r="D925" s="67">
        <v>134812842.47</v>
      </c>
      <c r="E925" s="67">
        <v>8063773.71</v>
      </c>
      <c r="F925" s="68">
        <v>1.2839724005440867E-2</v>
      </c>
    </row>
    <row r="926" spans="1:6" x14ac:dyDescent="0.2">
      <c r="A926" s="59" t="s">
        <v>814</v>
      </c>
      <c r="B926" s="59" t="s">
        <v>389</v>
      </c>
      <c r="C926" s="66">
        <v>216</v>
      </c>
      <c r="D926" s="67">
        <v>10336152.51</v>
      </c>
      <c r="E926" s="67">
        <v>618645.68000000005</v>
      </c>
      <c r="F926" s="68">
        <v>9.8505241764259405E-4</v>
      </c>
    </row>
    <row r="927" spans="1:6" x14ac:dyDescent="0.2">
      <c r="A927" s="59" t="s">
        <v>814</v>
      </c>
      <c r="B927" s="59" t="s">
        <v>815</v>
      </c>
      <c r="C927" s="66">
        <v>198</v>
      </c>
      <c r="D927" s="67">
        <v>9314806.3800000008</v>
      </c>
      <c r="E927" s="67">
        <v>558888.41</v>
      </c>
      <c r="F927" s="68">
        <v>8.899025682405562E-4</v>
      </c>
    </row>
    <row r="928" spans="1:6" x14ac:dyDescent="0.2">
      <c r="A928" s="59" t="s">
        <v>814</v>
      </c>
      <c r="B928" s="59" t="s">
        <v>816</v>
      </c>
      <c r="C928" s="66">
        <v>111</v>
      </c>
      <c r="D928" s="67">
        <v>2709454.6</v>
      </c>
      <c r="E928" s="67">
        <v>162566</v>
      </c>
      <c r="F928" s="68">
        <v>2.5884934867157871E-4</v>
      </c>
    </row>
    <row r="929" spans="1:6" x14ac:dyDescent="0.2">
      <c r="A929" s="59" t="s">
        <v>814</v>
      </c>
      <c r="B929" s="59" t="s">
        <v>817</v>
      </c>
      <c r="C929" s="66">
        <v>36</v>
      </c>
      <c r="D929" s="67">
        <v>1909848.11</v>
      </c>
      <c r="E929" s="67">
        <v>114590.91</v>
      </c>
      <c r="F929" s="68">
        <v>1.8245993883827798E-4</v>
      </c>
    </row>
    <row r="930" spans="1:6" x14ac:dyDescent="0.2">
      <c r="A930" s="59" t="s">
        <v>814</v>
      </c>
      <c r="B930" s="59" t="s">
        <v>818</v>
      </c>
      <c r="C930" s="66">
        <v>21</v>
      </c>
      <c r="D930" s="67">
        <v>139641.51</v>
      </c>
      <c r="E930" s="67">
        <v>8378.49</v>
      </c>
      <c r="F930" s="68">
        <v>1.3340838055628702E-5</v>
      </c>
    </row>
    <row r="931" spans="1:6" x14ac:dyDescent="0.2">
      <c r="A931" s="59" t="s">
        <v>814</v>
      </c>
      <c r="B931" s="59" t="s">
        <v>60</v>
      </c>
      <c r="C931" s="66">
        <v>21</v>
      </c>
      <c r="D931" s="67">
        <v>203178.7</v>
      </c>
      <c r="E931" s="67">
        <v>12190.73</v>
      </c>
      <c r="F931" s="68">
        <v>1.9410962441907131E-5</v>
      </c>
    </row>
    <row r="932" spans="1:6" x14ac:dyDescent="0.2">
      <c r="A932" s="59" t="s">
        <v>814</v>
      </c>
      <c r="B932" s="59" t="s">
        <v>61</v>
      </c>
      <c r="C932" s="66">
        <v>603</v>
      </c>
      <c r="D932" s="67">
        <v>24613081.809999999</v>
      </c>
      <c r="E932" s="67">
        <v>1475260.22</v>
      </c>
      <c r="F932" s="68">
        <v>2.3490160738905423E-3</v>
      </c>
    </row>
    <row r="933" spans="1:6" x14ac:dyDescent="0.2">
      <c r="A933" s="59" t="s">
        <v>819</v>
      </c>
      <c r="B933" s="59" t="s">
        <v>820</v>
      </c>
      <c r="C933" s="66">
        <v>899</v>
      </c>
      <c r="D933" s="67">
        <v>50046531.509999998</v>
      </c>
      <c r="E933" s="67">
        <v>2989503.01</v>
      </c>
      <c r="F933" s="68">
        <v>4.7601030165608064E-3</v>
      </c>
    </row>
    <row r="934" spans="1:6" x14ac:dyDescent="0.2">
      <c r="A934" s="59" t="s">
        <v>819</v>
      </c>
      <c r="B934" s="59" t="s">
        <v>821</v>
      </c>
      <c r="C934" s="66">
        <v>107</v>
      </c>
      <c r="D934" s="67">
        <v>2132518.61</v>
      </c>
      <c r="E934" s="67">
        <v>127951.16</v>
      </c>
      <c r="F934" s="68">
        <v>2.0373309565206106E-4</v>
      </c>
    </row>
    <row r="935" spans="1:6" x14ac:dyDescent="0.2">
      <c r="A935" s="59" t="s">
        <v>819</v>
      </c>
      <c r="B935" s="59" t="s">
        <v>822</v>
      </c>
      <c r="C935" s="66">
        <v>98</v>
      </c>
      <c r="D935" s="67">
        <v>2737373.42</v>
      </c>
      <c r="E935" s="67">
        <v>164184.69</v>
      </c>
      <c r="F935" s="68">
        <v>2.614267440199369E-4</v>
      </c>
    </row>
    <row r="936" spans="1:6" x14ac:dyDescent="0.2">
      <c r="A936" s="59" t="s">
        <v>819</v>
      </c>
      <c r="B936" s="59" t="s">
        <v>823</v>
      </c>
      <c r="C936" s="66">
        <v>66</v>
      </c>
      <c r="D936" s="67">
        <v>834448.18</v>
      </c>
      <c r="E936" s="67">
        <v>50047.12</v>
      </c>
      <c r="F936" s="68">
        <v>7.9688645933887419E-5</v>
      </c>
    </row>
    <row r="937" spans="1:6" x14ac:dyDescent="0.2">
      <c r="A937" s="59" t="s">
        <v>819</v>
      </c>
      <c r="B937" s="59" t="s">
        <v>824</v>
      </c>
      <c r="C937" s="66">
        <v>42</v>
      </c>
      <c r="D937" s="67">
        <v>469770.15</v>
      </c>
      <c r="E937" s="67">
        <v>28186.21</v>
      </c>
      <c r="F937" s="68">
        <v>4.4880123150107269E-5</v>
      </c>
    </row>
    <row r="938" spans="1:6" x14ac:dyDescent="0.2">
      <c r="A938" s="59" t="s">
        <v>819</v>
      </c>
      <c r="B938" s="59" t="s">
        <v>825</v>
      </c>
      <c r="C938" s="66">
        <v>35</v>
      </c>
      <c r="D938" s="67">
        <v>3074382.96</v>
      </c>
      <c r="E938" s="67">
        <v>184462.98</v>
      </c>
      <c r="F938" s="68">
        <v>2.9371530471942754E-4</v>
      </c>
    </row>
    <row r="939" spans="1:6" x14ac:dyDescent="0.2">
      <c r="A939" s="59" t="s">
        <v>819</v>
      </c>
      <c r="B939" s="59" t="s">
        <v>60</v>
      </c>
      <c r="C939" s="66">
        <v>32</v>
      </c>
      <c r="D939" s="67">
        <v>833018.47</v>
      </c>
      <c r="E939" s="67">
        <v>49981.13</v>
      </c>
      <c r="F939" s="68">
        <v>7.9583571880771525E-5</v>
      </c>
    </row>
    <row r="940" spans="1:6" x14ac:dyDescent="0.2">
      <c r="A940" s="59" t="s">
        <v>819</v>
      </c>
      <c r="B940" s="59" t="s">
        <v>61</v>
      </c>
      <c r="C940" s="66">
        <v>1279</v>
      </c>
      <c r="D940" s="67">
        <v>60128043.299999997</v>
      </c>
      <c r="E940" s="67">
        <v>3594316.29</v>
      </c>
      <c r="F940" s="68">
        <v>5.7231304859942751E-3</v>
      </c>
    </row>
    <row r="941" spans="1:6" x14ac:dyDescent="0.2">
      <c r="A941" s="59" t="s">
        <v>826</v>
      </c>
      <c r="B941" s="59" t="s">
        <v>642</v>
      </c>
      <c r="C941" s="66">
        <v>4006</v>
      </c>
      <c r="D941" s="67">
        <v>406596618.38</v>
      </c>
      <c r="E941" s="67">
        <v>24356226.620000001</v>
      </c>
      <c r="F941" s="68">
        <v>3.8781746470260496E-2</v>
      </c>
    </row>
    <row r="942" spans="1:6" x14ac:dyDescent="0.2">
      <c r="A942" s="59" t="s">
        <v>826</v>
      </c>
      <c r="B942" s="59" t="s">
        <v>827</v>
      </c>
      <c r="C942" s="66">
        <v>294</v>
      </c>
      <c r="D942" s="67">
        <v>10811109.300000001</v>
      </c>
      <c r="E942" s="67">
        <v>648101.26</v>
      </c>
      <c r="F942" s="68">
        <v>1.0319537235598433E-3</v>
      </c>
    </row>
    <row r="943" spans="1:6" x14ac:dyDescent="0.2">
      <c r="A943" s="59" t="s">
        <v>826</v>
      </c>
      <c r="B943" s="59" t="s">
        <v>828</v>
      </c>
      <c r="C943" s="66">
        <v>102</v>
      </c>
      <c r="D943" s="67">
        <v>2304255.9</v>
      </c>
      <c r="E943" s="67">
        <v>138255.39000000001</v>
      </c>
      <c r="F943" s="68">
        <v>2.2014023628455582E-4</v>
      </c>
    </row>
    <row r="944" spans="1:6" x14ac:dyDescent="0.2">
      <c r="A944" s="59" t="s">
        <v>826</v>
      </c>
      <c r="B944" s="59" t="s">
        <v>829</v>
      </c>
      <c r="C944" s="66">
        <v>88</v>
      </c>
      <c r="D944" s="67">
        <v>2704319.69</v>
      </c>
      <c r="E944" s="67">
        <v>162259.22</v>
      </c>
      <c r="F944" s="68">
        <v>2.5836087135660841E-4</v>
      </c>
    </row>
    <row r="945" spans="1:6" x14ac:dyDescent="0.2">
      <c r="A945" s="59" t="s">
        <v>826</v>
      </c>
      <c r="B945" s="59" t="s">
        <v>830</v>
      </c>
      <c r="C945" s="66">
        <v>66</v>
      </c>
      <c r="D945" s="67">
        <v>1344679.97</v>
      </c>
      <c r="E945" s="67">
        <v>80677.37</v>
      </c>
      <c r="F945" s="68">
        <v>1.2846034642567303E-4</v>
      </c>
    </row>
    <row r="946" spans="1:6" x14ac:dyDescent="0.2">
      <c r="A946" s="59" t="s">
        <v>826</v>
      </c>
      <c r="B946" s="59" t="s">
        <v>831</v>
      </c>
      <c r="C946" s="66">
        <v>60</v>
      </c>
      <c r="D946" s="67">
        <v>2236674.2799999998</v>
      </c>
      <c r="E946" s="67">
        <v>134200.48000000001</v>
      </c>
      <c r="F946" s="68">
        <v>2.1368371516438387E-4</v>
      </c>
    </row>
    <row r="947" spans="1:6" x14ac:dyDescent="0.2">
      <c r="A947" s="59" t="s">
        <v>826</v>
      </c>
      <c r="B947" s="59" t="s">
        <v>832</v>
      </c>
      <c r="C947" s="66">
        <v>38</v>
      </c>
      <c r="D947" s="67">
        <v>573938.16</v>
      </c>
      <c r="E947" s="67">
        <v>34436.300000000003</v>
      </c>
      <c r="F947" s="68">
        <v>5.4831968712148214E-5</v>
      </c>
    </row>
    <row r="948" spans="1:6" x14ac:dyDescent="0.2">
      <c r="A948" s="59" t="s">
        <v>826</v>
      </c>
      <c r="B948" s="59" t="s">
        <v>833</v>
      </c>
      <c r="C948" s="66">
        <v>35</v>
      </c>
      <c r="D948" s="67">
        <v>925466.81</v>
      </c>
      <c r="E948" s="67">
        <v>55528</v>
      </c>
      <c r="F948" s="68">
        <v>8.8415699672966198E-5</v>
      </c>
    </row>
    <row r="949" spans="1:6" x14ac:dyDescent="0.2">
      <c r="A949" s="59" t="s">
        <v>826</v>
      </c>
      <c r="B949" s="59" t="s">
        <v>834</v>
      </c>
      <c r="C949" s="66">
        <v>27</v>
      </c>
      <c r="D949" s="67">
        <v>252385.77</v>
      </c>
      <c r="E949" s="67">
        <v>15143.15</v>
      </c>
      <c r="F949" s="68">
        <v>2.4112019206574667E-5</v>
      </c>
    </row>
    <row r="950" spans="1:6" x14ac:dyDescent="0.2">
      <c r="A950" s="59" t="s">
        <v>826</v>
      </c>
      <c r="B950" s="59" t="s">
        <v>835</v>
      </c>
      <c r="C950" s="66">
        <v>21</v>
      </c>
      <c r="D950" s="67">
        <v>295304.98</v>
      </c>
      <c r="E950" s="67">
        <v>17718.3</v>
      </c>
      <c r="F950" s="68">
        <v>2.8212359377530559E-5</v>
      </c>
    </row>
    <row r="951" spans="1:6" x14ac:dyDescent="0.2">
      <c r="A951" s="59" t="s">
        <v>826</v>
      </c>
      <c r="B951" s="59" t="s">
        <v>836</v>
      </c>
      <c r="C951" s="66">
        <v>18</v>
      </c>
      <c r="D951" s="67">
        <v>297380.86</v>
      </c>
      <c r="E951" s="67">
        <v>17842.86</v>
      </c>
      <c r="F951" s="68">
        <v>2.8410692822842202E-5</v>
      </c>
    </row>
    <row r="952" spans="1:6" x14ac:dyDescent="0.2">
      <c r="A952" s="59" t="s">
        <v>826</v>
      </c>
      <c r="B952" s="59" t="s">
        <v>837</v>
      </c>
      <c r="C952" s="66">
        <v>15</v>
      </c>
      <c r="D952" s="67">
        <v>514255.13</v>
      </c>
      <c r="E952" s="67">
        <v>30855.31</v>
      </c>
      <c r="F952" s="68">
        <v>4.9130057309398335E-5</v>
      </c>
    </row>
    <row r="953" spans="1:6" x14ac:dyDescent="0.2">
      <c r="A953" s="59" t="s">
        <v>826</v>
      </c>
      <c r="B953" s="59" t="s">
        <v>838</v>
      </c>
      <c r="C953" s="66">
        <v>15</v>
      </c>
      <c r="D953" s="67">
        <v>141512.37</v>
      </c>
      <c r="E953" s="67">
        <v>8490.73</v>
      </c>
      <c r="F953" s="68">
        <v>1.35195547054503E-5</v>
      </c>
    </row>
    <row r="954" spans="1:6" x14ac:dyDescent="0.2">
      <c r="A954" s="59" t="s">
        <v>826</v>
      </c>
      <c r="B954" s="59" t="s">
        <v>839</v>
      </c>
      <c r="C954" s="66">
        <v>12</v>
      </c>
      <c r="D954" s="67">
        <v>46655.89</v>
      </c>
      <c r="E954" s="67">
        <v>2799.35</v>
      </c>
      <c r="F954" s="68">
        <v>4.457327634337954E-6</v>
      </c>
    </row>
    <row r="955" spans="1:6" x14ac:dyDescent="0.2">
      <c r="A955" s="59" t="s">
        <v>826</v>
      </c>
      <c r="B955" s="59" t="s">
        <v>60</v>
      </c>
      <c r="C955" s="66">
        <v>19</v>
      </c>
      <c r="D955" s="67">
        <v>745436.89</v>
      </c>
      <c r="E955" s="67">
        <v>44726.21</v>
      </c>
      <c r="F955" s="68">
        <v>7.1216308004430517E-5</v>
      </c>
    </row>
    <row r="956" spans="1:6" x14ac:dyDescent="0.2">
      <c r="A956" s="59" t="s">
        <v>826</v>
      </c>
      <c r="B956" s="59" t="s">
        <v>61</v>
      </c>
      <c r="C956" s="66">
        <v>4816</v>
      </c>
      <c r="D956" s="67">
        <v>429789994.38</v>
      </c>
      <c r="E956" s="67">
        <v>25747260.539999999</v>
      </c>
      <c r="F956" s="68">
        <v>4.0996651334574509E-2</v>
      </c>
    </row>
    <row r="957" spans="1:6" x14ac:dyDescent="0.2">
      <c r="A957" s="59" t="s">
        <v>840</v>
      </c>
      <c r="B957" s="59" t="s">
        <v>841</v>
      </c>
      <c r="C957" s="66">
        <v>199</v>
      </c>
      <c r="D957" s="67">
        <v>7060265.3799999999</v>
      </c>
      <c r="E957" s="67">
        <v>413593.84</v>
      </c>
      <c r="F957" s="68">
        <v>6.5855404019645651E-4</v>
      </c>
    </row>
    <row r="958" spans="1:6" x14ac:dyDescent="0.2">
      <c r="A958" s="59" t="s">
        <v>840</v>
      </c>
      <c r="B958" s="59" t="s">
        <v>842</v>
      </c>
      <c r="C958" s="66">
        <v>58</v>
      </c>
      <c r="D958" s="67">
        <v>1601110.03</v>
      </c>
      <c r="E958" s="67">
        <v>96066.59</v>
      </c>
      <c r="F958" s="68">
        <v>1.5296417609216931E-4</v>
      </c>
    </row>
    <row r="959" spans="1:6" x14ac:dyDescent="0.2">
      <c r="A959" s="59" t="s">
        <v>840</v>
      </c>
      <c r="B959" s="59" t="s">
        <v>843</v>
      </c>
      <c r="C959" s="66">
        <v>34</v>
      </c>
      <c r="D959" s="67">
        <v>286594.67</v>
      </c>
      <c r="E959" s="67">
        <v>17195.68</v>
      </c>
      <c r="F959" s="68">
        <v>2.738020599611784E-5</v>
      </c>
    </row>
    <row r="960" spans="1:6" x14ac:dyDescent="0.2">
      <c r="A960" s="59" t="s">
        <v>840</v>
      </c>
      <c r="B960" s="59" t="s">
        <v>844</v>
      </c>
      <c r="C960" s="66">
        <v>24</v>
      </c>
      <c r="D960" s="67">
        <v>1774894.34</v>
      </c>
      <c r="E960" s="67">
        <v>106493.67</v>
      </c>
      <c r="F960" s="68">
        <v>1.6956692738423804E-4</v>
      </c>
    </row>
    <row r="961" spans="1:6" x14ac:dyDescent="0.2">
      <c r="A961" s="59" t="s">
        <v>840</v>
      </c>
      <c r="B961" s="59" t="s">
        <v>845</v>
      </c>
      <c r="C961" s="66">
        <v>21</v>
      </c>
      <c r="D961" s="67">
        <v>597851.46</v>
      </c>
      <c r="E961" s="67">
        <v>35871.11</v>
      </c>
      <c r="F961" s="68">
        <v>5.7116577018728114E-5</v>
      </c>
    </row>
    <row r="962" spans="1:6" x14ac:dyDescent="0.2">
      <c r="A962" s="59" t="s">
        <v>840</v>
      </c>
      <c r="B962" s="59" t="s">
        <v>846</v>
      </c>
      <c r="C962" s="66">
        <v>13</v>
      </c>
      <c r="D962" s="67">
        <v>79246.070000000007</v>
      </c>
      <c r="E962" s="67">
        <v>4754.76</v>
      </c>
      <c r="F962" s="68">
        <v>7.5708729321609416E-6</v>
      </c>
    </row>
    <row r="963" spans="1:6" x14ac:dyDescent="0.2">
      <c r="A963" s="59" t="s">
        <v>840</v>
      </c>
      <c r="B963" s="59" t="s">
        <v>60</v>
      </c>
      <c r="C963" s="66">
        <v>14</v>
      </c>
      <c r="D963" s="67">
        <v>111974.52</v>
      </c>
      <c r="E963" s="67">
        <v>6718.48</v>
      </c>
      <c r="F963" s="68">
        <v>1.0697650013305538E-5</v>
      </c>
    </row>
    <row r="964" spans="1:6" x14ac:dyDescent="0.2">
      <c r="A964" s="59" t="s">
        <v>840</v>
      </c>
      <c r="B964" s="59" t="s">
        <v>61</v>
      </c>
      <c r="C964" s="66">
        <v>363</v>
      </c>
      <c r="D964" s="67">
        <v>11511936.470000001</v>
      </c>
      <c r="E964" s="67">
        <v>680694.13</v>
      </c>
      <c r="F964" s="68">
        <v>1.0838504496331763E-3</v>
      </c>
    </row>
    <row r="965" spans="1:6" x14ac:dyDescent="0.2">
      <c r="A965" s="59" t="s">
        <v>847</v>
      </c>
      <c r="B965" s="59" t="s">
        <v>848</v>
      </c>
      <c r="C965" s="66">
        <v>238</v>
      </c>
      <c r="D965" s="67">
        <v>6720273.7999999998</v>
      </c>
      <c r="E965" s="67">
        <v>402035.22</v>
      </c>
      <c r="F965" s="68">
        <v>6.4014956903679025E-4</v>
      </c>
    </row>
    <row r="966" spans="1:6" x14ac:dyDescent="0.2">
      <c r="A966" s="59" t="s">
        <v>847</v>
      </c>
      <c r="B966" s="59" t="s">
        <v>849</v>
      </c>
      <c r="C966" s="66">
        <v>212</v>
      </c>
      <c r="D966" s="67">
        <v>5633031.4000000004</v>
      </c>
      <c r="E966" s="67">
        <v>337981.89</v>
      </c>
      <c r="F966" s="68">
        <v>5.381592220346762E-4</v>
      </c>
    </row>
    <row r="967" spans="1:6" x14ac:dyDescent="0.2">
      <c r="A967" s="59" t="s">
        <v>847</v>
      </c>
      <c r="B967" s="59" t="s">
        <v>850</v>
      </c>
      <c r="C967" s="66">
        <v>184</v>
      </c>
      <c r="D967" s="67">
        <v>9066549.3599999994</v>
      </c>
      <c r="E967" s="67">
        <v>543216.93000000005</v>
      </c>
      <c r="F967" s="68">
        <v>8.6494930377738633E-4</v>
      </c>
    </row>
    <row r="968" spans="1:6" x14ac:dyDescent="0.2">
      <c r="A968" s="59" t="s">
        <v>847</v>
      </c>
      <c r="B968" s="59" t="s">
        <v>851</v>
      </c>
      <c r="C968" s="66">
        <v>39</v>
      </c>
      <c r="D968" s="67">
        <v>2146108.0099999998</v>
      </c>
      <c r="E968" s="67">
        <v>128766.48</v>
      </c>
      <c r="F968" s="68">
        <v>2.0503130715359834E-4</v>
      </c>
    </row>
    <row r="969" spans="1:6" x14ac:dyDescent="0.2">
      <c r="A969" s="59" t="s">
        <v>847</v>
      </c>
      <c r="B969" s="59" t="s">
        <v>852</v>
      </c>
      <c r="C969" s="66">
        <v>38</v>
      </c>
      <c r="D969" s="67">
        <v>949779.91</v>
      </c>
      <c r="E969" s="67">
        <v>56986.78</v>
      </c>
      <c r="F969" s="68">
        <v>9.0738474748044165E-5</v>
      </c>
    </row>
    <row r="970" spans="1:6" x14ac:dyDescent="0.2">
      <c r="A970" s="59" t="s">
        <v>847</v>
      </c>
      <c r="B970" s="59" t="s">
        <v>853</v>
      </c>
      <c r="C970" s="66">
        <v>20</v>
      </c>
      <c r="D970" s="67">
        <v>485883.51</v>
      </c>
      <c r="E970" s="67">
        <v>29153.03</v>
      </c>
      <c r="F970" s="68">
        <v>4.6419563914367056E-5</v>
      </c>
    </row>
    <row r="971" spans="1:6" x14ac:dyDescent="0.2">
      <c r="A971" s="59" t="s">
        <v>847</v>
      </c>
      <c r="B971" s="59" t="s">
        <v>60</v>
      </c>
      <c r="C971" s="66">
        <v>12</v>
      </c>
      <c r="D971" s="67">
        <v>16528.84</v>
      </c>
      <c r="E971" s="67">
        <v>991.73</v>
      </c>
      <c r="F971" s="68">
        <v>1.5791042687773874E-6</v>
      </c>
    </row>
    <row r="972" spans="1:6" x14ac:dyDescent="0.2">
      <c r="A972" s="59" t="s">
        <v>847</v>
      </c>
      <c r="B972" s="59" t="s">
        <v>61</v>
      </c>
      <c r="C972" s="66">
        <v>743</v>
      </c>
      <c r="D972" s="67">
        <v>25018154.829999998</v>
      </c>
      <c r="E972" s="67">
        <v>1499132.06</v>
      </c>
      <c r="F972" s="68">
        <v>2.3870265449336399E-3</v>
      </c>
    </row>
    <row r="973" spans="1:6" x14ac:dyDescent="0.2">
      <c r="A973" s="59" t="s">
        <v>21</v>
      </c>
      <c r="B973" s="59" t="s">
        <v>21</v>
      </c>
      <c r="C973" s="66">
        <v>150596</v>
      </c>
      <c r="D973" s="67">
        <v>10499049703.48</v>
      </c>
      <c r="E973" s="67">
        <v>628033258.86000001</v>
      </c>
      <c r="F973" s="68"/>
    </row>
  </sheetData>
  <autoFilter ref="A7:F973" xr:uid="{BB229922-5035-4B77-B331-D9ED06111ED2}"/>
  <mergeCells count="5">
    <mergeCell ref="A1:F1"/>
    <mergeCell ref="A2:F2"/>
    <mergeCell ref="A3:F3"/>
    <mergeCell ref="A4:F4"/>
    <mergeCell ref="A5:F5"/>
  </mergeCells>
  <conditionalFormatting sqref="B8:F881">
    <cfRule type="expression" dxfId="2" priority="3" stopIfTrue="1">
      <formula>$B8="Other"</formula>
    </cfRule>
  </conditionalFormatting>
  <conditionalFormatting sqref="B882:F955">
    <cfRule type="expression" dxfId="1" priority="2" stopIfTrue="1">
      <formula>$B882="Other"</formula>
    </cfRule>
  </conditionalFormatting>
  <conditionalFormatting sqref="B956:F973">
    <cfRule type="expression" dxfId="0" priority="1" stopIfTrue="1">
      <formula>$B956="Other"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A198-4CF1-4305-9154-35B4F14F7A2C}">
  <dimension ref="A1:F1296"/>
  <sheetViews>
    <sheetView workbookViewId="0">
      <pane xSplit="2" ySplit="6" topLeftCell="C1279" activePane="bottomRight" state="frozen"/>
      <selection pane="topRight" activeCell="C1" sqref="C1"/>
      <selection pane="bottomLeft" activeCell="A2" sqref="A2"/>
      <selection pane="bottomRight" activeCell="G1298" sqref="G1298"/>
    </sheetView>
  </sheetViews>
  <sheetFormatPr defaultRowHeight="12.75" x14ac:dyDescent="0.2"/>
  <cols>
    <col min="1" max="1" width="9.6640625" style="59" bestFit="1" customWidth="1"/>
    <col min="2" max="2" width="18.21875" style="59" bestFit="1" customWidth="1"/>
    <col min="3" max="3" width="8.109375" style="59" bestFit="1" customWidth="1"/>
    <col min="4" max="4" width="11.5546875" style="59" bestFit="1" customWidth="1"/>
    <col min="5" max="5" width="9.44140625" style="59" bestFit="1" customWidth="1"/>
    <col min="6" max="6" width="8" style="85" bestFit="1" customWidth="1"/>
    <col min="7" max="16384" width="8.88671875" style="59"/>
  </cols>
  <sheetData>
    <row r="1" spans="1:6" ht="15" x14ac:dyDescent="0.25">
      <c r="A1" s="70" t="s">
        <v>854</v>
      </c>
      <c r="B1" s="70"/>
      <c r="C1" s="70"/>
      <c r="D1" s="70"/>
      <c r="E1" s="70"/>
      <c r="F1" s="70"/>
    </row>
    <row r="2" spans="1:6" ht="15" x14ac:dyDescent="0.25">
      <c r="A2" s="71" t="s">
        <v>855</v>
      </c>
      <c r="B2" s="71"/>
      <c r="C2" s="71"/>
      <c r="D2" s="71"/>
      <c r="E2" s="71"/>
      <c r="F2" s="71"/>
    </row>
    <row r="3" spans="1:6" ht="15" x14ac:dyDescent="0.25">
      <c r="A3" s="71" t="s">
        <v>49</v>
      </c>
      <c r="B3" s="72"/>
      <c r="C3" s="72"/>
      <c r="D3" s="72"/>
      <c r="E3" s="72"/>
      <c r="F3" s="72"/>
    </row>
    <row r="4" spans="1:6" ht="15" x14ac:dyDescent="0.25">
      <c r="A4" s="73"/>
      <c r="B4" s="74"/>
      <c r="C4" s="74"/>
      <c r="D4" s="74"/>
      <c r="E4" s="74"/>
      <c r="F4" s="74"/>
    </row>
    <row r="5" spans="1:6" ht="75" customHeight="1" x14ac:dyDescent="0.2">
      <c r="A5" s="75" t="s">
        <v>50</v>
      </c>
      <c r="B5" s="75"/>
      <c r="C5" s="75"/>
      <c r="D5" s="75"/>
      <c r="E5" s="75"/>
      <c r="F5" s="75"/>
    </row>
    <row r="6" spans="1:6" ht="25.5" x14ac:dyDescent="0.2">
      <c r="A6" s="76" t="s">
        <v>51</v>
      </c>
      <c r="B6" s="76" t="s">
        <v>0</v>
      </c>
      <c r="C6" s="77" t="s">
        <v>13</v>
      </c>
      <c r="D6" s="77" t="s">
        <v>27</v>
      </c>
      <c r="E6" s="77" t="s">
        <v>11</v>
      </c>
      <c r="F6" s="78" t="s">
        <v>53</v>
      </c>
    </row>
    <row r="7" spans="1:6" x14ac:dyDescent="0.2">
      <c r="A7" s="59" t="s">
        <v>54</v>
      </c>
      <c r="B7" s="59" t="s">
        <v>5</v>
      </c>
      <c r="C7" s="79" t="s">
        <v>856</v>
      </c>
      <c r="D7" s="80" t="s">
        <v>856</v>
      </c>
      <c r="E7" s="80" t="s">
        <v>856</v>
      </c>
      <c r="F7" s="81" t="s">
        <v>856</v>
      </c>
    </row>
    <row r="8" spans="1:6" x14ac:dyDescent="0.2">
      <c r="A8" s="59" t="s">
        <v>54</v>
      </c>
      <c r="B8" s="59" t="s">
        <v>1</v>
      </c>
      <c r="C8" s="79">
        <v>6</v>
      </c>
      <c r="D8" s="80">
        <v>326950</v>
      </c>
      <c r="E8" s="80">
        <v>19617</v>
      </c>
      <c r="F8" s="81">
        <v>3.1235607176332421E-5</v>
      </c>
    </row>
    <row r="9" spans="1:6" x14ac:dyDescent="0.2">
      <c r="A9" s="59" t="s">
        <v>54</v>
      </c>
      <c r="B9" s="59" t="s">
        <v>857</v>
      </c>
      <c r="C9" s="79">
        <v>33</v>
      </c>
      <c r="D9" s="80">
        <v>1618872</v>
      </c>
      <c r="E9" s="80">
        <v>97132</v>
      </c>
      <c r="F9" s="81">
        <v>1.5466060030848352E-4</v>
      </c>
    </row>
    <row r="10" spans="1:6" x14ac:dyDescent="0.2">
      <c r="A10" s="59" t="s">
        <v>54</v>
      </c>
      <c r="B10" s="59" t="s">
        <v>3</v>
      </c>
      <c r="C10" s="79">
        <v>15</v>
      </c>
      <c r="D10" s="80">
        <v>1228354</v>
      </c>
      <c r="E10" s="80">
        <v>73701</v>
      </c>
      <c r="F10" s="81">
        <v>1.1735206629468705E-4</v>
      </c>
    </row>
    <row r="11" spans="1:6" x14ac:dyDescent="0.2">
      <c r="A11" s="59" t="s">
        <v>54</v>
      </c>
      <c r="B11" s="59" t="s">
        <v>2</v>
      </c>
      <c r="C11" s="79" t="s">
        <v>856</v>
      </c>
      <c r="D11" s="80" t="s">
        <v>856</v>
      </c>
      <c r="E11" s="80" t="s">
        <v>856</v>
      </c>
      <c r="F11" s="81" t="s">
        <v>856</v>
      </c>
    </row>
    <row r="12" spans="1:6" x14ac:dyDescent="0.2">
      <c r="A12" s="59" t="s">
        <v>54</v>
      </c>
      <c r="B12" s="59" t="s">
        <v>6</v>
      </c>
      <c r="C12" s="79">
        <v>6</v>
      </c>
      <c r="D12" s="80">
        <v>690130</v>
      </c>
      <c r="E12" s="80">
        <v>41408</v>
      </c>
      <c r="F12" s="81">
        <v>6.5932814495466845E-5</v>
      </c>
    </row>
    <row r="13" spans="1:6" x14ac:dyDescent="0.2">
      <c r="A13" s="59" t="s">
        <v>54</v>
      </c>
      <c r="B13" s="59" t="s">
        <v>10</v>
      </c>
      <c r="C13" s="79">
        <v>98</v>
      </c>
      <c r="D13" s="80">
        <v>3458946</v>
      </c>
      <c r="E13" s="80">
        <v>207537</v>
      </c>
      <c r="F13" s="81">
        <v>3.3045543184760678E-4</v>
      </c>
    </row>
    <row r="14" spans="1:6" x14ac:dyDescent="0.2">
      <c r="A14" s="59" t="s">
        <v>54</v>
      </c>
      <c r="B14" s="59" t="s">
        <v>4</v>
      </c>
      <c r="C14" s="79">
        <v>15</v>
      </c>
      <c r="D14" s="80">
        <v>662726</v>
      </c>
      <c r="E14" s="80">
        <v>39764</v>
      </c>
      <c r="F14" s="81">
        <v>6.3315118711305623E-5</v>
      </c>
    </row>
    <row r="15" spans="1:6" x14ac:dyDescent="0.2">
      <c r="A15" s="59" t="s">
        <v>54</v>
      </c>
      <c r="B15" s="59" t="s">
        <v>858</v>
      </c>
      <c r="C15" s="79">
        <v>129</v>
      </c>
      <c r="D15" s="80">
        <v>1061514</v>
      </c>
      <c r="E15" s="80">
        <v>62816</v>
      </c>
      <c r="F15" s="81">
        <v>1.0002018149505519E-4</v>
      </c>
    </row>
    <row r="16" spans="1:6" x14ac:dyDescent="0.2">
      <c r="A16" s="59" t="s">
        <v>54</v>
      </c>
      <c r="B16" s="59" t="s">
        <v>8</v>
      </c>
      <c r="C16" s="79">
        <v>64</v>
      </c>
      <c r="D16" s="80">
        <v>946435</v>
      </c>
      <c r="E16" s="80">
        <v>56786</v>
      </c>
      <c r="F16" s="81">
        <v>9.0418779075047815E-5</v>
      </c>
    </row>
    <row r="17" spans="1:6" x14ac:dyDescent="0.2">
      <c r="A17" s="59" t="s">
        <v>54</v>
      </c>
      <c r="B17" s="59" t="s">
        <v>859</v>
      </c>
      <c r="C17" s="79">
        <v>31</v>
      </c>
      <c r="D17" s="80">
        <v>1439321</v>
      </c>
      <c r="E17" s="80">
        <v>86359</v>
      </c>
      <c r="F17" s="81">
        <v>1.3750705001482855E-4</v>
      </c>
    </row>
    <row r="18" spans="1:6" x14ac:dyDescent="0.2">
      <c r="A18" s="59" t="s">
        <v>54</v>
      </c>
      <c r="B18" s="59" t="s">
        <v>25</v>
      </c>
      <c r="C18" s="79">
        <v>42</v>
      </c>
      <c r="D18" s="80">
        <v>3480834</v>
      </c>
      <c r="E18" s="80">
        <v>208850</v>
      </c>
      <c r="F18" s="81">
        <v>3.3254608547571122E-4</v>
      </c>
    </row>
    <row r="19" spans="1:6" x14ac:dyDescent="0.2">
      <c r="A19" s="59" t="s">
        <v>54</v>
      </c>
      <c r="B19" s="59" t="s">
        <v>61</v>
      </c>
      <c r="C19" s="79">
        <v>442</v>
      </c>
      <c r="D19" s="80">
        <v>14914083</v>
      </c>
      <c r="E19" s="80">
        <v>893970</v>
      </c>
      <c r="F19" s="81">
        <v>1.4234437348945249E-3</v>
      </c>
    </row>
    <row r="20" spans="1:6" x14ac:dyDescent="0.2">
      <c r="A20" s="59" t="s">
        <v>62</v>
      </c>
      <c r="B20" s="59" t="s">
        <v>5</v>
      </c>
      <c r="C20" s="79" t="s">
        <v>856</v>
      </c>
      <c r="D20" s="80" t="s">
        <v>856</v>
      </c>
      <c r="E20" s="80" t="s">
        <v>856</v>
      </c>
      <c r="F20" s="81" t="s">
        <v>856</v>
      </c>
    </row>
    <row r="21" spans="1:6" x14ac:dyDescent="0.2">
      <c r="A21" s="59" t="s">
        <v>62</v>
      </c>
      <c r="B21" s="59" t="s">
        <v>1</v>
      </c>
      <c r="C21" s="79">
        <v>15</v>
      </c>
      <c r="D21" s="80">
        <v>583041</v>
      </c>
      <c r="E21" s="80">
        <v>34983</v>
      </c>
      <c r="F21" s="81">
        <v>5.5702464487415872E-5</v>
      </c>
    </row>
    <row r="22" spans="1:6" x14ac:dyDescent="0.2">
      <c r="A22" s="59" t="s">
        <v>62</v>
      </c>
      <c r="B22" s="59" t="s">
        <v>857</v>
      </c>
      <c r="C22" s="79">
        <v>27</v>
      </c>
      <c r="D22" s="80">
        <v>596332</v>
      </c>
      <c r="E22" s="80">
        <v>35780</v>
      </c>
      <c r="F22" s="81">
        <v>5.697150557012663E-5</v>
      </c>
    </row>
    <row r="23" spans="1:6" x14ac:dyDescent="0.2">
      <c r="A23" s="59" t="s">
        <v>62</v>
      </c>
      <c r="B23" s="59" t="s">
        <v>3</v>
      </c>
      <c r="C23" s="79">
        <v>7</v>
      </c>
      <c r="D23" s="80">
        <v>315368</v>
      </c>
      <c r="E23" s="80">
        <v>18922</v>
      </c>
      <c r="F23" s="81">
        <v>3.0128977875850644E-5</v>
      </c>
    </row>
    <row r="24" spans="1:6" x14ac:dyDescent="0.2">
      <c r="A24" s="59" t="s">
        <v>62</v>
      </c>
      <c r="B24" s="59" t="s">
        <v>2</v>
      </c>
      <c r="C24" s="79" t="s">
        <v>856</v>
      </c>
      <c r="D24" s="80" t="s">
        <v>856</v>
      </c>
      <c r="E24" s="80" t="s">
        <v>856</v>
      </c>
      <c r="F24" s="81" t="s">
        <v>856</v>
      </c>
    </row>
    <row r="25" spans="1:6" x14ac:dyDescent="0.2">
      <c r="A25" s="59" t="s">
        <v>62</v>
      </c>
      <c r="B25" s="59" t="s">
        <v>6</v>
      </c>
      <c r="C25" s="79" t="s">
        <v>856</v>
      </c>
      <c r="D25" s="80" t="s">
        <v>856</v>
      </c>
      <c r="E25" s="80" t="s">
        <v>856</v>
      </c>
      <c r="F25" s="81" t="s">
        <v>856</v>
      </c>
    </row>
    <row r="26" spans="1:6" x14ac:dyDescent="0.2">
      <c r="A26" s="59" t="s">
        <v>62</v>
      </c>
      <c r="B26" s="59" t="s">
        <v>10</v>
      </c>
      <c r="C26" s="79">
        <v>41</v>
      </c>
      <c r="D26" s="80">
        <v>898942</v>
      </c>
      <c r="E26" s="80">
        <v>53937</v>
      </c>
      <c r="F26" s="81">
        <v>8.5882395079259918E-5</v>
      </c>
    </row>
    <row r="27" spans="1:6" x14ac:dyDescent="0.2">
      <c r="A27" s="59" t="s">
        <v>62</v>
      </c>
      <c r="B27" s="59" t="s">
        <v>4</v>
      </c>
      <c r="C27" s="79" t="s">
        <v>856</v>
      </c>
      <c r="D27" s="80" t="s">
        <v>856</v>
      </c>
      <c r="E27" s="80" t="s">
        <v>856</v>
      </c>
      <c r="F27" s="81" t="s">
        <v>856</v>
      </c>
    </row>
    <row r="28" spans="1:6" x14ac:dyDescent="0.2">
      <c r="A28" s="59" t="s">
        <v>62</v>
      </c>
      <c r="B28" s="59" t="s">
        <v>858</v>
      </c>
      <c r="C28" s="79">
        <v>99</v>
      </c>
      <c r="D28" s="80">
        <v>1693549</v>
      </c>
      <c r="E28" s="80">
        <v>100067</v>
      </c>
      <c r="F28" s="81">
        <v>1.5933391972850367E-4</v>
      </c>
    </row>
    <row r="29" spans="1:6" x14ac:dyDescent="0.2">
      <c r="A29" s="59" t="s">
        <v>62</v>
      </c>
      <c r="B29" s="59" t="s">
        <v>8</v>
      </c>
      <c r="C29" s="79">
        <v>18</v>
      </c>
      <c r="D29" s="80">
        <v>219445</v>
      </c>
      <c r="E29" s="80">
        <v>13167</v>
      </c>
      <c r="F29" s="81">
        <v>2.0965450358911608E-5</v>
      </c>
    </row>
    <row r="30" spans="1:6" x14ac:dyDescent="0.2">
      <c r="A30" s="59" t="s">
        <v>62</v>
      </c>
      <c r="B30" s="59" t="s">
        <v>859</v>
      </c>
      <c r="C30" s="79">
        <v>24</v>
      </c>
      <c r="D30" s="80">
        <v>1725230</v>
      </c>
      <c r="E30" s="80">
        <v>103514</v>
      </c>
      <c r="F30" s="81">
        <v>1.6482248260441833E-4</v>
      </c>
    </row>
    <row r="31" spans="1:6" x14ac:dyDescent="0.2">
      <c r="A31" s="59" t="s">
        <v>62</v>
      </c>
      <c r="B31" s="59" t="s">
        <v>25</v>
      </c>
      <c r="C31" s="79">
        <v>12</v>
      </c>
      <c r="D31" s="80">
        <v>609716</v>
      </c>
      <c r="E31" s="80">
        <v>36583</v>
      </c>
      <c r="F31" s="81">
        <v>5.8250100287086151E-5</v>
      </c>
    </row>
    <row r="32" spans="1:6" x14ac:dyDescent="0.2">
      <c r="A32" s="59" t="s">
        <v>62</v>
      </c>
      <c r="B32" s="59" t="s">
        <v>61</v>
      </c>
      <c r="C32" s="79">
        <v>252</v>
      </c>
      <c r="D32" s="80">
        <v>7045824</v>
      </c>
      <c r="E32" s="80">
        <v>421203</v>
      </c>
      <c r="F32" s="81">
        <v>6.7066990108032552E-4</v>
      </c>
    </row>
    <row r="33" spans="1:6" x14ac:dyDescent="0.2">
      <c r="A33" s="59" t="s">
        <v>65</v>
      </c>
      <c r="B33" s="59" t="s">
        <v>5</v>
      </c>
      <c r="C33" s="79" t="s">
        <v>856</v>
      </c>
      <c r="D33" s="80" t="s">
        <v>856</v>
      </c>
      <c r="E33" s="80" t="s">
        <v>856</v>
      </c>
      <c r="F33" s="81" t="s">
        <v>856</v>
      </c>
    </row>
    <row r="34" spans="1:6" x14ac:dyDescent="0.2">
      <c r="A34" s="59" t="s">
        <v>65</v>
      </c>
      <c r="B34" s="59" t="s">
        <v>1</v>
      </c>
      <c r="C34" s="79">
        <v>39</v>
      </c>
      <c r="D34" s="80">
        <v>3024941</v>
      </c>
      <c r="E34" s="80">
        <v>181496</v>
      </c>
      <c r="F34" s="81">
        <v>2.8899106693559818E-4</v>
      </c>
    </row>
    <row r="35" spans="1:6" x14ac:dyDescent="0.2">
      <c r="A35" s="59" t="s">
        <v>65</v>
      </c>
      <c r="B35" s="59" t="s">
        <v>857</v>
      </c>
      <c r="C35" s="79">
        <v>115</v>
      </c>
      <c r="D35" s="80">
        <v>2270040</v>
      </c>
      <c r="E35" s="80">
        <v>136202</v>
      </c>
      <c r="F35" s="81">
        <v>2.1687068199168215E-4</v>
      </c>
    </row>
    <row r="36" spans="1:6" x14ac:dyDescent="0.2">
      <c r="A36" s="59" t="s">
        <v>65</v>
      </c>
      <c r="B36" s="59" t="s">
        <v>3</v>
      </c>
      <c r="C36" s="79">
        <v>43</v>
      </c>
      <c r="D36" s="80">
        <v>4008993</v>
      </c>
      <c r="E36" s="80">
        <v>240540</v>
      </c>
      <c r="F36" s="81">
        <v>3.8300519703293067E-4</v>
      </c>
    </row>
    <row r="37" spans="1:6" x14ac:dyDescent="0.2">
      <c r="A37" s="59" t="s">
        <v>65</v>
      </c>
      <c r="B37" s="59" t="s">
        <v>2</v>
      </c>
      <c r="C37" s="79" t="s">
        <v>856</v>
      </c>
      <c r="D37" s="80" t="s">
        <v>856</v>
      </c>
      <c r="E37" s="80" t="s">
        <v>856</v>
      </c>
      <c r="F37" s="81" t="s">
        <v>856</v>
      </c>
    </row>
    <row r="38" spans="1:6" x14ac:dyDescent="0.2">
      <c r="A38" s="59" t="s">
        <v>65</v>
      </c>
      <c r="B38" s="59" t="s">
        <v>6</v>
      </c>
      <c r="C38" s="79">
        <v>30</v>
      </c>
      <c r="D38" s="80">
        <v>2017913</v>
      </c>
      <c r="E38" s="80">
        <v>121075</v>
      </c>
      <c r="F38" s="81">
        <v>1.9278437777817445E-4</v>
      </c>
    </row>
    <row r="39" spans="1:6" x14ac:dyDescent="0.2">
      <c r="A39" s="59" t="s">
        <v>65</v>
      </c>
      <c r="B39" s="59" t="s">
        <v>10</v>
      </c>
      <c r="C39" s="79">
        <v>149</v>
      </c>
      <c r="D39" s="80">
        <v>1982870</v>
      </c>
      <c r="E39" s="80">
        <v>118972</v>
      </c>
      <c r="F39" s="81">
        <v>1.8943582897398283E-4</v>
      </c>
    </row>
    <row r="40" spans="1:6" x14ac:dyDescent="0.2">
      <c r="A40" s="59" t="s">
        <v>65</v>
      </c>
      <c r="B40" s="59" t="s">
        <v>4</v>
      </c>
      <c r="C40" s="79">
        <v>27</v>
      </c>
      <c r="D40" s="80">
        <v>2562474</v>
      </c>
      <c r="E40" s="80">
        <v>153748</v>
      </c>
      <c r="F40" s="81">
        <v>2.4480869307981636E-4</v>
      </c>
    </row>
    <row r="41" spans="1:6" x14ac:dyDescent="0.2">
      <c r="A41" s="59" t="s">
        <v>65</v>
      </c>
      <c r="B41" s="59" t="s">
        <v>858</v>
      </c>
      <c r="C41" s="79">
        <v>310</v>
      </c>
      <c r="D41" s="80">
        <v>4608286</v>
      </c>
      <c r="E41" s="80">
        <v>275058</v>
      </c>
      <c r="F41" s="81">
        <v>4.3796725486606737E-4</v>
      </c>
    </row>
    <row r="42" spans="1:6" x14ac:dyDescent="0.2">
      <c r="A42" s="59" t="s">
        <v>65</v>
      </c>
      <c r="B42" s="59" t="s">
        <v>8</v>
      </c>
      <c r="C42" s="79">
        <v>94</v>
      </c>
      <c r="D42" s="80">
        <v>1864677</v>
      </c>
      <c r="E42" s="80">
        <v>111881</v>
      </c>
      <c r="F42" s="81">
        <v>1.781450255643191E-4</v>
      </c>
    </row>
    <row r="43" spans="1:6" x14ac:dyDescent="0.2">
      <c r="A43" s="59" t="s">
        <v>65</v>
      </c>
      <c r="B43" s="59" t="s">
        <v>859</v>
      </c>
      <c r="C43" s="79">
        <v>39</v>
      </c>
      <c r="D43" s="80">
        <v>1243267</v>
      </c>
      <c r="E43" s="80">
        <v>74596</v>
      </c>
      <c r="F43" s="81">
        <v>1.1877715007012762E-4</v>
      </c>
    </row>
    <row r="44" spans="1:6" x14ac:dyDescent="0.2">
      <c r="A44" s="59" t="s">
        <v>65</v>
      </c>
      <c r="B44" s="59" t="s">
        <v>25</v>
      </c>
      <c r="C44" s="79">
        <v>30</v>
      </c>
      <c r="D44" s="80">
        <v>1154194</v>
      </c>
      <c r="E44" s="80">
        <v>69252</v>
      </c>
      <c r="F44" s="81">
        <v>1.1026804649922889E-4</v>
      </c>
    </row>
    <row r="45" spans="1:6" x14ac:dyDescent="0.2">
      <c r="A45" s="59" t="s">
        <v>65</v>
      </c>
      <c r="B45" s="59" t="s">
        <v>61</v>
      </c>
      <c r="C45" s="79">
        <v>900</v>
      </c>
      <c r="D45" s="80">
        <v>25159155</v>
      </c>
      <c r="E45" s="80">
        <v>1508086</v>
      </c>
      <c r="F45" s="81">
        <v>2.4012836766134711E-3</v>
      </c>
    </row>
    <row r="46" spans="1:6" x14ac:dyDescent="0.2">
      <c r="A46" s="59" t="s">
        <v>73</v>
      </c>
      <c r="B46" s="59" t="s">
        <v>5</v>
      </c>
      <c r="C46" s="79">
        <v>10</v>
      </c>
      <c r="D46" s="80">
        <v>157771</v>
      </c>
      <c r="E46" s="80">
        <v>9466</v>
      </c>
      <c r="F46" s="81">
        <v>1.5072450299799292E-5</v>
      </c>
    </row>
    <row r="47" spans="1:6" x14ac:dyDescent="0.2">
      <c r="A47" s="59" t="s">
        <v>73</v>
      </c>
      <c r="B47" s="59" t="s">
        <v>1</v>
      </c>
      <c r="C47" s="79">
        <v>17</v>
      </c>
      <c r="D47" s="80">
        <v>2634094</v>
      </c>
      <c r="E47" s="80">
        <v>158046</v>
      </c>
      <c r="F47" s="81">
        <v>2.5165227974668062E-4</v>
      </c>
    </row>
    <row r="48" spans="1:6" x14ac:dyDescent="0.2">
      <c r="A48" s="59" t="s">
        <v>73</v>
      </c>
      <c r="B48" s="59" t="s">
        <v>857</v>
      </c>
      <c r="C48" s="79">
        <v>50</v>
      </c>
      <c r="D48" s="80">
        <v>2558121</v>
      </c>
      <c r="E48" s="80">
        <v>153322</v>
      </c>
      <c r="F48" s="81">
        <v>2.4413038504815415E-4</v>
      </c>
    </row>
    <row r="49" spans="1:6" x14ac:dyDescent="0.2">
      <c r="A49" s="59" t="s">
        <v>73</v>
      </c>
      <c r="B49" s="59" t="s">
        <v>3</v>
      </c>
      <c r="C49" s="79">
        <v>50</v>
      </c>
      <c r="D49" s="80">
        <v>2747830</v>
      </c>
      <c r="E49" s="80">
        <v>164799</v>
      </c>
      <c r="F49" s="81">
        <v>2.62404895093664E-4</v>
      </c>
    </row>
    <row r="50" spans="1:6" x14ac:dyDescent="0.2">
      <c r="A50" s="59" t="s">
        <v>73</v>
      </c>
      <c r="B50" s="59" t="s">
        <v>2</v>
      </c>
      <c r="C50" s="79">
        <v>9</v>
      </c>
      <c r="D50" s="80">
        <v>6611895</v>
      </c>
      <c r="E50" s="80">
        <v>396714</v>
      </c>
      <c r="F50" s="81">
        <v>6.3167674289399704E-4</v>
      </c>
    </row>
    <row r="51" spans="1:6" x14ac:dyDescent="0.2">
      <c r="A51" s="59" t="s">
        <v>73</v>
      </c>
      <c r="B51" s="59" t="s">
        <v>6</v>
      </c>
      <c r="C51" s="79">
        <v>26</v>
      </c>
      <c r="D51" s="80">
        <v>963273</v>
      </c>
      <c r="E51" s="80">
        <v>57796</v>
      </c>
      <c r="F51" s="81">
        <v>9.2026974173589686E-5</v>
      </c>
    </row>
    <row r="52" spans="1:6" x14ac:dyDescent="0.2">
      <c r="A52" s="59" t="s">
        <v>73</v>
      </c>
      <c r="B52" s="59" t="s">
        <v>10</v>
      </c>
      <c r="C52" s="79">
        <v>90</v>
      </c>
      <c r="D52" s="80">
        <v>1734750</v>
      </c>
      <c r="E52" s="80">
        <v>104085</v>
      </c>
      <c r="F52" s="81">
        <v>1.6573167013042567E-4</v>
      </c>
    </row>
    <row r="53" spans="1:6" x14ac:dyDescent="0.2">
      <c r="A53" s="59" t="s">
        <v>73</v>
      </c>
      <c r="B53" s="59" t="s">
        <v>4</v>
      </c>
      <c r="C53" s="79">
        <v>21</v>
      </c>
      <c r="D53" s="80">
        <v>434304</v>
      </c>
      <c r="E53" s="80">
        <v>26058</v>
      </c>
      <c r="F53" s="81">
        <v>4.1491433542380096E-5</v>
      </c>
    </row>
    <row r="54" spans="1:6" x14ac:dyDescent="0.2">
      <c r="A54" s="59" t="s">
        <v>73</v>
      </c>
      <c r="B54" s="59" t="s">
        <v>858</v>
      </c>
      <c r="C54" s="79">
        <v>224</v>
      </c>
      <c r="D54" s="80">
        <v>2892441</v>
      </c>
      <c r="E54" s="80">
        <v>171135</v>
      </c>
      <c r="F54" s="81">
        <v>2.7249353286035833E-4</v>
      </c>
    </row>
    <row r="55" spans="1:6" x14ac:dyDescent="0.2">
      <c r="A55" s="59" t="s">
        <v>73</v>
      </c>
      <c r="B55" s="59" t="s">
        <v>8</v>
      </c>
      <c r="C55" s="79">
        <v>75</v>
      </c>
      <c r="D55" s="80">
        <v>1756470</v>
      </c>
      <c r="E55" s="80">
        <v>105355</v>
      </c>
      <c r="F55" s="81">
        <v>1.6775385604641396E-4</v>
      </c>
    </row>
    <row r="56" spans="1:6" x14ac:dyDescent="0.2">
      <c r="A56" s="59" t="s">
        <v>73</v>
      </c>
      <c r="B56" s="59" t="s">
        <v>859</v>
      </c>
      <c r="C56" s="79">
        <v>57</v>
      </c>
      <c r="D56" s="80">
        <v>3789998</v>
      </c>
      <c r="E56" s="80">
        <v>227400</v>
      </c>
      <c r="F56" s="81">
        <v>3.620827380281385E-4</v>
      </c>
    </row>
    <row r="57" spans="1:6" x14ac:dyDescent="0.2">
      <c r="A57" s="59" t="s">
        <v>73</v>
      </c>
      <c r="B57" s="59" t="s">
        <v>25</v>
      </c>
      <c r="C57" s="79">
        <v>32</v>
      </c>
      <c r="D57" s="80">
        <v>1311856</v>
      </c>
      <c r="E57" s="80">
        <v>78711</v>
      </c>
      <c r="F57" s="81">
        <v>1.2532935089240463E-4</v>
      </c>
    </row>
    <row r="58" spans="1:6" x14ac:dyDescent="0.2">
      <c r="A58" s="59" t="s">
        <v>73</v>
      </c>
      <c r="B58" s="59" t="s">
        <v>61</v>
      </c>
      <c r="C58" s="79">
        <v>661</v>
      </c>
      <c r="D58" s="80">
        <v>27592804</v>
      </c>
      <c r="E58" s="80">
        <v>1652887</v>
      </c>
      <c r="F58" s="81">
        <v>2.6318463087560062E-3</v>
      </c>
    </row>
    <row r="59" spans="1:6" x14ac:dyDescent="0.2">
      <c r="A59" s="59" t="s">
        <v>78</v>
      </c>
      <c r="B59" s="59" t="s">
        <v>5</v>
      </c>
      <c r="C59" s="79" t="s">
        <v>856</v>
      </c>
      <c r="D59" s="80" t="s">
        <v>856</v>
      </c>
      <c r="E59" s="80" t="s">
        <v>856</v>
      </c>
      <c r="F59" s="81" t="s">
        <v>856</v>
      </c>
    </row>
    <row r="60" spans="1:6" x14ac:dyDescent="0.2">
      <c r="A60" s="59" t="s">
        <v>78</v>
      </c>
      <c r="B60" s="59" t="s">
        <v>1</v>
      </c>
      <c r="C60" s="79" t="s">
        <v>856</v>
      </c>
      <c r="D60" s="80" t="s">
        <v>856</v>
      </c>
      <c r="E60" s="80" t="s">
        <v>856</v>
      </c>
      <c r="F60" s="81" t="s">
        <v>856</v>
      </c>
    </row>
    <row r="61" spans="1:6" x14ac:dyDescent="0.2">
      <c r="A61" s="59" t="s">
        <v>78</v>
      </c>
      <c r="B61" s="59" t="s">
        <v>857</v>
      </c>
      <c r="C61" s="79">
        <v>25</v>
      </c>
      <c r="D61" s="80">
        <v>537807</v>
      </c>
      <c r="E61" s="80">
        <v>32268</v>
      </c>
      <c r="F61" s="81">
        <v>5.1379444989850365E-5</v>
      </c>
    </row>
    <row r="62" spans="1:6" x14ac:dyDescent="0.2">
      <c r="A62" s="59" t="s">
        <v>78</v>
      </c>
      <c r="B62" s="59" t="s">
        <v>3</v>
      </c>
      <c r="C62" s="79">
        <v>8</v>
      </c>
      <c r="D62" s="80">
        <v>540186</v>
      </c>
      <c r="E62" s="80">
        <v>32411</v>
      </c>
      <c r="F62" s="81">
        <v>5.1607139939445898E-5</v>
      </c>
    </row>
    <row r="63" spans="1:6" x14ac:dyDescent="0.2">
      <c r="A63" s="59" t="s">
        <v>78</v>
      </c>
      <c r="B63" s="59" t="s">
        <v>2</v>
      </c>
      <c r="C63" s="79">
        <v>6</v>
      </c>
      <c r="D63" s="80">
        <v>522956</v>
      </c>
      <c r="E63" s="80">
        <v>31377</v>
      </c>
      <c r="F63" s="81">
        <v>4.9960730303908977E-5</v>
      </c>
    </row>
    <row r="64" spans="1:6" x14ac:dyDescent="0.2">
      <c r="A64" s="59" t="s">
        <v>78</v>
      </c>
      <c r="B64" s="59" t="s">
        <v>6</v>
      </c>
      <c r="C64" s="79">
        <v>9</v>
      </c>
      <c r="D64" s="80">
        <v>703620</v>
      </c>
      <c r="E64" s="80">
        <v>42217</v>
      </c>
      <c r="F64" s="81">
        <v>6.7220962846675122E-5</v>
      </c>
    </row>
    <row r="65" spans="1:6" x14ac:dyDescent="0.2">
      <c r="A65" s="59" t="s">
        <v>78</v>
      </c>
      <c r="B65" s="59" t="s">
        <v>10</v>
      </c>
      <c r="C65" s="79">
        <v>65</v>
      </c>
      <c r="D65" s="80">
        <v>955970</v>
      </c>
      <c r="E65" s="80">
        <v>57358</v>
      </c>
      <c r="F65" s="81">
        <v>9.1329558873429935E-5</v>
      </c>
    </row>
    <row r="66" spans="1:6" x14ac:dyDescent="0.2">
      <c r="A66" s="59" t="s">
        <v>78</v>
      </c>
      <c r="B66" s="59" t="s">
        <v>4</v>
      </c>
      <c r="C66" s="79">
        <v>17</v>
      </c>
      <c r="D66" s="80">
        <v>930263</v>
      </c>
      <c r="E66" s="80">
        <v>55816</v>
      </c>
      <c r="F66" s="81">
        <v>8.8874274871497704E-5</v>
      </c>
    </row>
    <row r="67" spans="1:6" x14ac:dyDescent="0.2">
      <c r="A67" s="59" t="s">
        <v>78</v>
      </c>
      <c r="B67" s="59" t="s">
        <v>858</v>
      </c>
      <c r="C67" s="79">
        <v>106</v>
      </c>
      <c r="D67" s="80">
        <v>1952556</v>
      </c>
      <c r="E67" s="80">
        <v>116527</v>
      </c>
      <c r="F67" s="81">
        <v>1.8554272301761168E-4</v>
      </c>
    </row>
    <row r="68" spans="1:6" x14ac:dyDescent="0.2">
      <c r="A68" s="59" t="s">
        <v>78</v>
      </c>
      <c r="B68" s="59" t="s">
        <v>8</v>
      </c>
      <c r="C68" s="79">
        <v>45</v>
      </c>
      <c r="D68" s="80">
        <v>300097</v>
      </c>
      <c r="E68" s="80">
        <v>17936</v>
      </c>
      <c r="F68" s="81">
        <v>2.8558997314303837E-5</v>
      </c>
    </row>
    <row r="69" spans="1:6" x14ac:dyDescent="0.2">
      <c r="A69" s="59" t="s">
        <v>78</v>
      </c>
      <c r="B69" s="59" t="s">
        <v>859</v>
      </c>
      <c r="C69" s="79">
        <v>35</v>
      </c>
      <c r="D69" s="80">
        <v>1212295</v>
      </c>
      <c r="E69" s="80">
        <v>72738</v>
      </c>
      <c r="F69" s="81">
        <v>1.158187079977605E-4</v>
      </c>
    </row>
    <row r="70" spans="1:6" x14ac:dyDescent="0.2">
      <c r="A70" s="59" t="s">
        <v>78</v>
      </c>
      <c r="B70" s="59" t="s">
        <v>25</v>
      </c>
      <c r="C70" s="79">
        <v>23</v>
      </c>
      <c r="D70" s="80">
        <v>1404993</v>
      </c>
      <c r="E70" s="80">
        <v>84300</v>
      </c>
      <c r="F70" s="81">
        <v>1.3422856119512787E-4</v>
      </c>
    </row>
    <row r="71" spans="1:6" x14ac:dyDescent="0.2">
      <c r="A71" s="59" t="s">
        <v>78</v>
      </c>
      <c r="B71" s="59" t="s">
        <v>61</v>
      </c>
      <c r="C71" s="79">
        <v>345</v>
      </c>
      <c r="D71" s="80">
        <v>9368683</v>
      </c>
      <c r="E71" s="80">
        <v>561424</v>
      </c>
      <c r="F71" s="81">
        <v>8.9393992574630444E-4</v>
      </c>
    </row>
    <row r="72" spans="1:6" x14ac:dyDescent="0.2">
      <c r="A72" s="59" t="s">
        <v>81</v>
      </c>
      <c r="B72" s="59" t="s">
        <v>5</v>
      </c>
      <c r="C72" s="79">
        <v>21</v>
      </c>
      <c r="D72" s="80">
        <v>770866</v>
      </c>
      <c r="E72" s="80">
        <v>46252</v>
      </c>
      <c r="F72" s="81">
        <v>7.364578187896861E-5</v>
      </c>
    </row>
    <row r="73" spans="1:6" x14ac:dyDescent="0.2">
      <c r="A73" s="59" t="s">
        <v>81</v>
      </c>
      <c r="B73" s="59" t="s">
        <v>1</v>
      </c>
      <c r="C73" s="79">
        <v>18</v>
      </c>
      <c r="D73" s="80">
        <v>1602367</v>
      </c>
      <c r="E73" s="80">
        <v>96142</v>
      </c>
      <c r="F73" s="81">
        <v>1.5308425065743751E-4</v>
      </c>
    </row>
    <row r="74" spans="1:6" x14ac:dyDescent="0.2">
      <c r="A74" s="59" t="s">
        <v>81</v>
      </c>
      <c r="B74" s="59" t="s">
        <v>857</v>
      </c>
      <c r="C74" s="79">
        <v>85</v>
      </c>
      <c r="D74" s="80">
        <v>2360389</v>
      </c>
      <c r="E74" s="80">
        <v>141623</v>
      </c>
      <c r="F74" s="81">
        <v>2.2550239053544002E-4</v>
      </c>
    </row>
    <row r="75" spans="1:6" x14ac:dyDescent="0.2">
      <c r="A75" s="59" t="s">
        <v>81</v>
      </c>
      <c r="B75" s="59" t="s">
        <v>3</v>
      </c>
      <c r="C75" s="79">
        <v>47</v>
      </c>
      <c r="D75" s="80">
        <v>3564181</v>
      </c>
      <c r="E75" s="80">
        <v>213851</v>
      </c>
      <c r="F75" s="81">
        <v>3.405090396220556E-4</v>
      </c>
    </row>
    <row r="76" spans="1:6" x14ac:dyDescent="0.2">
      <c r="A76" s="59" t="s">
        <v>81</v>
      </c>
      <c r="B76" s="59" t="s">
        <v>2</v>
      </c>
      <c r="C76" s="79">
        <v>6</v>
      </c>
      <c r="D76" s="80">
        <v>16355</v>
      </c>
      <c r="E76" s="80">
        <v>981</v>
      </c>
      <c r="F76" s="81">
        <v>1.5620191996728403E-6</v>
      </c>
    </row>
    <row r="77" spans="1:6" x14ac:dyDescent="0.2">
      <c r="A77" s="59" t="s">
        <v>81</v>
      </c>
      <c r="B77" s="59" t="s">
        <v>6</v>
      </c>
      <c r="C77" s="79">
        <v>34</v>
      </c>
      <c r="D77" s="80">
        <v>2283867</v>
      </c>
      <c r="E77" s="80">
        <v>137032</v>
      </c>
      <c r="F77" s="81">
        <v>2.1819226806276112E-4</v>
      </c>
    </row>
    <row r="78" spans="1:6" x14ac:dyDescent="0.2">
      <c r="A78" s="59" t="s">
        <v>81</v>
      </c>
      <c r="B78" s="59" t="s">
        <v>10</v>
      </c>
      <c r="C78" s="79">
        <v>231</v>
      </c>
      <c r="D78" s="80">
        <v>5428346</v>
      </c>
      <c r="E78" s="80">
        <v>325701</v>
      </c>
      <c r="F78" s="81">
        <v>5.1860470474275611E-4</v>
      </c>
    </row>
    <row r="79" spans="1:6" x14ac:dyDescent="0.2">
      <c r="A79" s="59" t="s">
        <v>81</v>
      </c>
      <c r="B79" s="59" t="s">
        <v>4</v>
      </c>
      <c r="C79" s="79">
        <v>42</v>
      </c>
      <c r="D79" s="80">
        <v>2410809</v>
      </c>
      <c r="E79" s="80">
        <v>144649</v>
      </c>
      <c r="F79" s="81">
        <v>2.3032060674156644E-4</v>
      </c>
    </row>
    <row r="80" spans="1:6" x14ac:dyDescent="0.2">
      <c r="A80" s="59" t="s">
        <v>81</v>
      </c>
      <c r="B80" s="59" t="s">
        <v>858</v>
      </c>
      <c r="C80" s="79">
        <v>381</v>
      </c>
      <c r="D80" s="80">
        <v>4274934</v>
      </c>
      <c r="E80" s="80">
        <v>255464</v>
      </c>
      <c r="F80" s="81">
        <v>4.0676826995435521E-4</v>
      </c>
    </row>
    <row r="81" spans="1:6" x14ac:dyDescent="0.2">
      <c r="A81" s="59" t="s">
        <v>81</v>
      </c>
      <c r="B81" s="59" t="s">
        <v>8</v>
      </c>
      <c r="C81" s="79">
        <v>141</v>
      </c>
      <c r="D81" s="80">
        <v>4183077</v>
      </c>
      <c r="E81" s="80">
        <v>250971</v>
      </c>
      <c r="F81" s="81">
        <v>3.9961419017440613E-4</v>
      </c>
    </row>
    <row r="82" spans="1:6" x14ac:dyDescent="0.2">
      <c r="A82" s="59" t="s">
        <v>81</v>
      </c>
      <c r="B82" s="59" t="s">
        <v>859</v>
      </c>
      <c r="C82" s="79">
        <v>118</v>
      </c>
      <c r="D82" s="80">
        <v>4994369</v>
      </c>
      <c r="E82" s="80">
        <v>299662</v>
      </c>
      <c r="F82" s="81">
        <v>4.7714352437549709E-4</v>
      </c>
    </row>
    <row r="83" spans="1:6" x14ac:dyDescent="0.2">
      <c r="A83" s="59" t="s">
        <v>81</v>
      </c>
      <c r="B83" s="59" t="s">
        <v>25</v>
      </c>
      <c r="C83" s="79">
        <v>54</v>
      </c>
      <c r="D83" s="80">
        <v>4139434</v>
      </c>
      <c r="E83" s="80">
        <v>248366</v>
      </c>
      <c r="F83" s="81">
        <v>3.9546632063806793E-4</v>
      </c>
    </row>
    <row r="84" spans="1:6" x14ac:dyDescent="0.2">
      <c r="A84" s="59" t="s">
        <v>81</v>
      </c>
      <c r="B84" s="59" t="s">
        <v>61</v>
      </c>
      <c r="C84" s="79">
        <v>1178</v>
      </c>
      <c r="D84" s="80">
        <v>36028994</v>
      </c>
      <c r="E84" s="80">
        <v>2160694</v>
      </c>
      <c r="F84" s="81">
        <v>3.4404133665829847E-3</v>
      </c>
    </row>
    <row r="85" spans="1:6" x14ac:dyDescent="0.2">
      <c r="A85" s="59" t="s">
        <v>95</v>
      </c>
      <c r="B85" s="59" t="s">
        <v>5</v>
      </c>
      <c r="C85" s="79">
        <v>163</v>
      </c>
      <c r="D85" s="80">
        <v>9581247</v>
      </c>
      <c r="E85" s="80">
        <v>574875</v>
      </c>
      <c r="F85" s="81">
        <v>9.1535758145965755E-4</v>
      </c>
    </row>
    <row r="86" spans="1:6" x14ac:dyDescent="0.2">
      <c r="A86" s="59" t="s">
        <v>95</v>
      </c>
      <c r="B86" s="59" t="s">
        <v>1</v>
      </c>
      <c r="C86" s="79">
        <v>72</v>
      </c>
      <c r="D86" s="80">
        <v>66628572</v>
      </c>
      <c r="E86" s="80">
        <v>3997714</v>
      </c>
      <c r="F86" s="81">
        <v>6.3654495645269205E-3</v>
      </c>
    </row>
    <row r="87" spans="1:6" x14ac:dyDescent="0.2">
      <c r="A87" s="59" t="s">
        <v>95</v>
      </c>
      <c r="B87" s="59" t="s">
        <v>857</v>
      </c>
      <c r="C87" s="79">
        <v>725</v>
      </c>
      <c r="D87" s="80">
        <v>56367258</v>
      </c>
      <c r="E87" s="80">
        <v>3381558</v>
      </c>
      <c r="F87" s="81">
        <v>5.3843613871633949E-3</v>
      </c>
    </row>
    <row r="88" spans="1:6" x14ac:dyDescent="0.2">
      <c r="A88" s="59" t="s">
        <v>95</v>
      </c>
      <c r="B88" s="59" t="s">
        <v>3</v>
      </c>
      <c r="C88" s="79">
        <v>309</v>
      </c>
      <c r="D88" s="80">
        <v>50606378</v>
      </c>
      <c r="E88" s="80">
        <v>3036383</v>
      </c>
      <c r="F88" s="81">
        <v>4.8347487701939015E-3</v>
      </c>
    </row>
    <row r="89" spans="1:6" x14ac:dyDescent="0.2">
      <c r="A89" s="59" t="s">
        <v>95</v>
      </c>
      <c r="B89" s="59" t="s">
        <v>2</v>
      </c>
      <c r="C89" s="79">
        <v>72</v>
      </c>
      <c r="D89" s="80">
        <v>51316845</v>
      </c>
      <c r="E89" s="80">
        <v>3079011</v>
      </c>
      <c r="F89" s="81">
        <v>4.9026241569866177E-3</v>
      </c>
    </row>
    <row r="90" spans="1:6" x14ac:dyDescent="0.2">
      <c r="A90" s="59" t="s">
        <v>95</v>
      </c>
      <c r="B90" s="59" t="s">
        <v>6</v>
      </c>
      <c r="C90" s="79">
        <v>173</v>
      </c>
      <c r="D90" s="80">
        <v>24668857</v>
      </c>
      <c r="E90" s="80">
        <v>1480131</v>
      </c>
      <c r="F90" s="81">
        <v>2.3567717023761066E-3</v>
      </c>
    </row>
    <row r="91" spans="1:6" x14ac:dyDescent="0.2">
      <c r="A91" s="59" t="s">
        <v>95</v>
      </c>
      <c r="B91" s="59" t="s">
        <v>10</v>
      </c>
      <c r="C91" s="79">
        <v>719</v>
      </c>
      <c r="D91" s="80">
        <v>28827900</v>
      </c>
      <c r="E91" s="80">
        <v>1729674</v>
      </c>
      <c r="F91" s="81">
        <v>2.754112127599307E-3</v>
      </c>
    </row>
    <row r="92" spans="1:6" x14ac:dyDescent="0.2">
      <c r="A92" s="59" t="s">
        <v>95</v>
      </c>
      <c r="B92" s="59" t="s">
        <v>4</v>
      </c>
      <c r="C92" s="79">
        <v>201</v>
      </c>
      <c r="D92" s="80">
        <v>28667142</v>
      </c>
      <c r="E92" s="80">
        <v>1720029</v>
      </c>
      <c r="F92" s="81">
        <v>2.7387546605444199E-3</v>
      </c>
    </row>
    <row r="93" spans="1:6" x14ac:dyDescent="0.2">
      <c r="A93" s="59" t="s">
        <v>95</v>
      </c>
      <c r="B93" s="59" t="s">
        <v>858</v>
      </c>
      <c r="C93" s="79">
        <v>1848</v>
      </c>
      <c r="D93" s="80">
        <v>57438388</v>
      </c>
      <c r="E93" s="80">
        <v>3389782</v>
      </c>
      <c r="F93" s="81">
        <v>5.3974562351737001E-3</v>
      </c>
    </row>
    <row r="94" spans="1:6" x14ac:dyDescent="0.2">
      <c r="A94" s="59" t="s">
        <v>95</v>
      </c>
      <c r="B94" s="59" t="s">
        <v>8</v>
      </c>
      <c r="C94" s="79">
        <v>779</v>
      </c>
      <c r="D94" s="80">
        <v>58596331</v>
      </c>
      <c r="E94" s="80">
        <v>3515780</v>
      </c>
      <c r="F94" s="81">
        <v>5.5980793698529848E-3</v>
      </c>
    </row>
    <row r="95" spans="1:6" x14ac:dyDescent="0.2">
      <c r="A95" s="59" t="s">
        <v>95</v>
      </c>
      <c r="B95" s="59" t="s">
        <v>859</v>
      </c>
      <c r="C95" s="79">
        <v>200</v>
      </c>
      <c r="D95" s="80">
        <v>45889916</v>
      </c>
      <c r="E95" s="80">
        <v>2753395</v>
      </c>
      <c r="F95" s="81">
        <v>4.3841547953957184E-3</v>
      </c>
    </row>
    <row r="96" spans="1:6" x14ac:dyDescent="0.2">
      <c r="A96" s="59" t="s">
        <v>95</v>
      </c>
      <c r="B96" s="59" t="s">
        <v>25</v>
      </c>
      <c r="C96" s="79">
        <v>266</v>
      </c>
      <c r="D96" s="80">
        <v>33964440</v>
      </c>
      <c r="E96" s="80">
        <v>2037866</v>
      </c>
      <c r="F96" s="81">
        <v>3.2448377353317963E-3</v>
      </c>
    </row>
    <row r="97" spans="1:6" x14ac:dyDescent="0.2">
      <c r="A97" s="59" t="s">
        <v>95</v>
      </c>
      <c r="B97" s="59" t="s">
        <v>61</v>
      </c>
      <c r="C97" s="79">
        <v>5527</v>
      </c>
      <c r="D97" s="80">
        <v>512553274</v>
      </c>
      <c r="E97" s="80">
        <v>30696198</v>
      </c>
      <c r="F97" s="81">
        <v>4.8876708086604527E-2</v>
      </c>
    </row>
    <row r="98" spans="1:6" x14ac:dyDescent="0.2">
      <c r="A98" s="59" t="s">
        <v>106</v>
      </c>
      <c r="B98" s="59" t="s">
        <v>5</v>
      </c>
      <c r="C98" s="79">
        <v>21</v>
      </c>
      <c r="D98" s="80">
        <v>364276</v>
      </c>
      <c r="E98" s="80">
        <v>21857</v>
      </c>
      <c r="F98" s="81">
        <v>3.4802297295870813E-5</v>
      </c>
    </row>
    <row r="99" spans="1:6" x14ac:dyDescent="0.2">
      <c r="A99" s="59" t="s">
        <v>106</v>
      </c>
      <c r="B99" s="59" t="s">
        <v>1</v>
      </c>
      <c r="C99" s="79">
        <v>18</v>
      </c>
      <c r="D99" s="80">
        <v>1223093</v>
      </c>
      <c r="E99" s="80">
        <v>73386</v>
      </c>
      <c r="F99" s="81">
        <v>1.1685050049662697E-4</v>
      </c>
    </row>
    <row r="100" spans="1:6" x14ac:dyDescent="0.2">
      <c r="A100" s="59" t="s">
        <v>106</v>
      </c>
      <c r="B100" s="59" t="s">
        <v>857</v>
      </c>
      <c r="C100" s="79">
        <v>91</v>
      </c>
      <c r="D100" s="80">
        <v>3785417</v>
      </c>
      <c r="E100" s="80">
        <v>227125</v>
      </c>
      <c r="F100" s="81">
        <v>3.6164486312507016E-4</v>
      </c>
    </row>
    <row r="101" spans="1:6" x14ac:dyDescent="0.2">
      <c r="A101" s="59" t="s">
        <v>106</v>
      </c>
      <c r="B101" s="59" t="s">
        <v>3</v>
      </c>
      <c r="C101" s="79">
        <v>39</v>
      </c>
      <c r="D101" s="80">
        <v>3714111</v>
      </c>
      <c r="E101" s="80">
        <v>222847</v>
      </c>
      <c r="F101" s="81">
        <v>3.5483312190570177E-4</v>
      </c>
    </row>
    <row r="102" spans="1:6" x14ac:dyDescent="0.2">
      <c r="A102" s="59" t="s">
        <v>106</v>
      </c>
      <c r="B102" s="59" t="s">
        <v>2</v>
      </c>
      <c r="C102" s="79">
        <v>12</v>
      </c>
      <c r="D102" s="80">
        <v>6914705</v>
      </c>
      <c r="E102" s="80">
        <v>414882</v>
      </c>
      <c r="F102" s="81">
        <v>6.6060514739925316E-4</v>
      </c>
    </row>
    <row r="103" spans="1:6" x14ac:dyDescent="0.2">
      <c r="A103" s="59" t="s">
        <v>106</v>
      </c>
      <c r="B103" s="59" t="s">
        <v>6</v>
      </c>
      <c r="C103" s="79">
        <v>15</v>
      </c>
      <c r="D103" s="80">
        <v>5548999</v>
      </c>
      <c r="E103" s="80">
        <v>332940</v>
      </c>
      <c r="F103" s="81">
        <v>5.3013116446388932E-4</v>
      </c>
    </row>
    <row r="104" spans="1:6" x14ac:dyDescent="0.2">
      <c r="A104" s="59" t="s">
        <v>106</v>
      </c>
      <c r="B104" s="59" t="s">
        <v>10</v>
      </c>
      <c r="C104" s="79">
        <v>234</v>
      </c>
      <c r="D104" s="80">
        <v>11530812</v>
      </c>
      <c r="E104" s="80">
        <v>691849</v>
      </c>
      <c r="F104" s="81">
        <v>1.1016120502288021E-3</v>
      </c>
    </row>
    <row r="105" spans="1:6" x14ac:dyDescent="0.2">
      <c r="A105" s="59" t="s">
        <v>106</v>
      </c>
      <c r="B105" s="59" t="s">
        <v>4</v>
      </c>
      <c r="C105" s="79">
        <v>27</v>
      </c>
      <c r="D105" s="80">
        <v>3343020</v>
      </c>
      <c r="E105" s="80">
        <v>200581</v>
      </c>
      <c r="F105" s="81">
        <v>3.1937958520854022E-4</v>
      </c>
    </row>
    <row r="106" spans="1:6" x14ac:dyDescent="0.2">
      <c r="A106" s="59" t="s">
        <v>106</v>
      </c>
      <c r="B106" s="59" t="s">
        <v>858</v>
      </c>
      <c r="C106" s="79">
        <v>328</v>
      </c>
      <c r="D106" s="80">
        <v>5905014</v>
      </c>
      <c r="E106" s="80">
        <v>352260</v>
      </c>
      <c r="F106" s="81">
        <v>5.6089386674490797E-4</v>
      </c>
    </row>
    <row r="107" spans="1:6" x14ac:dyDescent="0.2">
      <c r="A107" s="59" t="s">
        <v>106</v>
      </c>
      <c r="B107" s="59" t="s">
        <v>8</v>
      </c>
      <c r="C107" s="79">
        <v>145</v>
      </c>
      <c r="D107" s="80">
        <v>2629396</v>
      </c>
      <c r="E107" s="80">
        <v>157764</v>
      </c>
      <c r="F107" s="81">
        <v>2.5120325893698874E-4</v>
      </c>
    </row>
    <row r="108" spans="1:6" x14ac:dyDescent="0.2">
      <c r="A108" s="59" t="s">
        <v>106</v>
      </c>
      <c r="B108" s="59" t="s">
        <v>859</v>
      </c>
      <c r="C108" s="79">
        <v>59</v>
      </c>
      <c r="D108" s="80">
        <v>4573570</v>
      </c>
      <c r="E108" s="80">
        <v>274300</v>
      </c>
      <c r="F108" s="81">
        <v>4.3676031240597355E-4</v>
      </c>
    </row>
    <row r="109" spans="1:6" x14ac:dyDescent="0.2">
      <c r="A109" s="59" t="s">
        <v>106</v>
      </c>
      <c r="B109" s="59" t="s">
        <v>25</v>
      </c>
      <c r="C109" s="79">
        <v>45</v>
      </c>
      <c r="D109" s="80">
        <v>4627142</v>
      </c>
      <c r="E109" s="80">
        <v>277629</v>
      </c>
      <c r="F109" s="81">
        <v>4.4206098714166255E-4</v>
      </c>
    </row>
    <row r="110" spans="1:6" x14ac:dyDescent="0.2">
      <c r="A110" s="59" t="s">
        <v>106</v>
      </c>
      <c r="B110" s="59" t="s">
        <v>61</v>
      </c>
      <c r="C110" s="79">
        <v>1034</v>
      </c>
      <c r="D110" s="80">
        <v>54159556</v>
      </c>
      <c r="E110" s="80">
        <v>3247419</v>
      </c>
      <c r="F110" s="81">
        <v>5.1707755630809125E-3</v>
      </c>
    </row>
    <row r="111" spans="1:6" x14ac:dyDescent="0.2">
      <c r="A111" s="59" t="s">
        <v>110</v>
      </c>
      <c r="B111" s="59" t="s">
        <v>5</v>
      </c>
      <c r="C111" s="79">
        <v>14</v>
      </c>
      <c r="D111" s="80">
        <v>711284</v>
      </c>
      <c r="E111" s="80">
        <v>42677</v>
      </c>
      <c r="F111" s="81">
        <v>6.7953408139080331E-5</v>
      </c>
    </row>
    <row r="112" spans="1:6" x14ac:dyDescent="0.2">
      <c r="A112" s="59" t="s">
        <v>110</v>
      </c>
      <c r="B112" s="59" t="s">
        <v>1</v>
      </c>
      <c r="C112" s="79">
        <v>33</v>
      </c>
      <c r="D112" s="80">
        <v>3189299</v>
      </c>
      <c r="E112" s="80">
        <v>191358</v>
      </c>
      <c r="F112" s="81">
        <v>3.0469405709581586E-4</v>
      </c>
    </row>
    <row r="113" spans="1:6" x14ac:dyDescent="0.2">
      <c r="A113" s="59" t="s">
        <v>110</v>
      </c>
      <c r="B113" s="59" t="s">
        <v>857</v>
      </c>
      <c r="C113" s="79">
        <v>108</v>
      </c>
      <c r="D113" s="80">
        <v>4229173</v>
      </c>
      <c r="E113" s="80">
        <v>253750</v>
      </c>
      <c r="F113" s="81">
        <v>4.040391151039584E-4</v>
      </c>
    </row>
    <row r="114" spans="1:6" x14ac:dyDescent="0.2">
      <c r="A114" s="59" t="s">
        <v>110</v>
      </c>
      <c r="B114" s="59" t="s">
        <v>3</v>
      </c>
      <c r="C114" s="79">
        <v>51</v>
      </c>
      <c r="D114" s="80">
        <v>6101274</v>
      </c>
      <c r="E114" s="80">
        <v>366076</v>
      </c>
      <c r="F114" s="81">
        <v>5.8289270187506079E-4</v>
      </c>
    </row>
    <row r="115" spans="1:6" x14ac:dyDescent="0.2">
      <c r="A115" s="59" t="s">
        <v>110</v>
      </c>
      <c r="B115" s="59" t="s">
        <v>2</v>
      </c>
      <c r="C115" s="79">
        <v>6</v>
      </c>
      <c r="D115" s="80">
        <v>9315399</v>
      </c>
      <c r="E115" s="80">
        <v>558924</v>
      </c>
      <c r="F115" s="81">
        <v>8.8995924480931969E-4</v>
      </c>
    </row>
    <row r="116" spans="1:6" x14ac:dyDescent="0.2">
      <c r="A116" s="59" t="s">
        <v>110</v>
      </c>
      <c r="B116" s="59" t="s">
        <v>6</v>
      </c>
      <c r="C116" s="79">
        <v>33</v>
      </c>
      <c r="D116" s="80">
        <v>2674539</v>
      </c>
      <c r="E116" s="80">
        <v>160472</v>
      </c>
      <c r="F116" s="81">
        <v>2.5551513252793068E-4</v>
      </c>
    </row>
    <row r="117" spans="1:6" x14ac:dyDescent="0.2">
      <c r="A117" s="59" t="s">
        <v>110</v>
      </c>
      <c r="B117" s="59" t="s">
        <v>10</v>
      </c>
      <c r="C117" s="79">
        <v>193</v>
      </c>
      <c r="D117" s="80">
        <v>5023991</v>
      </c>
      <c r="E117" s="80">
        <v>301440</v>
      </c>
      <c r="F117" s="81">
        <v>4.7997458465788068E-4</v>
      </c>
    </row>
    <row r="118" spans="1:6" x14ac:dyDescent="0.2">
      <c r="A118" s="59" t="s">
        <v>110</v>
      </c>
      <c r="B118" s="59" t="s">
        <v>4</v>
      </c>
      <c r="C118" s="79">
        <v>27</v>
      </c>
      <c r="D118" s="80">
        <v>3335532</v>
      </c>
      <c r="E118" s="80">
        <v>200132</v>
      </c>
      <c r="F118" s="81">
        <v>3.1866465491225775E-4</v>
      </c>
    </row>
    <row r="119" spans="1:6" x14ac:dyDescent="0.2">
      <c r="A119" s="59" t="s">
        <v>110</v>
      </c>
      <c r="B119" s="59" t="s">
        <v>858</v>
      </c>
      <c r="C119" s="79">
        <v>390</v>
      </c>
      <c r="D119" s="80">
        <v>6209221</v>
      </c>
      <c r="E119" s="80">
        <v>366666</v>
      </c>
      <c r="F119" s="81">
        <v>5.8383214257618919E-4</v>
      </c>
    </row>
    <row r="120" spans="1:6" x14ac:dyDescent="0.2">
      <c r="A120" s="59" t="s">
        <v>110</v>
      </c>
      <c r="B120" s="59" t="s">
        <v>8</v>
      </c>
      <c r="C120" s="79">
        <v>150</v>
      </c>
      <c r="D120" s="80">
        <v>4328001</v>
      </c>
      <c r="E120" s="80">
        <v>259680</v>
      </c>
      <c r="F120" s="81">
        <v>4.1348129028648641E-4</v>
      </c>
    </row>
    <row r="121" spans="1:6" x14ac:dyDescent="0.2">
      <c r="A121" s="59" t="s">
        <v>110</v>
      </c>
      <c r="B121" s="59" t="s">
        <v>859</v>
      </c>
      <c r="C121" s="79">
        <v>65</v>
      </c>
      <c r="D121" s="80">
        <v>4510418</v>
      </c>
      <c r="E121" s="80">
        <v>270625</v>
      </c>
      <c r="F121" s="81">
        <v>4.3090871142860589E-4</v>
      </c>
    </row>
    <row r="122" spans="1:6" x14ac:dyDescent="0.2">
      <c r="A122" s="59" t="s">
        <v>110</v>
      </c>
      <c r="B122" s="59" t="s">
        <v>25</v>
      </c>
      <c r="C122" s="79">
        <v>64</v>
      </c>
      <c r="D122" s="80">
        <v>3186592</v>
      </c>
      <c r="E122" s="80">
        <v>191196</v>
      </c>
      <c r="F122" s="81">
        <v>3.0443610897109923E-4</v>
      </c>
    </row>
    <row r="123" spans="1:6" x14ac:dyDescent="0.2">
      <c r="A123" s="59" t="s">
        <v>110</v>
      </c>
      <c r="B123" s="59" t="s">
        <v>61</v>
      </c>
      <c r="C123" s="79">
        <v>1134</v>
      </c>
      <c r="D123" s="80">
        <v>52814723</v>
      </c>
      <c r="E123" s="80">
        <v>3162996</v>
      </c>
      <c r="F123" s="81">
        <v>5.0363511523836852E-3</v>
      </c>
    </row>
    <row r="124" spans="1:6" x14ac:dyDescent="0.2">
      <c r="A124" s="59" t="s">
        <v>117</v>
      </c>
      <c r="B124" s="59" t="s">
        <v>5</v>
      </c>
      <c r="C124" s="79">
        <v>15</v>
      </c>
      <c r="D124" s="80">
        <v>95347</v>
      </c>
      <c r="E124" s="80">
        <v>5721</v>
      </c>
      <c r="F124" s="81">
        <v>9.1093902561960439E-6</v>
      </c>
    </row>
    <row r="125" spans="1:6" x14ac:dyDescent="0.2">
      <c r="A125" s="59" t="s">
        <v>117</v>
      </c>
      <c r="B125" s="59" t="s">
        <v>1</v>
      </c>
      <c r="C125" s="79">
        <v>24</v>
      </c>
      <c r="D125" s="80">
        <v>3078472</v>
      </c>
      <c r="E125" s="80">
        <v>184708</v>
      </c>
      <c r="F125" s="81">
        <v>2.9410544580343628E-4</v>
      </c>
    </row>
    <row r="126" spans="1:6" x14ac:dyDescent="0.2">
      <c r="A126" s="59" t="s">
        <v>117</v>
      </c>
      <c r="B126" s="59" t="s">
        <v>857</v>
      </c>
      <c r="C126" s="79">
        <v>78</v>
      </c>
      <c r="D126" s="80">
        <v>2620834</v>
      </c>
      <c r="E126" s="80">
        <v>157250</v>
      </c>
      <c r="F126" s="81">
        <v>2.5038483093634467E-4</v>
      </c>
    </row>
    <row r="127" spans="1:6" x14ac:dyDescent="0.2">
      <c r="A127" s="59" t="s">
        <v>117</v>
      </c>
      <c r="B127" s="59" t="s">
        <v>3</v>
      </c>
      <c r="C127" s="79">
        <v>50</v>
      </c>
      <c r="D127" s="80">
        <v>5497265</v>
      </c>
      <c r="E127" s="80">
        <v>329836</v>
      </c>
      <c r="F127" s="81">
        <v>5.2518875101252897E-4</v>
      </c>
    </row>
    <row r="128" spans="1:6" x14ac:dyDescent="0.2">
      <c r="A128" s="59" t="s">
        <v>117</v>
      </c>
      <c r="B128" s="59" t="s">
        <v>2</v>
      </c>
      <c r="C128" s="79">
        <v>9</v>
      </c>
      <c r="D128" s="80">
        <v>6544263</v>
      </c>
      <c r="E128" s="80">
        <v>392656</v>
      </c>
      <c r="F128" s="81">
        <v>6.2521530159708339E-4</v>
      </c>
    </row>
    <row r="129" spans="1:6" x14ac:dyDescent="0.2">
      <c r="A129" s="59" t="s">
        <v>117</v>
      </c>
      <c r="B129" s="59" t="s">
        <v>6</v>
      </c>
      <c r="C129" s="79">
        <v>24</v>
      </c>
      <c r="D129" s="80">
        <v>1164877</v>
      </c>
      <c r="E129" s="80">
        <v>69893</v>
      </c>
      <c r="F129" s="81">
        <v>1.1128869309147178E-4</v>
      </c>
    </row>
    <row r="130" spans="1:6" x14ac:dyDescent="0.2">
      <c r="A130" s="59" t="s">
        <v>117</v>
      </c>
      <c r="B130" s="59" t="s">
        <v>10</v>
      </c>
      <c r="C130" s="79">
        <v>191</v>
      </c>
      <c r="D130" s="80">
        <v>3500544</v>
      </c>
      <c r="E130" s="80">
        <v>210033</v>
      </c>
      <c r="F130" s="81">
        <v>3.344297436950924E-4</v>
      </c>
    </row>
    <row r="131" spans="1:6" x14ac:dyDescent="0.2">
      <c r="A131" s="59" t="s">
        <v>117</v>
      </c>
      <c r="B131" s="59" t="s">
        <v>4</v>
      </c>
      <c r="C131" s="79">
        <v>43</v>
      </c>
      <c r="D131" s="80">
        <v>3232393</v>
      </c>
      <c r="E131" s="80">
        <v>193944</v>
      </c>
      <c r="F131" s="81">
        <v>3.0881167345703296E-4</v>
      </c>
    </row>
    <row r="132" spans="1:6" x14ac:dyDescent="0.2">
      <c r="A132" s="59" t="s">
        <v>117</v>
      </c>
      <c r="B132" s="59" t="s">
        <v>858</v>
      </c>
      <c r="C132" s="79">
        <v>374</v>
      </c>
      <c r="D132" s="80">
        <v>7740115</v>
      </c>
      <c r="E132" s="80">
        <v>446542</v>
      </c>
      <c r="F132" s="81">
        <v>7.1101649078522873E-4</v>
      </c>
    </row>
    <row r="133" spans="1:6" x14ac:dyDescent="0.2">
      <c r="A133" s="59" t="s">
        <v>117</v>
      </c>
      <c r="B133" s="59" t="s">
        <v>8</v>
      </c>
      <c r="C133" s="79">
        <v>162</v>
      </c>
      <c r="D133" s="80">
        <v>4301034</v>
      </c>
      <c r="E133" s="80">
        <v>258028</v>
      </c>
      <c r="F133" s="81">
        <v>4.1085085632332685E-4</v>
      </c>
    </row>
    <row r="134" spans="1:6" x14ac:dyDescent="0.2">
      <c r="A134" s="59" t="s">
        <v>117</v>
      </c>
      <c r="B134" s="59" t="s">
        <v>859</v>
      </c>
      <c r="C134" s="79">
        <v>61</v>
      </c>
      <c r="D134" s="80">
        <v>3437591</v>
      </c>
      <c r="E134" s="80">
        <v>206255</v>
      </c>
      <c r="F134" s="81">
        <v>3.2841413866312099E-4</v>
      </c>
    </row>
    <row r="135" spans="1:6" x14ac:dyDescent="0.2">
      <c r="A135" s="59" t="s">
        <v>117</v>
      </c>
      <c r="B135" s="59" t="s">
        <v>25</v>
      </c>
      <c r="C135" s="79">
        <v>40</v>
      </c>
      <c r="D135" s="80">
        <v>2855508</v>
      </c>
      <c r="E135" s="80">
        <v>171330</v>
      </c>
      <c r="F135" s="81">
        <v>2.7280402597344315E-4</v>
      </c>
    </row>
    <row r="136" spans="1:6" x14ac:dyDescent="0.2">
      <c r="A136" s="59" t="s">
        <v>117</v>
      </c>
      <c r="B136" s="59" t="s">
        <v>61</v>
      </c>
      <c r="C136" s="79">
        <v>1071</v>
      </c>
      <c r="D136" s="80">
        <v>44068242</v>
      </c>
      <c r="E136" s="80">
        <v>2626195</v>
      </c>
      <c r="F136" s="81">
        <v>4.1816177493219312E-3</v>
      </c>
    </row>
    <row r="137" spans="1:6" x14ac:dyDescent="0.2">
      <c r="A137" s="59" t="s">
        <v>128</v>
      </c>
      <c r="B137" s="59" t="s">
        <v>5</v>
      </c>
      <c r="C137" s="79">
        <v>30</v>
      </c>
      <c r="D137" s="80">
        <v>1093719</v>
      </c>
      <c r="E137" s="80">
        <v>65623</v>
      </c>
      <c r="F137" s="81">
        <v>1.0448969005110173E-4</v>
      </c>
    </row>
    <row r="138" spans="1:6" x14ac:dyDescent="0.2">
      <c r="A138" s="59" t="s">
        <v>128</v>
      </c>
      <c r="B138" s="59" t="s">
        <v>1</v>
      </c>
      <c r="C138" s="79">
        <v>21</v>
      </c>
      <c r="D138" s="80">
        <v>641220</v>
      </c>
      <c r="E138" s="80">
        <v>38473</v>
      </c>
      <c r="F138" s="81">
        <v>6.1259495075446666E-5</v>
      </c>
    </row>
    <row r="139" spans="1:6" x14ac:dyDescent="0.2">
      <c r="A139" s="59" t="s">
        <v>128</v>
      </c>
      <c r="B139" s="59" t="s">
        <v>857</v>
      </c>
      <c r="C139" s="79">
        <v>136</v>
      </c>
      <c r="D139" s="80">
        <v>8487636</v>
      </c>
      <c r="E139" s="80">
        <v>509258</v>
      </c>
      <c r="F139" s="81">
        <v>8.1087744504280458E-4</v>
      </c>
    </row>
    <row r="140" spans="1:6" x14ac:dyDescent="0.2">
      <c r="A140" s="59" t="s">
        <v>128</v>
      </c>
      <c r="B140" s="59" t="s">
        <v>3</v>
      </c>
      <c r="C140" s="79">
        <v>79</v>
      </c>
      <c r="D140" s="80">
        <v>5215338</v>
      </c>
      <c r="E140" s="80">
        <v>312920</v>
      </c>
      <c r="F140" s="81">
        <v>4.9825387152051498E-4</v>
      </c>
    </row>
    <row r="141" spans="1:6" x14ac:dyDescent="0.2">
      <c r="A141" s="59" t="s">
        <v>128</v>
      </c>
      <c r="B141" s="59" t="s">
        <v>2</v>
      </c>
      <c r="C141" s="79">
        <v>6</v>
      </c>
      <c r="D141" s="80">
        <v>9175881</v>
      </c>
      <c r="E141" s="80">
        <v>550553</v>
      </c>
      <c r="F141" s="81">
        <v>8.7663033275991965E-4</v>
      </c>
    </row>
    <row r="142" spans="1:6" x14ac:dyDescent="0.2">
      <c r="A142" s="59" t="s">
        <v>128</v>
      </c>
      <c r="B142" s="59" t="s">
        <v>6</v>
      </c>
      <c r="C142" s="79">
        <v>30</v>
      </c>
      <c r="D142" s="80">
        <v>1829334</v>
      </c>
      <c r="E142" s="80">
        <v>109760</v>
      </c>
      <c r="F142" s="81">
        <v>1.7476781585738118E-4</v>
      </c>
    </row>
    <row r="143" spans="1:6" x14ac:dyDescent="0.2">
      <c r="A143" s="59" t="s">
        <v>128</v>
      </c>
      <c r="B143" s="59" t="s">
        <v>10</v>
      </c>
      <c r="C143" s="79">
        <v>186</v>
      </c>
      <c r="D143" s="80">
        <v>2791377</v>
      </c>
      <c r="E143" s="80">
        <v>167483</v>
      </c>
      <c r="F143" s="81">
        <v>2.6667855414761089E-4</v>
      </c>
    </row>
    <row r="144" spans="1:6" x14ac:dyDescent="0.2">
      <c r="A144" s="59" t="s">
        <v>128</v>
      </c>
      <c r="B144" s="59" t="s">
        <v>4</v>
      </c>
      <c r="C144" s="79">
        <v>27</v>
      </c>
      <c r="D144" s="80">
        <v>6062723</v>
      </c>
      <c r="E144" s="80">
        <v>363763</v>
      </c>
      <c r="F144" s="81">
        <v>5.7920977587216243E-4</v>
      </c>
    </row>
    <row r="145" spans="1:6" x14ac:dyDescent="0.2">
      <c r="A145" s="59" t="s">
        <v>128</v>
      </c>
      <c r="B145" s="59" t="s">
        <v>858</v>
      </c>
      <c r="C145" s="79">
        <v>281</v>
      </c>
      <c r="D145" s="80">
        <v>5383197</v>
      </c>
      <c r="E145" s="80">
        <v>320085</v>
      </c>
      <c r="F145" s="81">
        <v>5.0966250308591345E-4</v>
      </c>
    </row>
    <row r="146" spans="1:6" x14ac:dyDescent="0.2">
      <c r="A146" s="59" t="s">
        <v>128</v>
      </c>
      <c r="B146" s="59" t="s">
        <v>8</v>
      </c>
      <c r="C146" s="79">
        <v>101</v>
      </c>
      <c r="D146" s="80">
        <v>3330958</v>
      </c>
      <c r="E146" s="80">
        <v>199835</v>
      </c>
      <c r="F146" s="81">
        <v>3.1819175001694395E-4</v>
      </c>
    </row>
    <row r="147" spans="1:6" x14ac:dyDescent="0.2">
      <c r="A147" s="59" t="s">
        <v>128</v>
      </c>
      <c r="B147" s="59" t="s">
        <v>859</v>
      </c>
      <c r="C147" s="79">
        <v>64</v>
      </c>
      <c r="D147" s="80">
        <v>4524980</v>
      </c>
      <c r="E147" s="80">
        <v>266146</v>
      </c>
      <c r="F147" s="81">
        <v>4.237769234619039E-4</v>
      </c>
    </row>
    <row r="148" spans="1:6" x14ac:dyDescent="0.2">
      <c r="A148" s="59" t="s">
        <v>128</v>
      </c>
      <c r="B148" s="59" t="s">
        <v>25</v>
      </c>
      <c r="C148" s="79">
        <v>45</v>
      </c>
      <c r="D148" s="80">
        <v>4244231</v>
      </c>
      <c r="E148" s="80">
        <v>254654</v>
      </c>
      <c r="F148" s="81">
        <v>4.0547852933077211E-4</v>
      </c>
    </row>
    <row r="149" spans="1:6" x14ac:dyDescent="0.2">
      <c r="A149" s="59" t="s">
        <v>128</v>
      </c>
      <c r="B149" s="59" t="s">
        <v>61</v>
      </c>
      <c r="C149" s="79">
        <v>1006</v>
      </c>
      <c r="D149" s="80">
        <v>52780594</v>
      </c>
      <c r="E149" s="80">
        <v>3158553</v>
      </c>
      <c r="F149" s="81">
        <v>5.0292766862224756E-3</v>
      </c>
    </row>
    <row r="150" spans="1:6" x14ac:dyDescent="0.2">
      <c r="A150" s="59" t="s">
        <v>137</v>
      </c>
      <c r="B150" s="59" t="s">
        <v>5</v>
      </c>
      <c r="C150" s="79" t="s">
        <v>856</v>
      </c>
      <c r="D150" s="80" t="s">
        <v>856</v>
      </c>
      <c r="E150" s="80" t="s">
        <v>856</v>
      </c>
      <c r="F150" s="81" t="s">
        <v>856</v>
      </c>
    </row>
    <row r="151" spans="1:6" x14ac:dyDescent="0.2">
      <c r="A151" s="59" t="s">
        <v>137</v>
      </c>
      <c r="B151" s="59" t="s">
        <v>1</v>
      </c>
      <c r="C151" s="79">
        <v>24</v>
      </c>
      <c r="D151" s="80">
        <v>2275293</v>
      </c>
      <c r="E151" s="80">
        <v>136518</v>
      </c>
      <c r="F151" s="81">
        <v>2.1737384006211702E-4</v>
      </c>
    </row>
    <row r="152" spans="1:6" x14ac:dyDescent="0.2">
      <c r="A152" s="59" t="s">
        <v>137</v>
      </c>
      <c r="B152" s="59" t="s">
        <v>857</v>
      </c>
      <c r="C152" s="79">
        <v>43</v>
      </c>
      <c r="D152" s="80">
        <v>725674</v>
      </c>
      <c r="E152" s="80">
        <v>43540</v>
      </c>
      <c r="F152" s="81">
        <v>6.9327539198527484E-5</v>
      </c>
    </row>
    <row r="153" spans="1:6" x14ac:dyDescent="0.2">
      <c r="A153" s="59" t="s">
        <v>137</v>
      </c>
      <c r="B153" s="59" t="s">
        <v>3</v>
      </c>
      <c r="C153" s="79">
        <v>30</v>
      </c>
      <c r="D153" s="80">
        <v>1758082</v>
      </c>
      <c r="E153" s="80">
        <v>105485</v>
      </c>
      <c r="F153" s="81">
        <v>1.6796085145513715E-4</v>
      </c>
    </row>
    <row r="154" spans="1:6" x14ac:dyDescent="0.2">
      <c r="A154" s="59" t="s">
        <v>137</v>
      </c>
      <c r="B154" s="59" t="s">
        <v>2</v>
      </c>
      <c r="C154" s="79" t="s">
        <v>856</v>
      </c>
      <c r="D154" s="80" t="s">
        <v>856</v>
      </c>
      <c r="E154" s="80" t="s">
        <v>856</v>
      </c>
      <c r="F154" s="81" t="s">
        <v>856</v>
      </c>
    </row>
    <row r="155" spans="1:6" x14ac:dyDescent="0.2">
      <c r="A155" s="59" t="s">
        <v>137</v>
      </c>
      <c r="B155" s="59" t="s">
        <v>6</v>
      </c>
      <c r="C155" s="79">
        <v>18</v>
      </c>
      <c r="D155" s="80">
        <v>1093269</v>
      </c>
      <c r="E155" s="80">
        <v>65596</v>
      </c>
      <c r="F155" s="81">
        <v>1.0444669869698229E-4</v>
      </c>
    </row>
    <row r="156" spans="1:6" x14ac:dyDescent="0.2">
      <c r="A156" s="59" t="s">
        <v>137</v>
      </c>
      <c r="B156" s="59" t="s">
        <v>10</v>
      </c>
      <c r="C156" s="79">
        <v>125</v>
      </c>
      <c r="D156" s="80">
        <v>1906756</v>
      </c>
      <c r="E156" s="80">
        <v>114405</v>
      </c>
      <c r="F156" s="81">
        <v>1.8216392103829896E-4</v>
      </c>
    </row>
    <row r="157" spans="1:6" x14ac:dyDescent="0.2">
      <c r="A157" s="59" t="s">
        <v>137</v>
      </c>
      <c r="B157" s="59" t="s">
        <v>4</v>
      </c>
      <c r="C157" s="79">
        <v>9</v>
      </c>
      <c r="D157" s="80">
        <v>338403</v>
      </c>
      <c r="E157" s="80">
        <v>20304</v>
      </c>
      <c r="F157" s="81">
        <v>3.2329498297815846E-5</v>
      </c>
    </row>
    <row r="158" spans="1:6" x14ac:dyDescent="0.2">
      <c r="A158" s="59" t="s">
        <v>137</v>
      </c>
      <c r="B158" s="59" t="s">
        <v>858</v>
      </c>
      <c r="C158" s="79">
        <v>183</v>
      </c>
      <c r="D158" s="80">
        <v>2312760</v>
      </c>
      <c r="E158" s="80">
        <v>138422</v>
      </c>
      <c r="F158" s="81">
        <v>2.2040552666372466E-4</v>
      </c>
    </row>
    <row r="159" spans="1:6" x14ac:dyDescent="0.2">
      <c r="A159" s="59" t="s">
        <v>137</v>
      </c>
      <c r="B159" s="59" t="s">
        <v>8</v>
      </c>
      <c r="C159" s="79">
        <v>71</v>
      </c>
      <c r="D159" s="80">
        <v>548552</v>
      </c>
      <c r="E159" s="80">
        <v>32811</v>
      </c>
      <c r="F159" s="81">
        <v>5.2244048889363467E-5</v>
      </c>
    </row>
    <row r="160" spans="1:6" x14ac:dyDescent="0.2">
      <c r="A160" s="59" t="s">
        <v>137</v>
      </c>
      <c r="B160" s="59" t="s">
        <v>859</v>
      </c>
      <c r="C160" s="79">
        <v>68</v>
      </c>
      <c r="D160" s="80">
        <v>2077087</v>
      </c>
      <c r="E160" s="80">
        <v>124625</v>
      </c>
      <c r="F160" s="81">
        <v>1.9843694470869289E-4</v>
      </c>
    </row>
    <row r="161" spans="1:6" x14ac:dyDescent="0.2">
      <c r="A161" s="59" t="s">
        <v>137</v>
      </c>
      <c r="B161" s="59" t="s">
        <v>25</v>
      </c>
      <c r="C161" s="79">
        <v>39</v>
      </c>
      <c r="D161" s="80">
        <v>2185179</v>
      </c>
      <c r="E161" s="80">
        <v>131111</v>
      </c>
      <c r="F161" s="81">
        <v>2.0876442333160627E-4</v>
      </c>
    </row>
    <row r="162" spans="1:6" x14ac:dyDescent="0.2">
      <c r="A162" s="59" t="s">
        <v>137</v>
      </c>
      <c r="B162" s="59" t="s">
        <v>61</v>
      </c>
      <c r="C162" s="79">
        <v>633</v>
      </c>
      <c r="D162" s="80">
        <v>15627547</v>
      </c>
      <c r="E162" s="80">
        <v>937207</v>
      </c>
      <c r="F162" s="81">
        <v>1.4922888155634898E-3</v>
      </c>
    </row>
    <row r="163" spans="1:6" x14ac:dyDescent="0.2">
      <c r="A163" s="59" t="s">
        <v>146</v>
      </c>
      <c r="B163" s="59" t="s">
        <v>5</v>
      </c>
      <c r="C163" s="79" t="s">
        <v>856</v>
      </c>
      <c r="D163" s="80" t="s">
        <v>856</v>
      </c>
      <c r="E163" s="80" t="s">
        <v>856</v>
      </c>
      <c r="F163" s="81" t="s">
        <v>856</v>
      </c>
    </row>
    <row r="164" spans="1:6" x14ac:dyDescent="0.2">
      <c r="A164" s="59" t="s">
        <v>146</v>
      </c>
      <c r="B164" s="59" t="s">
        <v>1</v>
      </c>
      <c r="C164" s="79">
        <v>18</v>
      </c>
      <c r="D164" s="80">
        <v>659615</v>
      </c>
      <c r="E164" s="80">
        <v>39577</v>
      </c>
      <c r="F164" s="81">
        <v>6.301736377721916E-5</v>
      </c>
    </row>
    <row r="165" spans="1:6" x14ac:dyDescent="0.2">
      <c r="A165" s="59" t="s">
        <v>146</v>
      </c>
      <c r="B165" s="59" t="s">
        <v>857</v>
      </c>
      <c r="C165" s="79">
        <v>34</v>
      </c>
      <c r="D165" s="80">
        <v>959952</v>
      </c>
      <c r="E165" s="80">
        <v>57597</v>
      </c>
      <c r="F165" s="81">
        <v>9.1710111971005684E-5</v>
      </c>
    </row>
    <row r="166" spans="1:6" x14ac:dyDescent="0.2">
      <c r="A166" s="59" t="s">
        <v>146</v>
      </c>
      <c r="B166" s="59" t="s">
        <v>3</v>
      </c>
      <c r="C166" s="79">
        <v>27</v>
      </c>
      <c r="D166" s="80">
        <v>1682032</v>
      </c>
      <c r="E166" s="80">
        <v>100922</v>
      </c>
      <c r="F166" s="81">
        <v>1.6069531260895248E-4</v>
      </c>
    </row>
    <row r="167" spans="1:6" x14ac:dyDescent="0.2">
      <c r="A167" s="59" t="s">
        <v>146</v>
      </c>
      <c r="B167" s="59" t="s">
        <v>2</v>
      </c>
      <c r="C167" s="79" t="s">
        <v>856</v>
      </c>
      <c r="D167" s="80" t="s">
        <v>856</v>
      </c>
      <c r="E167" s="80" t="s">
        <v>856</v>
      </c>
      <c r="F167" s="81" t="s">
        <v>856</v>
      </c>
    </row>
    <row r="168" spans="1:6" x14ac:dyDescent="0.2">
      <c r="A168" s="59" t="s">
        <v>146</v>
      </c>
      <c r="B168" s="59" t="s">
        <v>6</v>
      </c>
      <c r="C168" s="79">
        <v>18</v>
      </c>
      <c r="D168" s="80">
        <v>1106456</v>
      </c>
      <c r="E168" s="80">
        <v>66387</v>
      </c>
      <c r="F168" s="81">
        <v>1.0570618614544428E-4</v>
      </c>
    </row>
    <row r="169" spans="1:6" x14ac:dyDescent="0.2">
      <c r="A169" s="59" t="s">
        <v>146</v>
      </c>
      <c r="B169" s="59" t="s">
        <v>10</v>
      </c>
      <c r="C169" s="79">
        <v>122</v>
      </c>
      <c r="D169" s="80">
        <v>1752600</v>
      </c>
      <c r="E169" s="80">
        <v>105156</v>
      </c>
      <c r="F169" s="81">
        <v>1.6743699384382996E-4</v>
      </c>
    </row>
    <row r="170" spans="1:6" x14ac:dyDescent="0.2">
      <c r="A170" s="59" t="s">
        <v>146</v>
      </c>
      <c r="B170" s="59" t="s">
        <v>4</v>
      </c>
      <c r="C170" s="79">
        <v>33</v>
      </c>
      <c r="D170" s="80">
        <v>2138642</v>
      </c>
      <c r="E170" s="80">
        <v>128319</v>
      </c>
      <c r="F170" s="81">
        <v>2.0431879886118165E-4</v>
      </c>
    </row>
    <row r="171" spans="1:6" x14ac:dyDescent="0.2">
      <c r="A171" s="59" t="s">
        <v>146</v>
      </c>
      <c r="B171" s="59" t="s">
        <v>858</v>
      </c>
      <c r="C171" s="79">
        <v>161</v>
      </c>
      <c r="D171" s="80">
        <v>1608677</v>
      </c>
      <c r="E171" s="80">
        <v>96285</v>
      </c>
      <c r="F171" s="81">
        <v>1.5331194560703305E-4</v>
      </c>
    </row>
    <row r="172" spans="1:6" x14ac:dyDescent="0.2">
      <c r="A172" s="59" t="s">
        <v>146</v>
      </c>
      <c r="B172" s="59" t="s">
        <v>8</v>
      </c>
      <c r="C172" s="79">
        <v>42</v>
      </c>
      <c r="D172" s="80">
        <v>1499342</v>
      </c>
      <c r="E172" s="80">
        <v>89960</v>
      </c>
      <c r="F172" s="81">
        <v>1.4324082283646147E-4</v>
      </c>
    </row>
    <row r="173" spans="1:6" x14ac:dyDescent="0.2">
      <c r="A173" s="59" t="s">
        <v>146</v>
      </c>
      <c r="B173" s="59" t="s">
        <v>859</v>
      </c>
      <c r="C173" s="79">
        <v>36</v>
      </c>
      <c r="D173" s="80">
        <v>1311251</v>
      </c>
      <c r="E173" s="80">
        <v>78675</v>
      </c>
      <c r="F173" s="81">
        <v>1.2527202908691203E-4</v>
      </c>
    </row>
    <row r="174" spans="1:6" x14ac:dyDescent="0.2">
      <c r="A174" s="59" t="s">
        <v>146</v>
      </c>
      <c r="B174" s="59" t="s">
        <v>25</v>
      </c>
      <c r="C174" s="79">
        <v>36</v>
      </c>
      <c r="D174" s="80">
        <v>2707946</v>
      </c>
      <c r="E174" s="80">
        <v>162477</v>
      </c>
      <c r="F174" s="81">
        <v>2.5870763863939251E-4</v>
      </c>
    </row>
    <row r="175" spans="1:6" x14ac:dyDescent="0.2">
      <c r="A175" s="59" t="s">
        <v>146</v>
      </c>
      <c r="B175" s="59" t="s">
        <v>61</v>
      </c>
      <c r="C175" s="79">
        <v>537</v>
      </c>
      <c r="D175" s="80">
        <v>15584377</v>
      </c>
      <c r="E175" s="80">
        <v>934828</v>
      </c>
      <c r="F175" s="81">
        <v>1.4885007995838551E-3</v>
      </c>
    </row>
    <row r="176" spans="1:6" x14ac:dyDescent="0.2">
      <c r="A176" s="59" t="s">
        <v>154</v>
      </c>
      <c r="B176" s="59" t="s">
        <v>5</v>
      </c>
      <c r="C176" s="79">
        <v>46</v>
      </c>
      <c r="D176" s="80">
        <v>1194666</v>
      </c>
      <c r="E176" s="80">
        <v>71680</v>
      </c>
      <c r="F176" s="81">
        <v>1.1413408382522853E-4</v>
      </c>
    </row>
    <row r="177" spans="1:6" x14ac:dyDescent="0.2">
      <c r="A177" s="59" t="s">
        <v>154</v>
      </c>
      <c r="B177" s="59" t="s">
        <v>1</v>
      </c>
      <c r="C177" s="79">
        <v>39</v>
      </c>
      <c r="D177" s="80">
        <v>4949463</v>
      </c>
      <c r="E177" s="80">
        <v>296968</v>
      </c>
      <c r="F177" s="81">
        <v>4.7285394259780224E-4</v>
      </c>
    </row>
    <row r="178" spans="1:6" x14ac:dyDescent="0.2">
      <c r="A178" s="59" t="s">
        <v>154</v>
      </c>
      <c r="B178" s="59" t="s">
        <v>857</v>
      </c>
      <c r="C178" s="79">
        <v>140</v>
      </c>
      <c r="D178" s="80">
        <v>5759274</v>
      </c>
      <c r="E178" s="80">
        <v>345556</v>
      </c>
      <c r="F178" s="81">
        <v>5.5021927274428951E-4</v>
      </c>
    </row>
    <row r="179" spans="1:6" x14ac:dyDescent="0.2">
      <c r="A179" s="59" t="s">
        <v>154</v>
      </c>
      <c r="B179" s="59" t="s">
        <v>3</v>
      </c>
      <c r="C179" s="79">
        <v>74</v>
      </c>
      <c r="D179" s="80">
        <v>7366096</v>
      </c>
      <c r="E179" s="80">
        <v>441966</v>
      </c>
      <c r="F179" s="81">
        <v>7.0373025239817177E-4</v>
      </c>
    </row>
    <row r="180" spans="1:6" x14ac:dyDescent="0.2">
      <c r="A180" s="59" t="s">
        <v>154</v>
      </c>
      <c r="B180" s="59" t="s">
        <v>2</v>
      </c>
      <c r="C180" s="79">
        <v>12</v>
      </c>
      <c r="D180" s="80">
        <v>9166449</v>
      </c>
      <c r="E180" s="80">
        <v>549987</v>
      </c>
      <c r="F180" s="81">
        <v>8.7572910659578635E-4</v>
      </c>
    </row>
    <row r="181" spans="1:6" x14ac:dyDescent="0.2">
      <c r="A181" s="59" t="s">
        <v>154</v>
      </c>
      <c r="B181" s="59" t="s">
        <v>6</v>
      </c>
      <c r="C181" s="79">
        <v>45</v>
      </c>
      <c r="D181" s="80">
        <v>7050622</v>
      </c>
      <c r="E181" s="80">
        <v>423037</v>
      </c>
      <c r="F181" s="81">
        <v>6.7359012861569758E-4</v>
      </c>
    </row>
    <row r="182" spans="1:6" x14ac:dyDescent="0.2">
      <c r="A182" s="59" t="s">
        <v>154</v>
      </c>
      <c r="B182" s="59" t="s">
        <v>10</v>
      </c>
      <c r="C182" s="79">
        <v>257</v>
      </c>
      <c r="D182" s="80">
        <v>6263173</v>
      </c>
      <c r="E182" s="80">
        <v>375790</v>
      </c>
      <c r="F182" s="81">
        <v>5.9836003572380904E-4</v>
      </c>
    </row>
    <row r="183" spans="1:6" x14ac:dyDescent="0.2">
      <c r="A183" s="59" t="s">
        <v>154</v>
      </c>
      <c r="B183" s="59" t="s">
        <v>4</v>
      </c>
      <c r="C183" s="79">
        <v>51</v>
      </c>
      <c r="D183" s="80">
        <v>4332123</v>
      </c>
      <c r="E183" s="80">
        <v>259927</v>
      </c>
      <c r="F183" s="81">
        <v>4.1387458156306051E-4</v>
      </c>
    </row>
    <row r="184" spans="1:6" x14ac:dyDescent="0.2">
      <c r="A184" s="59" t="s">
        <v>154</v>
      </c>
      <c r="B184" s="59" t="s">
        <v>858</v>
      </c>
      <c r="C184" s="79">
        <v>537</v>
      </c>
      <c r="D184" s="80">
        <v>7625548</v>
      </c>
      <c r="E184" s="80">
        <v>454657</v>
      </c>
      <c r="F184" s="81">
        <v>7.2393778110668152E-4</v>
      </c>
    </row>
    <row r="185" spans="1:6" x14ac:dyDescent="0.2">
      <c r="A185" s="59" t="s">
        <v>154</v>
      </c>
      <c r="B185" s="59" t="s">
        <v>8</v>
      </c>
      <c r="C185" s="79">
        <v>203</v>
      </c>
      <c r="D185" s="80">
        <v>8472473</v>
      </c>
      <c r="E185" s="80">
        <v>508348</v>
      </c>
      <c r="F185" s="81">
        <v>8.0942847718174209E-4</v>
      </c>
    </row>
    <row r="186" spans="1:6" x14ac:dyDescent="0.2">
      <c r="A186" s="59" t="s">
        <v>154</v>
      </c>
      <c r="B186" s="59" t="s">
        <v>859</v>
      </c>
      <c r="C186" s="79">
        <v>87</v>
      </c>
      <c r="D186" s="80">
        <v>5587831</v>
      </c>
      <c r="E186" s="80">
        <v>335270</v>
      </c>
      <c r="F186" s="81">
        <v>5.3384115909715913E-4</v>
      </c>
    </row>
    <row r="187" spans="1:6" x14ac:dyDescent="0.2">
      <c r="A187" s="59" t="s">
        <v>154</v>
      </c>
      <c r="B187" s="59" t="s">
        <v>25</v>
      </c>
      <c r="C187" s="79">
        <v>85</v>
      </c>
      <c r="D187" s="80">
        <v>11704106</v>
      </c>
      <c r="E187" s="80">
        <v>702246</v>
      </c>
      <c r="F187" s="81">
        <v>1.1181669061095345E-3</v>
      </c>
    </row>
    <row r="188" spans="1:6" x14ac:dyDescent="0.2">
      <c r="A188" s="59" t="s">
        <v>154</v>
      </c>
      <c r="B188" s="59" t="s">
        <v>61</v>
      </c>
      <c r="C188" s="79">
        <v>1576</v>
      </c>
      <c r="D188" s="80">
        <v>79471825</v>
      </c>
      <c r="E188" s="80">
        <v>4765434</v>
      </c>
      <c r="F188" s="81">
        <v>7.5878689121037122E-3</v>
      </c>
    </row>
    <row r="189" spans="1:6" x14ac:dyDescent="0.2">
      <c r="A189" s="59" t="s">
        <v>164</v>
      </c>
      <c r="B189" s="59" t="s">
        <v>5</v>
      </c>
      <c r="C189" s="79">
        <v>18</v>
      </c>
      <c r="D189" s="80">
        <v>435650</v>
      </c>
      <c r="E189" s="80">
        <v>26139</v>
      </c>
      <c r="F189" s="81">
        <v>4.1620407604738398E-5</v>
      </c>
    </row>
    <row r="190" spans="1:6" x14ac:dyDescent="0.2">
      <c r="A190" s="59" t="s">
        <v>164</v>
      </c>
      <c r="B190" s="59" t="s">
        <v>1</v>
      </c>
      <c r="C190" s="79">
        <v>15</v>
      </c>
      <c r="D190" s="80">
        <v>963761</v>
      </c>
      <c r="E190" s="80">
        <v>57826</v>
      </c>
      <c r="F190" s="81">
        <v>9.2074742344833499E-5</v>
      </c>
    </row>
    <row r="191" spans="1:6" x14ac:dyDescent="0.2">
      <c r="A191" s="59" t="s">
        <v>164</v>
      </c>
      <c r="B191" s="59" t="s">
        <v>857</v>
      </c>
      <c r="C191" s="79">
        <v>82</v>
      </c>
      <c r="D191" s="80">
        <v>3039817</v>
      </c>
      <c r="E191" s="80">
        <v>182389</v>
      </c>
      <c r="F191" s="81">
        <v>2.9041296616628916E-4</v>
      </c>
    </row>
    <row r="192" spans="1:6" x14ac:dyDescent="0.2">
      <c r="A192" s="59" t="s">
        <v>164</v>
      </c>
      <c r="B192" s="59" t="s">
        <v>3</v>
      </c>
      <c r="C192" s="79">
        <v>21</v>
      </c>
      <c r="D192" s="80">
        <v>2007524</v>
      </c>
      <c r="E192" s="80">
        <v>120451</v>
      </c>
      <c r="F192" s="81">
        <v>1.9179079981630304E-4</v>
      </c>
    </row>
    <row r="193" spans="1:6" x14ac:dyDescent="0.2">
      <c r="A193" s="59" t="s">
        <v>164</v>
      </c>
      <c r="B193" s="59" t="s">
        <v>2</v>
      </c>
      <c r="C193" s="79">
        <v>7</v>
      </c>
      <c r="D193" s="80">
        <v>8338504</v>
      </c>
      <c r="E193" s="80">
        <v>500310</v>
      </c>
      <c r="F193" s="81">
        <v>7.9662979183314851E-4</v>
      </c>
    </row>
    <row r="194" spans="1:6" x14ac:dyDescent="0.2">
      <c r="A194" s="59" t="s">
        <v>164</v>
      </c>
      <c r="B194" s="59" t="s">
        <v>6</v>
      </c>
      <c r="C194" s="79">
        <v>21</v>
      </c>
      <c r="D194" s="80">
        <v>1265017</v>
      </c>
      <c r="E194" s="80">
        <v>75901</v>
      </c>
      <c r="F194" s="81">
        <v>1.2085506551923368E-4</v>
      </c>
    </row>
    <row r="195" spans="1:6" x14ac:dyDescent="0.2">
      <c r="A195" s="59" t="s">
        <v>164</v>
      </c>
      <c r="B195" s="59" t="s">
        <v>10</v>
      </c>
      <c r="C195" s="79">
        <v>150</v>
      </c>
      <c r="D195" s="80">
        <v>4916981</v>
      </c>
      <c r="E195" s="80">
        <v>295019</v>
      </c>
      <c r="F195" s="81">
        <v>4.6975060373932888E-4</v>
      </c>
    </row>
    <row r="196" spans="1:6" x14ac:dyDescent="0.2">
      <c r="A196" s="59" t="s">
        <v>164</v>
      </c>
      <c r="B196" s="59" t="s">
        <v>4</v>
      </c>
      <c r="C196" s="79">
        <v>39</v>
      </c>
      <c r="D196" s="80">
        <v>3133788</v>
      </c>
      <c r="E196" s="80">
        <v>188027</v>
      </c>
      <c r="F196" s="81">
        <v>2.9939019781537732E-4</v>
      </c>
    </row>
    <row r="197" spans="1:6" x14ac:dyDescent="0.2">
      <c r="A197" s="59" t="s">
        <v>164</v>
      </c>
      <c r="B197" s="59" t="s">
        <v>858</v>
      </c>
      <c r="C197" s="79">
        <v>307</v>
      </c>
      <c r="D197" s="80">
        <v>5138671</v>
      </c>
      <c r="E197" s="80">
        <v>302016</v>
      </c>
      <c r="F197" s="81">
        <v>4.80891733545762E-4</v>
      </c>
    </row>
    <row r="198" spans="1:6" x14ac:dyDescent="0.2">
      <c r="A198" s="59" t="s">
        <v>164</v>
      </c>
      <c r="B198" s="59" t="s">
        <v>8</v>
      </c>
      <c r="C198" s="79">
        <v>95</v>
      </c>
      <c r="D198" s="80">
        <v>4039966</v>
      </c>
      <c r="E198" s="80">
        <v>242398</v>
      </c>
      <c r="F198" s="81">
        <v>3.8596363910529778E-4</v>
      </c>
    </row>
    <row r="199" spans="1:6" x14ac:dyDescent="0.2">
      <c r="A199" s="59" t="s">
        <v>164</v>
      </c>
      <c r="B199" s="59" t="s">
        <v>859</v>
      </c>
      <c r="C199" s="79">
        <v>78</v>
      </c>
      <c r="D199" s="80">
        <v>3073933</v>
      </c>
      <c r="E199" s="80">
        <v>184436</v>
      </c>
      <c r="F199" s="81">
        <v>2.9367234771749231E-4</v>
      </c>
    </row>
    <row r="200" spans="1:6" x14ac:dyDescent="0.2">
      <c r="A200" s="59" t="s">
        <v>164</v>
      </c>
      <c r="B200" s="59" t="s">
        <v>25</v>
      </c>
      <c r="C200" s="79">
        <v>69</v>
      </c>
      <c r="D200" s="80">
        <v>4558065</v>
      </c>
      <c r="E200" s="80">
        <v>273484</v>
      </c>
      <c r="F200" s="81">
        <v>4.3546101814814173E-4</v>
      </c>
    </row>
    <row r="201" spans="1:6" x14ac:dyDescent="0.2">
      <c r="A201" s="59" t="s">
        <v>164</v>
      </c>
      <c r="B201" s="59" t="s">
        <v>61</v>
      </c>
      <c r="C201" s="79">
        <v>902</v>
      </c>
      <c r="D201" s="80">
        <v>40911678</v>
      </c>
      <c r="E201" s="80">
        <v>2448396</v>
      </c>
      <c r="F201" s="81">
        <v>3.8985133133559464E-3</v>
      </c>
    </row>
    <row r="202" spans="1:6" x14ac:dyDescent="0.2">
      <c r="A202" s="59" t="s">
        <v>173</v>
      </c>
      <c r="B202" s="59" t="s">
        <v>5</v>
      </c>
      <c r="C202" s="79">
        <v>9</v>
      </c>
      <c r="D202" s="80">
        <v>83033</v>
      </c>
      <c r="E202" s="80">
        <v>4982</v>
      </c>
      <c r="F202" s="81">
        <v>7.9327009712233335E-6</v>
      </c>
    </row>
    <row r="203" spans="1:6" x14ac:dyDescent="0.2">
      <c r="A203" s="59" t="s">
        <v>173</v>
      </c>
      <c r="B203" s="59" t="s">
        <v>1</v>
      </c>
      <c r="C203" s="79">
        <v>18</v>
      </c>
      <c r="D203" s="80">
        <v>779559</v>
      </c>
      <c r="E203" s="80">
        <v>46774</v>
      </c>
      <c r="F203" s="81">
        <v>7.4476948058611037E-5</v>
      </c>
    </row>
    <row r="204" spans="1:6" x14ac:dyDescent="0.2">
      <c r="A204" s="59" t="s">
        <v>173</v>
      </c>
      <c r="B204" s="59" t="s">
        <v>857</v>
      </c>
      <c r="C204" s="79">
        <v>78</v>
      </c>
      <c r="D204" s="80">
        <v>1788743</v>
      </c>
      <c r="E204" s="80">
        <v>107325</v>
      </c>
      <c r="F204" s="81">
        <v>1.7089063262475798E-4</v>
      </c>
    </row>
    <row r="205" spans="1:6" x14ac:dyDescent="0.2">
      <c r="A205" s="59" t="s">
        <v>173</v>
      </c>
      <c r="B205" s="59" t="s">
        <v>3</v>
      </c>
      <c r="C205" s="79">
        <v>56</v>
      </c>
      <c r="D205" s="80">
        <v>5131960</v>
      </c>
      <c r="E205" s="80">
        <v>307918</v>
      </c>
      <c r="F205" s="81">
        <v>4.9028932510179573E-4</v>
      </c>
    </row>
    <row r="206" spans="1:6" x14ac:dyDescent="0.2">
      <c r="A206" s="59" t="s">
        <v>173</v>
      </c>
      <c r="B206" s="59" t="s">
        <v>2</v>
      </c>
      <c r="C206" s="79">
        <v>6</v>
      </c>
      <c r="D206" s="80">
        <v>2305314</v>
      </c>
      <c r="E206" s="80">
        <v>138319</v>
      </c>
      <c r="F206" s="81">
        <v>2.2024152260912089E-4</v>
      </c>
    </row>
    <row r="207" spans="1:6" x14ac:dyDescent="0.2">
      <c r="A207" s="59" t="s">
        <v>173</v>
      </c>
      <c r="B207" s="59" t="s">
        <v>6</v>
      </c>
      <c r="C207" s="79">
        <v>15</v>
      </c>
      <c r="D207" s="80">
        <v>990940</v>
      </c>
      <c r="E207" s="80">
        <v>59456</v>
      </c>
      <c r="F207" s="81">
        <v>9.467014631574759E-5</v>
      </c>
    </row>
    <row r="208" spans="1:6" x14ac:dyDescent="0.2">
      <c r="A208" s="59" t="s">
        <v>173</v>
      </c>
      <c r="B208" s="59" t="s">
        <v>10</v>
      </c>
      <c r="C208" s="79">
        <v>219</v>
      </c>
      <c r="D208" s="80">
        <v>3379824</v>
      </c>
      <c r="E208" s="80">
        <v>202789</v>
      </c>
      <c r="F208" s="81">
        <v>3.2289532261208523E-4</v>
      </c>
    </row>
    <row r="209" spans="1:6" x14ac:dyDescent="0.2">
      <c r="A209" s="59" t="s">
        <v>173</v>
      </c>
      <c r="B209" s="59" t="s">
        <v>4</v>
      </c>
      <c r="C209" s="79">
        <v>30</v>
      </c>
      <c r="D209" s="80">
        <v>1420269</v>
      </c>
      <c r="E209" s="80">
        <v>85216</v>
      </c>
      <c r="F209" s="81">
        <v>1.3568708269043911E-4</v>
      </c>
    </row>
    <row r="210" spans="1:6" x14ac:dyDescent="0.2">
      <c r="A210" s="59" t="s">
        <v>173</v>
      </c>
      <c r="B210" s="59" t="s">
        <v>858</v>
      </c>
      <c r="C210" s="79">
        <v>271</v>
      </c>
      <c r="D210" s="80">
        <v>3924652</v>
      </c>
      <c r="E210" s="80">
        <v>235478</v>
      </c>
      <c r="F210" s="81">
        <v>3.7494511427172382E-4</v>
      </c>
    </row>
    <row r="211" spans="1:6" x14ac:dyDescent="0.2">
      <c r="A211" s="59" t="s">
        <v>173</v>
      </c>
      <c r="B211" s="59" t="s">
        <v>8</v>
      </c>
      <c r="C211" s="79">
        <v>79</v>
      </c>
      <c r="D211" s="80">
        <v>1748353</v>
      </c>
      <c r="E211" s="80">
        <v>104901</v>
      </c>
      <c r="F211" s="81">
        <v>1.6703096438825752E-4</v>
      </c>
    </row>
    <row r="212" spans="1:6" x14ac:dyDescent="0.2">
      <c r="A212" s="59" t="s">
        <v>173</v>
      </c>
      <c r="B212" s="59" t="s">
        <v>859</v>
      </c>
      <c r="C212" s="79">
        <v>72</v>
      </c>
      <c r="D212" s="80">
        <v>2108191</v>
      </c>
      <c r="E212" s="80">
        <v>126491</v>
      </c>
      <c r="F212" s="81">
        <v>2.0140812496005834E-4</v>
      </c>
    </row>
    <row r="213" spans="1:6" x14ac:dyDescent="0.2">
      <c r="A213" s="59" t="s">
        <v>173</v>
      </c>
      <c r="B213" s="59" t="s">
        <v>25</v>
      </c>
      <c r="C213" s="79">
        <v>66</v>
      </c>
      <c r="D213" s="80">
        <v>4368340</v>
      </c>
      <c r="E213" s="80">
        <v>262100</v>
      </c>
      <c r="F213" s="81">
        <v>4.173345894334877E-4</v>
      </c>
    </row>
    <row r="214" spans="1:6" x14ac:dyDescent="0.2">
      <c r="A214" s="59" t="s">
        <v>173</v>
      </c>
      <c r="B214" s="59" t="s">
        <v>61</v>
      </c>
      <c r="C214" s="79">
        <v>919</v>
      </c>
      <c r="D214" s="80">
        <v>28029179</v>
      </c>
      <c r="E214" s="80">
        <v>1681749</v>
      </c>
      <c r="F214" s="81">
        <v>2.6778024740373081E-3</v>
      </c>
    </row>
    <row r="215" spans="1:6" x14ac:dyDescent="0.2">
      <c r="A215" s="59" t="s">
        <v>182</v>
      </c>
      <c r="B215" s="59" t="s">
        <v>5</v>
      </c>
      <c r="C215" s="79">
        <v>55</v>
      </c>
      <c r="D215" s="80">
        <v>4638690</v>
      </c>
      <c r="E215" s="80">
        <v>278321</v>
      </c>
      <c r="F215" s="81">
        <v>4.4316283962501994E-4</v>
      </c>
    </row>
    <row r="216" spans="1:6" x14ac:dyDescent="0.2">
      <c r="A216" s="59" t="s">
        <v>182</v>
      </c>
      <c r="B216" s="59" t="s">
        <v>1</v>
      </c>
      <c r="C216" s="79">
        <v>51</v>
      </c>
      <c r="D216" s="80">
        <v>23901937</v>
      </c>
      <c r="E216" s="80">
        <v>1434116</v>
      </c>
      <c r="F216" s="81">
        <v>2.2835032890499642E-3</v>
      </c>
    </row>
    <row r="217" spans="1:6" x14ac:dyDescent="0.2">
      <c r="A217" s="59" t="s">
        <v>182</v>
      </c>
      <c r="B217" s="59" t="s">
        <v>857</v>
      </c>
      <c r="C217" s="79">
        <v>278</v>
      </c>
      <c r="D217" s="80">
        <v>20511072</v>
      </c>
      <c r="E217" s="80">
        <v>1218826</v>
      </c>
      <c r="F217" s="81">
        <v>1.9407029694805801E-3</v>
      </c>
    </row>
    <row r="218" spans="1:6" x14ac:dyDescent="0.2">
      <c r="A218" s="59" t="s">
        <v>182</v>
      </c>
      <c r="B218" s="59" t="s">
        <v>3</v>
      </c>
      <c r="C218" s="79">
        <v>136</v>
      </c>
      <c r="D218" s="80">
        <v>14383639</v>
      </c>
      <c r="E218" s="80">
        <v>863018</v>
      </c>
      <c r="F218" s="81">
        <v>1.3741597203499034E-3</v>
      </c>
    </row>
    <row r="219" spans="1:6" x14ac:dyDescent="0.2">
      <c r="A219" s="59" t="s">
        <v>182</v>
      </c>
      <c r="B219" s="59" t="s">
        <v>2</v>
      </c>
      <c r="C219" s="79">
        <v>28</v>
      </c>
      <c r="D219" s="80">
        <v>24545030</v>
      </c>
      <c r="E219" s="80">
        <v>1472702</v>
      </c>
      <c r="F219" s="81">
        <v>2.3449427109037625E-3</v>
      </c>
    </row>
    <row r="220" spans="1:6" x14ac:dyDescent="0.2">
      <c r="A220" s="59" t="s">
        <v>182</v>
      </c>
      <c r="B220" s="59" t="s">
        <v>6</v>
      </c>
      <c r="C220" s="79">
        <v>73</v>
      </c>
      <c r="D220" s="80">
        <v>7574919</v>
      </c>
      <c r="E220" s="80">
        <v>454495</v>
      </c>
      <c r="F220" s="81">
        <v>7.2367983298196484E-4</v>
      </c>
    </row>
    <row r="221" spans="1:6" x14ac:dyDescent="0.2">
      <c r="A221" s="59" t="s">
        <v>182</v>
      </c>
      <c r="B221" s="59" t="s">
        <v>10</v>
      </c>
      <c r="C221" s="79">
        <v>427</v>
      </c>
      <c r="D221" s="80">
        <v>10859806</v>
      </c>
      <c r="E221" s="80">
        <v>651588</v>
      </c>
      <c r="F221" s="81">
        <v>1.0375055721472239E-3</v>
      </c>
    </row>
    <row r="222" spans="1:6" x14ac:dyDescent="0.2">
      <c r="A222" s="59" t="s">
        <v>182</v>
      </c>
      <c r="B222" s="59" t="s">
        <v>4</v>
      </c>
      <c r="C222" s="79">
        <v>82</v>
      </c>
      <c r="D222" s="80">
        <v>11440010</v>
      </c>
      <c r="E222" s="80">
        <v>686401</v>
      </c>
      <c r="F222" s="81">
        <v>1.0929373503309248E-3</v>
      </c>
    </row>
    <row r="223" spans="1:6" x14ac:dyDescent="0.2">
      <c r="A223" s="59" t="s">
        <v>182</v>
      </c>
      <c r="B223" s="59" t="s">
        <v>858</v>
      </c>
      <c r="C223" s="79">
        <v>907</v>
      </c>
      <c r="D223" s="80">
        <v>21372749</v>
      </c>
      <c r="E223" s="80">
        <v>1256308</v>
      </c>
      <c r="F223" s="81">
        <v>2.000384522632606E-3</v>
      </c>
    </row>
    <row r="224" spans="1:6" x14ac:dyDescent="0.2">
      <c r="A224" s="59" t="s">
        <v>182</v>
      </c>
      <c r="B224" s="59" t="s">
        <v>8</v>
      </c>
      <c r="C224" s="79">
        <v>312</v>
      </c>
      <c r="D224" s="80">
        <v>16647881</v>
      </c>
      <c r="E224" s="80">
        <v>998858</v>
      </c>
      <c r="F224" s="81">
        <v>1.5904539997419103E-3</v>
      </c>
    </row>
    <row r="225" spans="1:6" x14ac:dyDescent="0.2">
      <c r="A225" s="59" t="s">
        <v>182</v>
      </c>
      <c r="B225" s="59" t="s">
        <v>859</v>
      </c>
      <c r="C225" s="79">
        <v>135</v>
      </c>
      <c r="D225" s="80">
        <v>6763852</v>
      </c>
      <c r="E225" s="80">
        <v>405831</v>
      </c>
      <c r="F225" s="81">
        <v>6.4619349013499334E-4</v>
      </c>
    </row>
    <row r="226" spans="1:6" x14ac:dyDescent="0.2">
      <c r="A226" s="59" t="s">
        <v>182</v>
      </c>
      <c r="B226" s="59" t="s">
        <v>25</v>
      </c>
      <c r="C226" s="79">
        <v>166</v>
      </c>
      <c r="D226" s="80">
        <v>13727359</v>
      </c>
      <c r="E226" s="80">
        <v>823641</v>
      </c>
      <c r="F226" s="81">
        <v>1.3114608110476431E-3</v>
      </c>
    </row>
    <row r="227" spans="1:6" x14ac:dyDescent="0.2">
      <c r="A227" s="59" t="s">
        <v>182</v>
      </c>
      <c r="B227" s="59" t="s">
        <v>61</v>
      </c>
      <c r="C227" s="79">
        <v>2650</v>
      </c>
      <c r="D227" s="80">
        <v>176366943</v>
      </c>
      <c r="E227" s="80">
        <v>10544107</v>
      </c>
      <c r="F227" s="81">
        <v>1.6789090292971248E-2</v>
      </c>
    </row>
    <row r="228" spans="1:6" x14ac:dyDescent="0.2">
      <c r="A228" s="59" t="s">
        <v>191</v>
      </c>
      <c r="B228" s="59" t="s">
        <v>5</v>
      </c>
      <c r="C228" s="79" t="s">
        <v>856</v>
      </c>
      <c r="D228" s="80" t="s">
        <v>856</v>
      </c>
      <c r="E228" s="80" t="s">
        <v>856</v>
      </c>
      <c r="F228" s="81" t="s">
        <v>856</v>
      </c>
    </row>
    <row r="229" spans="1:6" x14ac:dyDescent="0.2">
      <c r="A229" s="59" t="s">
        <v>191</v>
      </c>
      <c r="B229" s="59" t="s">
        <v>1</v>
      </c>
      <c r="C229" s="79">
        <v>21</v>
      </c>
      <c r="D229" s="80">
        <v>6197035</v>
      </c>
      <c r="E229" s="80">
        <v>371822</v>
      </c>
      <c r="F229" s="81">
        <v>5.9204189894062676E-4</v>
      </c>
    </row>
    <row r="230" spans="1:6" x14ac:dyDescent="0.2">
      <c r="A230" s="59" t="s">
        <v>191</v>
      </c>
      <c r="B230" s="59" t="s">
        <v>857</v>
      </c>
      <c r="C230" s="79">
        <v>54</v>
      </c>
      <c r="D230" s="80">
        <v>1795928</v>
      </c>
      <c r="E230" s="80">
        <v>107756</v>
      </c>
      <c r="F230" s="81">
        <v>1.7157690201829418E-4</v>
      </c>
    </row>
    <row r="231" spans="1:6" x14ac:dyDescent="0.2">
      <c r="A231" s="59" t="s">
        <v>191</v>
      </c>
      <c r="B231" s="59" t="s">
        <v>3</v>
      </c>
      <c r="C231" s="79">
        <v>30</v>
      </c>
      <c r="D231" s="80">
        <v>2173806</v>
      </c>
      <c r="E231" s="80">
        <v>130428</v>
      </c>
      <c r="F231" s="81">
        <v>2.0767690129962202E-4</v>
      </c>
    </row>
    <row r="232" spans="1:6" x14ac:dyDescent="0.2">
      <c r="A232" s="59" t="s">
        <v>191</v>
      </c>
      <c r="B232" s="59" t="s">
        <v>2</v>
      </c>
      <c r="C232" s="79" t="s">
        <v>856</v>
      </c>
      <c r="D232" s="80" t="s">
        <v>856</v>
      </c>
      <c r="E232" s="80" t="s">
        <v>856</v>
      </c>
      <c r="F232" s="81" t="s">
        <v>856</v>
      </c>
    </row>
    <row r="233" spans="1:6" x14ac:dyDescent="0.2">
      <c r="A233" s="59" t="s">
        <v>191</v>
      </c>
      <c r="B233" s="59" t="s">
        <v>6</v>
      </c>
      <c r="C233" s="79">
        <v>15</v>
      </c>
      <c r="D233" s="80">
        <v>1664103</v>
      </c>
      <c r="E233" s="80">
        <v>99846</v>
      </c>
      <c r="F233" s="81">
        <v>1.5898202753367421E-4</v>
      </c>
    </row>
    <row r="234" spans="1:6" x14ac:dyDescent="0.2">
      <c r="A234" s="59" t="s">
        <v>191</v>
      </c>
      <c r="B234" s="59" t="s">
        <v>10</v>
      </c>
      <c r="C234" s="79">
        <v>146</v>
      </c>
      <c r="D234" s="80">
        <v>4225166</v>
      </c>
      <c r="E234" s="80">
        <v>253510</v>
      </c>
      <c r="F234" s="81">
        <v>4.036569697340079E-4</v>
      </c>
    </row>
    <row r="235" spans="1:6" x14ac:dyDescent="0.2">
      <c r="A235" s="59" t="s">
        <v>191</v>
      </c>
      <c r="B235" s="59" t="s">
        <v>4</v>
      </c>
      <c r="C235" s="79">
        <v>24</v>
      </c>
      <c r="D235" s="80">
        <v>1826784</v>
      </c>
      <c r="E235" s="80">
        <v>109607</v>
      </c>
      <c r="F235" s="81">
        <v>1.7452419818403771E-4</v>
      </c>
    </row>
    <row r="236" spans="1:6" x14ac:dyDescent="0.2">
      <c r="A236" s="59" t="s">
        <v>191</v>
      </c>
      <c r="B236" s="59" t="s">
        <v>858</v>
      </c>
      <c r="C236" s="79">
        <v>260</v>
      </c>
      <c r="D236" s="80">
        <v>3696294</v>
      </c>
      <c r="E236" s="80">
        <v>219560</v>
      </c>
      <c r="F236" s="81">
        <v>3.4959932260975415E-4</v>
      </c>
    </row>
    <row r="237" spans="1:6" x14ac:dyDescent="0.2">
      <c r="A237" s="59" t="s">
        <v>191</v>
      </c>
      <c r="B237" s="59" t="s">
        <v>8</v>
      </c>
      <c r="C237" s="79">
        <v>91</v>
      </c>
      <c r="D237" s="80">
        <v>1519535</v>
      </c>
      <c r="E237" s="80">
        <v>91172</v>
      </c>
      <c r="F237" s="81">
        <v>1.4517065695471171E-4</v>
      </c>
    </row>
    <row r="238" spans="1:6" x14ac:dyDescent="0.2">
      <c r="A238" s="59" t="s">
        <v>191</v>
      </c>
      <c r="B238" s="59" t="s">
        <v>859</v>
      </c>
      <c r="C238" s="79">
        <v>56</v>
      </c>
      <c r="D238" s="80">
        <v>2589630</v>
      </c>
      <c r="E238" s="80">
        <v>155378</v>
      </c>
      <c r="F238" s="81">
        <v>2.4740409705073047E-4</v>
      </c>
    </row>
    <row r="239" spans="1:6" x14ac:dyDescent="0.2">
      <c r="A239" s="59" t="s">
        <v>191</v>
      </c>
      <c r="B239" s="59" t="s">
        <v>25</v>
      </c>
      <c r="C239" s="79">
        <v>26</v>
      </c>
      <c r="D239" s="80">
        <v>3291907</v>
      </c>
      <c r="E239" s="80">
        <v>197514</v>
      </c>
      <c r="F239" s="81">
        <v>3.1449608583504729E-4</v>
      </c>
    </row>
    <row r="240" spans="1:6" x14ac:dyDescent="0.2">
      <c r="A240" s="59" t="s">
        <v>191</v>
      </c>
      <c r="B240" s="59" t="s">
        <v>61</v>
      </c>
      <c r="C240" s="79">
        <v>735</v>
      </c>
      <c r="D240" s="80">
        <v>29296409</v>
      </c>
      <c r="E240" s="80">
        <v>1755567</v>
      </c>
      <c r="F240" s="81">
        <v>2.7953408361998462E-3</v>
      </c>
    </row>
    <row r="241" spans="1:6" x14ac:dyDescent="0.2">
      <c r="A241" s="59" t="s">
        <v>198</v>
      </c>
      <c r="B241" s="59" t="s">
        <v>5</v>
      </c>
      <c r="C241" s="79" t="s">
        <v>856</v>
      </c>
      <c r="D241" s="80" t="s">
        <v>856</v>
      </c>
      <c r="E241" s="80" t="s">
        <v>856</v>
      </c>
      <c r="F241" s="81" t="s">
        <v>856</v>
      </c>
    </row>
    <row r="242" spans="1:6" x14ac:dyDescent="0.2">
      <c r="A242" s="59" t="s">
        <v>198</v>
      </c>
      <c r="B242" s="59" t="s">
        <v>1</v>
      </c>
      <c r="C242" s="79">
        <v>21</v>
      </c>
      <c r="D242" s="80">
        <v>3742487</v>
      </c>
      <c r="E242" s="80">
        <v>224549</v>
      </c>
      <c r="F242" s="81">
        <v>3.5754316948760103E-4</v>
      </c>
    </row>
    <row r="243" spans="1:6" x14ac:dyDescent="0.2">
      <c r="A243" s="59" t="s">
        <v>198</v>
      </c>
      <c r="B243" s="59" t="s">
        <v>857</v>
      </c>
      <c r="C243" s="79">
        <v>47</v>
      </c>
      <c r="D243" s="80">
        <v>1279539</v>
      </c>
      <c r="E243" s="80">
        <v>76772</v>
      </c>
      <c r="F243" s="81">
        <v>1.222419347576792E-4</v>
      </c>
    </row>
    <row r="244" spans="1:6" x14ac:dyDescent="0.2">
      <c r="A244" s="59" t="s">
        <v>198</v>
      </c>
      <c r="B244" s="59" t="s">
        <v>3</v>
      </c>
      <c r="C244" s="79">
        <v>21</v>
      </c>
      <c r="D244" s="80">
        <v>2790078</v>
      </c>
      <c r="E244" s="80">
        <v>167405</v>
      </c>
      <c r="F244" s="81">
        <v>2.6655435690237697E-4</v>
      </c>
    </row>
    <row r="245" spans="1:6" x14ac:dyDescent="0.2">
      <c r="A245" s="59" t="s">
        <v>198</v>
      </c>
      <c r="B245" s="59" t="s">
        <v>2</v>
      </c>
      <c r="C245" s="79" t="s">
        <v>856</v>
      </c>
      <c r="D245" s="80" t="s">
        <v>856</v>
      </c>
      <c r="E245" s="80" t="s">
        <v>856</v>
      </c>
      <c r="F245" s="81" t="s">
        <v>856</v>
      </c>
    </row>
    <row r="246" spans="1:6" x14ac:dyDescent="0.2">
      <c r="A246" s="59" t="s">
        <v>198</v>
      </c>
      <c r="B246" s="59" t="s">
        <v>6</v>
      </c>
      <c r="C246" s="79">
        <v>19</v>
      </c>
      <c r="D246" s="80">
        <v>2324631</v>
      </c>
      <c r="E246" s="80">
        <v>139478</v>
      </c>
      <c r="F246" s="81">
        <v>2.2208696629150704E-4</v>
      </c>
    </row>
    <row r="247" spans="1:6" x14ac:dyDescent="0.2">
      <c r="A247" s="59" t="s">
        <v>198</v>
      </c>
      <c r="B247" s="59" t="s">
        <v>10</v>
      </c>
      <c r="C247" s="79">
        <v>166</v>
      </c>
      <c r="D247" s="80">
        <v>5412620</v>
      </c>
      <c r="E247" s="80">
        <v>324757</v>
      </c>
      <c r="F247" s="81">
        <v>5.1710159962095061E-4</v>
      </c>
    </row>
    <row r="248" spans="1:6" x14ac:dyDescent="0.2">
      <c r="A248" s="59" t="s">
        <v>198</v>
      </c>
      <c r="B248" s="59" t="s">
        <v>4</v>
      </c>
      <c r="C248" s="79">
        <v>21</v>
      </c>
      <c r="D248" s="80">
        <v>1581695</v>
      </c>
      <c r="E248" s="80">
        <v>94902</v>
      </c>
      <c r="F248" s="81">
        <v>1.5110983291269305E-4</v>
      </c>
    </row>
    <row r="249" spans="1:6" x14ac:dyDescent="0.2">
      <c r="A249" s="59" t="s">
        <v>198</v>
      </c>
      <c r="B249" s="59" t="s">
        <v>858</v>
      </c>
      <c r="C249" s="79">
        <v>148</v>
      </c>
      <c r="D249" s="80">
        <v>2752170</v>
      </c>
      <c r="E249" s="80">
        <v>165115</v>
      </c>
      <c r="F249" s="81">
        <v>2.6290805316409889E-4</v>
      </c>
    </row>
    <row r="250" spans="1:6" x14ac:dyDescent="0.2">
      <c r="A250" s="59" t="s">
        <v>198</v>
      </c>
      <c r="B250" s="59" t="s">
        <v>8</v>
      </c>
      <c r="C250" s="79">
        <v>91</v>
      </c>
      <c r="D250" s="80">
        <v>2713335</v>
      </c>
      <c r="E250" s="80">
        <v>162799</v>
      </c>
      <c r="F250" s="81">
        <v>2.5922035034407618E-4</v>
      </c>
    </row>
    <row r="251" spans="1:6" x14ac:dyDescent="0.2">
      <c r="A251" s="59" t="s">
        <v>198</v>
      </c>
      <c r="B251" s="59" t="s">
        <v>859</v>
      </c>
      <c r="C251" s="79">
        <v>51</v>
      </c>
      <c r="D251" s="80">
        <v>1529153</v>
      </c>
      <c r="E251" s="80">
        <v>91749</v>
      </c>
      <c r="F251" s="81">
        <v>1.4608939811496782E-4</v>
      </c>
    </row>
    <row r="252" spans="1:6" x14ac:dyDescent="0.2">
      <c r="A252" s="59" t="s">
        <v>198</v>
      </c>
      <c r="B252" s="59" t="s">
        <v>25</v>
      </c>
      <c r="C252" s="79">
        <v>66</v>
      </c>
      <c r="D252" s="80">
        <v>4608512</v>
      </c>
      <c r="E252" s="80">
        <v>276490</v>
      </c>
      <c r="F252" s="81">
        <v>4.4024738890677229E-4</v>
      </c>
    </row>
    <row r="253" spans="1:6" x14ac:dyDescent="0.2">
      <c r="A253" s="59" t="s">
        <v>198</v>
      </c>
      <c r="B253" s="59" t="s">
        <v>61</v>
      </c>
      <c r="C253" s="79">
        <v>651</v>
      </c>
      <c r="D253" s="80">
        <v>28734219</v>
      </c>
      <c r="E253" s="80">
        <v>1724017</v>
      </c>
      <c r="F253" s="81">
        <v>2.7451046427750979E-3</v>
      </c>
    </row>
    <row r="254" spans="1:6" x14ac:dyDescent="0.2">
      <c r="A254" s="59" t="s">
        <v>205</v>
      </c>
      <c r="B254" s="59" t="s">
        <v>5</v>
      </c>
      <c r="C254" s="79" t="s">
        <v>856</v>
      </c>
      <c r="D254" s="80" t="s">
        <v>856</v>
      </c>
      <c r="E254" s="80" t="s">
        <v>856</v>
      </c>
      <c r="F254" s="81" t="s">
        <v>856</v>
      </c>
    </row>
    <row r="255" spans="1:6" x14ac:dyDescent="0.2">
      <c r="A255" s="59" t="s">
        <v>205</v>
      </c>
      <c r="B255" s="59" t="s">
        <v>1</v>
      </c>
      <c r="C255" s="79">
        <v>14</v>
      </c>
      <c r="D255" s="80">
        <v>1961298</v>
      </c>
      <c r="E255" s="80">
        <v>117678</v>
      </c>
      <c r="F255" s="81">
        <v>1.8737542852099949E-4</v>
      </c>
    </row>
    <row r="256" spans="1:6" x14ac:dyDescent="0.2">
      <c r="A256" s="59" t="s">
        <v>205</v>
      </c>
      <c r="B256" s="59" t="s">
        <v>857</v>
      </c>
      <c r="C256" s="79">
        <v>46</v>
      </c>
      <c r="D256" s="80">
        <v>2872264</v>
      </c>
      <c r="E256" s="80">
        <v>172336</v>
      </c>
      <c r="F256" s="81">
        <v>2.7440585198248584E-4</v>
      </c>
    </row>
    <row r="257" spans="1:6" x14ac:dyDescent="0.2">
      <c r="A257" s="59" t="s">
        <v>205</v>
      </c>
      <c r="B257" s="59" t="s">
        <v>3</v>
      </c>
      <c r="C257" s="79">
        <v>27</v>
      </c>
      <c r="D257" s="80">
        <v>2481502</v>
      </c>
      <c r="E257" s="80">
        <v>148890</v>
      </c>
      <c r="F257" s="81">
        <v>2.3707343388306747E-4</v>
      </c>
    </row>
    <row r="258" spans="1:6" x14ac:dyDescent="0.2">
      <c r="A258" s="59" t="s">
        <v>205</v>
      </c>
      <c r="B258" s="59" t="s">
        <v>2</v>
      </c>
      <c r="C258" s="79">
        <v>6</v>
      </c>
      <c r="D258" s="80">
        <v>5496283</v>
      </c>
      <c r="E258" s="80">
        <v>329777</v>
      </c>
      <c r="F258" s="81">
        <v>5.2509480694241614E-4</v>
      </c>
    </row>
    <row r="259" spans="1:6" x14ac:dyDescent="0.2">
      <c r="A259" s="59" t="s">
        <v>205</v>
      </c>
      <c r="B259" s="59" t="s">
        <v>6</v>
      </c>
      <c r="C259" s="79" t="s">
        <v>856</v>
      </c>
      <c r="D259" s="80" t="s">
        <v>856</v>
      </c>
      <c r="E259" s="80" t="s">
        <v>856</v>
      </c>
      <c r="F259" s="81" t="s">
        <v>856</v>
      </c>
    </row>
    <row r="260" spans="1:6" x14ac:dyDescent="0.2">
      <c r="A260" s="59" t="s">
        <v>205</v>
      </c>
      <c r="B260" s="59" t="s">
        <v>10</v>
      </c>
      <c r="C260" s="79">
        <v>67</v>
      </c>
      <c r="D260" s="80">
        <v>1237142</v>
      </c>
      <c r="E260" s="80">
        <v>73848</v>
      </c>
      <c r="F260" s="81">
        <v>1.1758613033378177E-4</v>
      </c>
    </row>
    <row r="261" spans="1:6" x14ac:dyDescent="0.2">
      <c r="A261" s="59" t="s">
        <v>205</v>
      </c>
      <c r="B261" s="59" t="s">
        <v>4</v>
      </c>
      <c r="C261" s="79">
        <v>21</v>
      </c>
      <c r="D261" s="80">
        <v>1151401</v>
      </c>
      <c r="E261" s="80">
        <v>69084</v>
      </c>
      <c r="F261" s="81">
        <v>1.1000054474026351E-4</v>
      </c>
    </row>
    <row r="262" spans="1:6" x14ac:dyDescent="0.2">
      <c r="A262" s="59" t="s">
        <v>205</v>
      </c>
      <c r="B262" s="59" t="s">
        <v>858</v>
      </c>
      <c r="C262" s="79">
        <v>138</v>
      </c>
      <c r="D262" s="80">
        <v>2898730</v>
      </c>
      <c r="E262" s="80">
        <v>166185</v>
      </c>
      <c r="F262" s="81">
        <v>2.6461178460512842E-4</v>
      </c>
    </row>
    <row r="263" spans="1:6" x14ac:dyDescent="0.2">
      <c r="A263" s="59" t="s">
        <v>205</v>
      </c>
      <c r="B263" s="59" t="s">
        <v>8</v>
      </c>
      <c r="C263" s="79">
        <v>49</v>
      </c>
      <c r="D263" s="80">
        <v>526299</v>
      </c>
      <c r="E263" s="80">
        <v>31578</v>
      </c>
      <c r="F263" s="81">
        <v>5.0280777051242558E-5</v>
      </c>
    </row>
    <row r="264" spans="1:6" x14ac:dyDescent="0.2">
      <c r="A264" s="59" t="s">
        <v>205</v>
      </c>
      <c r="B264" s="59" t="s">
        <v>859</v>
      </c>
      <c r="C264" s="79">
        <v>18</v>
      </c>
      <c r="D264" s="80">
        <v>926658</v>
      </c>
      <c r="E264" s="80">
        <v>55599</v>
      </c>
      <c r="F264" s="81">
        <v>8.8528751766167428E-5</v>
      </c>
    </row>
    <row r="265" spans="1:6" x14ac:dyDescent="0.2">
      <c r="A265" s="59" t="s">
        <v>205</v>
      </c>
      <c r="B265" s="59" t="s">
        <v>25</v>
      </c>
      <c r="C265" s="79">
        <v>30</v>
      </c>
      <c r="D265" s="80">
        <v>2178456</v>
      </c>
      <c r="E265" s="80">
        <v>130707</v>
      </c>
      <c r="F265" s="81">
        <v>2.0812114529218954E-4</v>
      </c>
    </row>
    <row r="266" spans="1:6" x14ac:dyDescent="0.2">
      <c r="A266" s="59" t="s">
        <v>205</v>
      </c>
      <c r="B266" s="59" t="s">
        <v>61</v>
      </c>
      <c r="C266" s="79">
        <v>428</v>
      </c>
      <c r="D266" s="80">
        <v>22269755</v>
      </c>
      <c r="E266" s="80">
        <v>1328066</v>
      </c>
      <c r="F266" s="81">
        <v>2.1146428037030684E-3</v>
      </c>
    </row>
    <row r="267" spans="1:6" x14ac:dyDescent="0.2">
      <c r="A267" s="59" t="s">
        <v>209</v>
      </c>
      <c r="B267" s="59" t="s">
        <v>5</v>
      </c>
      <c r="C267" s="79">
        <v>45</v>
      </c>
      <c r="D267" s="80">
        <v>2687626</v>
      </c>
      <c r="E267" s="80">
        <v>161258</v>
      </c>
      <c r="F267" s="81">
        <v>2.5676665861451873E-4</v>
      </c>
    </row>
    <row r="268" spans="1:6" x14ac:dyDescent="0.2">
      <c r="A268" s="59" t="s">
        <v>209</v>
      </c>
      <c r="B268" s="59" t="s">
        <v>1</v>
      </c>
      <c r="C268" s="79">
        <v>14</v>
      </c>
      <c r="D268" s="80">
        <v>15060153</v>
      </c>
      <c r="E268" s="80">
        <v>903609</v>
      </c>
      <c r="F268" s="81">
        <v>1.4387916483151635E-3</v>
      </c>
    </row>
    <row r="269" spans="1:6" x14ac:dyDescent="0.2">
      <c r="A269" s="59" t="s">
        <v>209</v>
      </c>
      <c r="B269" s="59" t="s">
        <v>857</v>
      </c>
      <c r="C269" s="79">
        <v>92</v>
      </c>
      <c r="D269" s="80">
        <v>4576476</v>
      </c>
      <c r="E269" s="80">
        <v>274589</v>
      </c>
      <c r="F269" s="81">
        <v>4.3722047912228904E-4</v>
      </c>
    </row>
    <row r="270" spans="1:6" x14ac:dyDescent="0.2">
      <c r="A270" s="59" t="s">
        <v>209</v>
      </c>
      <c r="B270" s="59" t="s">
        <v>3</v>
      </c>
      <c r="C270" s="79">
        <v>54</v>
      </c>
      <c r="D270" s="80">
        <v>5170731</v>
      </c>
      <c r="E270" s="80">
        <v>310244</v>
      </c>
      <c r="F270" s="81">
        <v>4.9399295064556645E-4</v>
      </c>
    </row>
    <row r="271" spans="1:6" x14ac:dyDescent="0.2">
      <c r="A271" s="59" t="s">
        <v>209</v>
      </c>
      <c r="B271" s="59" t="s">
        <v>2</v>
      </c>
      <c r="C271" s="79">
        <v>11</v>
      </c>
      <c r="D271" s="80">
        <v>9423643</v>
      </c>
      <c r="E271" s="80">
        <v>565419</v>
      </c>
      <c r="F271" s="81">
        <v>9.0030105388360618E-4</v>
      </c>
    </row>
    <row r="272" spans="1:6" x14ac:dyDescent="0.2">
      <c r="A272" s="59" t="s">
        <v>209</v>
      </c>
      <c r="B272" s="59" t="s">
        <v>6</v>
      </c>
      <c r="C272" s="79">
        <v>47</v>
      </c>
      <c r="D272" s="80">
        <v>3976406</v>
      </c>
      <c r="E272" s="80">
        <v>238584</v>
      </c>
      <c r="F272" s="81">
        <v>3.7989071226783377E-4</v>
      </c>
    </row>
    <row r="273" spans="1:6" x14ac:dyDescent="0.2">
      <c r="A273" s="59" t="s">
        <v>209</v>
      </c>
      <c r="B273" s="59" t="s">
        <v>10</v>
      </c>
      <c r="C273" s="79">
        <v>173</v>
      </c>
      <c r="D273" s="80">
        <v>4347806</v>
      </c>
      <c r="E273" s="80">
        <v>260868</v>
      </c>
      <c r="F273" s="81">
        <v>4.1537290986774159E-4</v>
      </c>
    </row>
    <row r="274" spans="1:6" x14ac:dyDescent="0.2">
      <c r="A274" s="59" t="s">
        <v>209</v>
      </c>
      <c r="B274" s="59" t="s">
        <v>4</v>
      </c>
      <c r="C274" s="79">
        <v>66</v>
      </c>
      <c r="D274" s="80">
        <v>3329828</v>
      </c>
      <c r="E274" s="80">
        <v>199790</v>
      </c>
      <c r="F274" s="81">
        <v>3.1812009776007821E-4</v>
      </c>
    </row>
    <row r="275" spans="1:6" x14ac:dyDescent="0.2">
      <c r="A275" s="59" t="s">
        <v>209</v>
      </c>
      <c r="B275" s="59" t="s">
        <v>858</v>
      </c>
      <c r="C275" s="79">
        <v>337</v>
      </c>
      <c r="D275" s="80">
        <v>8624613</v>
      </c>
      <c r="E275" s="80">
        <v>512112</v>
      </c>
      <c r="F275" s="81">
        <v>8.1542179040046642E-4</v>
      </c>
    </row>
    <row r="276" spans="1:6" x14ac:dyDescent="0.2">
      <c r="A276" s="59" t="s">
        <v>209</v>
      </c>
      <c r="B276" s="59" t="s">
        <v>8</v>
      </c>
      <c r="C276" s="79">
        <v>158</v>
      </c>
      <c r="D276" s="80">
        <v>5526891</v>
      </c>
      <c r="E276" s="80">
        <v>331613</v>
      </c>
      <c r="F276" s="81">
        <v>5.2801821902253784E-4</v>
      </c>
    </row>
    <row r="277" spans="1:6" x14ac:dyDescent="0.2">
      <c r="A277" s="59" t="s">
        <v>209</v>
      </c>
      <c r="B277" s="59" t="s">
        <v>859</v>
      </c>
      <c r="C277" s="79">
        <v>61</v>
      </c>
      <c r="D277" s="80">
        <v>5589256</v>
      </c>
      <c r="E277" s="80">
        <v>335355</v>
      </c>
      <c r="F277" s="81">
        <v>5.3397650224901671E-4</v>
      </c>
    </row>
    <row r="278" spans="1:6" x14ac:dyDescent="0.2">
      <c r="A278" s="59" t="s">
        <v>209</v>
      </c>
      <c r="B278" s="59" t="s">
        <v>25</v>
      </c>
      <c r="C278" s="79">
        <v>62</v>
      </c>
      <c r="D278" s="80">
        <v>7633330</v>
      </c>
      <c r="E278" s="80">
        <v>458000</v>
      </c>
      <c r="F278" s="81">
        <v>7.2926074765561756E-4</v>
      </c>
    </row>
    <row r="279" spans="1:6" x14ac:dyDescent="0.2">
      <c r="A279" s="59" t="s">
        <v>209</v>
      </c>
      <c r="B279" s="59" t="s">
        <v>61</v>
      </c>
      <c r="C279" s="79">
        <v>1120</v>
      </c>
      <c r="D279" s="80">
        <v>75946759</v>
      </c>
      <c r="E279" s="80">
        <v>4551441</v>
      </c>
      <c r="F279" s="81">
        <v>7.2471337698044357E-3</v>
      </c>
    </row>
    <row r="280" spans="1:6" x14ac:dyDescent="0.2">
      <c r="A280" s="59" t="s">
        <v>218</v>
      </c>
      <c r="B280" s="59" t="s">
        <v>5</v>
      </c>
      <c r="C280" s="79">
        <v>10</v>
      </c>
      <c r="D280" s="80">
        <v>215615</v>
      </c>
      <c r="E280" s="80">
        <v>12937</v>
      </c>
      <c r="F280" s="81">
        <v>2.0599227712709007E-5</v>
      </c>
    </row>
    <row r="281" spans="1:6" x14ac:dyDescent="0.2">
      <c r="A281" s="59" t="s">
        <v>218</v>
      </c>
      <c r="B281" s="59" t="s">
        <v>1</v>
      </c>
      <c r="C281" s="79">
        <v>30</v>
      </c>
      <c r="D281" s="80">
        <v>5194102</v>
      </c>
      <c r="E281" s="80">
        <v>311646</v>
      </c>
      <c r="F281" s="81">
        <v>4.962253165150275E-4</v>
      </c>
    </row>
    <row r="282" spans="1:6" x14ac:dyDescent="0.2">
      <c r="A282" s="59" t="s">
        <v>218</v>
      </c>
      <c r="B282" s="59" t="s">
        <v>857</v>
      </c>
      <c r="C282" s="79">
        <v>125</v>
      </c>
      <c r="D282" s="80">
        <v>1752685</v>
      </c>
      <c r="E282" s="80">
        <v>105152</v>
      </c>
      <c r="F282" s="81">
        <v>1.6743062475433078E-4</v>
      </c>
    </row>
    <row r="283" spans="1:6" x14ac:dyDescent="0.2">
      <c r="A283" s="59" t="s">
        <v>218</v>
      </c>
      <c r="B283" s="59" t="s">
        <v>3</v>
      </c>
      <c r="C283" s="79">
        <v>52</v>
      </c>
      <c r="D283" s="80">
        <v>2522429</v>
      </c>
      <c r="E283" s="80">
        <v>151346</v>
      </c>
      <c r="F283" s="81">
        <v>2.4098405483556135E-4</v>
      </c>
    </row>
    <row r="284" spans="1:6" x14ac:dyDescent="0.2">
      <c r="A284" s="59" t="s">
        <v>218</v>
      </c>
      <c r="B284" s="59" t="s">
        <v>2</v>
      </c>
      <c r="C284" s="79">
        <v>9</v>
      </c>
      <c r="D284" s="80">
        <v>65993</v>
      </c>
      <c r="E284" s="80">
        <v>3960</v>
      </c>
      <c r="F284" s="81">
        <v>6.3053986041839419E-6</v>
      </c>
    </row>
    <row r="285" spans="1:6" x14ac:dyDescent="0.2">
      <c r="A285" s="59" t="s">
        <v>218</v>
      </c>
      <c r="B285" s="59" t="s">
        <v>6</v>
      </c>
      <c r="C285" s="79">
        <v>29</v>
      </c>
      <c r="D285" s="80">
        <v>1897102</v>
      </c>
      <c r="E285" s="80">
        <v>113826</v>
      </c>
      <c r="F285" s="81">
        <v>1.8124199533329328E-4</v>
      </c>
    </row>
    <row r="286" spans="1:6" x14ac:dyDescent="0.2">
      <c r="A286" s="59" t="s">
        <v>218</v>
      </c>
      <c r="B286" s="59" t="s">
        <v>10</v>
      </c>
      <c r="C286" s="79">
        <v>237</v>
      </c>
      <c r="D286" s="80">
        <v>4856222</v>
      </c>
      <c r="E286" s="80">
        <v>291373</v>
      </c>
      <c r="F286" s="81">
        <v>4.6394517866083027E-4</v>
      </c>
    </row>
    <row r="287" spans="1:6" x14ac:dyDescent="0.2">
      <c r="A287" s="59" t="s">
        <v>218</v>
      </c>
      <c r="B287" s="59" t="s">
        <v>4</v>
      </c>
      <c r="C287" s="79">
        <v>27</v>
      </c>
      <c r="D287" s="80">
        <v>2539945</v>
      </c>
      <c r="E287" s="80">
        <v>152397</v>
      </c>
      <c r="F287" s="81">
        <v>2.4265753310146975E-4</v>
      </c>
    </row>
    <row r="288" spans="1:6" x14ac:dyDescent="0.2">
      <c r="A288" s="59" t="s">
        <v>218</v>
      </c>
      <c r="B288" s="59" t="s">
        <v>858</v>
      </c>
      <c r="C288" s="79">
        <v>384</v>
      </c>
      <c r="D288" s="80">
        <v>4253920</v>
      </c>
      <c r="E288" s="80">
        <v>252753</v>
      </c>
      <c r="F288" s="81">
        <v>4.024516195462889E-4</v>
      </c>
    </row>
    <row r="289" spans="1:6" x14ac:dyDescent="0.2">
      <c r="A289" s="59" t="s">
        <v>218</v>
      </c>
      <c r="B289" s="59" t="s">
        <v>8</v>
      </c>
      <c r="C289" s="79">
        <v>217</v>
      </c>
      <c r="D289" s="80">
        <v>10665651</v>
      </c>
      <c r="E289" s="80">
        <v>639908</v>
      </c>
      <c r="F289" s="81">
        <v>1.0189078308096308E-3</v>
      </c>
    </row>
    <row r="290" spans="1:6" x14ac:dyDescent="0.2">
      <c r="A290" s="59" t="s">
        <v>218</v>
      </c>
      <c r="B290" s="59" t="s">
        <v>859</v>
      </c>
      <c r="C290" s="79">
        <v>60</v>
      </c>
      <c r="D290" s="80">
        <v>2081407</v>
      </c>
      <c r="E290" s="80">
        <v>124884</v>
      </c>
      <c r="F290" s="81">
        <v>1.9884934325376452E-4</v>
      </c>
    </row>
    <row r="291" spans="1:6" x14ac:dyDescent="0.2">
      <c r="A291" s="59" t="s">
        <v>218</v>
      </c>
      <c r="B291" s="59" t="s">
        <v>25</v>
      </c>
      <c r="C291" s="79">
        <v>60</v>
      </c>
      <c r="D291" s="80">
        <v>3143231</v>
      </c>
      <c r="E291" s="80">
        <v>188594</v>
      </c>
      <c r="F291" s="81">
        <v>3.0029301625188545E-4</v>
      </c>
    </row>
    <row r="292" spans="1:6" x14ac:dyDescent="0.2">
      <c r="A292" s="59" t="s">
        <v>218</v>
      </c>
      <c r="B292" s="59" t="s">
        <v>61</v>
      </c>
      <c r="C292" s="79">
        <v>1240</v>
      </c>
      <c r="D292" s="80">
        <v>39188301</v>
      </c>
      <c r="E292" s="80">
        <v>2348776</v>
      </c>
      <c r="F292" s="81">
        <v>3.7398911393789758E-3</v>
      </c>
    </row>
    <row r="293" spans="1:6" x14ac:dyDescent="0.2">
      <c r="A293" s="59" t="s">
        <v>230</v>
      </c>
      <c r="B293" s="59" t="s">
        <v>5</v>
      </c>
      <c r="C293" s="79">
        <v>38</v>
      </c>
      <c r="D293" s="80">
        <v>1711916</v>
      </c>
      <c r="E293" s="80">
        <v>102715</v>
      </c>
      <c r="F293" s="81">
        <v>1.6355025697695799E-4</v>
      </c>
    </row>
    <row r="294" spans="1:6" x14ac:dyDescent="0.2">
      <c r="A294" s="59" t="s">
        <v>230</v>
      </c>
      <c r="B294" s="59" t="s">
        <v>1</v>
      </c>
      <c r="C294" s="79">
        <v>30</v>
      </c>
      <c r="D294" s="80">
        <v>11788803</v>
      </c>
      <c r="E294" s="80">
        <v>707328</v>
      </c>
      <c r="F294" s="81">
        <v>1.1262588343182373E-3</v>
      </c>
    </row>
    <row r="295" spans="1:6" x14ac:dyDescent="0.2">
      <c r="A295" s="59" t="s">
        <v>230</v>
      </c>
      <c r="B295" s="59" t="s">
        <v>857</v>
      </c>
      <c r="C295" s="79">
        <v>268</v>
      </c>
      <c r="D295" s="80">
        <v>15428576</v>
      </c>
      <c r="E295" s="80">
        <v>925715</v>
      </c>
      <c r="F295" s="81">
        <v>1.4739904214323581E-3</v>
      </c>
    </row>
    <row r="296" spans="1:6" x14ac:dyDescent="0.2">
      <c r="A296" s="59" t="s">
        <v>230</v>
      </c>
      <c r="B296" s="59" t="s">
        <v>3</v>
      </c>
      <c r="C296" s="79">
        <v>88</v>
      </c>
      <c r="D296" s="80">
        <v>12492592</v>
      </c>
      <c r="E296" s="80">
        <v>749556</v>
      </c>
      <c r="F296" s="81">
        <v>1.193497312161035E-3</v>
      </c>
    </row>
    <row r="297" spans="1:6" x14ac:dyDescent="0.2">
      <c r="A297" s="59" t="s">
        <v>230</v>
      </c>
      <c r="B297" s="59" t="s">
        <v>2</v>
      </c>
      <c r="C297" s="79">
        <v>21</v>
      </c>
      <c r="D297" s="80">
        <v>13978109</v>
      </c>
      <c r="E297" s="80">
        <v>838687</v>
      </c>
      <c r="F297" s="81">
        <v>1.3354181411987924E-3</v>
      </c>
    </row>
    <row r="298" spans="1:6" x14ac:dyDescent="0.2">
      <c r="A298" s="59" t="s">
        <v>230</v>
      </c>
      <c r="B298" s="59" t="s">
        <v>6</v>
      </c>
      <c r="C298" s="79">
        <v>63</v>
      </c>
      <c r="D298" s="80">
        <v>5182418</v>
      </c>
      <c r="E298" s="80">
        <v>310945</v>
      </c>
      <c r="F298" s="81">
        <v>4.9510913358029698E-4</v>
      </c>
    </row>
    <row r="299" spans="1:6" x14ac:dyDescent="0.2">
      <c r="A299" s="59" t="s">
        <v>230</v>
      </c>
      <c r="B299" s="59" t="s">
        <v>10</v>
      </c>
      <c r="C299" s="79">
        <v>352</v>
      </c>
      <c r="D299" s="80">
        <v>6193612</v>
      </c>
      <c r="E299" s="80">
        <v>371571</v>
      </c>
      <c r="F299" s="81">
        <v>5.9164223857455342E-4</v>
      </c>
    </row>
    <row r="300" spans="1:6" x14ac:dyDescent="0.2">
      <c r="A300" s="59" t="s">
        <v>230</v>
      </c>
      <c r="B300" s="59" t="s">
        <v>4</v>
      </c>
      <c r="C300" s="79">
        <v>61</v>
      </c>
      <c r="D300" s="80">
        <v>3953443</v>
      </c>
      <c r="E300" s="80">
        <v>237207</v>
      </c>
      <c r="F300" s="81">
        <v>3.7769815320774254E-4</v>
      </c>
    </row>
    <row r="301" spans="1:6" x14ac:dyDescent="0.2">
      <c r="A301" s="59" t="s">
        <v>230</v>
      </c>
      <c r="B301" s="59" t="s">
        <v>858</v>
      </c>
      <c r="C301" s="79">
        <v>641</v>
      </c>
      <c r="D301" s="80">
        <v>12001312</v>
      </c>
      <c r="E301" s="80">
        <v>711679</v>
      </c>
      <c r="F301" s="81">
        <v>1.1331868114209656E-3</v>
      </c>
    </row>
    <row r="302" spans="1:6" x14ac:dyDescent="0.2">
      <c r="A302" s="59" t="s">
        <v>230</v>
      </c>
      <c r="B302" s="59" t="s">
        <v>8</v>
      </c>
      <c r="C302" s="79">
        <v>218</v>
      </c>
      <c r="D302" s="80">
        <v>8764508</v>
      </c>
      <c r="E302" s="80">
        <v>525871</v>
      </c>
      <c r="F302" s="81">
        <v>8.3732986600525605E-4</v>
      </c>
    </row>
    <row r="303" spans="1:6" x14ac:dyDescent="0.2">
      <c r="A303" s="59" t="s">
        <v>230</v>
      </c>
      <c r="B303" s="59" t="s">
        <v>859</v>
      </c>
      <c r="C303" s="79">
        <v>109</v>
      </c>
      <c r="D303" s="80">
        <v>5754549</v>
      </c>
      <c r="E303" s="80">
        <v>345273</v>
      </c>
      <c r="F303" s="81">
        <v>5.4976865966222281E-4</v>
      </c>
    </row>
    <row r="304" spans="1:6" x14ac:dyDescent="0.2">
      <c r="A304" s="59" t="s">
        <v>230</v>
      </c>
      <c r="B304" s="59" t="s">
        <v>25</v>
      </c>
      <c r="C304" s="79">
        <v>85</v>
      </c>
      <c r="D304" s="80">
        <v>5472126</v>
      </c>
      <c r="E304" s="80">
        <v>328328</v>
      </c>
      <c r="F304" s="81">
        <v>5.2278760427133971E-4</v>
      </c>
    </row>
    <row r="305" spans="1:6" x14ac:dyDescent="0.2">
      <c r="A305" s="59" t="s">
        <v>230</v>
      </c>
      <c r="B305" s="59" t="s">
        <v>61</v>
      </c>
      <c r="C305" s="79">
        <v>1974</v>
      </c>
      <c r="D305" s="80">
        <v>102721963</v>
      </c>
      <c r="E305" s="80">
        <v>6154872</v>
      </c>
      <c r="F305" s="81">
        <v>9.8002326559926342E-3</v>
      </c>
    </row>
    <row r="306" spans="1:6" x14ac:dyDescent="0.2">
      <c r="A306" s="59" t="s">
        <v>243</v>
      </c>
      <c r="B306" s="59" t="s">
        <v>5</v>
      </c>
      <c r="C306" s="79">
        <v>19</v>
      </c>
      <c r="D306" s="80">
        <v>305187</v>
      </c>
      <c r="E306" s="80">
        <v>18311</v>
      </c>
      <c r="F306" s="81">
        <v>2.9156099454851557E-5</v>
      </c>
    </row>
    <row r="307" spans="1:6" x14ac:dyDescent="0.2">
      <c r="A307" s="59" t="s">
        <v>243</v>
      </c>
      <c r="B307" s="59" t="s">
        <v>1</v>
      </c>
      <c r="C307" s="79">
        <v>15</v>
      </c>
      <c r="D307" s="80">
        <v>880386</v>
      </c>
      <c r="E307" s="80">
        <v>52823</v>
      </c>
      <c r="F307" s="81">
        <v>8.4108603653739491E-5</v>
      </c>
    </row>
    <row r="308" spans="1:6" x14ac:dyDescent="0.2">
      <c r="A308" s="59" t="s">
        <v>243</v>
      </c>
      <c r="B308" s="59" t="s">
        <v>857</v>
      </c>
      <c r="C308" s="79">
        <v>88</v>
      </c>
      <c r="D308" s="80">
        <v>2725894</v>
      </c>
      <c r="E308" s="80">
        <v>163554</v>
      </c>
      <c r="F308" s="81">
        <v>2.6042251598704558E-4</v>
      </c>
    </row>
    <row r="309" spans="1:6" x14ac:dyDescent="0.2">
      <c r="A309" s="59" t="s">
        <v>243</v>
      </c>
      <c r="B309" s="59" t="s">
        <v>3</v>
      </c>
      <c r="C309" s="79">
        <v>46</v>
      </c>
      <c r="D309" s="80">
        <v>4601257</v>
      </c>
      <c r="E309" s="80">
        <v>276075</v>
      </c>
      <c r="F309" s="81">
        <v>4.3958659587123278E-4</v>
      </c>
    </row>
    <row r="310" spans="1:6" x14ac:dyDescent="0.2">
      <c r="A310" s="59" t="s">
        <v>243</v>
      </c>
      <c r="B310" s="59" t="s">
        <v>2</v>
      </c>
      <c r="C310" s="79">
        <v>6</v>
      </c>
      <c r="D310" s="80">
        <v>6314646</v>
      </c>
      <c r="E310" s="80">
        <v>378879</v>
      </c>
      <c r="F310" s="81">
        <v>6.0327856508954748E-4</v>
      </c>
    </row>
    <row r="311" spans="1:6" x14ac:dyDescent="0.2">
      <c r="A311" s="59" t="s">
        <v>243</v>
      </c>
      <c r="B311" s="59" t="s">
        <v>6</v>
      </c>
      <c r="C311" s="79">
        <v>30</v>
      </c>
      <c r="D311" s="80">
        <v>922788</v>
      </c>
      <c r="E311" s="80">
        <v>55367</v>
      </c>
      <c r="F311" s="81">
        <v>8.8159344575215238E-5</v>
      </c>
    </row>
    <row r="312" spans="1:6" x14ac:dyDescent="0.2">
      <c r="A312" s="59" t="s">
        <v>243</v>
      </c>
      <c r="B312" s="59" t="s">
        <v>10</v>
      </c>
      <c r="C312" s="79">
        <v>134</v>
      </c>
      <c r="D312" s="80">
        <v>1655225</v>
      </c>
      <c r="E312" s="80">
        <v>99313</v>
      </c>
      <c r="F312" s="81">
        <v>1.5813334635790907E-4</v>
      </c>
    </row>
    <row r="313" spans="1:6" x14ac:dyDescent="0.2">
      <c r="A313" s="59" t="s">
        <v>243</v>
      </c>
      <c r="B313" s="59" t="s">
        <v>4</v>
      </c>
      <c r="C313" s="79">
        <v>18</v>
      </c>
      <c r="D313" s="80">
        <v>1184424</v>
      </c>
      <c r="E313" s="80">
        <v>71065</v>
      </c>
      <c r="F313" s="81">
        <v>1.1315483631473027E-4</v>
      </c>
    </row>
    <row r="314" spans="1:6" x14ac:dyDescent="0.2">
      <c r="A314" s="59" t="s">
        <v>243</v>
      </c>
      <c r="B314" s="59" t="s">
        <v>858</v>
      </c>
      <c r="C314" s="79">
        <v>307</v>
      </c>
      <c r="D314" s="80">
        <v>5294183</v>
      </c>
      <c r="E314" s="80">
        <v>309878</v>
      </c>
      <c r="F314" s="81">
        <v>4.9341017895639181E-4</v>
      </c>
    </row>
    <row r="315" spans="1:6" x14ac:dyDescent="0.2">
      <c r="A315" s="59" t="s">
        <v>243</v>
      </c>
      <c r="B315" s="59" t="s">
        <v>8</v>
      </c>
      <c r="C315" s="79">
        <v>66</v>
      </c>
      <c r="D315" s="80">
        <v>1005503</v>
      </c>
      <c r="E315" s="80">
        <v>60268</v>
      </c>
      <c r="F315" s="81">
        <v>9.5963071484080268E-5</v>
      </c>
    </row>
    <row r="316" spans="1:6" x14ac:dyDescent="0.2">
      <c r="A316" s="59" t="s">
        <v>243</v>
      </c>
      <c r="B316" s="59" t="s">
        <v>859</v>
      </c>
      <c r="C316" s="79">
        <v>65</v>
      </c>
      <c r="D316" s="80">
        <v>3141284</v>
      </c>
      <c r="E316" s="80">
        <v>188477</v>
      </c>
      <c r="F316" s="81">
        <v>3.0010672038403456E-4</v>
      </c>
    </row>
    <row r="317" spans="1:6" x14ac:dyDescent="0.2">
      <c r="A317" s="59" t="s">
        <v>243</v>
      </c>
      <c r="B317" s="59" t="s">
        <v>25</v>
      </c>
      <c r="C317" s="79">
        <v>30</v>
      </c>
      <c r="D317" s="80">
        <v>3917892</v>
      </c>
      <c r="E317" s="80">
        <v>235073</v>
      </c>
      <c r="F317" s="81">
        <v>3.7430024395993227E-4</v>
      </c>
    </row>
    <row r="318" spans="1:6" x14ac:dyDescent="0.2">
      <c r="A318" s="59" t="s">
        <v>243</v>
      </c>
      <c r="B318" s="59" t="s">
        <v>61</v>
      </c>
      <c r="C318" s="79">
        <v>824</v>
      </c>
      <c r="D318" s="80">
        <v>31948669</v>
      </c>
      <c r="E318" s="80">
        <v>1909084</v>
      </c>
      <c r="F318" s="81">
        <v>3.0397817143610851E-3</v>
      </c>
    </row>
    <row r="319" spans="1:6" x14ac:dyDescent="0.2">
      <c r="A319" s="59" t="s">
        <v>252</v>
      </c>
      <c r="B319" s="59" t="s">
        <v>5</v>
      </c>
      <c r="C319" s="79">
        <v>190</v>
      </c>
      <c r="D319" s="80">
        <v>33819131</v>
      </c>
      <c r="E319" s="80">
        <v>2029148</v>
      </c>
      <c r="F319" s="81">
        <v>3.230956304768343E-3</v>
      </c>
    </row>
    <row r="320" spans="1:6" x14ac:dyDescent="0.2">
      <c r="A320" s="59" t="s">
        <v>252</v>
      </c>
      <c r="B320" s="59" t="s">
        <v>1</v>
      </c>
      <c r="C320" s="79">
        <v>52</v>
      </c>
      <c r="D320" s="80">
        <v>30372770</v>
      </c>
      <c r="E320" s="80">
        <v>1822366</v>
      </c>
      <c r="F320" s="81">
        <v>2.9017030385637054E-3</v>
      </c>
    </row>
    <row r="321" spans="1:6" x14ac:dyDescent="0.2">
      <c r="A321" s="59" t="s">
        <v>252</v>
      </c>
      <c r="B321" s="59" t="s">
        <v>857</v>
      </c>
      <c r="C321" s="79">
        <v>382</v>
      </c>
      <c r="D321" s="80">
        <v>39594760</v>
      </c>
      <c r="E321" s="80">
        <v>2375686</v>
      </c>
      <c r="F321" s="81">
        <v>3.7827391889846801E-3</v>
      </c>
    </row>
    <row r="322" spans="1:6" x14ac:dyDescent="0.2">
      <c r="A322" s="59" t="s">
        <v>252</v>
      </c>
      <c r="B322" s="59" t="s">
        <v>3</v>
      </c>
      <c r="C322" s="79">
        <v>142</v>
      </c>
      <c r="D322" s="80">
        <v>28481767</v>
      </c>
      <c r="E322" s="80">
        <v>1708906</v>
      </c>
      <c r="F322" s="81">
        <v>2.7210438149195869E-3</v>
      </c>
    </row>
    <row r="323" spans="1:6" x14ac:dyDescent="0.2">
      <c r="A323" s="59" t="s">
        <v>252</v>
      </c>
      <c r="B323" s="59" t="s">
        <v>2</v>
      </c>
      <c r="C323" s="79">
        <v>39</v>
      </c>
      <c r="D323" s="80">
        <v>48669002</v>
      </c>
      <c r="E323" s="80">
        <v>2920140</v>
      </c>
      <c r="F323" s="81">
        <v>4.6496582525307317E-3</v>
      </c>
    </row>
    <row r="324" spans="1:6" x14ac:dyDescent="0.2">
      <c r="A324" s="59" t="s">
        <v>252</v>
      </c>
      <c r="B324" s="59" t="s">
        <v>6</v>
      </c>
      <c r="C324" s="79">
        <v>90</v>
      </c>
      <c r="D324" s="80">
        <v>15601022</v>
      </c>
      <c r="E324" s="80">
        <v>936061</v>
      </c>
      <c r="F324" s="81">
        <v>1.4904640714219761E-3</v>
      </c>
    </row>
    <row r="325" spans="1:6" x14ac:dyDescent="0.2">
      <c r="A325" s="59" t="s">
        <v>252</v>
      </c>
      <c r="B325" s="59" t="s">
        <v>10</v>
      </c>
      <c r="C325" s="79">
        <v>521</v>
      </c>
      <c r="D325" s="80">
        <v>17650007</v>
      </c>
      <c r="E325" s="80">
        <v>1059000</v>
      </c>
      <c r="F325" s="81">
        <v>1.6862164449067663E-3</v>
      </c>
    </row>
    <row r="326" spans="1:6" x14ac:dyDescent="0.2">
      <c r="A326" s="59" t="s">
        <v>252</v>
      </c>
      <c r="B326" s="59" t="s">
        <v>4</v>
      </c>
      <c r="C326" s="79">
        <v>70</v>
      </c>
      <c r="D326" s="80">
        <v>12054698</v>
      </c>
      <c r="E326" s="80">
        <v>723282</v>
      </c>
      <c r="F326" s="81">
        <v>1.1516619477856995E-3</v>
      </c>
    </row>
    <row r="327" spans="1:6" x14ac:dyDescent="0.2">
      <c r="A327" s="59" t="s">
        <v>252</v>
      </c>
      <c r="B327" s="59" t="s">
        <v>858</v>
      </c>
      <c r="C327" s="79">
        <v>1333</v>
      </c>
      <c r="D327" s="80">
        <v>47092943</v>
      </c>
      <c r="E327" s="80">
        <v>2758132</v>
      </c>
      <c r="F327" s="81">
        <v>4.3916973896351175E-3</v>
      </c>
    </row>
    <row r="328" spans="1:6" x14ac:dyDescent="0.2">
      <c r="A328" s="59" t="s">
        <v>252</v>
      </c>
      <c r="B328" s="59" t="s">
        <v>8</v>
      </c>
      <c r="C328" s="79">
        <v>464</v>
      </c>
      <c r="D328" s="80">
        <v>55465595</v>
      </c>
      <c r="E328" s="80">
        <v>3327599</v>
      </c>
      <c r="F328" s="81">
        <v>5.2984439620918896E-3</v>
      </c>
    </row>
    <row r="329" spans="1:6" x14ac:dyDescent="0.2">
      <c r="A329" s="59" t="s">
        <v>252</v>
      </c>
      <c r="B329" s="59" t="s">
        <v>859</v>
      </c>
      <c r="C329" s="79">
        <v>117</v>
      </c>
      <c r="D329" s="80">
        <v>16071821</v>
      </c>
      <c r="E329" s="80">
        <v>964309</v>
      </c>
      <c r="F329" s="81">
        <v>1.5354425814651548E-3</v>
      </c>
    </row>
    <row r="330" spans="1:6" x14ac:dyDescent="0.2">
      <c r="A330" s="59" t="s">
        <v>252</v>
      </c>
      <c r="B330" s="59" t="s">
        <v>25</v>
      </c>
      <c r="C330" s="79">
        <v>110</v>
      </c>
      <c r="D330" s="80">
        <v>21963196</v>
      </c>
      <c r="E330" s="80">
        <v>1317792</v>
      </c>
      <c r="F330" s="81">
        <v>2.0982837973244359E-3</v>
      </c>
    </row>
    <row r="331" spans="1:6" x14ac:dyDescent="0.2">
      <c r="A331" s="59" t="s">
        <v>252</v>
      </c>
      <c r="B331" s="59" t="s">
        <v>61</v>
      </c>
      <c r="C331" s="79">
        <v>3510</v>
      </c>
      <c r="D331" s="80">
        <v>366836712</v>
      </c>
      <c r="E331" s="80">
        <v>21942422</v>
      </c>
      <c r="F331" s="81">
        <v>3.4938312386670459E-2</v>
      </c>
    </row>
    <row r="332" spans="1:6" x14ac:dyDescent="0.2">
      <c r="A332" s="59" t="s">
        <v>269</v>
      </c>
      <c r="B332" s="59" t="s">
        <v>5</v>
      </c>
      <c r="C332" s="79">
        <v>8</v>
      </c>
      <c r="D332" s="80">
        <v>579944</v>
      </c>
      <c r="E332" s="80">
        <v>34797</v>
      </c>
      <c r="F332" s="81">
        <v>5.5406301825704205E-5</v>
      </c>
    </row>
    <row r="333" spans="1:6" x14ac:dyDescent="0.2">
      <c r="A333" s="59" t="s">
        <v>269</v>
      </c>
      <c r="B333" s="59" t="s">
        <v>1</v>
      </c>
      <c r="C333" s="79">
        <v>20</v>
      </c>
      <c r="D333" s="80">
        <v>3793433</v>
      </c>
      <c r="E333" s="80">
        <v>227606</v>
      </c>
      <c r="F333" s="81">
        <v>3.6241074613734605E-4</v>
      </c>
    </row>
    <row r="334" spans="1:6" x14ac:dyDescent="0.2">
      <c r="A334" s="59" t="s">
        <v>269</v>
      </c>
      <c r="B334" s="59" t="s">
        <v>857</v>
      </c>
      <c r="C334" s="79" t="s">
        <v>856</v>
      </c>
      <c r="D334" s="80" t="s">
        <v>856</v>
      </c>
      <c r="E334" s="80" t="s">
        <v>856</v>
      </c>
      <c r="F334" s="81" t="s">
        <v>856</v>
      </c>
    </row>
    <row r="335" spans="1:6" x14ac:dyDescent="0.2">
      <c r="A335" s="59" t="s">
        <v>269</v>
      </c>
      <c r="B335" s="59" t="s">
        <v>3</v>
      </c>
      <c r="C335" s="79">
        <v>29</v>
      </c>
      <c r="D335" s="80">
        <v>1051045</v>
      </c>
      <c r="E335" s="80">
        <v>63063</v>
      </c>
      <c r="F335" s="81">
        <v>1.0041347277162927E-4</v>
      </c>
    </row>
    <row r="336" spans="1:6" x14ac:dyDescent="0.2">
      <c r="A336" s="59" t="s">
        <v>269</v>
      </c>
      <c r="B336" s="59" t="s">
        <v>2</v>
      </c>
      <c r="C336" s="79" t="s">
        <v>856</v>
      </c>
      <c r="D336" s="80" t="s">
        <v>856</v>
      </c>
      <c r="E336" s="80" t="s">
        <v>856</v>
      </c>
      <c r="F336" s="81" t="s">
        <v>856</v>
      </c>
    </row>
    <row r="337" spans="1:6" x14ac:dyDescent="0.2">
      <c r="A337" s="59" t="s">
        <v>269</v>
      </c>
      <c r="B337" s="59" t="s">
        <v>6</v>
      </c>
      <c r="C337" s="79">
        <v>18</v>
      </c>
      <c r="D337" s="80">
        <v>725358</v>
      </c>
      <c r="E337" s="80">
        <v>43521</v>
      </c>
      <c r="F337" s="81">
        <v>6.92972860234064E-5</v>
      </c>
    </row>
    <row r="338" spans="1:6" x14ac:dyDescent="0.2">
      <c r="A338" s="59" t="s">
        <v>269</v>
      </c>
      <c r="B338" s="59" t="s">
        <v>10</v>
      </c>
      <c r="C338" s="79">
        <v>102</v>
      </c>
      <c r="D338" s="80">
        <v>3038482</v>
      </c>
      <c r="E338" s="80">
        <v>182309</v>
      </c>
      <c r="F338" s="81">
        <v>2.9028558437630564E-4</v>
      </c>
    </row>
    <row r="339" spans="1:6" x14ac:dyDescent="0.2">
      <c r="A339" s="59" t="s">
        <v>269</v>
      </c>
      <c r="B339" s="59" t="s">
        <v>4</v>
      </c>
      <c r="C339" s="79">
        <v>27</v>
      </c>
      <c r="D339" s="80">
        <v>1003826</v>
      </c>
      <c r="E339" s="80">
        <v>60230</v>
      </c>
      <c r="F339" s="81">
        <v>9.5902565133838087E-5</v>
      </c>
    </row>
    <row r="340" spans="1:6" x14ac:dyDescent="0.2">
      <c r="A340" s="59" t="s">
        <v>269</v>
      </c>
      <c r="B340" s="59" t="s">
        <v>858</v>
      </c>
      <c r="C340" s="79">
        <v>133</v>
      </c>
      <c r="D340" s="80">
        <v>1563123</v>
      </c>
      <c r="E340" s="80">
        <v>93383</v>
      </c>
      <c r="F340" s="81">
        <v>1.4869117117538108E-4</v>
      </c>
    </row>
    <row r="341" spans="1:6" x14ac:dyDescent="0.2">
      <c r="A341" s="59" t="s">
        <v>269</v>
      </c>
      <c r="B341" s="59" t="s">
        <v>8</v>
      </c>
      <c r="C341" s="79">
        <v>95</v>
      </c>
      <c r="D341" s="80">
        <v>2295501</v>
      </c>
      <c r="E341" s="80">
        <v>137729</v>
      </c>
      <c r="F341" s="81">
        <v>2.1930208190799248E-4</v>
      </c>
    </row>
    <row r="342" spans="1:6" x14ac:dyDescent="0.2">
      <c r="A342" s="59" t="s">
        <v>269</v>
      </c>
      <c r="B342" s="59" t="s">
        <v>859</v>
      </c>
      <c r="C342" s="79">
        <v>33</v>
      </c>
      <c r="D342" s="80">
        <v>1690316</v>
      </c>
      <c r="E342" s="80">
        <v>101419</v>
      </c>
      <c r="F342" s="81">
        <v>1.6148667197922505E-4</v>
      </c>
    </row>
    <row r="343" spans="1:6" x14ac:dyDescent="0.2">
      <c r="A343" s="59" t="s">
        <v>269</v>
      </c>
      <c r="B343" s="59" t="s">
        <v>25</v>
      </c>
      <c r="C343" s="79">
        <v>27</v>
      </c>
      <c r="D343" s="80">
        <v>5708671</v>
      </c>
      <c r="E343" s="80">
        <v>342520</v>
      </c>
      <c r="F343" s="81">
        <v>5.4538513381441518E-4</v>
      </c>
    </row>
    <row r="344" spans="1:6" x14ac:dyDescent="0.2">
      <c r="A344" s="59" t="s">
        <v>269</v>
      </c>
      <c r="B344" s="59" t="s">
        <v>61</v>
      </c>
      <c r="C344" s="79">
        <v>517</v>
      </c>
      <c r="D344" s="80">
        <v>22300612</v>
      </c>
      <c r="E344" s="80">
        <v>1337631</v>
      </c>
      <c r="F344" s="81">
        <v>2.1298728889679723E-3</v>
      </c>
    </row>
    <row r="345" spans="1:6" x14ac:dyDescent="0.2">
      <c r="A345" s="59" t="s">
        <v>273</v>
      </c>
      <c r="B345" s="59" t="s">
        <v>5</v>
      </c>
      <c r="C345" s="79">
        <v>6</v>
      </c>
      <c r="D345" s="80">
        <v>894202</v>
      </c>
      <c r="E345" s="80">
        <v>53652</v>
      </c>
      <c r="F345" s="81">
        <v>8.5428597452443661E-5</v>
      </c>
    </row>
    <row r="346" spans="1:6" x14ac:dyDescent="0.2">
      <c r="A346" s="59" t="s">
        <v>273</v>
      </c>
      <c r="B346" s="59" t="s">
        <v>1</v>
      </c>
      <c r="C346" s="79">
        <v>15</v>
      </c>
      <c r="D346" s="80">
        <v>1185037</v>
      </c>
      <c r="E346" s="80">
        <v>71102</v>
      </c>
      <c r="F346" s="81">
        <v>1.1321375039259764E-4</v>
      </c>
    </row>
    <row r="347" spans="1:6" x14ac:dyDescent="0.2">
      <c r="A347" s="59" t="s">
        <v>273</v>
      </c>
      <c r="B347" s="59" t="s">
        <v>857</v>
      </c>
      <c r="C347" s="79">
        <v>17</v>
      </c>
      <c r="D347" s="80">
        <v>343102</v>
      </c>
      <c r="E347" s="80">
        <v>20586</v>
      </c>
      <c r="F347" s="81">
        <v>3.2778519107507736E-5</v>
      </c>
    </row>
    <row r="348" spans="1:6" x14ac:dyDescent="0.2">
      <c r="A348" s="59" t="s">
        <v>273</v>
      </c>
      <c r="B348" s="59" t="s">
        <v>3</v>
      </c>
      <c r="C348" s="79">
        <v>21</v>
      </c>
      <c r="D348" s="80">
        <v>829170</v>
      </c>
      <c r="E348" s="80">
        <v>49750</v>
      </c>
      <c r="F348" s="81">
        <v>7.9215550645997759E-5</v>
      </c>
    </row>
    <row r="349" spans="1:6" x14ac:dyDescent="0.2">
      <c r="A349" s="59" t="s">
        <v>273</v>
      </c>
      <c r="B349" s="59" t="s">
        <v>2</v>
      </c>
      <c r="C349" s="79" t="s">
        <v>856</v>
      </c>
      <c r="D349" s="80" t="s">
        <v>856</v>
      </c>
      <c r="E349" s="80" t="s">
        <v>856</v>
      </c>
      <c r="F349" s="81" t="s">
        <v>856</v>
      </c>
    </row>
    <row r="350" spans="1:6" x14ac:dyDescent="0.2">
      <c r="A350" s="59" t="s">
        <v>273</v>
      </c>
      <c r="B350" s="59" t="s">
        <v>6</v>
      </c>
      <c r="C350" s="79">
        <v>18</v>
      </c>
      <c r="D350" s="80">
        <v>1451209</v>
      </c>
      <c r="E350" s="80">
        <v>87073</v>
      </c>
      <c r="F350" s="81">
        <v>1.3864393249043142E-4</v>
      </c>
    </row>
    <row r="351" spans="1:6" x14ac:dyDescent="0.2">
      <c r="A351" s="59" t="s">
        <v>273</v>
      </c>
      <c r="B351" s="59" t="s">
        <v>10</v>
      </c>
      <c r="C351" s="79">
        <v>79</v>
      </c>
      <c r="D351" s="80">
        <v>3876194</v>
      </c>
      <c r="E351" s="80">
        <v>232572</v>
      </c>
      <c r="F351" s="81">
        <v>3.703179707505727E-4</v>
      </c>
    </row>
    <row r="352" spans="1:6" x14ac:dyDescent="0.2">
      <c r="A352" s="59" t="s">
        <v>273</v>
      </c>
      <c r="B352" s="59" t="s">
        <v>4</v>
      </c>
      <c r="C352" s="79" t="s">
        <v>856</v>
      </c>
      <c r="D352" s="80" t="s">
        <v>856</v>
      </c>
      <c r="E352" s="80" t="s">
        <v>856</v>
      </c>
      <c r="F352" s="81" t="s">
        <v>856</v>
      </c>
    </row>
    <row r="353" spans="1:6" x14ac:dyDescent="0.2">
      <c r="A353" s="59" t="s">
        <v>273</v>
      </c>
      <c r="B353" s="59" t="s">
        <v>858</v>
      </c>
      <c r="C353" s="79">
        <v>106</v>
      </c>
      <c r="D353" s="80">
        <v>1227044</v>
      </c>
      <c r="E353" s="80">
        <v>71456</v>
      </c>
      <c r="F353" s="81">
        <v>1.1377741481327469E-4</v>
      </c>
    </row>
    <row r="354" spans="1:6" x14ac:dyDescent="0.2">
      <c r="A354" s="59" t="s">
        <v>273</v>
      </c>
      <c r="B354" s="59" t="s">
        <v>8</v>
      </c>
      <c r="C354" s="79">
        <v>55</v>
      </c>
      <c r="D354" s="80">
        <v>689056</v>
      </c>
      <c r="E354" s="80">
        <v>41341</v>
      </c>
      <c r="F354" s="81">
        <v>6.5826132246355647E-5</v>
      </c>
    </row>
    <row r="355" spans="1:6" x14ac:dyDescent="0.2">
      <c r="A355" s="59" t="s">
        <v>273</v>
      </c>
      <c r="B355" s="59" t="s">
        <v>859</v>
      </c>
      <c r="C355" s="79">
        <v>42</v>
      </c>
      <c r="D355" s="80">
        <v>1323912</v>
      </c>
      <c r="E355" s="80">
        <v>79435</v>
      </c>
      <c r="F355" s="81">
        <v>1.2648215609175541E-4</v>
      </c>
    </row>
    <row r="356" spans="1:6" x14ac:dyDescent="0.2">
      <c r="A356" s="59" t="s">
        <v>273</v>
      </c>
      <c r="B356" s="59" t="s">
        <v>25</v>
      </c>
      <c r="C356" s="79">
        <v>12</v>
      </c>
      <c r="D356" s="80">
        <v>1019437</v>
      </c>
      <c r="E356" s="80">
        <v>61166</v>
      </c>
      <c r="F356" s="81">
        <v>9.7392932076645201E-5</v>
      </c>
    </row>
    <row r="357" spans="1:6" x14ac:dyDescent="0.2">
      <c r="A357" s="59" t="s">
        <v>273</v>
      </c>
      <c r="B357" s="59" t="s">
        <v>61</v>
      </c>
      <c r="C357" s="79">
        <v>386</v>
      </c>
      <c r="D357" s="80">
        <v>13035062</v>
      </c>
      <c r="E357" s="80">
        <v>779934</v>
      </c>
      <c r="F357" s="81">
        <v>1.241867362362525E-3</v>
      </c>
    </row>
    <row r="358" spans="1:6" x14ac:dyDescent="0.2">
      <c r="A358" s="59" t="s">
        <v>280</v>
      </c>
      <c r="B358" s="59" t="s">
        <v>5</v>
      </c>
      <c r="C358" s="79">
        <v>6</v>
      </c>
      <c r="D358" s="80">
        <v>313971</v>
      </c>
      <c r="E358" s="80">
        <v>18838</v>
      </c>
      <c r="F358" s="81">
        <v>2.9995226996367958E-5</v>
      </c>
    </row>
    <row r="359" spans="1:6" x14ac:dyDescent="0.2">
      <c r="A359" s="59" t="s">
        <v>280</v>
      </c>
      <c r="B359" s="59" t="s">
        <v>1</v>
      </c>
      <c r="C359" s="79">
        <v>17</v>
      </c>
      <c r="D359" s="80">
        <v>269764</v>
      </c>
      <c r="E359" s="80">
        <v>16186</v>
      </c>
      <c r="F359" s="81">
        <v>2.5772520658414467E-5</v>
      </c>
    </row>
    <row r="360" spans="1:6" x14ac:dyDescent="0.2">
      <c r="A360" s="59" t="s">
        <v>280</v>
      </c>
      <c r="B360" s="59" t="s">
        <v>857</v>
      </c>
      <c r="C360" s="79">
        <v>104</v>
      </c>
      <c r="D360" s="80">
        <v>2950857</v>
      </c>
      <c r="E360" s="80">
        <v>177036</v>
      </c>
      <c r="F360" s="81">
        <v>2.8188953214401728E-4</v>
      </c>
    </row>
    <row r="361" spans="1:6" x14ac:dyDescent="0.2">
      <c r="A361" s="59" t="s">
        <v>280</v>
      </c>
      <c r="B361" s="59" t="s">
        <v>3</v>
      </c>
      <c r="C361" s="79">
        <v>42</v>
      </c>
      <c r="D361" s="80">
        <v>3380891</v>
      </c>
      <c r="E361" s="80">
        <v>202853</v>
      </c>
      <c r="F361" s="81">
        <v>3.2299722804407201E-4</v>
      </c>
    </row>
    <row r="362" spans="1:6" x14ac:dyDescent="0.2">
      <c r="A362" s="59" t="s">
        <v>280</v>
      </c>
      <c r="B362" s="59" t="s">
        <v>2</v>
      </c>
      <c r="C362" s="79">
        <v>10</v>
      </c>
      <c r="D362" s="80">
        <v>4738778</v>
      </c>
      <c r="E362" s="80">
        <v>284327</v>
      </c>
      <c r="F362" s="81">
        <v>4.5272602750803229E-4</v>
      </c>
    </row>
    <row r="363" spans="1:6" x14ac:dyDescent="0.2">
      <c r="A363" s="59" t="s">
        <v>280</v>
      </c>
      <c r="B363" s="59" t="s">
        <v>6</v>
      </c>
      <c r="C363" s="79">
        <v>24</v>
      </c>
      <c r="D363" s="80">
        <v>1754105</v>
      </c>
      <c r="E363" s="80">
        <v>105246</v>
      </c>
      <c r="F363" s="81">
        <v>1.6758029835756141E-4</v>
      </c>
    </row>
    <row r="364" spans="1:6" x14ac:dyDescent="0.2">
      <c r="A364" s="59" t="s">
        <v>280</v>
      </c>
      <c r="B364" s="59" t="s">
        <v>10</v>
      </c>
      <c r="C364" s="79">
        <v>194</v>
      </c>
      <c r="D364" s="80">
        <v>2751453</v>
      </c>
      <c r="E364" s="80">
        <v>165087</v>
      </c>
      <c r="F364" s="81">
        <v>2.6286346953760466E-4</v>
      </c>
    </row>
    <row r="365" spans="1:6" x14ac:dyDescent="0.2">
      <c r="A365" s="59" t="s">
        <v>280</v>
      </c>
      <c r="B365" s="59" t="s">
        <v>4</v>
      </c>
      <c r="C365" s="79">
        <v>24</v>
      </c>
      <c r="D365" s="80">
        <v>1251906</v>
      </c>
      <c r="E365" s="80">
        <v>75114</v>
      </c>
      <c r="F365" s="81">
        <v>1.1960194716027086E-4</v>
      </c>
    </row>
    <row r="366" spans="1:6" x14ac:dyDescent="0.2">
      <c r="A366" s="59" t="s">
        <v>280</v>
      </c>
      <c r="B366" s="59" t="s">
        <v>858</v>
      </c>
      <c r="C366" s="79">
        <v>359</v>
      </c>
      <c r="D366" s="80">
        <v>4895015</v>
      </c>
      <c r="E366" s="80">
        <v>291117</v>
      </c>
      <c r="F366" s="81">
        <v>4.6353755693288303E-4</v>
      </c>
    </row>
    <row r="367" spans="1:6" x14ac:dyDescent="0.2">
      <c r="A367" s="59" t="s">
        <v>280</v>
      </c>
      <c r="B367" s="59" t="s">
        <v>8</v>
      </c>
      <c r="C367" s="79">
        <v>95</v>
      </c>
      <c r="D367" s="80">
        <v>3504709</v>
      </c>
      <c r="E367" s="80">
        <v>210283</v>
      </c>
      <c r="F367" s="81">
        <v>3.3482781178879092E-4</v>
      </c>
    </row>
    <row r="368" spans="1:6" x14ac:dyDescent="0.2">
      <c r="A368" s="59" t="s">
        <v>280</v>
      </c>
      <c r="B368" s="59" t="s">
        <v>859</v>
      </c>
      <c r="C368" s="79">
        <v>48</v>
      </c>
      <c r="D368" s="80">
        <v>657613</v>
      </c>
      <c r="E368" s="80">
        <v>39457</v>
      </c>
      <c r="F368" s="81">
        <v>6.2826291092243894E-5</v>
      </c>
    </row>
    <row r="369" spans="1:6" x14ac:dyDescent="0.2">
      <c r="A369" s="59" t="s">
        <v>280</v>
      </c>
      <c r="B369" s="59" t="s">
        <v>25</v>
      </c>
      <c r="C369" s="79">
        <v>84</v>
      </c>
      <c r="D369" s="80">
        <v>7277730</v>
      </c>
      <c r="E369" s="80">
        <v>436664</v>
      </c>
      <c r="F369" s="81">
        <v>6.9528802426701436E-4</v>
      </c>
    </row>
    <row r="370" spans="1:6" x14ac:dyDescent="0.2">
      <c r="A370" s="59" t="s">
        <v>280</v>
      </c>
      <c r="B370" s="59" t="s">
        <v>61</v>
      </c>
      <c r="C370" s="79">
        <v>1007</v>
      </c>
      <c r="D370" s="80">
        <v>33746791</v>
      </c>
      <c r="E370" s="80">
        <v>2022208</v>
      </c>
      <c r="F370" s="81">
        <v>3.2199059344872731E-3</v>
      </c>
    </row>
    <row r="371" spans="1:6" x14ac:dyDescent="0.2">
      <c r="A371" s="59" t="s">
        <v>291</v>
      </c>
      <c r="B371" s="59" t="s">
        <v>5</v>
      </c>
      <c r="C371" s="79">
        <v>42</v>
      </c>
      <c r="D371" s="80">
        <v>2993411</v>
      </c>
      <c r="E371" s="80">
        <v>179605</v>
      </c>
      <c r="F371" s="81">
        <v>2.8598007987486288E-4</v>
      </c>
    </row>
    <row r="372" spans="1:6" x14ac:dyDescent="0.2">
      <c r="A372" s="59" t="s">
        <v>291</v>
      </c>
      <c r="B372" s="59" t="s">
        <v>1</v>
      </c>
      <c r="C372" s="79">
        <v>41</v>
      </c>
      <c r="D372" s="80">
        <v>22434480</v>
      </c>
      <c r="E372" s="80">
        <v>1346069</v>
      </c>
      <c r="F372" s="81">
        <v>2.1433084832664837E-3</v>
      </c>
    </row>
    <row r="373" spans="1:6" x14ac:dyDescent="0.2">
      <c r="A373" s="59" t="s">
        <v>291</v>
      </c>
      <c r="B373" s="59" t="s">
        <v>857</v>
      </c>
      <c r="C373" s="79">
        <v>234</v>
      </c>
      <c r="D373" s="80">
        <v>16962534</v>
      </c>
      <c r="E373" s="80">
        <v>1017752</v>
      </c>
      <c r="F373" s="81">
        <v>1.6205383939912666E-3</v>
      </c>
    </row>
    <row r="374" spans="1:6" x14ac:dyDescent="0.2">
      <c r="A374" s="59" t="s">
        <v>291</v>
      </c>
      <c r="B374" s="59" t="s">
        <v>3</v>
      </c>
      <c r="C374" s="79">
        <v>62</v>
      </c>
      <c r="D374" s="80">
        <v>7807213</v>
      </c>
      <c r="E374" s="80">
        <v>468433</v>
      </c>
      <c r="F374" s="81">
        <v>7.4587292534184261E-4</v>
      </c>
    </row>
    <row r="375" spans="1:6" x14ac:dyDescent="0.2">
      <c r="A375" s="59" t="s">
        <v>291</v>
      </c>
      <c r="B375" s="59" t="s">
        <v>2</v>
      </c>
      <c r="C375" s="79">
        <v>25</v>
      </c>
      <c r="D375" s="80">
        <v>19904178</v>
      </c>
      <c r="E375" s="80">
        <v>1194251</v>
      </c>
      <c r="F375" s="81">
        <v>1.9015728758700196E-3</v>
      </c>
    </row>
    <row r="376" spans="1:6" x14ac:dyDescent="0.2">
      <c r="A376" s="59" t="s">
        <v>291</v>
      </c>
      <c r="B376" s="59" t="s">
        <v>6</v>
      </c>
      <c r="C376" s="79">
        <v>57</v>
      </c>
      <c r="D376" s="80">
        <v>3510318</v>
      </c>
      <c r="E376" s="80">
        <v>210619</v>
      </c>
      <c r="F376" s="81">
        <v>3.3536281530672168E-4</v>
      </c>
    </row>
    <row r="377" spans="1:6" x14ac:dyDescent="0.2">
      <c r="A377" s="59" t="s">
        <v>291</v>
      </c>
      <c r="B377" s="59" t="s">
        <v>10</v>
      </c>
      <c r="C377" s="79">
        <v>302</v>
      </c>
      <c r="D377" s="80">
        <v>8800664</v>
      </c>
      <c r="E377" s="80">
        <v>528040</v>
      </c>
      <c r="F377" s="81">
        <v>8.407835047861841E-4</v>
      </c>
    </row>
    <row r="378" spans="1:6" x14ac:dyDescent="0.2">
      <c r="A378" s="59" t="s">
        <v>291</v>
      </c>
      <c r="B378" s="59" t="s">
        <v>4</v>
      </c>
      <c r="C378" s="79">
        <v>44</v>
      </c>
      <c r="D378" s="80">
        <v>6778165</v>
      </c>
      <c r="E378" s="80">
        <v>406690</v>
      </c>
      <c r="F378" s="81">
        <v>6.4756125210494125E-4</v>
      </c>
    </row>
    <row r="379" spans="1:6" x14ac:dyDescent="0.2">
      <c r="A379" s="59" t="s">
        <v>291</v>
      </c>
      <c r="B379" s="59" t="s">
        <v>858</v>
      </c>
      <c r="C379" s="79">
        <v>732</v>
      </c>
      <c r="D379" s="80">
        <v>22715009</v>
      </c>
      <c r="E379" s="80">
        <v>1294007</v>
      </c>
      <c r="F379" s="81">
        <v>2.0604115988899622E-3</v>
      </c>
    </row>
    <row r="380" spans="1:6" x14ac:dyDescent="0.2">
      <c r="A380" s="59" t="s">
        <v>291</v>
      </c>
      <c r="B380" s="59" t="s">
        <v>8</v>
      </c>
      <c r="C380" s="79">
        <v>247</v>
      </c>
      <c r="D380" s="80">
        <v>11646473</v>
      </c>
      <c r="E380" s="80">
        <v>698788</v>
      </c>
      <c r="F380" s="81">
        <v>1.1126608282374972E-3</v>
      </c>
    </row>
    <row r="381" spans="1:6" x14ac:dyDescent="0.2">
      <c r="A381" s="59" t="s">
        <v>291</v>
      </c>
      <c r="B381" s="59" t="s">
        <v>859</v>
      </c>
      <c r="C381" s="79">
        <v>65</v>
      </c>
      <c r="D381" s="80">
        <v>3515806</v>
      </c>
      <c r="E381" s="80">
        <v>210948</v>
      </c>
      <c r="F381" s="81">
        <v>3.3588667291802884E-4</v>
      </c>
    </row>
    <row r="382" spans="1:6" x14ac:dyDescent="0.2">
      <c r="A382" s="59" t="s">
        <v>291</v>
      </c>
      <c r="B382" s="59" t="s">
        <v>25</v>
      </c>
      <c r="C382" s="79">
        <v>107</v>
      </c>
      <c r="D382" s="80">
        <v>9829676</v>
      </c>
      <c r="E382" s="80">
        <v>589781</v>
      </c>
      <c r="F382" s="81">
        <v>9.3909199347833581E-4</v>
      </c>
    </row>
    <row r="383" spans="1:6" x14ac:dyDescent="0.2">
      <c r="A383" s="59" t="s">
        <v>291</v>
      </c>
      <c r="B383" s="59" t="s">
        <v>61</v>
      </c>
      <c r="C383" s="79">
        <v>1958</v>
      </c>
      <c r="D383" s="80">
        <v>136897926</v>
      </c>
      <c r="E383" s="80">
        <v>8144982</v>
      </c>
      <c r="F383" s="81">
        <v>1.2969029831793771E-2</v>
      </c>
    </row>
    <row r="384" spans="1:6" x14ac:dyDescent="0.2">
      <c r="A384" s="59" t="s">
        <v>297</v>
      </c>
      <c r="B384" s="59" t="s">
        <v>5</v>
      </c>
      <c r="C384" s="79">
        <v>27</v>
      </c>
      <c r="D384" s="80">
        <v>552018</v>
      </c>
      <c r="E384" s="80">
        <v>33121</v>
      </c>
      <c r="F384" s="81">
        <v>5.2737653325549585E-5</v>
      </c>
    </row>
    <row r="385" spans="1:6" x14ac:dyDescent="0.2">
      <c r="A385" s="59" t="s">
        <v>297</v>
      </c>
      <c r="B385" s="59" t="s">
        <v>1</v>
      </c>
      <c r="C385" s="79">
        <v>24</v>
      </c>
      <c r="D385" s="80">
        <v>1158111</v>
      </c>
      <c r="E385" s="80">
        <v>69487</v>
      </c>
      <c r="F385" s="81">
        <v>1.1064223050730545E-4</v>
      </c>
    </row>
    <row r="386" spans="1:6" x14ac:dyDescent="0.2">
      <c r="A386" s="59" t="s">
        <v>297</v>
      </c>
      <c r="B386" s="59" t="s">
        <v>857</v>
      </c>
      <c r="C386" s="79">
        <v>207</v>
      </c>
      <c r="D386" s="80">
        <v>8635100</v>
      </c>
      <c r="E386" s="80">
        <v>518106</v>
      </c>
      <c r="F386" s="81">
        <v>8.2496587101498126E-4</v>
      </c>
    </row>
    <row r="387" spans="1:6" x14ac:dyDescent="0.2">
      <c r="A387" s="59" t="s">
        <v>297</v>
      </c>
      <c r="B387" s="59" t="s">
        <v>3</v>
      </c>
      <c r="C387" s="79">
        <v>72</v>
      </c>
      <c r="D387" s="80">
        <v>6316801</v>
      </c>
      <c r="E387" s="80">
        <v>379008</v>
      </c>
      <c r="F387" s="81">
        <v>6.0348396822589587E-4</v>
      </c>
    </row>
    <row r="388" spans="1:6" x14ac:dyDescent="0.2">
      <c r="A388" s="59" t="s">
        <v>297</v>
      </c>
      <c r="B388" s="59" t="s">
        <v>2</v>
      </c>
      <c r="C388" s="79">
        <v>12</v>
      </c>
      <c r="D388" s="80">
        <v>8897362</v>
      </c>
      <c r="E388" s="80">
        <v>533540</v>
      </c>
      <c r="F388" s="81">
        <v>8.4954100284755064E-4</v>
      </c>
    </row>
    <row r="389" spans="1:6" x14ac:dyDescent="0.2">
      <c r="A389" s="59" t="s">
        <v>297</v>
      </c>
      <c r="B389" s="59" t="s">
        <v>6</v>
      </c>
      <c r="C389" s="79">
        <v>36</v>
      </c>
      <c r="D389" s="80">
        <v>3163186</v>
      </c>
      <c r="E389" s="80">
        <v>189791</v>
      </c>
      <c r="F389" s="81">
        <v>3.0219896628451377E-4</v>
      </c>
    </row>
    <row r="390" spans="1:6" x14ac:dyDescent="0.2">
      <c r="A390" s="59" t="s">
        <v>297</v>
      </c>
      <c r="B390" s="59" t="s">
        <v>10</v>
      </c>
      <c r="C390" s="79">
        <v>242</v>
      </c>
      <c r="D390" s="80">
        <v>7276530</v>
      </c>
      <c r="E390" s="80">
        <v>436592</v>
      </c>
      <c r="F390" s="81">
        <v>6.9517338065602926E-4</v>
      </c>
    </row>
    <row r="391" spans="1:6" x14ac:dyDescent="0.2">
      <c r="A391" s="59" t="s">
        <v>297</v>
      </c>
      <c r="B391" s="59" t="s">
        <v>4</v>
      </c>
      <c r="C391" s="79">
        <v>42</v>
      </c>
      <c r="D391" s="80">
        <v>8257683</v>
      </c>
      <c r="E391" s="80">
        <v>495461</v>
      </c>
      <c r="F391" s="81">
        <v>7.8890886308777275E-4</v>
      </c>
    </row>
    <row r="392" spans="1:6" x14ac:dyDescent="0.2">
      <c r="A392" s="59" t="s">
        <v>297</v>
      </c>
      <c r="B392" s="59" t="s">
        <v>858</v>
      </c>
      <c r="C392" s="79">
        <v>708</v>
      </c>
      <c r="D392" s="80">
        <v>10435542</v>
      </c>
      <c r="E392" s="80">
        <v>610424</v>
      </c>
      <c r="F392" s="81">
        <v>9.7196127211120675E-4</v>
      </c>
    </row>
    <row r="393" spans="1:6" x14ac:dyDescent="0.2">
      <c r="A393" s="59" t="s">
        <v>297</v>
      </c>
      <c r="B393" s="59" t="s">
        <v>8</v>
      </c>
      <c r="C393" s="79">
        <v>175</v>
      </c>
      <c r="D393" s="80">
        <v>6042672</v>
      </c>
      <c r="E393" s="80">
        <v>362560</v>
      </c>
      <c r="F393" s="81">
        <v>5.7729427220528534E-4</v>
      </c>
    </row>
    <row r="394" spans="1:6" x14ac:dyDescent="0.2">
      <c r="A394" s="59" t="s">
        <v>297</v>
      </c>
      <c r="B394" s="59" t="s">
        <v>859</v>
      </c>
      <c r="C394" s="79">
        <v>97</v>
      </c>
      <c r="D394" s="80">
        <v>3828647</v>
      </c>
      <c r="E394" s="80">
        <v>229719</v>
      </c>
      <c r="F394" s="81">
        <v>3.6577521766528563E-4</v>
      </c>
    </row>
    <row r="395" spans="1:6" x14ac:dyDescent="0.2">
      <c r="A395" s="59" t="s">
        <v>297</v>
      </c>
      <c r="B395" s="59" t="s">
        <v>25</v>
      </c>
      <c r="C395" s="79">
        <v>54</v>
      </c>
      <c r="D395" s="80">
        <v>7083330</v>
      </c>
      <c r="E395" s="80">
        <v>425000</v>
      </c>
      <c r="F395" s="81">
        <v>6.7671575928741803E-4</v>
      </c>
    </row>
    <row r="396" spans="1:6" x14ac:dyDescent="0.2">
      <c r="A396" s="59" t="s">
        <v>297</v>
      </c>
      <c r="B396" s="59" t="s">
        <v>61</v>
      </c>
      <c r="C396" s="79">
        <v>1696</v>
      </c>
      <c r="D396" s="80">
        <v>71646983</v>
      </c>
      <c r="E396" s="80">
        <v>4282809</v>
      </c>
      <c r="F396" s="81">
        <v>6.819398457218794E-3</v>
      </c>
    </row>
    <row r="397" spans="1:6" x14ac:dyDescent="0.2">
      <c r="A397" s="59" t="s">
        <v>305</v>
      </c>
      <c r="B397" s="59" t="s">
        <v>5</v>
      </c>
      <c r="C397" s="79">
        <v>136</v>
      </c>
      <c r="D397" s="80">
        <v>8879650</v>
      </c>
      <c r="E397" s="80">
        <v>532779</v>
      </c>
      <c r="F397" s="81">
        <v>8.4832928357033246E-4</v>
      </c>
    </row>
    <row r="398" spans="1:6" x14ac:dyDescent="0.2">
      <c r="A398" s="59" t="s">
        <v>305</v>
      </c>
      <c r="B398" s="59" t="s">
        <v>1</v>
      </c>
      <c r="C398" s="79">
        <v>77</v>
      </c>
      <c r="D398" s="80">
        <v>33360819</v>
      </c>
      <c r="E398" s="80">
        <v>2001649</v>
      </c>
      <c r="F398" s="81">
        <v>3.1871704067338849E-3</v>
      </c>
    </row>
    <row r="399" spans="1:6" x14ac:dyDescent="0.2">
      <c r="A399" s="59" t="s">
        <v>305</v>
      </c>
      <c r="B399" s="59" t="s">
        <v>857</v>
      </c>
      <c r="C399" s="79">
        <v>625</v>
      </c>
      <c r="D399" s="80">
        <v>43845089</v>
      </c>
      <c r="E399" s="80">
        <v>2630588</v>
      </c>
      <c r="F399" s="81">
        <v>4.1886126018644007E-3</v>
      </c>
    </row>
    <row r="400" spans="1:6" x14ac:dyDescent="0.2">
      <c r="A400" s="59" t="s">
        <v>305</v>
      </c>
      <c r="B400" s="59" t="s">
        <v>3</v>
      </c>
      <c r="C400" s="79">
        <v>210</v>
      </c>
      <c r="D400" s="80">
        <v>35860252</v>
      </c>
      <c r="E400" s="80">
        <v>2151615</v>
      </c>
      <c r="F400" s="81">
        <v>3.4259571256922304E-3</v>
      </c>
    </row>
    <row r="401" spans="1:6" x14ac:dyDescent="0.2">
      <c r="A401" s="59" t="s">
        <v>305</v>
      </c>
      <c r="B401" s="59" t="s">
        <v>2</v>
      </c>
      <c r="C401" s="79">
        <v>42</v>
      </c>
      <c r="D401" s="80">
        <v>23397311</v>
      </c>
      <c r="E401" s="80">
        <v>1403839</v>
      </c>
      <c r="F401" s="81">
        <v>2.2352940583583287E-3</v>
      </c>
    </row>
    <row r="402" spans="1:6" x14ac:dyDescent="0.2">
      <c r="A402" s="59" t="s">
        <v>305</v>
      </c>
      <c r="B402" s="59" t="s">
        <v>6</v>
      </c>
      <c r="C402" s="79">
        <v>176</v>
      </c>
      <c r="D402" s="80">
        <v>15032023</v>
      </c>
      <c r="E402" s="80">
        <v>901921</v>
      </c>
      <c r="F402" s="81">
        <v>1.4361038925465115E-3</v>
      </c>
    </row>
    <row r="403" spans="1:6" x14ac:dyDescent="0.2">
      <c r="A403" s="59" t="s">
        <v>305</v>
      </c>
      <c r="B403" s="59" t="s">
        <v>10</v>
      </c>
      <c r="C403" s="79">
        <v>742</v>
      </c>
      <c r="D403" s="80">
        <v>23732516</v>
      </c>
      <c r="E403" s="80">
        <v>1423951</v>
      </c>
      <c r="F403" s="81">
        <v>2.2673178403601842E-3</v>
      </c>
    </row>
    <row r="404" spans="1:6" x14ac:dyDescent="0.2">
      <c r="A404" s="59" t="s">
        <v>305</v>
      </c>
      <c r="B404" s="59" t="s">
        <v>4</v>
      </c>
      <c r="C404" s="79">
        <v>130</v>
      </c>
      <c r="D404" s="80">
        <v>20207640</v>
      </c>
      <c r="E404" s="80">
        <v>1212458</v>
      </c>
      <c r="F404" s="81">
        <v>1.9305633789978925E-3</v>
      </c>
    </row>
    <row r="405" spans="1:6" x14ac:dyDescent="0.2">
      <c r="A405" s="59" t="s">
        <v>305</v>
      </c>
      <c r="B405" s="59" t="s">
        <v>858</v>
      </c>
      <c r="C405" s="79">
        <v>1713</v>
      </c>
      <c r="D405" s="80">
        <v>51612684</v>
      </c>
      <c r="E405" s="80">
        <v>3047579</v>
      </c>
      <c r="F405" s="81">
        <v>4.8525758517020947E-3</v>
      </c>
    </row>
    <row r="406" spans="1:6" x14ac:dyDescent="0.2">
      <c r="A406" s="59" t="s">
        <v>305</v>
      </c>
      <c r="B406" s="59" t="s">
        <v>8</v>
      </c>
      <c r="C406" s="79">
        <v>696</v>
      </c>
      <c r="D406" s="80">
        <v>36547446</v>
      </c>
      <c r="E406" s="80">
        <v>2192531</v>
      </c>
      <c r="F406" s="81">
        <v>3.4911065421792987E-3</v>
      </c>
    </row>
    <row r="407" spans="1:6" x14ac:dyDescent="0.2">
      <c r="A407" s="59" t="s">
        <v>305</v>
      </c>
      <c r="B407" s="59" t="s">
        <v>859</v>
      </c>
      <c r="C407" s="79">
        <v>184</v>
      </c>
      <c r="D407" s="80">
        <v>11618342</v>
      </c>
      <c r="E407" s="80">
        <v>697101</v>
      </c>
      <c r="F407" s="81">
        <v>1.1099746647412199E-3</v>
      </c>
    </row>
    <row r="408" spans="1:6" x14ac:dyDescent="0.2">
      <c r="A408" s="59" t="s">
        <v>305</v>
      </c>
      <c r="B408" s="59" t="s">
        <v>25</v>
      </c>
      <c r="C408" s="79">
        <v>245</v>
      </c>
      <c r="D408" s="80">
        <v>36413888</v>
      </c>
      <c r="E408" s="80">
        <v>2184833</v>
      </c>
      <c r="F408" s="81">
        <v>3.4788492294381352E-3</v>
      </c>
    </row>
    <row r="409" spans="1:6" x14ac:dyDescent="0.2">
      <c r="A409" s="59" t="s">
        <v>305</v>
      </c>
      <c r="B409" s="59" t="s">
        <v>61</v>
      </c>
      <c r="C409" s="79">
        <v>4976</v>
      </c>
      <c r="D409" s="80">
        <v>340507658</v>
      </c>
      <c r="E409" s="80">
        <v>20380844</v>
      </c>
      <c r="F409" s="81">
        <v>3.2451854876184516E-2</v>
      </c>
    </row>
    <row r="410" spans="1:6" x14ac:dyDescent="0.2">
      <c r="A410" s="59" t="s">
        <v>318</v>
      </c>
      <c r="B410" s="59" t="s">
        <v>5</v>
      </c>
      <c r="C410" s="79" t="s">
        <v>856</v>
      </c>
      <c r="D410" s="80" t="s">
        <v>856</v>
      </c>
      <c r="E410" s="80" t="s">
        <v>856</v>
      </c>
      <c r="F410" s="81" t="s">
        <v>856</v>
      </c>
    </row>
    <row r="411" spans="1:6" x14ac:dyDescent="0.2">
      <c r="A411" s="59" t="s">
        <v>318</v>
      </c>
      <c r="B411" s="59" t="s">
        <v>1</v>
      </c>
      <c r="C411" s="79">
        <v>21</v>
      </c>
      <c r="D411" s="80">
        <v>1727454</v>
      </c>
      <c r="E411" s="80">
        <v>103647</v>
      </c>
      <c r="F411" s="81">
        <v>1.6503425483026593E-4</v>
      </c>
    </row>
    <row r="412" spans="1:6" x14ac:dyDescent="0.2">
      <c r="A412" s="59" t="s">
        <v>318</v>
      </c>
      <c r="B412" s="59" t="s">
        <v>857</v>
      </c>
      <c r="C412" s="79">
        <v>49</v>
      </c>
      <c r="D412" s="80">
        <v>1223819</v>
      </c>
      <c r="E412" s="80">
        <v>73429</v>
      </c>
      <c r="F412" s="81">
        <v>1.169189682087431E-4</v>
      </c>
    </row>
    <row r="413" spans="1:6" x14ac:dyDescent="0.2">
      <c r="A413" s="59" t="s">
        <v>318</v>
      </c>
      <c r="B413" s="59" t="s">
        <v>3</v>
      </c>
      <c r="C413" s="79">
        <v>24</v>
      </c>
      <c r="D413" s="80">
        <v>2896276</v>
      </c>
      <c r="E413" s="80">
        <v>173777</v>
      </c>
      <c r="F413" s="81">
        <v>2.767003164745639E-4</v>
      </c>
    </row>
    <row r="414" spans="1:6" x14ac:dyDescent="0.2">
      <c r="A414" s="59" t="s">
        <v>318</v>
      </c>
      <c r="B414" s="59" t="s">
        <v>2</v>
      </c>
      <c r="C414" s="79" t="s">
        <v>856</v>
      </c>
      <c r="D414" s="80" t="s">
        <v>856</v>
      </c>
      <c r="E414" s="80" t="s">
        <v>856</v>
      </c>
      <c r="F414" s="81" t="s">
        <v>856</v>
      </c>
    </row>
    <row r="415" spans="1:6" x14ac:dyDescent="0.2">
      <c r="A415" s="59" t="s">
        <v>318</v>
      </c>
      <c r="B415" s="59" t="s">
        <v>6</v>
      </c>
      <c r="C415" s="79">
        <v>27</v>
      </c>
      <c r="D415" s="80">
        <v>678126</v>
      </c>
      <c r="E415" s="80">
        <v>40688</v>
      </c>
      <c r="F415" s="81">
        <v>6.4786378385615212E-5</v>
      </c>
    </row>
    <row r="416" spans="1:6" x14ac:dyDescent="0.2">
      <c r="A416" s="59" t="s">
        <v>318</v>
      </c>
      <c r="B416" s="59" t="s">
        <v>10</v>
      </c>
      <c r="C416" s="79">
        <v>108</v>
      </c>
      <c r="D416" s="80">
        <v>1323864</v>
      </c>
      <c r="E416" s="80">
        <v>79390</v>
      </c>
      <c r="F416" s="81">
        <v>1.2641050383488969E-4</v>
      </c>
    </row>
    <row r="417" spans="1:6" x14ac:dyDescent="0.2">
      <c r="A417" s="59" t="s">
        <v>318</v>
      </c>
      <c r="B417" s="59" t="s">
        <v>4</v>
      </c>
      <c r="C417" s="79">
        <v>34</v>
      </c>
      <c r="D417" s="80">
        <v>2093058</v>
      </c>
      <c r="E417" s="80">
        <v>125584</v>
      </c>
      <c r="F417" s="81">
        <v>1.9996393391612024E-4</v>
      </c>
    </row>
    <row r="418" spans="1:6" x14ac:dyDescent="0.2">
      <c r="A418" s="59" t="s">
        <v>318</v>
      </c>
      <c r="B418" s="59" t="s">
        <v>858</v>
      </c>
      <c r="C418" s="79">
        <v>168</v>
      </c>
      <c r="D418" s="80">
        <v>1655633</v>
      </c>
      <c r="E418" s="80">
        <v>97793</v>
      </c>
      <c r="F418" s="81">
        <v>1.5571309234822228E-4</v>
      </c>
    </row>
    <row r="419" spans="1:6" x14ac:dyDescent="0.2">
      <c r="A419" s="59" t="s">
        <v>318</v>
      </c>
      <c r="B419" s="59" t="s">
        <v>8</v>
      </c>
      <c r="C419" s="79">
        <v>56</v>
      </c>
      <c r="D419" s="80">
        <v>688615</v>
      </c>
      <c r="E419" s="80">
        <v>41317</v>
      </c>
      <c r="F419" s="81">
        <v>6.5787917709360597E-5</v>
      </c>
    </row>
    <row r="420" spans="1:6" x14ac:dyDescent="0.2">
      <c r="A420" s="59" t="s">
        <v>318</v>
      </c>
      <c r="B420" s="59" t="s">
        <v>859</v>
      </c>
      <c r="C420" s="79">
        <v>49</v>
      </c>
      <c r="D420" s="80">
        <v>4176113</v>
      </c>
      <c r="E420" s="80">
        <v>250567</v>
      </c>
      <c r="F420" s="81">
        <v>3.9897091213498935E-4</v>
      </c>
    </row>
    <row r="421" spans="1:6" x14ac:dyDescent="0.2">
      <c r="A421" s="59" t="s">
        <v>318</v>
      </c>
      <c r="B421" s="59" t="s">
        <v>25</v>
      </c>
      <c r="C421" s="79">
        <v>38</v>
      </c>
      <c r="D421" s="80">
        <v>3267977</v>
      </c>
      <c r="E421" s="80">
        <v>196079</v>
      </c>
      <c r="F421" s="81">
        <v>3.12211174977218E-4</v>
      </c>
    </row>
    <row r="422" spans="1:6" x14ac:dyDescent="0.2">
      <c r="A422" s="59" t="s">
        <v>318</v>
      </c>
      <c r="B422" s="59" t="s">
        <v>61</v>
      </c>
      <c r="C422" s="79">
        <v>584</v>
      </c>
      <c r="D422" s="80">
        <v>19825179</v>
      </c>
      <c r="E422" s="80">
        <v>1187924</v>
      </c>
      <c r="F422" s="81">
        <v>1.8914985685546983E-3</v>
      </c>
    </row>
    <row r="423" spans="1:6" x14ac:dyDescent="0.2">
      <c r="A423" s="59" t="s">
        <v>323</v>
      </c>
      <c r="B423" s="59" t="s">
        <v>5</v>
      </c>
      <c r="C423" s="79">
        <v>21</v>
      </c>
      <c r="D423" s="80">
        <v>295680</v>
      </c>
      <c r="E423" s="80">
        <v>17741</v>
      </c>
      <c r="F423" s="81">
        <v>2.8248504201219019E-5</v>
      </c>
    </row>
    <row r="424" spans="1:6" x14ac:dyDescent="0.2">
      <c r="A424" s="59" t="s">
        <v>323</v>
      </c>
      <c r="B424" s="59" t="s">
        <v>1</v>
      </c>
      <c r="C424" s="79">
        <v>30</v>
      </c>
      <c r="D424" s="80">
        <v>2486725</v>
      </c>
      <c r="E424" s="80">
        <v>149203</v>
      </c>
      <c r="F424" s="81">
        <v>2.3757181513637797E-4</v>
      </c>
    </row>
    <row r="425" spans="1:6" x14ac:dyDescent="0.2">
      <c r="A425" s="59" t="s">
        <v>323</v>
      </c>
      <c r="B425" s="59" t="s">
        <v>857</v>
      </c>
      <c r="C425" s="79">
        <v>78</v>
      </c>
      <c r="D425" s="80">
        <v>2053311</v>
      </c>
      <c r="E425" s="80">
        <v>123199</v>
      </c>
      <c r="F425" s="81">
        <v>1.9616636430223674E-4</v>
      </c>
    </row>
    <row r="426" spans="1:6" x14ac:dyDescent="0.2">
      <c r="A426" s="59" t="s">
        <v>323</v>
      </c>
      <c r="B426" s="59" t="s">
        <v>3</v>
      </c>
      <c r="C426" s="79">
        <v>38</v>
      </c>
      <c r="D426" s="80">
        <v>3137781</v>
      </c>
      <c r="E426" s="80">
        <v>188267</v>
      </c>
      <c r="F426" s="81">
        <v>2.9977234318532783E-4</v>
      </c>
    </row>
    <row r="427" spans="1:6" x14ac:dyDescent="0.2">
      <c r="A427" s="59" t="s">
        <v>323</v>
      </c>
      <c r="B427" s="59" t="s">
        <v>2</v>
      </c>
      <c r="C427" s="79">
        <v>9</v>
      </c>
      <c r="D427" s="80">
        <v>343800</v>
      </c>
      <c r="E427" s="80">
        <v>20628</v>
      </c>
      <c r="F427" s="81">
        <v>3.2845394547249081E-5</v>
      </c>
    </row>
    <row r="428" spans="1:6" x14ac:dyDescent="0.2">
      <c r="A428" s="59" t="s">
        <v>323</v>
      </c>
      <c r="B428" s="59" t="s">
        <v>6</v>
      </c>
      <c r="C428" s="79">
        <v>33</v>
      </c>
      <c r="D428" s="80">
        <v>3236705</v>
      </c>
      <c r="E428" s="80">
        <v>194202</v>
      </c>
      <c r="F428" s="81">
        <v>3.0922247972972979E-4</v>
      </c>
    </row>
    <row r="429" spans="1:6" x14ac:dyDescent="0.2">
      <c r="A429" s="59" t="s">
        <v>323</v>
      </c>
      <c r="B429" s="59" t="s">
        <v>10</v>
      </c>
      <c r="C429" s="79">
        <v>171</v>
      </c>
      <c r="D429" s="80">
        <v>3760211</v>
      </c>
      <c r="E429" s="80">
        <v>225601</v>
      </c>
      <c r="F429" s="81">
        <v>3.5921824002588422E-4</v>
      </c>
    </row>
    <row r="430" spans="1:6" x14ac:dyDescent="0.2">
      <c r="A430" s="59" t="s">
        <v>323</v>
      </c>
      <c r="B430" s="59" t="s">
        <v>4</v>
      </c>
      <c r="C430" s="79">
        <v>36</v>
      </c>
      <c r="D430" s="80">
        <v>1788122</v>
      </c>
      <c r="E430" s="80">
        <v>107287</v>
      </c>
      <c r="F430" s="81">
        <v>1.7083012627451582E-4</v>
      </c>
    </row>
    <row r="431" spans="1:6" x14ac:dyDescent="0.2">
      <c r="A431" s="59" t="s">
        <v>323</v>
      </c>
      <c r="B431" s="59" t="s">
        <v>858</v>
      </c>
      <c r="C431" s="79">
        <v>322</v>
      </c>
      <c r="D431" s="80">
        <v>5517277</v>
      </c>
      <c r="E431" s="80">
        <v>329493</v>
      </c>
      <c r="F431" s="81">
        <v>5.2464260158797472E-4</v>
      </c>
    </row>
    <row r="432" spans="1:6" x14ac:dyDescent="0.2">
      <c r="A432" s="59" t="s">
        <v>323</v>
      </c>
      <c r="B432" s="59" t="s">
        <v>8</v>
      </c>
      <c r="C432" s="79">
        <v>183</v>
      </c>
      <c r="D432" s="80">
        <v>3626654</v>
      </c>
      <c r="E432" s="80">
        <v>217599</v>
      </c>
      <c r="F432" s="81">
        <v>3.4647687648278324E-4</v>
      </c>
    </row>
    <row r="433" spans="1:6" x14ac:dyDescent="0.2">
      <c r="A433" s="59" t="s">
        <v>323</v>
      </c>
      <c r="B433" s="59" t="s">
        <v>859</v>
      </c>
      <c r="C433" s="79">
        <v>50</v>
      </c>
      <c r="D433" s="80">
        <v>2789230</v>
      </c>
      <c r="E433" s="80">
        <v>167354</v>
      </c>
      <c r="F433" s="81">
        <v>2.664731510112625E-4</v>
      </c>
    </row>
    <row r="434" spans="1:6" x14ac:dyDescent="0.2">
      <c r="A434" s="59" t="s">
        <v>323</v>
      </c>
      <c r="B434" s="59" t="s">
        <v>25</v>
      </c>
      <c r="C434" s="79">
        <v>69</v>
      </c>
      <c r="D434" s="80">
        <v>1957180</v>
      </c>
      <c r="E434" s="80">
        <v>117431</v>
      </c>
      <c r="F434" s="81">
        <v>1.8698213724442538E-4</v>
      </c>
    </row>
    <row r="435" spans="1:6" x14ac:dyDescent="0.2">
      <c r="A435" s="59" t="s">
        <v>323</v>
      </c>
      <c r="B435" s="59" t="s">
        <v>61</v>
      </c>
      <c r="C435" s="79">
        <v>1040</v>
      </c>
      <c r="D435" s="80">
        <v>30992678</v>
      </c>
      <c r="E435" s="80">
        <v>1858006</v>
      </c>
      <c r="F435" s="81">
        <v>2.958451626001361E-3</v>
      </c>
    </row>
    <row r="436" spans="1:6" x14ac:dyDescent="0.2">
      <c r="A436" s="59" t="s">
        <v>335</v>
      </c>
      <c r="B436" s="59" t="s">
        <v>5</v>
      </c>
      <c r="C436" s="79" t="s">
        <v>856</v>
      </c>
      <c r="D436" s="80" t="s">
        <v>856</v>
      </c>
      <c r="E436" s="80" t="s">
        <v>856</v>
      </c>
      <c r="F436" s="81" t="s">
        <v>856</v>
      </c>
    </row>
    <row r="437" spans="1:6" x14ac:dyDescent="0.2">
      <c r="A437" s="59" t="s">
        <v>335</v>
      </c>
      <c r="B437" s="59" t="s">
        <v>1</v>
      </c>
      <c r="C437" s="79">
        <v>15</v>
      </c>
      <c r="D437" s="80">
        <v>903269</v>
      </c>
      <c r="E437" s="80">
        <v>54196</v>
      </c>
      <c r="F437" s="81">
        <v>8.6294793624331546E-5</v>
      </c>
    </row>
    <row r="438" spans="1:6" x14ac:dyDescent="0.2">
      <c r="A438" s="59" t="s">
        <v>335</v>
      </c>
      <c r="B438" s="59" t="s">
        <v>857</v>
      </c>
      <c r="C438" s="79">
        <v>96</v>
      </c>
      <c r="D438" s="80">
        <v>13238694</v>
      </c>
      <c r="E438" s="80">
        <v>794322</v>
      </c>
      <c r="F438" s="81">
        <v>1.2647769772910599E-3</v>
      </c>
    </row>
    <row r="439" spans="1:6" x14ac:dyDescent="0.2">
      <c r="A439" s="59" t="s">
        <v>335</v>
      </c>
      <c r="B439" s="59" t="s">
        <v>3</v>
      </c>
      <c r="C439" s="79">
        <v>66</v>
      </c>
      <c r="D439" s="80">
        <v>6730364</v>
      </c>
      <c r="E439" s="80">
        <v>403822</v>
      </c>
      <c r="F439" s="81">
        <v>6.4299461493403233E-4</v>
      </c>
    </row>
    <row r="440" spans="1:6" x14ac:dyDescent="0.2">
      <c r="A440" s="59" t="s">
        <v>335</v>
      </c>
      <c r="B440" s="59" t="s">
        <v>2</v>
      </c>
      <c r="C440" s="79" t="s">
        <v>856</v>
      </c>
      <c r="D440" s="80" t="s">
        <v>856</v>
      </c>
      <c r="E440" s="80" t="s">
        <v>856</v>
      </c>
      <c r="F440" s="81" t="s">
        <v>856</v>
      </c>
    </row>
    <row r="441" spans="1:6" x14ac:dyDescent="0.2">
      <c r="A441" s="59" t="s">
        <v>335</v>
      </c>
      <c r="B441" s="59" t="s">
        <v>6</v>
      </c>
      <c r="C441" s="79">
        <v>33</v>
      </c>
      <c r="D441" s="80">
        <v>2181914</v>
      </c>
      <c r="E441" s="80">
        <v>130915</v>
      </c>
      <c r="F441" s="81">
        <v>2.0845233794614666E-4</v>
      </c>
    </row>
    <row r="442" spans="1:6" x14ac:dyDescent="0.2">
      <c r="A442" s="59" t="s">
        <v>335</v>
      </c>
      <c r="B442" s="59" t="s">
        <v>10</v>
      </c>
      <c r="C442" s="79">
        <v>184</v>
      </c>
      <c r="D442" s="80">
        <v>2191756</v>
      </c>
      <c r="E442" s="80">
        <v>131505</v>
      </c>
      <c r="F442" s="81">
        <v>2.0939177864727509E-4</v>
      </c>
    </row>
    <row r="443" spans="1:6" x14ac:dyDescent="0.2">
      <c r="A443" s="59" t="s">
        <v>335</v>
      </c>
      <c r="B443" s="59" t="s">
        <v>4</v>
      </c>
      <c r="C443" s="79">
        <v>30</v>
      </c>
      <c r="D443" s="80">
        <v>2826149</v>
      </c>
      <c r="E443" s="80">
        <v>169569</v>
      </c>
      <c r="F443" s="81">
        <v>2.7000003432143106E-4</v>
      </c>
    </row>
    <row r="444" spans="1:6" x14ac:dyDescent="0.2">
      <c r="A444" s="59" t="s">
        <v>335</v>
      </c>
      <c r="B444" s="59" t="s">
        <v>858</v>
      </c>
      <c r="C444" s="79">
        <v>229</v>
      </c>
      <c r="D444" s="80">
        <v>4279597</v>
      </c>
      <c r="E444" s="80">
        <v>250362</v>
      </c>
      <c r="F444" s="81">
        <v>3.9864449629815662E-4</v>
      </c>
    </row>
    <row r="445" spans="1:6" x14ac:dyDescent="0.2">
      <c r="A445" s="59" t="s">
        <v>335</v>
      </c>
      <c r="B445" s="59" t="s">
        <v>8</v>
      </c>
      <c r="C445" s="79">
        <v>109</v>
      </c>
      <c r="D445" s="80">
        <v>2126784</v>
      </c>
      <c r="E445" s="80">
        <v>127607</v>
      </c>
      <c r="F445" s="81">
        <v>2.0318510093032837E-4</v>
      </c>
    </row>
    <row r="446" spans="1:6" x14ac:dyDescent="0.2">
      <c r="A446" s="59" t="s">
        <v>335</v>
      </c>
      <c r="B446" s="59" t="s">
        <v>859</v>
      </c>
      <c r="C446" s="79">
        <v>49</v>
      </c>
      <c r="D446" s="80">
        <v>3421757</v>
      </c>
      <c r="E446" s="80">
        <v>205305</v>
      </c>
      <c r="F446" s="81">
        <v>3.2690147990706672E-4</v>
      </c>
    </row>
    <row r="447" spans="1:6" x14ac:dyDescent="0.2">
      <c r="A447" s="59" t="s">
        <v>335</v>
      </c>
      <c r="B447" s="59" t="s">
        <v>25</v>
      </c>
      <c r="C447" s="79">
        <v>36</v>
      </c>
      <c r="D447" s="80">
        <v>3946088</v>
      </c>
      <c r="E447" s="80">
        <v>236765</v>
      </c>
      <c r="F447" s="81">
        <v>3.7699436881808362E-4</v>
      </c>
    </row>
    <row r="448" spans="1:6" x14ac:dyDescent="0.2">
      <c r="A448" s="59" t="s">
        <v>335</v>
      </c>
      <c r="B448" s="59" t="s">
        <v>61</v>
      </c>
      <c r="C448" s="79">
        <v>865</v>
      </c>
      <c r="D448" s="80">
        <v>42425771</v>
      </c>
      <c r="E448" s="80">
        <v>2539132</v>
      </c>
      <c r="F448" s="81">
        <v>4.0429897395552481E-3</v>
      </c>
    </row>
    <row r="449" spans="1:6" x14ac:dyDescent="0.2">
      <c r="A449" s="59" t="s">
        <v>340</v>
      </c>
      <c r="B449" s="59" t="s">
        <v>5</v>
      </c>
      <c r="C449" s="79">
        <v>14</v>
      </c>
      <c r="D449" s="80">
        <v>266787</v>
      </c>
      <c r="E449" s="80">
        <v>16007</v>
      </c>
      <c r="F449" s="81">
        <v>2.5487503903326355E-5</v>
      </c>
    </row>
    <row r="450" spans="1:6" x14ac:dyDescent="0.2">
      <c r="A450" s="59" t="s">
        <v>340</v>
      </c>
      <c r="B450" s="59" t="s">
        <v>1</v>
      </c>
      <c r="C450" s="79">
        <v>12</v>
      </c>
      <c r="D450" s="80">
        <v>793983</v>
      </c>
      <c r="E450" s="80">
        <v>47639</v>
      </c>
      <c r="F450" s="81">
        <v>7.5854263662807783E-5</v>
      </c>
    </row>
    <row r="451" spans="1:6" x14ac:dyDescent="0.2">
      <c r="A451" s="59" t="s">
        <v>340</v>
      </c>
      <c r="B451" s="59" t="s">
        <v>857</v>
      </c>
      <c r="C451" s="79">
        <v>43</v>
      </c>
      <c r="D451" s="80">
        <v>1175477</v>
      </c>
      <c r="E451" s="80">
        <v>70529</v>
      </c>
      <c r="F451" s="81">
        <v>1.1230137832184073E-4</v>
      </c>
    </row>
    <row r="452" spans="1:6" x14ac:dyDescent="0.2">
      <c r="A452" s="59" t="s">
        <v>340</v>
      </c>
      <c r="B452" s="59" t="s">
        <v>3</v>
      </c>
      <c r="C452" s="79">
        <v>32</v>
      </c>
      <c r="D452" s="80">
        <v>2662103</v>
      </c>
      <c r="E452" s="80">
        <v>159726</v>
      </c>
      <c r="F452" s="81">
        <v>2.5432729733633442E-4</v>
      </c>
    </row>
    <row r="453" spans="1:6" x14ac:dyDescent="0.2">
      <c r="A453" s="59" t="s">
        <v>340</v>
      </c>
      <c r="B453" s="59" t="s">
        <v>2</v>
      </c>
      <c r="C453" s="79" t="s">
        <v>856</v>
      </c>
      <c r="D453" s="80" t="s">
        <v>856</v>
      </c>
      <c r="E453" s="80" t="s">
        <v>856</v>
      </c>
      <c r="F453" s="81" t="s">
        <v>856</v>
      </c>
    </row>
    <row r="454" spans="1:6" x14ac:dyDescent="0.2">
      <c r="A454" s="59" t="s">
        <v>340</v>
      </c>
      <c r="B454" s="59" t="s">
        <v>6</v>
      </c>
      <c r="C454" s="79">
        <v>12</v>
      </c>
      <c r="D454" s="80">
        <v>820266</v>
      </c>
      <c r="E454" s="80">
        <v>49216</v>
      </c>
      <c r="F454" s="81">
        <v>7.8365277197857807E-5</v>
      </c>
    </row>
    <row r="455" spans="1:6" x14ac:dyDescent="0.2">
      <c r="A455" s="59" t="s">
        <v>340</v>
      </c>
      <c r="B455" s="59" t="s">
        <v>10</v>
      </c>
      <c r="C455" s="79">
        <v>135</v>
      </c>
      <c r="D455" s="80">
        <v>3110813</v>
      </c>
      <c r="E455" s="80">
        <v>186649</v>
      </c>
      <c r="F455" s="81">
        <v>2.9719604648291128E-4</v>
      </c>
    </row>
    <row r="456" spans="1:6" x14ac:dyDescent="0.2">
      <c r="A456" s="59" t="s">
        <v>340</v>
      </c>
      <c r="B456" s="59" t="s">
        <v>4</v>
      </c>
      <c r="C456" s="79" t="s">
        <v>856</v>
      </c>
      <c r="D456" s="80" t="s">
        <v>856</v>
      </c>
      <c r="E456" s="80" t="s">
        <v>856</v>
      </c>
      <c r="F456" s="81" t="s">
        <v>856</v>
      </c>
    </row>
    <row r="457" spans="1:6" x14ac:dyDescent="0.2">
      <c r="A457" s="59" t="s">
        <v>340</v>
      </c>
      <c r="B457" s="59" t="s">
        <v>858</v>
      </c>
      <c r="C457" s="79">
        <v>194</v>
      </c>
      <c r="D457" s="80">
        <v>3151183</v>
      </c>
      <c r="E457" s="80">
        <v>186567</v>
      </c>
      <c r="F457" s="81">
        <v>2.9706548014817816E-4</v>
      </c>
    </row>
    <row r="458" spans="1:6" x14ac:dyDescent="0.2">
      <c r="A458" s="59" t="s">
        <v>340</v>
      </c>
      <c r="B458" s="59" t="s">
        <v>8</v>
      </c>
      <c r="C458" s="79">
        <v>84</v>
      </c>
      <c r="D458" s="80">
        <v>1491250</v>
      </c>
      <c r="E458" s="80">
        <v>89461</v>
      </c>
      <c r="F458" s="81">
        <v>1.4244627892143931E-4</v>
      </c>
    </row>
    <row r="459" spans="1:6" x14ac:dyDescent="0.2">
      <c r="A459" s="59" t="s">
        <v>340</v>
      </c>
      <c r="B459" s="59" t="s">
        <v>859</v>
      </c>
      <c r="C459" s="79">
        <v>44</v>
      </c>
      <c r="D459" s="80">
        <v>1983306</v>
      </c>
      <c r="E459" s="80">
        <v>118998</v>
      </c>
      <c r="F459" s="81">
        <v>1.8947722805572748E-4</v>
      </c>
    </row>
    <row r="460" spans="1:6" x14ac:dyDescent="0.2">
      <c r="A460" s="59" t="s">
        <v>340</v>
      </c>
      <c r="B460" s="59" t="s">
        <v>25</v>
      </c>
      <c r="C460" s="79">
        <v>21</v>
      </c>
      <c r="D460" s="80">
        <v>1066138</v>
      </c>
      <c r="E460" s="80">
        <v>63968</v>
      </c>
      <c r="F460" s="81">
        <v>1.0185447927081778E-4</v>
      </c>
    </row>
    <row r="461" spans="1:6" x14ac:dyDescent="0.2">
      <c r="A461" s="59" t="s">
        <v>340</v>
      </c>
      <c r="B461" s="59" t="s">
        <v>61</v>
      </c>
      <c r="C461" s="79">
        <v>601</v>
      </c>
      <c r="D461" s="80">
        <v>16607921</v>
      </c>
      <c r="E461" s="80">
        <v>993958</v>
      </c>
      <c r="F461" s="81">
        <v>1.5826518651054198E-3</v>
      </c>
    </row>
    <row r="462" spans="1:6" x14ac:dyDescent="0.2">
      <c r="A462" s="59" t="s">
        <v>348</v>
      </c>
      <c r="B462" s="59" t="s">
        <v>5</v>
      </c>
      <c r="C462" s="79">
        <v>9</v>
      </c>
      <c r="D462" s="80">
        <v>46003</v>
      </c>
      <c r="E462" s="80">
        <v>2760</v>
      </c>
      <c r="F462" s="81">
        <v>4.3946717544312324E-6</v>
      </c>
    </row>
    <row r="463" spans="1:6" x14ac:dyDescent="0.2">
      <c r="A463" s="59" t="s">
        <v>348</v>
      </c>
      <c r="B463" s="59" t="s">
        <v>1</v>
      </c>
      <c r="C463" s="79" t="s">
        <v>856</v>
      </c>
      <c r="D463" s="80" t="s">
        <v>856</v>
      </c>
      <c r="E463" s="80" t="s">
        <v>856</v>
      </c>
      <c r="F463" s="81" t="s">
        <v>856</v>
      </c>
    </row>
    <row r="464" spans="1:6" x14ac:dyDescent="0.2">
      <c r="A464" s="59" t="s">
        <v>348</v>
      </c>
      <c r="B464" s="59" t="s">
        <v>857</v>
      </c>
      <c r="C464" s="79">
        <v>36</v>
      </c>
      <c r="D464" s="80">
        <v>1851155</v>
      </c>
      <c r="E464" s="80">
        <v>111069</v>
      </c>
      <c r="F464" s="81">
        <v>1.7685210039598644E-4</v>
      </c>
    </row>
    <row r="465" spans="1:6" x14ac:dyDescent="0.2">
      <c r="A465" s="59" t="s">
        <v>348</v>
      </c>
      <c r="B465" s="59" t="s">
        <v>3</v>
      </c>
      <c r="C465" s="79">
        <v>29</v>
      </c>
      <c r="D465" s="80">
        <v>5660327</v>
      </c>
      <c r="E465" s="80">
        <v>339620</v>
      </c>
      <c r="F465" s="81">
        <v>5.4076754392751278E-4</v>
      </c>
    </row>
    <row r="466" spans="1:6" x14ac:dyDescent="0.2">
      <c r="A466" s="59" t="s">
        <v>348</v>
      </c>
      <c r="B466" s="59" t="s">
        <v>2</v>
      </c>
      <c r="C466" s="79" t="s">
        <v>856</v>
      </c>
      <c r="D466" s="80" t="s">
        <v>856</v>
      </c>
      <c r="E466" s="80" t="s">
        <v>856</v>
      </c>
      <c r="F466" s="81" t="s">
        <v>856</v>
      </c>
    </row>
    <row r="467" spans="1:6" x14ac:dyDescent="0.2">
      <c r="A467" s="59" t="s">
        <v>348</v>
      </c>
      <c r="B467" s="59" t="s">
        <v>6</v>
      </c>
      <c r="C467" s="79">
        <v>12</v>
      </c>
      <c r="D467" s="80">
        <v>414066</v>
      </c>
      <c r="E467" s="80">
        <v>24844</v>
      </c>
      <c r="F467" s="81">
        <v>3.955841487938027E-5</v>
      </c>
    </row>
    <row r="468" spans="1:6" x14ac:dyDescent="0.2">
      <c r="A468" s="59" t="s">
        <v>348</v>
      </c>
      <c r="B468" s="59" t="s">
        <v>10</v>
      </c>
      <c r="C468" s="79">
        <v>37</v>
      </c>
      <c r="D468" s="80">
        <v>851021</v>
      </c>
      <c r="E468" s="80">
        <v>51061</v>
      </c>
      <c r="F468" s="81">
        <v>8.1303019729352596E-5</v>
      </c>
    </row>
    <row r="469" spans="1:6" x14ac:dyDescent="0.2">
      <c r="A469" s="59" t="s">
        <v>348</v>
      </c>
      <c r="B469" s="59" t="s">
        <v>4</v>
      </c>
      <c r="C469" s="79">
        <v>14</v>
      </c>
      <c r="D469" s="80">
        <v>499660</v>
      </c>
      <c r="E469" s="80">
        <v>29980</v>
      </c>
      <c r="F469" s="81">
        <v>4.7736325796321865E-5</v>
      </c>
    </row>
    <row r="470" spans="1:6" x14ac:dyDescent="0.2">
      <c r="A470" s="59" t="s">
        <v>348</v>
      </c>
      <c r="B470" s="59" t="s">
        <v>858</v>
      </c>
      <c r="C470" s="79">
        <v>121</v>
      </c>
      <c r="D470" s="80">
        <v>763485</v>
      </c>
      <c r="E470" s="80">
        <v>44375</v>
      </c>
      <c r="F470" s="81">
        <v>7.0657086631480416E-5</v>
      </c>
    </row>
    <row r="471" spans="1:6" x14ac:dyDescent="0.2">
      <c r="A471" s="59" t="s">
        <v>348</v>
      </c>
      <c r="B471" s="59" t="s">
        <v>8</v>
      </c>
      <c r="C471" s="79">
        <v>39</v>
      </c>
      <c r="D471" s="80">
        <v>485788</v>
      </c>
      <c r="E471" s="80">
        <v>29147</v>
      </c>
      <c r="F471" s="81">
        <v>4.6409962908118525E-5</v>
      </c>
    </row>
    <row r="472" spans="1:6" x14ac:dyDescent="0.2">
      <c r="A472" s="59" t="s">
        <v>348</v>
      </c>
      <c r="B472" s="59" t="s">
        <v>859</v>
      </c>
      <c r="C472" s="79">
        <v>40</v>
      </c>
      <c r="D472" s="80">
        <v>935951</v>
      </c>
      <c r="E472" s="80">
        <v>56157</v>
      </c>
      <c r="F472" s="81">
        <v>8.941723975130243E-5</v>
      </c>
    </row>
    <row r="473" spans="1:6" x14ac:dyDescent="0.2">
      <c r="A473" s="59" t="s">
        <v>348</v>
      </c>
      <c r="B473" s="59" t="s">
        <v>25</v>
      </c>
      <c r="C473" s="79">
        <v>15</v>
      </c>
      <c r="D473" s="80">
        <v>1176773</v>
      </c>
      <c r="E473" s="80">
        <v>70606</v>
      </c>
      <c r="F473" s="81">
        <v>1.1242398329469986E-4</v>
      </c>
    </row>
    <row r="474" spans="1:6" x14ac:dyDescent="0.2">
      <c r="A474" s="59" t="s">
        <v>348</v>
      </c>
      <c r="B474" s="59" t="s">
        <v>61</v>
      </c>
      <c r="C474" s="79">
        <v>361</v>
      </c>
      <c r="D474" s="80">
        <v>12716647</v>
      </c>
      <c r="E474" s="80">
        <v>761565</v>
      </c>
      <c r="F474" s="81">
        <v>1.2126189111099353E-3</v>
      </c>
    </row>
    <row r="475" spans="1:6" x14ac:dyDescent="0.2">
      <c r="A475" s="59" t="s">
        <v>140</v>
      </c>
      <c r="B475" s="59" t="s">
        <v>5</v>
      </c>
      <c r="C475" s="79">
        <v>15</v>
      </c>
      <c r="D475" s="80">
        <v>181122</v>
      </c>
      <c r="E475" s="80">
        <v>10867</v>
      </c>
      <c r="F475" s="81">
        <v>1.730322389688558E-5</v>
      </c>
    </row>
    <row r="476" spans="1:6" x14ac:dyDescent="0.2">
      <c r="A476" s="59" t="s">
        <v>140</v>
      </c>
      <c r="B476" s="59" t="s">
        <v>1</v>
      </c>
      <c r="C476" s="79" t="s">
        <v>856</v>
      </c>
      <c r="D476" s="80" t="s">
        <v>856</v>
      </c>
      <c r="E476" s="80" t="s">
        <v>856</v>
      </c>
      <c r="F476" s="81" t="s">
        <v>856</v>
      </c>
    </row>
    <row r="477" spans="1:6" x14ac:dyDescent="0.2">
      <c r="A477" s="59" t="s">
        <v>140</v>
      </c>
      <c r="B477" s="59" t="s">
        <v>857</v>
      </c>
      <c r="C477" s="79">
        <v>43</v>
      </c>
      <c r="D477" s="80">
        <v>1801003</v>
      </c>
      <c r="E477" s="80">
        <v>108060</v>
      </c>
      <c r="F477" s="81">
        <v>1.7206095282023152E-4</v>
      </c>
    </row>
    <row r="478" spans="1:6" x14ac:dyDescent="0.2">
      <c r="A478" s="59" t="s">
        <v>140</v>
      </c>
      <c r="B478" s="59" t="s">
        <v>3</v>
      </c>
      <c r="C478" s="79">
        <v>24</v>
      </c>
      <c r="D478" s="80">
        <v>2464298</v>
      </c>
      <c r="E478" s="80">
        <v>147858</v>
      </c>
      <c r="F478" s="81">
        <v>2.3543020879228014E-4</v>
      </c>
    </row>
    <row r="479" spans="1:6" x14ac:dyDescent="0.2">
      <c r="A479" s="59" t="s">
        <v>140</v>
      </c>
      <c r="B479" s="59" t="s">
        <v>2</v>
      </c>
      <c r="C479" s="79" t="s">
        <v>856</v>
      </c>
      <c r="D479" s="80" t="s">
        <v>856</v>
      </c>
      <c r="E479" s="80" t="s">
        <v>856</v>
      </c>
      <c r="F479" s="81" t="s">
        <v>856</v>
      </c>
    </row>
    <row r="480" spans="1:6" x14ac:dyDescent="0.2">
      <c r="A480" s="59" t="s">
        <v>140</v>
      </c>
      <c r="B480" s="59" t="s">
        <v>6</v>
      </c>
      <c r="C480" s="79">
        <v>9</v>
      </c>
      <c r="D480" s="80">
        <v>484020</v>
      </c>
      <c r="E480" s="80">
        <v>29041</v>
      </c>
      <c r="F480" s="81">
        <v>4.624118203639037E-5</v>
      </c>
    </row>
    <row r="481" spans="1:6" x14ac:dyDescent="0.2">
      <c r="A481" s="59" t="s">
        <v>140</v>
      </c>
      <c r="B481" s="59" t="s">
        <v>10</v>
      </c>
      <c r="C481" s="79">
        <v>105</v>
      </c>
      <c r="D481" s="80">
        <v>1192125</v>
      </c>
      <c r="E481" s="80">
        <v>71528</v>
      </c>
      <c r="F481" s="81">
        <v>1.1389205842425986E-4</v>
      </c>
    </row>
    <row r="482" spans="1:6" x14ac:dyDescent="0.2">
      <c r="A482" s="59" t="s">
        <v>140</v>
      </c>
      <c r="B482" s="59" t="s">
        <v>4</v>
      </c>
      <c r="C482" s="79">
        <v>21</v>
      </c>
      <c r="D482" s="80">
        <v>1057955</v>
      </c>
      <c r="E482" s="80">
        <v>63477</v>
      </c>
      <c r="F482" s="81">
        <v>1.0107267353479396E-4</v>
      </c>
    </row>
    <row r="483" spans="1:6" x14ac:dyDescent="0.2">
      <c r="A483" s="59" t="s">
        <v>140</v>
      </c>
      <c r="B483" s="59" t="s">
        <v>858</v>
      </c>
      <c r="C483" s="79">
        <v>139</v>
      </c>
      <c r="D483" s="80">
        <v>2286053</v>
      </c>
      <c r="E483" s="80">
        <v>134183</v>
      </c>
      <c r="F483" s="81">
        <v>2.1365588406697321E-4</v>
      </c>
    </row>
    <row r="484" spans="1:6" x14ac:dyDescent="0.2">
      <c r="A484" s="59" t="s">
        <v>140</v>
      </c>
      <c r="B484" s="59" t="s">
        <v>8</v>
      </c>
      <c r="C484" s="79">
        <v>53</v>
      </c>
      <c r="D484" s="80">
        <v>857043</v>
      </c>
      <c r="E484" s="80">
        <v>51361</v>
      </c>
      <c r="F484" s="81">
        <v>8.1780701441790766E-5</v>
      </c>
    </row>
    <row r="485" spans="1:6" x14ac:dyDescent="0.2">
      <c r="A485" s="59" t="s">
        <v>140</v>
      </c>
      <c r="B485" s="59" t="s">
        <v>859</v>
      </c>
      <c r="C485" s="79">
        <v>25</v>
      </c>
      <c r="D485" s="80">
        <v>1233032</v>
      </c>
      <c r="E485" s="80">
        <v>73982</v>
      </c>
      <c r="F485" s="81">
        <v>1.1779949483200415E-4</v>
      </c>
    </row>
    <row r="486" spans="1:6" x14ac:dyDescent="0.2">
      <c r="A486" s="59" t="s">
        <v>140</v>
      </c>
      <c r="B486" s="59" t="s">
        <v>25</v>
      </c>
      <c r="C486" s="79">
        <v>27</v>
      </c>
      <c r="D486" s="80">
        <v>3363030</v>
      </c>
      <c r="E486" s="80">
        <v>201782</v>
      </c>
      <c r="F486" s="81">
        <v>3.2129190433066772E-4</v>
      </c>
    </row>
    <row r="487" spans="1:6" x14ac:dyDescent="0.2">
      <c r="A487" s="59" t="s">
        <v>140</v>
      </c>
      <c r="B487" s="59" t="s">
        <v>61</v>
      </c>
      <c r="C487" s="79">
        <v>461</v>
      </c>
      <c r="D487" s="80">
        <v>14919681</v>
      </c>
      <c r="E487" s="80">
        <v>892139</v>
      </c>
      <c r="F487" s="81">
        <v>1.4205282841762772E-3</v>
      </c>
    </row>
    <row r="488" spans="1:6" x14ac:dyDescent="0.2">
      <c r="A488" s="59" t="s">
        <v>360</v>
      </c>
      <c r="B488" s="59" t="s">
        <v>5</v>
      </c>
      <c r="C488" s="79" t="s">
        <v>856</v>
      </c>
      <c r="D488" s="80" t="s">
        <v>856</v>
      </c>
      <c r="E488" s="80" t="s">
        <v>856</v>
      </c>
      <c r="F488" s="81" t="s">
        <v>856</v>
      </c>
    </row>
    <row r="489" spans="1:6" x14ac:dyDescent="0.2">
      <c r="A489" s="59" t="s">
        <v>360</v>
      </c>
      <c r="B489" s="59" t="s">
        <v>1</v>
      </c>
      <c r="C489" s="79">
        <v>18</v>
      </c>
      <c r="D489" s="80">
        <v>2455380</v>
      </c>
      <c r="E489" s="80">
        <v>147323</v>
      </c>
      <c r="F489" s="81">
        <v>2.3457834307176538E-4</v>
      </c>
    </row>
    <row r="490" spans="1:6" x14ac:dyDescent="0.2">
      <c r="A490" s="59" t="s">
        <v>360</v>
      </c>
      <c r="B490" s="59" t="s">
        <v>857</v>
      </c>
      <c r="C490" s="79">
        <v>51</v>
      </c>
      <c r="D490" s="80">
        <v>1325980</v>
      </c>
      <c r="E490" s="80">
        <v>79559</v>
      </c>
      <c r="F490" s="81">
        <v>1.2667959786622987E-4</v>
      </c>
    </row>
    <row r="491" spans="1:6" x14ac:dyDescent="0.2">
      <c r="A491" s="59" t="s">
        <v>360</v>
      </c>
      <c r="B491" s="59" t="s">
        <v>3</v>
      </c>
      <c r="C491" s="79">
        <v>12</v>
      </c>
      <c r="D491" s="80">
        <v>1208401</v>
      </c>
      <c r="E491" s="80">
        <v>72504</v>
      </c>
      <c r="F491" s="81">
        <v>1.1544611626205873E-4</v>
      </c>
    </row>
    <row r="492" spans="1:6" x14ac:dyDescent="0.2">
      <c r="A492" s="59" t="s">
        <v>360</v>
      </c>
      <c r="B492" s="59" t="s">
        <v>2</v>
      </c>
      <c r="C492" s="79" t="s">
        <v>856</v>
      </c>
      <c r="D492" s="80" t="s">
        <v>856</v>
      </c>
      <c r="E492" s="80" t="s">
        <v>856</v>
      </c>
      <c r="F492" s="81" t="s">
        <v>856</v>
      </c>
    </row>
    <row r="493" spans="1:6" x14ac:dyDescent="0.2">
      <c r="A493" s="59" t="s">
        <v>360</v>
      </c>
      <c r="B493" s="59" t="s">
        <v>6</v>
      </c>
      <c r="C493" s="79">
        <v>6</v>
      </c>
      <c r="D493" s="80">
        <v>645664</v>
      </c>
      <c r="E493" s="80">
        <v>38740</v>
      </c>
      <c r="F493" s="81">
        <v>6.1684631799516649E-5</v>
      </c>
    </row>
    <row r="494" spans="1:6" x14ac:dyDescent="0.2">
      <c r="A494" s="59" t="s">
        <v>360</v>
      </c>
      <c r="B494" s="59" t="s">
        <v>10</v>
      </c>
      <c r="C494" s="79">
        <v>143</v>
      </c>
      <c r="D494" s="80">
        <v>3045386</v>
      </c>
      <c r="E494" s="80">
        <v>182723</v>
      </c>
      <c r="F494" s="81">
        <v>2.9094478513947032E-4</v>
      </c>
    </row>
    <row r="495" spans="1:6" x14ac:dyDescent="0.2">
      <c r="A495" s="59" t="s">
        <v>360</v>
      </c>
      <c r="B495" s="59" t="s">
        <v>4</v>
      </c>
      <c r="C495" s="79">
        <v>18</v>
      </c>
      <c r="D495" s="80">
        <v>1355950</v>
      </c>
      <c r="E495" s="80">
        <v>81357</v>
      </c>
      <c r="F495" s="81">
        <v>1.2954250359610935E-4</v>
      </c>
    </row>
    <row r="496" spans="1:6" x14ac:dyDescent="0.2">
      <c r="A496" s="59" t="s">
        <v>360</v>
      </c>
      <c r="B496" s="59" t="s">
        <v>858</v>
      </c>
      <c r="C496" s="79">
        <v>188</v>
      </c>
      <c r="D496" s="80">
        <v>2978938</v>
      </c>
      <c r="E496" s="80">
        <v>174720</v>
      </c>
      <c r="F496" s="81">
        <v>2.7820182932399457E-4</v>
      </c>
    </row>
    <row r="497" spans="1:6" x14ac:dyDescent="0.2">
      <c r="A497" s="59" t="s">
        <v>360</v>
      </c>
      <c r="B497" s="59" t="s">
        <v>8</v>
      </c>
      <c r="C497" s="79">
        <v>74</v>
      </c>
      <c r="D497" s="80">
        <v>723701</v>
      </c>
      <c r="E497" s="80">
        <v>43422</v>
      </c>
      <c r="F497" s="81">
        <v>6.913965105830181E-5</v>
      </c>
    </row>
    <row r="498" spans="1:6" x14ac:dyDescent="0.2">
      <c r="A498" s="59" t="s">
        <v>360</v>
      </c>
      <c r="B498" s="59" t="s">
        <v>859</v>
      </c>
      <c r="C498" s="79">
        <v>63</v>
      </c>
      <c r="D498" s="80">
        <v>1719250</v>
      </c>
      <c r="E498" s="80">
        <v>103155</v>
      </c>
      <c r="F498" s="81">
        <v>1.6425085682186732E-4</v>
      </c>
    </row>
    <row r="499" spans="1:6" x14ac:dyDescent="0.2">
      <c r="A499" s="59" t="s">
        <v>360</v>
      </c>
      <c r="B499" s="59" t="s">
        <v>25</v>
      </c>
      <c r="C499" s="79">
        <v>41</v>
      </c>
      <c r="D499" s="80">
        <v>2846465</v>
      </c>
      <c r="E499" s="80">
        <v>170788</v>
      </c>
      <c r="F499" s="81">
        <v>2.7194101434630484E-4</v>
      </c>
    </row>
    <row r="500" spans="1:6" x14ac:dyDescent="0.2">
      <c r="A500" s="59" t="s">
        <v>360</v>
      </c>
      <c r="B500" s="59" t="s">
        <v>61</v>
      </c>
      <c r="C500" s="79">
        <v>620</v>
      </c>
      <c r="D500" s="80">
        <v>18324758</v>
      </c>
      <c r="E500" s="80">
        <v>1095469</v>
      </c>
      <c r="F500" s="81">
        <v>1.744285026143126E-3</v>
      </c>
    </row>
    <row r="501" spans="1:6" x14ac:dyDescent="0.2">
      <c r="A501" s="59" t="s">
        <v>368</v>
      </c>
      <c r="B501" s="59" t="s">
        <v>5</v>
      </c>
      <c r="C501" s="79" t="s">
        <v>856</v>
      </c>
      <c r="D501" s="80" t="s">
        <v>856</v>
      </c>
      <c r="E501" s="80" t="s">
        <v>856</v>
      </c>
      <c r="F501" s="81" t="s">
        <v>856</v>
      </c>
    </row>
    <row r="502" spans="1:6" x14ac:dyDescent="0.2">
      <c r="A502" s="59" t="s">
        <v>368</v>
      </c>
      <c r="B502" s="59" t="s">
        <v>1</v>
      </c>
      <c r="C502" s="79">
        <v>16</v>
      </c>
      <c r="D502" s="80">
        <v>2008831</v>
      </c>
      <c r="E502" s="80">
        <v>120530</v>
      </c>
      <c r="F502" s="81">
        <v>1.9191658933391176E-4</v>
      </c>
    </row>
    <row r="503" spans="1:6" x14ac:dyDescent="0.2">
      <c r="A503" s="59" t="s">
        <v>368</v>
      </c>
      <c r="B503" s="59" t="s">
        <v>857</v>
      </c>
      <c r="C503" s="79">
        <v>68</v>
      </c>
      <c r="D503" s="80">
        <v>1628162</v>
      </c>
      <c r="E503" s="80">
        <v>97690</v>
      </c>
      <c r="F503" s="81">
        <v>1.5554908829361851E-4</v>
      </c>
    </row>
    <row r="504" spans="1:6" x14ac:dyDescent="0.2">
      <c r="A504" s="59" t="s">
        <v>368</v>
      </c>
      <c r="B504" s="59" t="s">
        <v>3</v>
      </c>
      <c r="C504" s="79">
        <v>24</v>
      </c>
      <c r="D504" s="80">
        <v>1601374</v>
      </c>
      <c r="E504" s="80">
        <v>96082</v>
      </c>
      <c r="F504" s="81">
        <v>1.5298871431494989E-4</v>
      </c>
    </row>
    <row r="505" spans="1:6" x14ac:dyDescent="0.2">
      <c r="A505" s="59" t="s">
        <v>368</v>
      </c>
      <c r="B505" s="59" t="s">
        <v>2</v>
      </c>
      <c r="C505" s="79" t="s">
        <v>856</v>
      </c>
      <c r="D505" s="80" t="s">
        <v>856</v>
      </c>
      <c r="E505" s="80" t="s">
        <v>856</v>
      </c>
      <c r="F505" s="81" t="s">
        <v>856</v>
      </c>
    </row>
    <row r="506" spans="1:6" x14ac:dyDescent="0.2">
      <c r="A506" s="59" t="s">
        <v>368</v>
      </c>
      <c r="B506" s="59" t="s">
        <v>6</v>
      </c>
      <c r="C506" s="79">
        <v>14</v>
      </c>
      <c r="D506" s="80">
        <v>968041</v>
      </c>
      <c r="E506" s="80">
        <v>58082</v>
      </c>
      <c r="F506" s="81">
        <v>9.2482364072780739E-5</v>
      </c>
    </row>
    <row r="507" spans="1:6" x14ac:dyDescent="0.2">
      <c r="A507" s="59" t="s">
        <v>368</v>
      </c>
      <c r="B507" s="59" t="s">
        <v>10</v>
      </c>
      <c r="C507" s="79">
        <v>137</v>
      </c>
      <c r="D507" s="80">
        <v>1497487</v>
      </c>
      <c r="E507" s="80">
        <v>89849</v>
      </c>
      <c r="F507" s="81">
        <v>1.4306408060285936E-4</v>
      </c>
    </row>
    <row r="508" spans="1:6" x14ac:dyDescent="0.2">
      <c r="A508" s="59" t="s">
        <v>368</v>
      </c>
      <c r="B508" s="59" t="s">
        <v>4</v>
      </c>
      <c r="C508" s="79">
        <v>24</v>
      </c>
      <c r="D508" s="80">
        <v>2199694</v>
      </c>
      <c r="E508" s="80">
        <v>131982</v>
      </c>
      <c r="F508" s="81">
        <v>2.1015129257005179E-4</v>
      </c>
    </row>
    <row r="509" spans="1:6" x14ac:dyDescent="0.2">
      <c r="A509" s="59" t="s">
        <v>368</v>
      </c>
      <c r="B509" s="59" t="s">
        <v>858</v>
      </c>
      <c r="C509" s="79">
        <v>254</v>
      </c>
      <c r="D509" s="80">
        <v>2832940</v>
      </c>
      <c r="E509" s="80">
        <v>169285</v>
      </c>
      <c r="F509" s="81">
        <v>2.6954782896698959E-4</v>
      </c>
    </row>
    <row r="510" spans="1:6" x14ac:dyDescent="0.2">
      <c r="A510" s="59" t="s">
        <v>368</v>
      </c>
      <c r="B510" s="59" t="s">
        <v>8</v>
      </c>
      <c r="C510" s="79">
        <v>72</v>
      </c>
      <c r="D510" s="80">
        <v>598063</v>
      </c>
      <c r="E510" s="80">
        <v>35780</v>
      </c>
      <c r="F510" s="81">
        <v>5.697150557012663E-5</v>
      </c>
    </row>
    <row r="511" spans="1:6" x14ac:dyDescent="0.2">
      <c r="A511" s="59" t="s">
        <v>368</v>
      </c>
      <c r="B511" s="59" t="s">
        <v>859</v>
      </c>
      <c r="C511" s="79">
        <v>70</v>
      </c>
      <c r="D511" s="80">
        <v>2645455</v>
      </c>
      <c r="E511" s="80">
        <v>158727</v>
      </c>
      <c r="F511" s="81">
        <v>2.5273661723391528E-4</v>
      </c>
    </row>
    <row r="512" spans="1:6" x14ac:dyDescent="0.2">
      <c r="A512" s="59" t="s">
        <v>368</v>
      </c>
      <c r="B512" s="59" t="s">
        <v>25</v>
      </c>
      <c r="C512" s="79">
        <v>15</v>
      </c>
      <c r="D512" s="80">
        <v>1211915</v>
      </c>
      <c r="E512" s="80">
        <v>72715</v>
      </c>
      <c r="F512" s="81">
        <v>1.1578208573314024E-4</v>
      </c>
    </row>
    <row r="513" spans="1:6" x14ac:dyDescent="0.2">
      <c r="A513" s="59" t="s">
        <v>368</v>
      </c>
      <c r="B513" s="59" t="s">
        <v>61</v>
      </c>
      <c r="C513" s="79">
        <v>710</v>
      </c>
      <c r="D513" s="80">
        <v>17665070</v>
      </c>
      <c r="E513" s="80">
        <v>1059109</v>
      </c>
      <c r="F513" s="81">
        <v>1.6863900025956189E-3</v>
      </c>
    </row>
    <row r="514" spans="1:6" x14ac:dyDescent="0.2">
      <c r="A514" s="59" t="s">
        <v>376</v>
      </c>
      <c r="B514" s="59" t="s">
        <v>5</v>
      </c>
      <c r="C514" s="79" t="s">
        <v>856</v>
      </c>
      <c r="D514" s="80" t="s">
        <v>856</v>
      </c>
      <c r="E514" s="80" t="s">
        <v>856</v>
      </c>
      <c r="F514" s="81" t="s">
        <v>856</v>
      </c>
    </row>
    <row r="515" spans="1:6" x14ac:dyDescent="0.2">
      <c r="A515" s="59" t="s">
        <v>376</v>
      </c>
      <c r="B515" s="59" t="s">
        <v>1</v>
      </c>
      <c r="C515" s="79">
        <v>11</v>
      </c>
      <c r="D515" s="80">
        <v>686424</v>
      </c>
      <c r="E515" s="80">
        <v>41185</v>
      </c>
      <c r="F515" s="81">
        <v>6.5577737755887793E-5</v>
      </c>
    </row>
    <row r="516" spans="1:6" x14ac:dyDescent="0.2">
      <c r="A516" s="59" t="s">
        <v>376</v>
      </c>
      <c r="B516" s="59" t="s">
        <v>857</v>
      </c>
      <c r="C516" s="79">
        <v>36</v>
      </c>
      <c r="D516" s="80">
        <v>912236</v>
      </c>
      <c r="E516" s="80">
        <v>54734</v>
      </c>
      <c r="F516" s="81">
        <v>8.7151436161970683E-5</v>
      </c>
    </row>
    <row r="517" spans="1:6" x14ac:dyDescent="0.2">
      <c r="A517" s="59" t="s">
        <v>376</v>
      </c>
      <c r="B517" s="59" t="s">
        <v>3</v>
      </c>
      <c r="C517" s="79">
        <v>52</v>
      </c>
      <c r="D517" s="80">
        <v>6332474</v>
      </c>
      <c r="E517" s="80">
        <v>379892</v>
      </c>
      <c r="F517" s="81">
        <v>6.0489153700521371E-4</v>
      </c>
    </row>
    <row r="518" spans="1:6" x14ac:dyDescent="0.2">
      <c r="A518" s="59" t="s">
        <v>376</v>
      </c>
      <c r="B518" s="59" t="s">
        <v>2</v>
      </c>
      <c r="C518" s="79" t="s">
        <v>856</v>
      </c>
      <c r="D518" s="80" t="s">
        <v>856</v>
      </c>
      <c r="E518" s="80" t="s">
        <v>856</v>
      </c>
      <c r="F518" s="81" t="s">
        <v>856</v>
      </c>
    </row>
    <row r="519" spans="1:6" x14ac:dyDescent="0.2">
      <c r="A519" s="59" t="s">
        <v>376</v>
      </c>
      <c r="B519" s="59" t="s">
        <v>6</v>
      </c>
      <c r="C519" s="79">
        <v>15</v>
      </c>
      <c r="D519" s="80">
        <v>1183667</v>
      </c>
      <c r="E519" s="80">
        <v>71020</v>
      </c>
      <c r="F519" s="81">
        <v>1.1308318405786455E-4</v>
      </c>
    </row>
    <row r="520" spans="1:6" x14ac:dyDescent="0.2">
      <c r="A520" s="59" t="s">
        <v>376</v>
      </c>
      <c r="B520" s="59" t="s">
        <v>10</v>
      </c>
      <c r="C520" s="79">
        <v>144</v>
      </c>
      <c r="D520" s="80">
        <v>3022302</v>
      </c>
      <c r="E520" s="80">
        <v>181338</v>
      </c>
      <c r="F520" s="81">
        <v>2.8873948790038073E-4</v>
      </c>
    </row>
    <row r="521" spans="1:6" x14ac:dyDescent="0.2">
      <c r="A521" s="59" t="s">
        <v>376</v>
      </c>
      <c r="B521" s="59" t="s">
        <v>4</v>
      </c>
      <c r="C521" s="79">
        <v>17</v>
      </c>
      <c r="D521" s="80">
        <v>2301219</v>
      </c>
      <c r="E521" s="80">
        <v>138073</v>
      </c>
      <c r="F521" s="81">
        <v>2.1984982360492158E-4</v>
      </c>
    </row>
    <row r="522" spans="1:6" x14ac:dyDescent="0.2">
      <c r="A522" s="59" t="s">
        <v>376</v>
      </c>
      <c r="B522" s="59" t="s">
        <v>858</v>
      </c>
      <c r="C522" s="79">
        <v>222</v>
      </c>
      <c r="D522" s="80">
        <v>4236407</v>
      </c>
      <c r="E522" s="80">
        <v>253576</v>
      </c>
      <c r="F522" s="81">
        <v>4.0376205971074427E-4</v>
      </c>
    </row>
    <row r="523" spans="1:6" x14ac:dyDescent="0.2">
      <c r="A523" s="59" t="s">
        <v>376</v>
      </c>
      <c r="B523" s="59" t="s">
        <v>8</v>
      </c>
      <c r="C523" s="79">
        <v>83</v>
      </c>
      <c r="D523" s="80">
        <v>1272728</v>
      </c>
      <c r="E523" s="80">
        <v>76364</v>
      </c>
      <c r="F523" s="81">
        <v>1.2159228762876328E-4</v>
      </c>
    </row>
    <row r="524" spans="1:6" x14ac:dyDescent="0.2">
      <c r="A524" s="59" t="s">
        <v>376</v>
      </c>
      <c r="B524" s="59" t="s">
        <v>859</v>
      </c>
      <c r="C524" s="79">
        <v>72</v>
      </c>
      <c r="D524" s="80">
        <v>3153743</v>
      </c>
      <c r="E524" s="80">
        <v>189225</v>
      </c>
      <c r="F524" s="81">
        <v>3.0129774012038041E-4</v>
      </c>
    </row>
    <row r="525" spans="1:6" x14ac:dyDescent="0.2">
      <c r="A525" s="59" t="s">
        <v>376</v>
      </c>
      <c r="B525" s="59" t="s">
        <v>25</v>
      </c>
      <c r="C525" s="79">
        <v>70</v>
      </c>
      <c r="D525" s="80">
        <v>5042833</v>
      </c>
      <c r="E525" s="80">
        <v>302570</v>
      </c>
      <c r="F525" s="81">
        <v>4.8177385244139781E-4</v>
      </c>
    </row>
    <row r="526" spans="1:6" x14ac:dyDescent="0.2">
      <c r="A526" s="59" t="s">
        <v>376</v>
      </c>
      <c r="B526" s="59" t="s">
        <v>61</v>
      </c>
      <c r="C526" s="79">
        <v>734</v>
      </c>
      <c r="D526" s="80">
        <v>28414988</v>
      </c>
      <c r="E526" s="80">
        <v>1704235</v>
      </c>
      <c r="F526" s="81">
        <v>2.7136063106569246E-3</v>
      </c>
    </row>
    <row r="527" spans="1:6" x14ac:dyDescent="0.2">
      <c r="A527" s="59" t="s">
        <v>385</v>
      </c>
      <c r="B527" s="59" t="s">
        <v>5</v>
      </c>
      <c r="C527" s="79" t="s">
        <v>856</v>
      </c>
      <c r="D527" s="80" t="s">
        <v>856</v>
      </c>
      <c r="E527" s="80" t="s">
        <v>856</v>
      </c>
      <c r="F527" s="81" t="s">
        <v>856</v>
      </c>
    </row>
    <row r="528" spans="1:6" x14ac:dyDescent="0.2">
      <c r="A528" s="59" t="s">
        <v>385</v>
      </c>
      <c r="B528" s="59" t="s">
        <v>1</v>
      </c>
      <c r="C528" s="79">
        <v>12</v>
      </c>
      <c r="D528" s="80">
        <v>934616</v>
      </c>
      <c r="E528" s="80">
        <v>56077</v>
      </c>
      <c r="F528" s="81">
        <v>8.9289857961318925E-5</v>
      </c>
    </row>
    <row r="529" spans="1:6" x14ac:dyDescent="0.2">
      <c r="A529" s="59" t="s">
        <v>385</v>
      </c>
      <c r="B529" s="59" t="s">
        <v>857</v>
      </c>
      <c r="C529" s="79">
        <v>52</v>
      </c>
      <c r="D529" s="80">
        <v>1170867</v>
      </c>
      <c r="E529" s="80">
        <v>70252</v>
      </c>
      <c r="F529" s="81">
        <v>1.1186031887402281E-4</v>
      </c>
    </row>
    <row r="530" spans="1:6" x14ac:dyDescent="0.2">
      <c r="A530" s="59" t="s">
        <v>385</v>
      </c>
      <c r="B530" s="59" t="s">
        <v>3</v>
      </c>
      <c r="C530" s="79">
        <v>21</v>
      </c>
      <c r="D530" s="80">
        <v>2761289</v>
      </c>
      <c r="E530" s="80">
        <v>165677</v>
      </c>
      <c r="F530" s="81">
        <v>2.6380291023873307E-4</v>
      </c>
    </row>
    <row r="531" spans="1:6" x14ac:dyDescent="0.2">
      <c r="A531" s="59" t="s">
        <v>385</v>
      </c>
      <c r="B531" s="59" t="s">
        <v>2</v>
      </c>
      <c r="C531" s="79" t="s">
        <v>856</v>
      </c>
      <c r="D531" s="80" t="s">
        <v>856</v>
      </c>
      <c r="E531" s="80" t="s">
        <v>856</v>
      </c>
      <c r="F531" s="81" t="s">
        <v>856</v>
      </c>
    </row>
    <row r="532" spans="1:6" x14ac:dyDescent="0.2">
      <c r="A532" s="59" t="s">
        <v>385</v>
      </c>
      <c r="B532" s="59" t="s">
        <v>6</v>
      </c>
      <c r="C532" s="79">
        <v>6</v>
      </c>
      <c r="D532" s="80">
        <v>810579</v>
      </c>
      <c r="E532" s="80">
        <v>48635</v>
      </c>
      <c r="F532" s="81">
        <v>7.7440166948102536E-5</v>
      </c>
    </row>
    <row r="533" spans="1:6" x14ac:dyDescent="0.2">
      <c r="A533" s="59" t="s">
        <v>385</v>
      </c>
      <c r="B533" s="59" t="s">
        <v>10</v>
      </c>
      <c r="C533" s="79">
        <v>113</v>
      </c>
      <c r="D533" s="80">
        <v>2174962</v>
      </c>
      <c r="E533" s="80">
        <v>130498</v>
      </c>
      <c r="F533" s="81">
        <v>2.0778836036585761E-4</v>
      </c>
    </row>
    <row r="534" spans="1:6" x14ac:dyDescent="0.2">
      <c r="A534" s="59" t="s">
        <v>385</v>
      </c>
      <c r="B534" s="59" t="s">
        <v>4</v>
      </c>
      <c r="C534" s="79">
        <v>26</v>
      </c>
      <c r="D534" s="80">
        <v>1583377</v>
      </c>
      <c r="E534" s="80">
        <v>95003</v>
      </c>
      <c r="F534" s="81">
        <v>1.5127065242254723E-4</v>
      </c>
    </row>
    <row r="535" spans="1:6" x14ac:dyDescent="0.2">
      <c r="A535" s="59" t="s">
        <v>385</v>
      </c>
      <c r="B535" s="59" t="s">
        <v>858</v>
      </c>
      <c r="C535" s="79">
        <v>187</v>
      </c>
      <c r="D535" s="80">
        <v>2485800</v>
      </c>
      <c r="E535" s="80">
        <v>147704</v>
      </c>
      <c r="F535" s="81">
        <v>2.3518499884656187E-4</v>
      </c>
    </row>
    <row r="536" spans="1:6" x14ac:dyDescent="0.2">
      <c r="A536" s="59" t="s">
        <v>385</v>
      </c>
      <c r="B536" s="59" t="s">
        <v>8</v>
      </c>
      <c r="C536" s="79">
        <v>45</v>
      </c>
      <c r="D536" s="80">
        <v>904512</v>
      </c>
      <c r="E536" s="80">
        <v>54271</v>
      </c>
      <c r="F536" s="81">
        <v>8.6414214052441099E-5</v>
      </c>
    </row>
    <row r="537" spans="1:6" x14ac:dyDescent="0.2">
      <c r="A537" s="59" t="s">
        <v>385</v>
      </c>
      <c r="B537" s="59" t="s">
        <v>859</v>
      </c>
      <c r="C537" s="79">
        <v>71</v>
      </c>
      <c r="D537" s="80">
        <v>2436419</v>
      </c>
      <c r="E537" s="80">
        <v>146185</v>
      </c>
      <c r="F537" s="81">
        <v>2.3276633710924991E-4</v>
      </c>
    </row>
    <row r="538" spans="1:6" x14ac:dyDescent="0.2">
      <c r="A538" s="59" t="s">
        <v>385</v>
      </c>
      <c r="B538" s="59" t="s">
        <v>25</v>
      </c>
      <c r="C538" s="79">
        <v>48</v>
      </c>
      <c r="D538" s="80">
        <v>20276577</v>
      </c>
      <c r="E538" s="80">
        <v>1216595</v>
      </c>
      <c r="F538" s="81">
        <v>1.9371506098124149E-3</v>
      </c>
    </row>
    <row r="539" spans="1:6" x14ac:dyDescent="0.2">
      <c r="A539" s="59" t="s">
        <v>385</v>
      </c>
      <c r="B539" s="59" t="s">
        <v>61</v>
      </c>
      <c r="C539" s="79">
        <v>591</v>
      </c>
      <c r="D539" s="80">
        <v>35742035</v>
      </c>
      <c r="E539" s="80">
        <v>2143078</v>
      </c>
      <c r="F539" s="81">
        <v>3.4123638964286148E-3</v>
      </c>
    </row>
    <row r="540" spans="1:6" x14ac:dyDescent="0.2">
      <c r="A540" s="59" t="s">
        <v>394</v>
      </c>
      <c r="B540" s="59" t="s">
        <v>5</v>
      </c>
      <c r="C540" s="79">
        <v>21</v>
      </c>
      <c r="D540" s="80">
        <v>248167</v>
      </c>
      <c r="E540" s="80">
        <v>14890</v>
      </c>
      <c r="F540" s="81">
        <v>2.370893566068154E-5</v>
      </c>
    </row>
    <row r="541" spans="1:6" x14ac:dyDescent="0.2">
      <c r="A541" s="59" t="s">
        <v>394</v>
      </c>
      <c r="B541" s="59" t="s">
        <v>1</v>
      </c>
      <c r="C541" s="79">
        <v>21</v>
      </c>
      <c r="D541" s="80">
        <v>2554445</v>
      </c>
      <c r="E541" s="80">
        <v>153267</v>
      </c>
      <c r="F541" s="81">
        <v>2.4404281006754048E-4</v>
      </c>
    </row>
    <row r="542" spans="1:6" x14ac:dyDescent="0.2">
      <c r="A542" s="59" t="s">
        <v>394</v>
      </c>
      <c r="B542" s="59" t="s">
        <v>857</v>
      </c>
      <c r="C542" s="79">
        <v>82</v>
      </c>
      <c r="D542" s="80">
        <v>2165120</v>
      </c>
      <c r="E542" s="80">
        <v>129907</v>
      </c>
      <c r="F542" s="81">
        <v>2.068473273923544E-4</v>
      </c>
    </row>
    <row r="543" spans="1:6" x14ac:dyDescent="0.2">
      <c r="A543" s="59" t="s">
        <v>394</v>
      </c>
      <c r="B543" s="59" t="s">
        <v>3</v>
      </c>
      <c r="C543" s="79">
        <v>27</v>
      </c>
      <c r="D543" s="80">
        <v>3105415</v>
      </c>
      <c r="E543" s="80">
        <v>186325</v>
      </c>
      <c r="F543" s="81">
        <v>2.9668015023347807E-4</v>
      </c>
    </row>
    <row r="544" spans="1:6" x14ac:dyDescent="0.2">
      <c r="A544" s="59" t="s">
        <v>394</v>
      </c>
      <c r="B544" s="59" t="s">
        <v>2</v>
      </c>
      <c r="C544" s="79">
        <v>9</v>
      </c>
      <c r="D544" s="80">
        <v>4859894</v>
      </c>
      <c r="E544" s="80">
        <v>291594</v>
      </c>
      <c r="F544" s="81">
        <v>4.6429707085565974E-4</v>
      </c>
    </row>
    <row r="545" spans="1:6" x14ac:dyDescent="0.2">
      <c r="A545" s="59" t="s">
        <v>394</v>
      </c>
      <c r="B545" s="59" t="s">
        <v>6</v>
      </c>
      <c r="C545" s="79">
        <v>29</v>
      </c>
      <c r="D545" s="80">
        <v>2267963</v>
      </c>
      <c r="E545" s="80">
        <v>136078</v>
      </c>
      <c r="F545" s="81">
        <v>2.1667324021720772E-4</v>
      </c>
    </row>
    <row r="546" spans="1:6" x14ac:dyDescent="0.2">
      <c r="A546" s="59" t="s">
        <v>394</v>
      </c>
      <c r="B546" s="59" t="s">
        <v>10</v>
      </c>
      <c r="C546" s="79">
        <v>245</v>
      </c>
      <c r="D546" s="80">
        <v>6076246</v>
      </c>
      <c r="E546" s="80">
        <v>364575</v>
      </c>
      <c r="F546" s="81">
        <v>5.8050270104049518E-4</v>
      </c>
    </row>
    <row r="547" spans="1:6" x14ac:dyDescent="0.2">
      <c r="A547" s="59" t="s">
        <v>394</v>
      </c>
      <c r="B547" s="59" t="s">
        <v>4</v>
      </c>
      <c r="C547" s="79">
        <v>36</v>
      </c>
      <c r="D547" s="80">
        <v>2595703</v>
      </c>
      <c r="E547" s="80">
        <v>155742</v>
      </c>
      <c r="F547" s="81">
        <v>2.4798368419515546E-4</v>
      </c>
    </row>
    <row r="548" spans="1:6" x14ac:dyDescent="0.2">
      <c r="A548" s="59" t="s">
        <v>394</v>
      </c>
      <c r="B548" s="59" t="s">
        <v>858</v>
      </c>
      <c r="C548" s="79">
        <v>379</v>
      </c>
      <c r="D548" s="80">
        <v>6775513</v>
      </c>
      <c r="E548" s="80">
        <v>406078</v>
      </c>
      <c r="F548" s="81">
        <v>6.4658678141156739E-4</v>
      </c>
    </row>
    <row r="549" spans="1:6" x14ac:dyDescent="0.2">
      <c r="A549" s="59" t="s">
        <v>394</v>
      </c>
      <c r="B549" s="59" t="s">
        <v>8</v>
      </c>
      <c r="C549" s="79">
        <v>122</v>
      </c>
      <c r="D549" s="80">
        <v>1580022</v>
      </c>
      <c r="E549" s="80">
        <v>94801</v>
      </c>
      <c r="F549" s="81">
        <v>1.5094901340283886E-4</v>
      </c>
    </row>
    <row r="550" spans="1:6" x14ac:dyDescent="0.2">
      <c r="A550" s="59" t="s">
        <v>394</v>
      </c>
      <c r="B550" s="59" t="s">
        <v>859</v>
      </c>
      <c r="C550" s="79">
        <v>90</v>
      </c>
      <c r="D550" s="80">
        <v>2430370</v>
      </c>
      <c r="E550" s="80">
        <v>145822</v>
      </c>
      <c r="F550" s="81">
        <v>2.3218834223719971E-4</v>
      </c>
    </row>
    <row r="551" spans="1:6" x14ac:dyDescent="0.2">
      <c r="A551" s="59" t="s">
        <v>394</v>
      </c>
      <c r="B551" s="59" t="s">
        <v>25</v>
      </c>
      <c r="C551" s="79">
        <v>65</v>
      </c>
      <c r="D551" s="80">
        <v>10255672</v>
      </c>
      <c r="E551" s="80">
        <v>615340</v>
      </c>
      <c r="F551" s="81">
        <v>9.7978888310569371E-4</v>
      </c>
    </row>
    <row r="552" spans="1:6" x14ac:dyDescent="0.2">
      <c r="A552" s="59" t="s">
        <v>394</v>
      </c>
      <c r="B552" s="59" t="s">
        <v>61</v>
      </c>
      <c r="C552" s="79">
        <v>1126</v>
      </c>
      <c r="D552" s="80">
        <v>44914530</v>
      </c>
      <c r="E552" s="80">
        <v>2694419</v>
      </c>
      <c r="F552" s="81">
        <v>4.2902489398198721E-3</v>
      </c>
    </row>
    <row r="553" spans="1:6" x14ac:dyDescent="0.2">
      <c r="A553" s="59" t="s">
        <v>403</v>
      </c>
      <c r="B553" s="59" t="s">
        <v>5</v>
      </c>
      <c r="C553" s="79" t="s">
        <v>856</v>
      </c>
      <c r="D553" s="80" t="s">
        <v>856</v>
      </c>
      <c r="E553" s="80" t="s">
        <v>856</v>
      </c>
      <c r="F553" s="81" t="s">
        <v>856</v>
      </c>
    </row>
    <row r="554" spans="1:6" x14ac:dyDescent="0.2">
      <c r="A554" s="59" t="s">
        <v>403</v>
      </c>
      <c r="B554" s="59" t="s">
        <v>1</v>
      </c>
      <c r="C554" s="79">
        <v>9</v>
      </c>
      <c r="D554" s="80">
        <v>362039</v>
      </c>
      <c r="E554" s="80">
        <v>21722</v>
      </c>
      <c r="F554" s="81">
        <v>3.4587340525273634E-5</v>
      </c>
    </row>
    <row r="555" spans="1:6" x14ac:dyDescent="0.2">
      <c r="A555" s="59" t="s">
        <v>403</v>
      </c>
      <c r="B555" s="59" t="s">
        <v>857</v>
      </c>
      <c r="C555" s="79">
        <v>71</v>
      </c>
      <c r="D555" s="80">
        <v>2905053</v>
      </c>
      <c r="E555" s="80">
        <v>174303</v>
      </c>
      <c r="F555" s="81">
        <v>2.7753785174370547E-4</v>
      </c>
    </row>
    <row r="556" spans="1:6" x14ac:dyDescent="0.2">
      <c r="A556" s="59" t="s">
        <v>403</v>
      </c>
      <c r="B556" s="59" t="s">
        <v>3</v>
      </c>
      <c r="C556" s="79">
        <v>39</v>
      </c>
      <c r="D556" s="80">
        <v>1772761</v>
      </c>
      <c r="E556" s="80">
        <v>106366</v>
      </c>
      <c r="F556" s="81">
        <v>1.693636434173306E-4</v>
      </c>
    </row>
    <row r="557" spans="1:6" x14ac:dyDescent="0.2">
      <c r="A557" s="59" t="s">
        <v>403</v>
      </c>
      <c r="B557" s="59" t="s">
        <v>2</v>
      </c>
      <c r="C557" s="79" t="s">
        <v>856</v>
      </c>
      <c r="D557" s="80" t="s">
        <v>856</v>
      </c>
      <c r="E557" s="80" t="s">
        <v>856</v>
      </c>
      <c r="F557" s="81" t="s">
        <v>856</v>
      </c>
    </row>
    <row r="558" spans="1:6" x14ac:dyDescent="0.2">
      <c r="A558" s="59" t="s">
        <v>403</v>
      </c>
      <c r="B558" s="59" t="s">
        <v>6</v>
      </c>
      <c r="C558" s="79">
        <v>10</v>
      </c>
      <c r="D558" s="80">
        <v>550560</v>
      </c>
      <c r="E558" s="80">
        <v>33034</v>
      </c>
      <c r="F558" s="81">
        <v>5.2599125628942513E-5</v>
      </c>
    </row>
    <row r="559" spans="1:6" x14ac:dyDescent="0.2">
      <c r="A559" s="59" t="s">
        <v>403</v>
      </c>
      <c r="B559" s="59" t="s">
        <v>10</v>
      </c>
      <c r="C559" s="79">
        <v>109</v>
      </c>
      <c r="D559" s="80">
        <v>1576500</v>
      </c>
      <c r="E559" s="80">
        <v>94590</v>
      </c>
      <c r="F559" s="81">
        <v>1.5061304393175734E-4</v>
      </c>
    </row>
    <row r="560" spans="1:6" x14ac:dyDescent="0.2">
      <c r="A560" s="59" t="s">
        <v>403</v>
      </c>
      <c r="B560" s="59" t="s">
        <v>4</v>
      </c>
      <c r="C560" s="79">
        <v>21</v>
      </c>
      <c r="D560" s="80">
        <v>1325512</v>
      </c>
      <c r="E560" s="80">
        <v>79531</v>
      </c>
      <c r="F560" s="81">
        <v>1.2663501423973563E-4</v>
      </c>
    </row>
    <row r="561" spans="1:6" x14ac:dyDescent="0.2">
      <c r="A561" s="59" t="s">
        <v>403</v>
      </c>
      <c r="B561" s="59" t="s">
        <v>858</v>
      </c>
      <c r="C561" s="79">
        <v>228</v>
      </c>
      <c r="D561" s="80">
        <v>3334391</v>
      </c>
      <c r="E561" s="80">
        <v>198066</v>
      </c>
      <c r="F561" s="81">
        <v>3.153750201859335E-4</v>
      </c>
    </row>
    <row r="562" spans="1:6" x14ac:dyDescent="0.2">
      <c r="A562" s="59" t="s">
        <v>403</v>
      </c>
      <c r="B562" s="59" t="s">
        <v>8</v>
      </c>
      <c r="C562" s="79">
        <v>72</v>
      </c>
      <c r="D562" s="80">
        <v>1554934</v>
      </c>
      <c r="E562" s="80">
        <v>93296</v>
      </c>
      <c r="F562" s="81">
        <v>1.4855264347877402E-4</v>
      </c>
    </row>
    <row r="563" spans="1:6" x14ac:dyDescent="0.2">
      <c r="A563" s="59" t="s">
        <v>403</v>
      </c>
      <c r="B563" s="59" t="s">
        <v>859</v>
      </c>
      <c r="C563" s="79">
        <v>52</v>
      </c>
      <c r="D563" s="80">
        <v>2242010</v>
      </c>
      <c r="E563" s="80">
        <v>134521</v>
      </c>
      <c r="F563" s="81">
        <v>2.1419407212965356E-4</v>
      </c>
    </row>
    <row r="564" spans="1:6" x14ac:dyDescent="0.2">
      <c r="A564" s="59" t="s">
        <v>403</v>
      </c>
      <c r="B564" s="59" t="s">
        <v>25</v>
      </c>
      <c r="C564" s="79">
        <v>39</v>
      </c>
      <c r="D564" s="80">
        <v>1934009</v>
      </c>
      <c r="E564" s="80">
        <v>116041</v>
      </c>
      <c r="F564" s="81">
        <v>1.8476887864346184E-4</v>
      </c>
    </row>
    <row r="565" spans="1:6" x14ac:dyDescent="0.2">
      <c r="A565" s="59" t="s">
        <v>403</v>
      </c>
      <c r="B565" s="59" t="s">
        <v>61</v>
      </c>
      <c r="C565" s="79">
        <v>666</v>
      </c>
      <c r="D565" s="80">
        <v>17837929</v>
      </c>
      <c r="E565" s="80">
        <v>1068279</v>
      </c>
      <c r="F565" s="81">
        <v>1.7009911402724792E-3</v>
      </c>
    </row>
    <row r="566" spans="1:6" x14ac:dyDescent="0.2">
      <c r="A566" s="59" t="s">
        <v>411</v>
      </c>
      <c r="B566" s="59" t="s">
        <v>5</v>
      </c>
      <c r="C566" s="79">
        <v>18</v>
      </c>
      <c r="D566" s="80">
        <v>701557</v>
      </c>
      <c r="E566" s="80">
        <v>42093</v>
      </c>
      <c r="F566" s="81">
        <v>6.7023521072200672E-5</v>
      </c>
    </row>
    <row r="567" spans="1:6" x14ac:dyDescent="0.2">
      <c r="A567" s="59" t="s">
        <v>411</v>
      </c>
      <c r="B567" s="59" t="s">
        <v>1</v>
      </c>
      <c r="C567" s="79">
        <v>12</v>
      </c>
      <c r="D567" s="80">
        <v>593715</v>
      </c>
      <c r="E567" s="80">
        <v>35623</v>
      </c>
      <c r="F567" s="81">
        <v>5.6721518807283986E-5</v>
      </c>
    </row>
    <row r="568" spans="1:6" x14ac:dyDescent="0.2">
      <c r="A568" s="59" t="s">
        <v>411</v>
      </c>
      <c r="B568" s="59" t="s">
        <v>857</v>
      </c>
      <c r="C568" s="79">
        <v>90</v>
      </c>
      <c r="D568" s="80">
        <v>3360002</v>
      </c>
      <c r="E568" s="80">
        <v>201600</v>
      </c>
      <c r="F568" s="81">
        <v>3.2100211075845522E-4</v>
      </c>
    </row>
    <row r="569" spans="1:6" x14ac:dyDescent="0.2">
      <c r="A569" s="59" t="s">
        <v>411</v>
      </c>
      <c r="B569" s="59" t="s">
        <v>3</v>
      </c>
      <c r="C569" s="79">
        <v>23</v>
      </c>
      <c r="D569" s="80">
        <v>3713309</v>
      </c>
      <c r="E569" s="80">
        <v>222799</v>
      </c>
      <c r="F569" s="81">
        <v>3.5475669283171167E-4</v>
      </c>
    </row>
    <row r="570" spans="1:6" x14ac:dyDescent="0.2">
      <c r="A570" s="59" t="s">
        <v>411</v>
      </c>
      <c r="B570" s="59" t="s">
        <v>2</v>
      </c>
      <c r="C570" s="79">
        <v>9</v>
      </c>
      <c r="D570" s="80">
        <v>9120713</v>
      </c>
      <c r="E570" s="80">
        <v>547243</v>
      </c>
      <c r="F570" s="81">
        <v>8.713599111993518E-4</v>
      </c>
    </row>
    <row r="571" spans="1:6" x14ac:dyDescent="0.2">
      <c r="A571" s="59" t="s">
        <v>411</v>
      </c>
      <c r="B571" s="59" t="s">
        <v>6</v>
      </c>
      <c r="C571" s="79">
        <v>30</v>
      </c>
      <c r="D571" s="80">
        <v>1684471</v>
      </c>
      <c r="E571" s="80">
        <v>101068</v>
      </c>
      <c r="F571" s="81">
        <v>1.609277843756724E-4</v>
      </c>
    </row>
    <row r="572" spans="1:6" x14ac:dyDescent="0.2">
      <c r="A572" s="59" t="s">
        <v>411</v>
      </c>
      <c r="B572" s="59" t="s">
        <v>10</v>
      </c>
      <c r="C572" s="79">
        <v>188</v>
      </c>
      <c r="D572" s="80">
        <v>13551957</v>
      </c>
      <c r="E572" s="80">
        <v>813117</v>
      </c>
      <c r="F572" s="81">
        <v>1.2947037365753117E-3</v>
      </c>
    </row>
    <row r="573" spans="1:6" x14ac:dyDescent="0.2">
      <c r="A573" s="59" t="s">
        <v>411</v>
      </c>
      <c r="B573" s="59" t="s">
        <v>4</v>
      </c>
      <c r="C573" s="79">
        <v>20</v>
      </c>
      <c r="D573" s="80">
        <v>1202153</v>
      </c>
      <c r="E573" s="80">
        <v>72129</v>
      </c>
      <c r="F573" s="81">
        <v>1.1484901412151101E-4</v>
      </c>
    </row>
    <row r="574" spans="1:6" x14ac:dyDescent="0.2">
      <c r="A574" s="59" t="s">
        <v>411</v>
      </c>
      <c r="B574" s="59" t="s">
        <v>858</v>
      </c>
      <c r="C574" s="79">
        <v>338</v>
      </c>
      <c r="D574" s="80">
        <v>5076740</v>
      </c>
      <c r="E574" s="80">
        <v>301667</v>
      </c>
      <c r="F574" s="81">
        <v>4.8033603048695892E-4</v>
      </c>
    </row>
    <row r="575" spans="1:6" x14ac:dyDescent="0.2">
      <c r="A575" s="59" t="s">
        <v>411</v>
      </c>
      <c r="B575" s="59" t="s">
        <v>8</v>
      </c>
      <c r="C575" s="79">
        <v>87</v>
      </c>
      <c r="D575" s="80">
        <v>2183075</v>
      </c>
      <c r="E575" s="80">
        <v>130985</v>
      </c>
      <c r="F575" s="81">
        <v>2.0856379701238224E-4</v>
      </c>
    </row>
    <row r="576" spans="1:6" x14ac:dyDescent="0.2">
      <c r="A576" s="59" t="s">
        <v>411</v>
      </c>
      <c r="B576" s="59" t="s">
        <v>859</v>
      </c>
      <c r="C576" s="79">
        <v>75</v>
      </c>
      <c r="D576" s="80">
        <v>5029372</v>
      </c>
      <c r="E576" s="80">
        <v>301762</v>
      </c>
      <c r="F576" s="81">
        <v>4.8048729636256435E-4</v>
      </c>
    </row>
    <row r="577" spans="1:6" x14ac:dyDescent="0.2">
      <c r="A577" s="59" t="s">
        <v>411</v>
      </c>
      <c r="B577" s="59" t="s">
        <v>25</v>
      </c>
      <c r="C577" s="79">
        <v>43</v>
      </c>
      <c r="D577" s="80">
        <v>3005348</v>
      </c>
      <c r="E577" s="80">
        <v>180321</v>
      </c>
      <c r="F577" s="81">
        <v>2.8712014689521531E-4</v>
      </c>
    </row>
    <row r="578" spans="1:6" x14ac:dyDescent="0.2">
      <c r="A578" s="59" t="s">
        <v>411</v>
      </c>
      <c r="B578" s="59" t="s">
        <v>61</v>
      </c>
      <c r="C578" s="79">
        <v>933</v>
      </c>
      <c r="D578" s="80">
        <v>49222414</v>
      </c>
      <c r="E578" s="80">
        <v>2950407</v>
      </c>
      <c r="F578" s="81">
        <v>4.6978515604986192E-3</v>
      </c>
    </row>
    <row r="579" spans="1:6" x14ac:dyDescent="0.2">
      <c r="A579" s="59" t="s">
        <v>419</v>
      </c>
      <c r="B579" s="59" t="s">
        <v>5</v>
      </c>
      <c r="C579" s="79" t="s">
        <v>856</v>
      </c>
      <c r="D579" s="80" t="s">
        <v>856</v>
      </c>
      <c r="E579" s="80" t="s">
        <v>856</v>
      </c>
      <c r="F579" s="81" t="s">
        <v>856</v>
      </c>
    </row>
    <row r="580" spans="1:6" x14ac:dyDescent="0.2">
      <c r="A580" s="59" t="s">
        <v>419</v>
      </c>
      <c r="B580" s="59" t="s">
        <v>1</v>
      </c>
      <c r="C580" s="79">
        <v>29</v>
      </c>
      <c r="D580" s="80">
        <v>2845774</v>
      </c>
      <c r="E580" s="80">
        <v>170746</v>
      </c>
      <c r="F580" s="81">
        <v>2.7187413890656346E-4</v>
      </c>
    </row>
    <row r="581" spans="1:6" x14ac:dyDescent="0.2">
      <c r="A581" s="59" t="s">
        <v>419</v>
      </c>
      <c r="B581" s="59" t="s">
        <v>857</v>
      </c>
      <c r="C581" s="79">
        <v>50</v>
      </c>
      <c r="D581" s="80">
        <v>1409755</v>
      </c>
      <c r="E581" s="80">
        <v>84585</v>
      </c>
      <c r="F581" s="81">
        <v>1.3468235882194414E-4</v>
      </c>
    </row>
    <row r="582" spans="1:6" x14ac:dyDescent="0.2">
      <c r="A582" s="59" t="s">
        <v>419</v>
      </c>
      <c r="B582" s="59" t="s">
        <v>3</v>
      </c>
      <c r="C582" s="79">
        <v>30</v>
      </c>
      <c r="D582" s="80">
        <v>3174637</v>
      </c>
      <c r="E582" s="80">
        <v>190478</v>
      </c>
      <c r="F582" s="81">
        <v>3.032928574059972E-4</v>
      </c>
    </row>
    <row r="583" spans="1:6" x14ac:dyDescent="0.2">
      <c r="A583" s="59" t="s">
        <v>419</v>
      </c>
      <c r="B583" s="59" t="s">
        <v>2</v>
      </c>
      <c r="C583" s="79" t="s">
        <v>856</v>
      </c>
      <c r="D583" s="80" t="s">
        <v>856</v>
      </c>
      <c r="E583" s="80" t="s">
        <v>856</v>
      </c>
      <c r="F583" s="81" t="s">
        <v>856</v>
      </c>
    </row>
    <row r="584" spans="1:6" x14ac:dyDescent="0.2">
      <c r="A584" s="59" t="s">
        <v>419</v>
      </c>
      <c r="B584" s="59" t="s">
        <v>6</v>
      </c>
      <c r="C584" s="79">
        <v>33</v>
      </c>
      <c r="D584" s="80">
        <v>2114404</v>
      </c>
      <c r="E584" s="80">
        <v>126864</v>
      </c>
      <c r="F584" s="81">
        <v>2.0200204255585647E-4</v>
      </c>
    </row>
    <row r="585" spans="1:6" x14ac:dyDescent="0.2">
      <c r="A585" s="59" t="s">
        <v>419</v>
      </c>
      <c r="B585" s="59" t="s">
        <v>10</v>
      </c>
      <c r="C585" s="79">
        <v>137</v>
      </c>
      <c r="D585" s="80">
        <v>3006266</v>
      </c>
      <c r="E585" s="80">
        <v>180376</v>
      </c>
      <c r="F585" s="81">
        <v>2.8720772187582896E-4</v>
      </c>
    </row>
    <row r="586" spans="1:6" x14ac:dyDescent="0.2">
      <c r="A586" s="59" t="s">
        <v>419</v>
      </c>
      <c r="B586" s="59" t="s">
        <v>4</v>
      </c>
      <c r="C586" s="79">
        <v>21</v>
      </c>
      <c r="D586" s="80">
        <v>898075</v>
      </c>
      <c r="E586" s="80">
        <v>53885</v>
      </c>
      <c r="F586" s="81">
        <v>8.5799596915770633E-5</v>
      </c>
    </row>
    <row r="587" spans="1:6" x14ac:dyDescent="0.2">
      <c r="A587" s="59" t="s">
        <v>419</v>
      </c>
      <c r="B587" s="59" t="s">
        <v>858</v>
      </c>
      <c r="C587" s="79">
        <v>174</v>
      </c>
      <c r="D587" s="80">
        <v>4242678</v>
      </c>
      <c r="E587" s="80">
        <v>254207</v>
      </c>
      <c r="F587" s="81">
        <v>4.0476678357923923E-4</v>
      </c>
    </row>
    <row r="588" spans="1:6" x14ac:dyDescent="0.2">
      <c r="A588" s="59" t="s">
        <v>419</v>
      </c>
      <c r="B588" s="59" t="s">
        <v>8</v>
      </c>
      <c r="C588" s="79">
        <v>73</v>
      </c>
      <c r="D588" s="80">
        <v>2075161</v>
      </c>
      <c r="E588" s="80">
        <v>124510</v>
      </c>
      <c r="F588" s="81">
        <v>1.9825383338559159E-4</v>
      </c>
    </row>
    <row r="589" spans="1:6" x14ac:dyDescent="0.2">
      <c r="A589" s="59" t="s">
        <v>419</v>
      </c>
      <c r="B589" s="59" t="s">
        <v>859</v>
      </c>
      <c r="C589" s="79">
        <v>34</v>
      </c>
      <c r="D589" s="80">
        <v>754821</v>
      </c>
      <c r="E589" s="80">
        <v>45289</v>
      </c>
      <c r="F589" s="81">
        <v>7.2112423582042058E-5</v>
      </c>
    </row>
    <row r="590" spans="1:6" x14ac:dyDescent="0.2">
      <c r="A590" s="59" t="s">
        <v>419</v>
      </c>
      <c r="B590" s="59" t="s">
        <v>25</v>
      </c>
      <c r="C590" s="79">
        <v>23</v>
      </c>
      <c r="D590" s="80">
        <v>2502233</v>
      </c>
      <c r="E590" s="80">
        <v>150134</v>
      </c>
      <c r="F590" s="81">
        <v>2.3905422071731112E-4</v>
      </c>
    </row>
    <row r="591" spans="1:6" x14ac:dyDescent="0.2">
      <c r="A591" s="59" t="s">
        <v>419</v>
      </c>
      <c r="B591" s="59" t="s">
        <v>61</v>
      </c>
      <c r="C591" s="79">
        <v>612</v>
      </c>
      <c r="D591" s="80">
        <v>23186883</v>
      </c>
      <c r="E591" s="80">
        <v>1390860</v>
      </c>
      <c r="F591" s="81">
        <v>2.2146279552058782E-3</v>
      </c>
    </row>
    <row r="592" spans="1:6" x14ac:dyDescent="0.2">
      <c r="A592" s="59" t="s">
        <v>426</v>
      </c>
      <c r="B592" s="59" t="s">
        <v>5</v>
      </c>
      <c r="C592" s="79">
        <v>12</v>
      </c>
      <c r="D592" s="80">
        <v>687503</v>
      </c>
      <c r="E592" s="80">
        <v>41250</v>
      </c>
      <c r="F592" s="81">
        <v>6.5681235460249399E-5</v>
      </c>
    </row>
    <row r="593" spans="1:6" x14ac:dyDescent="0.2">
      <c r="A593" s="59" t="s">
        <v>426</v>
      </c>
      <c r="B593" s="59" t="s">
        <v>1</v>
      </c>
      <c r="C593" s="79">
        <v>12</v>
      </c>
      <c r="D593" s="80">
        <v>624939</v>
      </c>
      <c r="E593" s="80">
        <v>37496</v>
      </c>
      <c r="F593" s="81">
        <v>5.9703844965273003E-5</v>
      </c>
    </row>
    <row r="594" spans="1:6" x14ac:dyDescent="0.2">
      <c r="A594" s="59" t="s">
        <v>426</v>
      </c>
      <c r="B594" s="59" t="s">
        <v>857</v>
      </c>
      <c r="C594" s="79">
        <v>48</v>
      </c>
      <c r="D594" s="80">
        <v>1483191</v>
      </c>
      <c r="E594" s="80">
        <v>88991</v>
      </c>
      <c r="F594" s="81">
        <v>1.4169791090528616E-4</v>
      </c>
    </row>
    <row r="595" spans="1:6" x14ac:dyDescent="0.2">
      <c r="A595" s="59" t="s">
        <v>426</v>
      </c>
      <c r="B595" s="59" t="s">
        <v>3</v>
      </c>
      <c r="C595" s="79">
        <v>26</v>
      </c>
      <c r="D595" s="80">
        <v>3116446</v>
      </c>
      <c r="E595" s="80">
        <v>186987</v>
      </c>
      <c r="F595" s="81">
        <v>2.9773423454559163E-4</v>
      </c>
    </row>
    <row r="596" spans="1:6" x14ac:dyDescent="0.2">
      <c r="A596" s="59" t="s">
        <v>426</v>
      </c>
      <c r="B596" s="59" t="s">
        <v>2</v>
      </c>
      <c r="C596" s="79">
        <v>6</v>
      </c>
      <c r="D596" s="80">
        <v>63202</v>
      </c>
      <c r="E596" s="80">
        <v>3792</v>
      </c>
      <c r="F596" s="81">
        <v>6.037896845218563E-6</v>
      </c>
    </row>
    <row r="597" spans="1:6" x14ac:dyDescent="0.2">
      <c r="A597" s="59" t="s">
        <v>426</v>
      </c>
      <c r="B597" s="59" t="s">
        <v>6</v>
      </c>
      <c r="C597" s="79">
        <v>17</v>
      </c>
      <c r="D597" s="80">
        <v>1085045</v>
      </c>
      <c r="E597" s="80">
        <v>65103</v>
      </c>
      <c r="F597" s="81">
        <v>1.0366170841620888E-4</v>
      </c>
    </row>
    <row r="598" spans="1:6" x14ac:dyDescent="0.2">
      <c r="A598" s="59" t="s">
        <v>426</v>
      </c>
      <c r="B598" s="59" t="s">
        <v>10</v>
      </c>
      <c r="C598" s="79">
        <v>138</v>
      </c>
      <c r="D598" s="80">
        <v>2861623</v>
      </c>
      <c r="E598" s="80">
        <v>171697</v>
      </c>
      <c r="F598" s="81">
        <v>2.733883899349925E-4</v>
      </c>
    </row>
    <row r="599" spans="1:6" x14ac:dyDescent="0.2">
      <c r="A599" s="59" t="s">
        <v>426</v>
      </c>
      <c r="B599" s="59" t="s">
        <v>4</v>
      </c>
      <c r="C599" s="79">
        <v>15</v>
      </c>
      <c r="D599" s="80">
        <v>236968</v>
      </c>
      <c r="E599" s="80">
        <v>14218</v>
      </c>
      <c r="F599" s="81">
        <v>2.2638928624820024E-5</v>
      </c>
    </row>
    <row r="600" spans="1:6" x14ac:dyDescent="0.2">
      <c r="A600" s="59" t="s">
        <v>426</v>
      </c>
      <c r="B600" s="59" t="s">
        <v>858</v>
      </c>
      <c r="C600" s="79">
        <v>161</v>
      </c>
      <c r="D600" s="80">
        <v>1611305</v>
      </c>
      <c r="E600" s="80">
        <v>94029</v>
      </c>
      <c r="F600" s="81">
        <v>1.4971977912949796E-4</v>
      </c>
    </row>
    <row r="601" spans="1:6" x14ac:dyDescent="0.2">
      <c r="A601" s="59" t="s">
        <v>426</v>
      </c>
      <c r="B601" s="59" t="s">
        <v>8</v>
      </c>
      <c r="C601" s="79">
        <v>59</v>
      </c>
      <c r="D601" s="80">
        <v>1317937</v>
      </c>
      <c r="E601" s="80">
        <v>79076</v>
      </c>
      <c r="F601" s="81">
        <v>1.2591053030920439E-4</v>
      </c>
    </row>
    <row r="602" spans="1:6" x14ac:dyDescent="0.2">
      <c r="A602" s="59" t="s">
        <v>426</v>
      </c>
      <c r="B602" s="59" t="s">
        <v>859</v>
      </c>
      <c r="C602" s="79">
        <v>61</v>
      </c>
      <c r="D602" s="80">
        <v>2581292</v>
      </c>
      <c r="E602" s="80">
        <v>154878</v>
      </c>
      <c r="F602" s="81">
        <v>2.4660796086333348E-4</v>
      </c>
    </row>
    <row r="603" spans="1:6" x14ac:dyDescent="0.2">
      <c r="A603" s="59" t="s">
        <v>426</v>
      </c>
      <c r="B603" s="59" t="s">
        <v>25</v>
      </c>
      <c r="C603" s="79">
        <v>54</v>
      </c>
      <c r="D603" s="80">
        <v>4097104</v>
      </c>
      <c r="E603" s="80">
        <v>245826</v>
      </c>
      <c r="F603" s="81">
        <v>3.9142194880609134E-4</v>
      </c>
    </row>
    <row r="604" spans="1:6" x14ac:dyDescent="0.2">
      <c r="A604" s="59" t="s">
        <v>426</v>
      </c>
      <c r="B604" s="59" t="s">
        <v>61</v>
      </c>
      <c r="C604" s="79">
        <v>609</v>
      </c>
      <c r="D604" s="80">
        <v>19766555</v>
      </c>
      <c r="E604" s="80">
        <v>1183344</v>
      </c>
      <c r="F604" s="81">
        <v>1.8842059610781421E-3</v>
      </c>
    </row>
    <row r="605" spans="1:6" x14ac:dyDescent="0.2">
      <c r="A605" s="59" t="s">
        <v>435</v>
      </c>
      <c r="B605" s="59" t="s">
        <v>5</v>
      </c>
      <c r="C605" s="79" t="s">
        <v>856</v>
      </c>
      <c r="D605" s="80" t="s">
        <v>856</v>
      </c>
      <c r="E605" s="80" t="s">
        <v>856</v>
      </c>
      <c r="F605" s="81" t="s">
        <v>856</v>
      </c>
    </row>
    <row r="606" spans="1:6" x14ac:dyDescent="0.2">
      <c r="A606" s="59" t="s">
        <v>435</v>
      </c>
      <c r="B606" s="59" t="s">
        <v>1</v>
      </c>
      <c r="C606" s="79">
        <v>9</v>
      </c>
      <c r="D606" s="80">
        <v>462901</v>
      </c>
      <c r="E606" s="80">
        <v>27774</v>
      </c>
      <c r="F606" s="81">
        <v>4.4223772937526469E-5</v>
      </c>
    </row>
    <row r="607" spans="1:6" x14ac:dyDescent="0.2">
      <c r="A607" s="59" t="s">
        <v>435</v>
      </c>
      <c r="B607" s="59" t="s">
        <v>857</v>
      </c>
      <c r="C607" s="79">
        <v>30</v>
      </c>
      <c r="D607" s="80">
        <v>943012</v>
      </c>
      <c r="E607" s="80">
        <v>56581</v>
      </c>
      <c r="F607" s="81">
        <v>9.0092363238215064E-5</v>
      </c>
    </row>
    <row r="608" spans="1:6" x14ac:dyDescent="0.2">
      <c r="A608" s="59" t="s">
        <v>435</v>
      </c>
      <c r="B608" s="59" t="s">
        <v>3</v>
      </c>
      <c r="C608" s="79">
        <v>24</v>
      </c>
      <c r="D608" s="80">
        <v>2133472</v>
      </c>
      <c r="E608" s="80">
        <v>128008</v>
      </c>
      <c r="F608" s="81">
        <v>2.0382360215262074E-4</v>
      </c>
    </row>
    <row r="609" spans="1:6" x14ac:dyDescent="0.2">
      <c r="A609" s="59" t="s">
        <v>435</v>
      </c>
      <c r="B609" s="59" t="s">
        <v>2</v>
      </c>
      <c r="C609" s="79" t="s">
        <v>856</v>
      </c>
      <c r="D609" s="80" t="s">
        <v>856</v>
      </c>
      <c r="E609" s="80" t="s">
        <v>856</v>
      </c>
      <c r="F609" s="81" t="s">
        <v>856</v>
      </c>
    </row>
    <row r="610" spans="1:6" x14ac:dyDescent="0.2">
      <c r="A610" s="59" t="s">
        <v>435</v>
      </c>
      <c r="B610" s="59" t="s">
        <v>6</v>
      </c>
      <c r="C610" s="79">
        <v>15</v>
      </c>
      <c r="D610" s="80">
        <v>799962</v>
      </c>
      <c r="E610" s="80">
        <v>47998</v>
      </c>
      <c r="F610" s="81">
        <v>7.642588944535881E-5</v>
      </c>
    </row>
    <row r="611" spans="1:6" x14ac:dyDescent="0.2">
      <c r="A611" s="59" t="s">
        <v>435</v>
      </c>
      <c r="B611" s="59" t="s">
        <v>10</v>
      </c>
      <c r="C611" s="79">
        <v>71</v>
      </c>
      <c r="D611" s="80">
        <v>1553425</v>
      </c>
      <c r="E611" s="80">
        <v>93205</v>
      </c>
      <c r="F611" s="81">
        <v>1.4840774669266777E-4</v>
      </c>
    </row>
    <row r="612" spans="1:6" x14ac:dyDescent="0.2">
      <c r="A612" s="59" t="s">
        <v>435</v>
      </c>
      <c r="B612" s="59" t="s">
        <v>4</v>
      </c>
      <c r="C612" s="79">
        <v>15</v>
      </c>
      <c r="D612" s="80">
        <v>688933</v>
      </c>
      <c r="E612" s="80">
        <v>41336</v>
      </c>
      <c r="F612" s="81">
        <v>6.5818170884481681E-5</v>
      </c>
    </row>
    <row r="613" spans="1:6" x14ac:dyDescent="0.2">
      <c r="A613" s="59" t="s">
        <v>435</v>
      </c>
      <c r="B613" s="59" t="s">
        <v>858</v>
      </c>
      <c r="C613" s="79">
        <v>123</v>
      </c>
      <c r="D613" s="80">
        <v>1684363</v>
      </c>
      <c r="E613" s="80">
        <v>99135</v>
      </c>
      <c r="F613" s="81">
        <v>1.5784992187519573E-4</v>
      </c>
    </row>
    <row r="614" spans="1:6" x14ac:dyDescent="0.2">
      <c r="A614" s="59" t="s">
        <v>435</v>
      </c>
      <c r="B614" s="59" t="s">
        <v>8</v>
      </c>
      <c r="C614" s="79">
        <v>39</v>
      </c>
      <c r="D614" s="80">
        <v>1261709</v>
      </c>
      <c r="E614" s="80">
        <v>75703</v>
      </c>
      <c r="F614" s="81">
        <v>1.2053979558902449E-4</v>
      </c>
    </row>
    <row r="615" spans="1:6" x14ac:dyDescent="0.2">
      <c r="A615" s="59" t="s">
        <v>435</v>
      </c>
      <c r="B615" s="59" t="s">
        <v>859</v>
      </c>
      <c r="C615" s="79">
        <v>54</v>
      </c>
      <c r="D615" s="80">
        <v>1789752</v>
      </c>
      <c r="E615" s="80">
        <v>107385</v>
      </c>
      <c r="F615" s="81">
        <v>1.7098616896724561E-4</v>
      </c>
    </row>
    <row r="616" spans="1:6" x14ac:dyDescent="0.2">
      <c r="A616" s="59" t="s">
        <v>435</v>
      </c>
      <c r="B616" s="59" t="s">
        <v>25</v>
      </c>
      <c r="C616" s="79">
        <v>15</v>
      </c>
      <c r="D616" s="80">
        <v>1400876</v>
      </c>
      <c r="E616" s="80">
        <v>84053</v>
      </c>
      <c r="F616" s="81">
        <v>1.3383526991855377E-4</v>
      </c>
    </row>
    <row r="617" spans="1:6" x14ac:dyDescent="0.2">
      <c r="A617" s="59" t="s">
        <v>435</v>
      </c>
      <c r="B617" s="59" t="s">
        <v>61</v>
      </c>
      <c r="C617" s="79">
        <v>400</v>
      </c>
      <c r="D617" s="80">
        <v>12952335</v>
      </c>
      <c r="E617" s="80">
        <v>775214</v>
      </c>
      <c r="F617" s="81">
        <v>1.2343518367534977E-3</v>
      </c>
    </row>
    <row r="618" spans="1:6" x14ac:dyDescent="0.2">
      <c r="A618" s="59" t="s">
        <v>441</v>
      </c>
      <c r="B618" s="59" t="s">
        <v>5</v>
      </c>
      <c r="C618" s="79">
        <v>60</v>
      </c>
      <c r="D618" s="80">
        <v>3133250</v>
      </c>
      <c r="E618" s="80">
        <v>187995</v>
      </c>
      <c r="F618" s="81">
        <v>2.9933924509938391E-4</v>
      </c>
    </row>
    <row r="619" spans="1:6" x14ac:dyDescent="0.2">
      <c r="A619" s="59" t="s">
        <v>441</v>
      </c>
      <c r="B619" s="59" t="s">
        <v>1</v>
      </c>
      <c r="C619" s="79">
        <v>8</v>
      </c>
      <c r="D619" s="80">
        <v>527322</v>
      </c>
      <c r="E619" s="80">
        <v>31639</v>
      </c>
      <c r="F619" s="81">
        <v>5.0377905666104986E-5</v>
      </c>
    </row>
    <row r="620" spans="1:6" x14ac:dyDescent="0.2">
      <c r="A620" s="59" t="s">
        <v>441</v>
      </c>
      <c r="B620" s="59" t="s">
        <v>857</v>
      </c>
      <c r="C620" s="79">
        <v>62</v>
      </c>
      <c r="D620" s="80">
        <v>1776022</v>
      </c>
      <c r="E620" s="80">
        <v>106561</v>
      </c>
      <c r="F620" s="81">
        <v>1.6967413653041542E-4</v>
      </c>
    </row>
    <row r="621" spans="1:6" x14ac:dyDescent="0.2">
      <c r="A621" s="59" t="s">
        <v>441</v>
      </c>
      <c r="B621" s="59" t="s">
        <v>3</v>
      </c>
      <c r="C621" s="79">
        <v>33</v>
      </c>
      <c r="D621" s="80">
        <v>1853713</v>
      </c>
      <c r="E621" s="80">
        <v>111223</v>
      </c>
      <c r="F621" s="81">
        <v>1.770973103417047E-4</v>
      </c>
    </row>
    <row r="622" spans="1:6" x14ac:dyDescent="0.2">
      <c r="A622" s="59" t="s">
        <v>441</v>
      </c>
      <c r="B622" s="59" t="s">
        <v>2</v>
      </c>
      <c r="C622" s="79">
        <v>45</v>
      </c>
      <c r="D622" s="80">
        <v>837931</v>
      </c>
      <c r="E622" s="80">
        <v>50276</v>
      </c>
      <c r="F622" s="81">
        <v>8.005308591513937E-5</v>
      </c>
    </row>
    <row r="623" spans="1:6" x14ac:dyDescent="0.2">
      <c r="A623" s="59" t="s">
        <v>441</v>
      </c>
      <c r="B623" s="59" t="s">
        <v>6</v>
      </c>
      <c r="C623" s="79">
        <v>21</v>
      </c>
      <c r="D623" s="80">
        <v>1799891</v>
      </c>
      <c r="E623" s="80">
        <v>107993</v>
      </c>
      <c r="F623" s="81">
        <v>1.7195427057112032E-4</v>
      </c>
    </row>
    <row r="624" spans="1:6" x14ac:dyDescent="0.2">
      <c r="A624" s="59" t="s">
        <v>441</v>
      </c>
      <c r="B624" s="59" t="s">
        <v>10</v>
      </c>
      <c r="C624" s="79">
        <v>180</v>
      </c>
      <c r="D624" s="80">
        <v>2919905</v>
      </c>
      <c r="E624" s="80">
        <v>175194</v>
      </c>
      <c r="F624" s="81">
        <v>2.7895656642964686E-4</v>
      </c>
    </row>
    <row r="625" spans="1:6" x14ac:dyDescent="0.2">
      <c r="A625" s="59" t="s">
        <v>441</v>
      </c>
      <c r="B625" s="59" t="s">
        <v>4</v>
      </c>
      <c r="C625" s="79">
        <v>9</v>
      </c>
      <c r="D625" s="80">
        <v>451274</v>
      </c>
      <c r="E625" s="80">
        <v>27076</v>
      </c>
      <c r="F625" s="81">
        <v>4.3112366819920308E-5</v>
      </c>
    </row>
    <row r="626" spans="1:6" x14ac:dyDescent="0.2">
      <c r="A626" s="59" t="s">
        <v>441</v>
      </c>
      <c r="B626" s="59" t="s">
        <v>858</v>
      </c>
      <c r="C626" s="79">
        <v>339</v>
      </c>
      <c r="D626" s="80">
        <v>5304590</v>
      </c>
      <c r="E626" s="80">
        <v>315141</v>
      </c>
      <c r="F626" s="81">
        <v>5.0179030846493231E-4</v>
      </c>
    </row>
    <row r="627" spans="1:6" x14ac:dyDescent="0.2">
      <c r="A627" s="59" t="s">
        <v>441</v>
      </c>
      <c r="B627" s="59" t="s">
        <v>8</v>
      </c>
      <c r="C627" s="79">
        <v>145</v>
      </c>
      <c r="D627" s="80">
        <v>3784252</v>
      </c>
      <c r="E627" s="80">
        <v>227044</v>
      </c>
      <c r="F627" s="81">
        <v>3.6151588906271188E-4</v>
      </c>
    </row>
    <row r="628" spans="1:6" x14ac:dyDescent="0.2">
      <c r="A628" s="59" t="s">
        <v>441</v>
      </c>
      <c r="B628" s="59" t="s">
        <v>859</v>
      </c>
      <c r="C628" s="79">
        <v>48</v>
      </c>
      <c r="D628" s="80">
        <v>1478571</v>
      </c>
      <c r="E628" s="80">
        <v>88714</v>
      </c>
      <c r="F628" s="81">
        <v>1.4125685145746826E-4</v>
      </c>
    </row>
    <row r="629" spans="1:6" x14ac:dyDescent="0.2">
      <c r="A629" s="59" t="s">
        <v>441</v>
      </c>
      <c r="B629" s="59" t="s">
        <v>25</v>
      </c>
      <c r="C629" s="79">
        <v>43</v>
      </c>
      <c r="D629" s="80">
        <v>2494739</v>
      </c>
      <c r="E629" s="80">
        <v>149684</v>
      </c>
      <c r="F629" s="81">
        <v>2.3833769814865386E-4</v>
      </c>
    </row>
    <row r="630" spans="1:6" x14ac:dyDescent="0.2">
      <c r="A630" s="59" t="s">
        <v>441</v>
      </c>
      <c r="B630" s="59" t="s">
        <v>61</v>
      </c>
      <c r="C630" s="79">
        <v>993</v>
      </c>
      <c r="D630" s="80">
        <v>26361460</v>
      </c>
      <c r="E630" s="80">
        <v>1578542</v>
      </c>
      <c r="F630" s="81">
        <v>2.5134688190519517E-3</v>
      </c>
    </row>
    <row r="631" spans="1:6" x14ac:dyDescent="0.2">
      <c r="A631" s="59" t="s">
        <v>449</v>
      </c>
      <c r="B631" s="59" t="s">
        <v>5</v>
      </c>
      <c r="C631" s="79">
        <v>6</v>
      </c>
      <c r="D631" s="80">
        <v>58806</v>
      </c>
      <c r="E631" s="80">
        <v>3528</v>
      </c>
      <c r="F631" s="81">
        <v>5.6175369382729665E-6</v>
      </c>
    </row>
    <row r="632" spans="1:6" x14ac:dyDescent="0.2">
      <c r="A632" s="59" t="s">
        <v>449</v>
      </c>
      <c r="B632" s="59" t="s">
        <v>1</v>
      </c>
      <c r="C632" s="79">
        <v>18</v>
      </c>
      <c r="D632" s="80">
        <v>893857</v>
      </c>
      <c r="E632" s="80">
        <v>53631</v>
      </c>
      <c r="F632" s="81">
        <v>8.5395159732572985E-5</v>
      </c>
    </row>
    <row r="633" spans="1:6" x14ac:dyDescent="0.2">
      <c r="A633" s="59" t="s">
        <v>449</v>
      </c>
      <c r="B633" s="59" t="s">
        <v>857</v>
      </c>
      <c r="C633" s="79">
        <v>127</v>
      </c>
      <c r="D633" s="80">
        <v>4239922</v>
      </c>
      <c r="E633" s="80">
        <v>254395</v>
      </c>
      <c r="F633" s="81">
        <v>4.0506613078570051E-4</v>
      </c>
    </row>
    <row r="634" spans="1:6" x14ac:dyDescent="0.2">
      <c r="A634" s="59" t="s">
        <v>449</v>
      </c>
      <c r="B634" s="59" t="s">
        <v>3</v>
      </c>
      <c r="C634" s="79">
        <v>48</v>
      </c>
      <c r="D634" s="80">
        <v>3948849</v>
      </c>
      <c r="E634" s="80">
        <v>236931</v>
      </c>
      <c r="F634" s="81">
        <v>3.7725868603229938E-4</v>
      </c>
    </row>
    <row r="635" spans="1:6" x14ac:dyDescent="0.2">
      <c r="A635" s="59" t="s">
        <v>449</v>
      </c>
      <c r="B635" s="59" t="s">
        <v>2</v>
      </c>
      <c r="C635" s="79">
        <v>21</v>
      </c>
      <c r="D635" s="80">
        <v>5873853</v>
      </c>
      <c r="E635" s="80">
        <v>352431</v>
      </c>
      <c r="F635" s="81">
        <v>5.6116614532099774E-4</v>
      </c>
    </row>
    <row r="636" spans="1:6" x14ac:dyDescent="0.2">
      <c r="A636" s="59" t="s">
        <v>449</v>
      </c>
      <c r="B636" s="59" t="s">
        <v>6</v>
      </c>
      <c r="C636" s="79">
        <v>21</v>
      </c>
      <c r="D636" s="80">
        <v>1536785</v>
      </c>
      <c r="E636" s="80">
        <v>92207</v>
      </c>
      <c r="F636" s="81">
        <v>1.4681865886262342E-4</v>
      </c>
    </row>
    <row r="637" spans="1:6" x14ac:dyDescent="0.2">
      <c r="A637" s="59" t="s">
        <v>449</v>
      </c>
      <c r="B637" s="59" t="s">
        <v>10</v>
      </c>
      <c r="C637" s="79">
        <v>212</v>
      </c>
      <c r="D637" s="80">
        <v>5343976</v>
      </c>
      <c r="E637" s="80">
        <v>320639</v>
      </c>
      <c r="F637" s="81">
        <v>5.1054462198154931E-4</v>
      </c>
    </row>
    <row r="638" spans="1:6" x14ac:dyDescent="0.2">
      <c r="A638" s="59" t="s">
        <v>449</v>
      </c>
      <c r="B638" s="59" t="s">
        <v>4</v>
      </c>
      <c r="C638" s="79">
        <v>36</v>
      </c>
      <c r="D638" s="80">
        <v>2491792</v>
      </c>
      <c r="E638" s="80">
        <v>149508</v>
      </c>
      <c r="F638" s="81">
        <v>2.3805745821069011E-4</v>
      </c>
    </row>
    <row r="639" spans="1:6" x14ac:dyDescent="0.2">
      <c r="A639" s="59" t="s">
        <v>449</v>
      </c>
      <c r="B639" s="59" t="s">
        <v>858</v>
      </c>
      <c r="C639" s="79">
        <v>352</v>
      </c>
      <c r="D639" s="80">
        <v>3688110</v>
      </c>
      <c r="E639" s="80">
        <v>219796</v>
      </c>
      <c r="F639" s="81">
        <v>3.4997509889020552E-4</v>
      </c>
    </row>
    <row r="640" spans="1:6" x14ac:dyDescent="0.2">
      <c r="A640" s="59" t="s">
        <v>449</v>
      </c>
      <c r="B640" s="59" t="s">
        <v>8</v>
      </c>
      <c r="C640" s="79">
        <v>114</v>
      </c>
      <c r="D640" s="80">
        <v>1942414</v>
      </c>
      <c r="E640" s="80">
        <v>116545</v>
      </c>
      <c r="F640" s="81">
        <v>1.8557138392035798E-4</v>
      </c>
    </row>
    <row r="641" spans="1:6" x14ac:dyDescent="0.2">
      <c r="A641" s="59" t="s">
        <v>449</v>
      </c>
      <c r="B641" s="59" t="s">
        <v>859</v>
      </c>
      <c r="C641" s="79">
        <v>58</v>
      </c>
      <c r="D641" s="80">
        <v>1980948</v>
      </c>
      <c r="E641" s="80">
        <v>118857</v>
      </c>
      <c r="F641" s="81">
        <v>1.8925271765088153E-4</v>
      </c>
    </row>
    <row r="642" spans="1:6" x14ac:dyDescent="0.2">
      <c r="A642" s="59" t="s">
        <v>449</v>
      </c>
      <c r="B642" s="59" t="s">
        <v>25</v>
      </c>
      <c r="C642" s="79">
        <v>33</v>
      </c>
      <c r="D642" s="80">
        <v>3568740</v>
      </c>
      <c r="E642" s="80">
        <v>214124</v>
      </c>
      <c r="F642" s="81">
        <v>3.4094372998037434E-4</v>
      </c>
    </row>
    <row r="643" spans="1:6" x14ac:dyDescent="0.2">
      <c r="A643" s="59" t="s">
        <v>449</v>
      </c>
      <c r="B643" s="59" t="s">
        <v>61</v>
      </c>
      <c r="C643" s="79">
        <v>1046</v>
      </c>
      <c r="D643" s="80">
        <v>35568051</v>
      </c>
      <c r="E643" s="80">
        <v>2132593</v>
      </c>
      <c r="F643" s="81">
        <v>3.3956689205789006E-3</v>
      </c>
    </row>
    <row r="644" spans="1:6" x14ac:dyDescent="0.2">
      <c r="A644" s="59" t="s">
        <v>457</v>
      </c>
      <c r="B644" s="59" t="s">
        <v>5</v>
      </c>
      <c r="C644" s="79">
        <v>16</v>
      </c>
      <c r="D644" s="80">
        <v>280196</v>
      </c>
      <c r="E644" s="80">
        <v>16812</v>
      </c>
      <c r="F644" s="81">
        <v>2.6769283165035464E-5</v>
      </c>
    </row>
    <row r="645" spans="1:6" x14ac:dyDescent="0.2">
      <c r="A645" s="59" t="s">
        <v>457</v>
      </c>
      <c r="B645" s="59" t="s">
        <v>1</v>
      </c>
      <c r="C645" s="79">
        <v>33</v>
      </c>
      <c r="D645" s="80">
        <v>1322985</v>
      </c>
      <c r="E645" s="80">
        <v>79379</v>
      </c>
      <c r="F645" s="81">
        <v>1.2639298883876696E-4</v>
      </c>
    </row>
    <row r="646" spans="1:6" x14ac:dyDescent="0.2">
      <c r="A646" s="59" t="s">
        <v>457</v>
      </c>
      <c r="B646" s="59" t="s">
        <v>857</v>
      </c>
      <c r="C646" s="79">
        <v>149</v>
      </c>
      <c r="D646" s="80">
        <v>5834985</v>
      </c>
      <c r="E646" s="80">
        <v>350077</v>
      </c>
      <c r="F646" s="81">
        <v>5.5741793615073283E-4</v>
      </c>
    </row>
    <row r="647" spans="1:6" x14ac:dyDescent="0.2">
      <c r="A647" s="59" t="s">
        <v>457</v>
      </c>
      <c r="B647" s="59" t="s">
        <v>3</v>
      </c>
      <c r="C647" s="79">
        <v>81</v>
      </c>
      <c r="D647" s="80">
        <v>7165689</v>
      </c>
      <c r="E647" s="80">
        <v>429941</v>
      </c>
      <c r="F647" s="81">
        <v>6.8458317709127481E-4</v>
      </c>
    </row>
    <row r="648" spans="1:6" x14ac:dyDescent="0.2">
      <c r="A648" s="59" t="s">
        <v>457</v>
      </c>
      <c r="B648" s="59" t="s">
        <v>2</v>
      </c>
      <c r="C648" s="79">
        <v>8</v>
      </c>
      <c r="D648" s="80">
        <v>7734479</v>
      </c>
      <c r="E648" s="80">
        <v>464069</v>
      </c>
      <c r="F648" s="81">
        <v>7.3892424869824187E-4</v>
      </c>
    </row>
    <row r="649" spans="1:6" x14ac:dyDescent="0.2">
      <c r="A649" s="59" t="s">
        <v>457</v>
      </c>
      <c r="B649" s="59" t="s">
        <v>6</v>
      </c>
      <c r="C649" s="79">
        <v>35</v>
      </c>
      <c r="D649" s="80">
        <v>2337139</v>
      </c>
      <c r="E649" s="80">
        <v>140228</v>
      </c>
      <c r="F649" s="81">
        <v>2.2328117057260249E-4</v>
      </c>
    </row>
    <row r="650" spans="1:6" x14ac:dyDescent="0.2">
      <c r="A650" s="59" t="s">
        <v>457</v>
      </c>
      <c r="B650" s="59" t="s">
        <v>10</v>
      </c>
      <c r="C650" s="79">
        <v>339</v>
      </c>
      <c r="D650" s="80">
        <v>5618160</v>
      </c>
      <c r="E650" s="80">
        <v>337090</v>
      </c>
      <c r="F650" s="81">
        <v>5.367390948192841E-4</v>
      </c>
    </row>
    <row r="651" spans="1:6" x14ac:dyDescent="0.2">
      <c r="A651" s="59" t="s">
        <v>457</v>
      </c>
      <c r="B651" s="59" t="s">
        <v>4</v>
      </c>
      <c r="C651" s="79">
        <v>42</v>
      </c>
      <c r="D651" s="80">
        <v>2799651</v>
      </c>
      <c r="E651" s="80">
        <v>167979</v>
      </c>
      <c r="F651" s="81">
        <v>2.6746832124550869E-4</v>
      </c>
    </row>
    <row r="652" spans="1:6" x14ac:dyDescent="0.2">
      <c r="A652" s="59" t="s">
        <v>457</v>
      </c>
      <c r="B652" s="59" t="s">
        <v>858</v>
      </c>
      <c r="C652" s="79">
        <v>616</v>
      </c>
      <c r="D652" s="80">
        <v>9434109</v>
      </c>
      <c r="E652" s="80">
        <v>561511</v>
      </c>
      <c r="F652" s="81">
        <v>8.9407845344291156E-4</v>
      </c>
    </row>
    <row r="653" spans="1:6" x14ac:dyDescent="0.2">
      <c r="A653" s="59" t="s">
        <v>457</v>
      </c>
      <c r="B653" s="59" t="s">
        <v>8</v>
      </c>
      <c r="C653" s="79">
        <v>199</v>
      </c>
      <c r="D653" s="80">
        <v>6928912</v>
      </c>
      <c r="E653" s="80">
        <v>415707</v>
      </c>
      <c r="F653" s="81">
        <v>6.6191877210845806E-4</v>
      </c>
    </row>
    <row r="654" spans="1:6" x14ac:dyDescent="0.2">
      <c r="A654" s="59" t="s">
        <v>457</v>
      </c>
      <c r="B654" s="59" t="s">
        <v>859</v>
      </c>
      <c r="C654" s="79">
        <v>107</v>
      </c>
      <c r="D654" s="80">
        <v>17474379</v>
      </c>
      <c r="E654" s="80">
        <v>1048463</v>
      </c>
      <c r="F654" s="81">
        <v>1.6694386708935628E-3</v>
      </c>
    </row>
    <row r="655" spans="1:6" x14ac:dyDescent="0.2">
      <c r="A655" s="59" t="s">
        <v>457</v>
      </c>
      <c r="B655" s="59" t="s">
        <v>25</v>
      </c>
      <c r="C655" s="79">
        <v>78</v>
      </c>
      <c r="D655" s="80">
        <v>7071385</v>
      </c>
      <c r="E655" s="80">
        <v>424283</v>
      </c>
      <c r="F655" s="81">
        <v>6.7557409999469077E-4</v>
      </c>
    </row>
    <row r="656" spans="1:6" x14ac:dyDescent="0.2">
      <c r="A656" s="59" t="s">
        <v>457</v>
      </c>
      <c r="B656" s="59" t="s">
        <v>61</v>
      </c>
      <c r="C656" s="79">
        <v>1703</v>
      </c>
      <c r="D656" s="80">
        <v>74002069</v>
      </c>
      <c r="E656" s="80">
        <v>4435538</v>
      </c>
      <c r="F656" s="81">
        <v>7.0625846247486957E-3</v>
      </c>
    </row>
    <row r="657" spans="1:6" x14ac:dyDescent="0.2">
      <c r="A657" s="59" t="s">
        <v>354</v>
      </c>
      <c r="B657" s="59" t="s">
        <v>5</v>
      </c>
      <c r="C657" s="79">
        <v>10</v>
      </c>
      <c r="D657" s="80">
        <v>308026</v>
      </c>
      <c r="E657" s="80">
        <v>18482</v>
      </c>
      <c r="F657" s="81">
        <v>2.9428378030941318E-5</v>
      </c>
    </row>
    <row r="658" spans="1:6" x14ac:dyDescent="0.2">
      <c r="A658" s="59" t="s">
        <v>354</v>
      </c>
      <c r="B658" s="59" t="s">
        <v>1</v>
      </c>
      <c r="C658" s="79">
        <v>12</v>
      </c>
      <c r="D658" s="80">
        <v>79017</v>
      </c>
      <c r="E658" s="80">
        <v>4741</v>
      </c>
      <c r="F658" s="81">
        <v>7.5489633288979972E-6</v>
      </c>
    </row>
    <row r="659" spans="1:6" x14ac:dyDescent="0.2">
      <c r="A659" s="59" t="s">
        <v>354</v>
      </c>
      <c r="B659" s="59" t="s">
        <v>857</v>
      </c>
      <c r="C659" s="79">
        <v>103</v>
      </c>
      <c r="D659" s="80">
        <v>2972902</v>
      </c>
      <c r="E659" s="80">
        <v>178374</v>
      </c>
      <c r="F659" s="81">
        <v>2.8401999258149155E-4</v>
      </c>
    </row>
    <row r="660" spans="1:6" x14ac:dyDescent="0.2">
      <c r="A660" s="59" t="s">
        <v>354</v>
      </c>
      <c r="B660" s="59" t="s">
        <v>3</v>
      </c>
      <c r="C660" s="79">
        <v>45</v>
      </c>
      <c r="D660" s="80">
        <v>3871662</v>
      </c>
      <c r="E660" s="80">
        <v>232300</v>
      </c>
      <c r="F660" s="81">
        <v>3.6988487266462872E-4</v>
      </c>
    </row>
    <row r="661" spans="1:6" x14ac:dyDescent="0.2">
      <c r="A661" s="59" t="s">
        <v>354</v>
      </c>
      <c r="B661" s="59" t="s">
        <v>2</v>
      </c>
      <c r="C661" s="79">
        <v>16</v>
      </c>
      <c r="D661" s="80">
        <v>6057813</v>
      </c>
      <c r="E661" s="80">
        <v>363469</v>
      </c>
      <c r="F661" s="81">
        <v>5.7874164779397311E-4</v>
      </c>
    </row>
    <row r="662" spans="1:6" x14ac:dyDescent="0.2">
      <c r="A662" s="59" t="s">
        <v>354</v>
      </c>
      <c r="B662" s="59" t="s">
        <v>6</v>
      </c>
      <c r="C662" s="79">
        <v>15</v>
      </c>
      <c r="D662" s="80">
        <v>266241</v>
      </c>
      <c r="E662" s="80">
        <v>15974</v>
      </c>
      <c r="F662" s="81">
        <v>2.5434958914958154E-5</v>
      </c>
    </row>
    <row r="663" spans="1:6" x14ac:dyDescent="0.2">
      <c r="A663" s="59" t="s">
        <v>354</v>
      </c>
      <c r="B663" s="59" t="s">
        <v>10</v>
      </c>
      <c r="C663" s="79">
        <v>153</v>
      </c>
      <c r="D663" s="80">
        <v>2017480</v>
      </c>
      <c r="E663" s="80">
        <v>121049</v>
      </c>
      <c r="F663" s="81">
        <v>1.9274297869642981E-4</v>
      </c>
    </row>
    <row r="664" spans="1:6" x14ac:dyDescent="0.2">
      <c r="A664" s="59" t="s">
        <v>354</v>
      </c>
      <c r="B664" s="59" t="s">
        <v>4</v>
      </c>
      <c r="C664" s="79">
        <v>21</v>
      </c>
      <c r="D664" s="80">
        <v>1537033</v>
      </c>
      <c r="E664" s="80">
        <v>92222</v>
      </c>
      <c r="F664" s="81">
        <v>1.4684254294824534E-4</v>
      </c>
    </row>
    <row r="665" spans="1:6" x14ac:dyDescent="0.2">
      <c r="A665" s="59" t="s">
        <v>354</v>
      </c>
      <c r="B665" s="59" t="s">
        <v>858</v>
      </c>
      <c r="C665" s="79">
        <v>193</v>
      </c>
      <c r="D665" s="80">
        <v>3796509</v>
      </c>
      <c r="E665" s="80">
        <v>224318</v>
      </c>
      <c r="F665" s="81">
        <v>3.571753545690236E-4</v>
      </c>
    </row>
    <row r="666" spans="1:6" x14ac:dyDescent="0.2">
      <c r="A666" s="59" t="s">
        <v>354</v>
      </c>
      <c r="B666" s="59" t="s">
        <v>8</v>
      </c>
      <c r="C666" s="79">
        <v>106</v>
      </c>
      <c r="D666" s="80">
        <v>2216024</v>
      </c>
      <c r="E666" s="80">
        <v>132961</v>
      </c>
      <c r="F666" s="81">
        <v>2.1171012722497504E-4</v>
      </c>
    </row>
    <row r="667" spans="1:6" x14ac:dyDescent="0.2">
      <c r="A667" s="59" t="s">
        <v>354</v>
      </c>
      <c r="B667" s="59" t="s">
        <v>859</v>
      </c>
      <c r="C667" s="79">
        <v>42</v>
      </c>
      <c r="D667" s="80">
        <v>9422132</v>
      </c>
      <c r="E667" s="80">
        <v>565328</v>
      </c>
      <c r="F667" s="81">
        <v>9.0015615709749999E-4</v>
      </c>
    </row>
    <row r="668" spans="1:6" x14ac:dyDescent="0.2">
      <c r="A668" s="59" t="s">
        <v>354</v>
      </c>
      <c r="B668" s="59" t="s">
        <v>25</v>
      </c>
      <c r="C668" s="79">
        <v>48</v>
      </c>
      <c r="D668" s="80">
        <v>3156230</v>
      </c>
      <c r="E668" s="80">
        <v>189374</v>
      </c>
      <c r="F668" s="81">
        <v>3.0153498870422472E-4</v>
      </c>
    </row>
    <row r="669" spans="1:6" x14ac:dyDescent="0.2">
      <c r="A669" s="59" t="s">
        <v>354</v>
      </c>
      <c r="B669" s="59" t="s">
        <v>61</v>
      </c>
      <c r="C669" s="79">
        <v>764</v>
      </c>
      <c r="D669" s="80">
        <v>35701071</v>
      </c>
      <c r="E669" s="80">
        <v>2138592</v>
      </c>
      <c r="F669" s="81">
        <v>3.4052209625552894E-3</v>
      </c>
    </row>
    <row r="670" spans="1:6" x14ac:dyDescent="0.2">
      <c r="A670" s="59" t="s">
        <v>474</v>
      </c>
      <c r="B670" s="59" t="s">
        <v>5</v>
      </c>
      <c r="C670" s="79">
        <v>213</v>
      </c>
      <c r="D670" s="80">
        <v>23046350</v>
      </c>
      <c r="E670" s="80">
        <v>1382781</v>
      </c>
      <c r="F670" s="81">
        <v>2.2017639866899179E-3</v>
      </c>
    </row>
    <row r="671" spans="1:6" x14ac:dyDescent="0.2">
      <c r="A671" s="59" t="s">
        <v>474</v>
      </c>
      <c r="B671" s="59" t="s">
        <v>1</v>
      </c>
      <c r="C671" s="79">
        <v>95</v>
      </c>
      <c r="D671" s="80">
        <v>36566577</v>
      </c>
      <c r="E671" s="80">
        <v>2193995</v>
      </c>
      <c r="F671" s="81">
        <v>3.4934376289359973E-3</v>
      </c>
    </row>
    <row r="672" spans="1:6" x14ac:dyDescent="0.2">
      <c r="A672" s="59" t="s">
        <v>474</v>
      </c>
      <c r="B672" s="59" t="s">
        <v>857</v>
      </c>
      <c r="C672" s="79">
        <v>1044</v>
      </c>
      <c r="D672" s="80">
        <v>77145699</v>
      </c>
      <c r="E672" s="80">
        <v>4628455</v>
      </c>
      <c r="F672" s="81">
        <v>7.3697610344768153E-3</v>
      </c>
    </row>
    <row r="673" spans="1:6" x14ac:dyDescent="0.2">
      <c r="A673" s="59" t="s">
        <v>474</v>
      </c>
      <c r="B673" s="59" t="s">
        <v>3</v>
      </c>
      <c r="C673" s="79">
        <v>274</v>
      </c>
      <c r="D673" s="80">
        <v>40144637</v>
      </c>
      <c r="E673" s="80">
        <v>2408678</v>
      </c>
      <c r="F673" s="81">
        <v>3.8352714391738812E-3</v>
      </c>
    </row>
    <row r="674" spans="1:6" x14ac:dyDescent="0.2">
      <c r="A674" s="59" t="s">
        <v>474</v>
      </c>
      <c r="B674" s="59" t="s">
        <v>2</v>
      </c>
      <c r="C674" s="79">
        <v>45</v>
      </c>
      <c r="D674" s="80">
        <v>56319806</v>
      </c>
      <c r="E674" s="80">
        <v>3379188</v>
      </c>
      <c r="F674" s="81">
        <v>5.3805877016351328E-3</v>
      </c>
    </row>
    <row r="675" spans="1:6" x14ac:dyDescent="0.2">
      <c r="A675" s="59" t="s">
        <v>474</v>
      </c>
      <c r="B675" s="59" t="s">
        <v>6</v>
      </c>
      <c r="C675" s="79">
        <v>112</v>
      </c>
      <c r="D675" s="80">
        <v>20649035</v>
      </c>
      <c r="E675" s="80">
        <v>1238942</v>
      </c>
      <c r="F675" s="81">
        <v>1.9727331205719348E-3</v>
      </c>
    </row>
    <row r="676" spans="1:6" x14ac:dyDescent="0.2">
      <c r="A676" s="59" t="s">
        <v>474</v>
      </c>
      <c r="B676" s="59" t="s">
        <v>10</v>
      </c>
      <c r="C676" s="79">
        <v>699</v>
      </c>
      <c r="D676" s="80">
        <v>25824892</v>
      </c>
      <c r="E676" s="80">
        <v>1549436</v>
      </c>
      <c r="F676" s="81">
        <v>2.4671241393111995E-3</v>
      </c>
    </row>
    <row r="677" spans="1:6" x14ac:dyDescent="0.2">
      <c r="A677" s="59" t="s">
        <v>474</v>
      </c>
      <c r="B677" s="59" t="s">
        <v>4</v>
      </c>
      <c r="C677" s="79">
        <v>143</v>
      </c>
      <c r="D677" s="80">
        <v>21428375</v>
      </c>
      <c r="E677" s="80">
        <v>1285702</v>
      </c>
      <c r="F677" s="81">
        <v>2.0471877768172986E-3</v>
      </c>
    </row>
    <row r="678" spans="1:6" x14ac:dyDescent="0.2">
      <c r="A678" s="59" t="s">
        <v>474</v>
      </c>
      <c r="B678" s="59" t="s">
        <v>858</v>
      </c>
      <c r="C678" s="79">
        <v>1969</v>
      </c>
      <c r="D678" s="80">
        <v>84753096</v>
      </c>
      <c r="E678" s="80">
        <v>4759821</v>
      </c>
      <c r="F678" s="81">
        <v>7.5789314872639945E-3</v>
      </c>
    </row>
    <row r="679" spans="1:6" x14ac:dyDescent="0.2">
      <c r="A679" s="59" t="s">
        <v>474</v>
      </c>
      <c r="B679" s="59" t="s">
        <v>8</v>
      </c>
      <c r="C679" s="79">
        <v>828</v>
      </c>
      <c r="D679" s="80">
        <v>66586888</v>
      </c>
      <c r="E679" s="80">
        <v>3995213</v>
      </c>
      <c r="F679" s="81">
        <v>6.3614672913175612E-3</v>
      </c>
    </row>
    <row r="680" spans="1:6" x14ac:dyDescent="0.2">
      <c r="A680" s="59" t="s">
        <v>474</v>
      </c>
      <c r="B680" s="59" t="s">
        <v>859</v>
      </c>
      <c r="C680" s="79">
        <v>137</v>
      </c>
      <c r="D680" s="80">
        <v>24781512</v>
      </c>
      <c r="E680" s="80">
        <v>1476115</v>
      </c>
      <c r="F680" s="81">
        <v>2.3503771365189345E-3</v>
      </c>
    </row>
    <row r="681" spans="1:6" x14ac:dyDescent="0.2">
      <c r="A681" s="59" t="s">
        <v>474</v>
      </c>
      <c r="B681" s="59" t="s">
        <v>25</v>
      </c>
      <c r="C681" s="79">
        <v>200</v>
      </c>
      <c r="D681" s="80">
        <v>27388155</v>
      </c>
      <c r="E681" s="80">
        <v>1643289</v>
      </c>
      <c r="F681" s="81">
        <v>2.6165636785027337E-3</v>
      </c>
    </row>
    <row r="682" spans="1:6" x14ac:dyDescent="0.2">
      <c r="A682" s="59" t="s">
        <v>474</v>
      </c>
      <c r="B682" s="59" t="s">
        <v>61</v>
      </c>
      <c r="C682" s="79">
        <v>5759</v>
      </c>
      <c r="D682" s="80">
        <v>504635022</v>
      </c>
      <c r="E682" s="80">
        <v>29941617</v>
      </c>
      <c r="F682" s="81">
        <v>4.7675209605760153E-2</v>
      </c>
    </row>
    <row r="683" spans="1:6" x14ac:dyDescent="0.2">
      <c r="A683" s="59" t="s">
        <v>484</v>
      </c>
      <c r="B683" s="59" t="s">
        <v>5</v>
      </c>
      <c r="C683" s="79" t="s">
        <v>856</v>
      </c>
      <c r="D683" s="80" t="s">
        <v>856</v>
      </c>
      <c r="E683" s="80" t="s">
        <v>856</v>
      </c>
      <c r="F683" s="81" t="s">
        <v>856</v>
      </c>
    </row>
    <row r="684" spans="1:6" x14ac:dyDescent="0.2">
      <c r="A684" s="59" t="s">
        <v>484</v>
      </c>
      <c r="B684" s="59" t="s">
        <v>1</v>
      </c>
      <c r="C684" s="79">
        <v>20</v>
      </c>
      <c r="D684" s="80">
        <v>1430691</v>
      </c>
      <c r="E684" s="80">
        <v>85841</v>
      </c>
      <c r="F684" s="81">
        <v>1.366822529246853E-4</v>
      </c>
    </row>
    <row r="685" spans="1:6" x14ac:dyDescent="0.2">
      <c r="A685" s="59" t="s">
        <v>484</v>
      </c>
      <c r="B685" s="59" t="s">
        <v>857</v>
      </c>
      <c r="C685" s="79">
        <v>106</v>
      </c>
      <c r="D685" s="80">
        <v>3741941</v>
      </c>
      <c r="E685" s="80">
        <v>224516</v>
      </c>
      <c r="F685" s="81">
        <v>3.5749062449923284E-4</v>
      </c>
    </row>
    <row r="686" spans="1:6" x14ac:dyDescent="0.2">
      <c r="A686" s="59" t="s">
        <v>484</v>
      </c>
      <c r="B686" s="59" t="s">
        <v>3</v>
      </c>
      <c r="C686" s="79">
        <v>47</v>
      </c>
      <c r="D686" s="80">
        <v>3711710</v>
      </c>
      <c r="E686" s="80">
        <v>222703</v>
      </c>
      <c r="F686" s="81">
        <v>3.5460383468373147E-4</v>
      </c>
    </row>
    <row r="687" spans="1:6" x14ac:dyDescent="0.2">
      <c r="A687" s="59" t="s">
        <v>484</v>
      </c>
      <c r="B687" s="59" t="s">
        <v>2</v>
      </c>
      <c r="C687" s="79" t="s">
        <v>856</v>
      </c>
      <c r="D687" s="80" t="s">
        <v>856</v>
      </c>
      <c r="E687" s="80" t="s">
        <v>856</v>
      </c>
      <c r="F687" s="81" t="s">
        <v>856</v>
      </c>
    </row>
    <row r="688" spans="1:6" x14ac:dyDescent="0.2">
      <c r="A688" s="59" t="s">
        <v>484</v>
      </c>
      <c r="B688" s="59" t="s">
        <v>6</v>
      </c>
      <c r="C688" s="79">
        <v>34</v>
      </c>
      <c r="D688" s="80">
        <v>5725624</v>
      </c>
      <c r="E688" s="80">
        <v>343537</v>
      </c>
      <c r="F688" s="81">
        <v>5.470044748195806E-4</v>
      </c>
    </row>
    <row r="689" spans="1:6" x14ac:dyDescent="0.2">
      <c r="A689" s="59" t="s">
        <v>484</v>
      </c>
      <c r="B689" s="59" t="s">
        <v>10</v>
      </c>
      <c r="C689" s="79">
        <v>193</v>
      </c>
      <c r="D689" s="80">
        <v>5265310</v>
      </c>
      <c r="E689" s="80">
        <v>315919</v>
      </c>
      <c r="F689" s="81">
        <v>5.0302909637252194E-4</v>
      </c>
    </row>
    <row r="690" spans="1:6" x14ac:dyDescent="0.2">
      <c r="A690" s="59" t="s">
        <v>484</v>
      </c>
      <c r="B690" s="59" t="s">
        <v>4</v>
      </c>
      <c r="C690" s="79">
        <v>46</v>
      </c>
      <c r="D690" s="80">
        <v>2766432</v>
      </c>
      <c r="E690" s="80">
        <v>165986</v>
      </c>
      <c r="F690" s="81">
        <v>2.6429492240254442E-4</v>
      </c>
    </row>
    <row r="691" spans="1:6" x14ac:dyDescent="0.2">
      <c r="A691" s="59" t="s">
        <v>484</v>
      </c>
      <c r="B691" s="59" t="s">
        <v>858</v>
      </c>
      <c r="C691" s="79">
        <v>327</v>
      </c>
      <c r="D691" s="80">
        <v>5801056</v>
      </c>
      <c r="E691" s="80">
        <v>346628</v>
      </c>
      <c r="F691" s="81">
        <v>5.5192618873006857E-4</v>
      </c>
    </row>
    <row r="692" spans="1:6" x14ac:dyDescent="0.2">
      <c r="A692" s="59" t="s">
        <v>484</v>
      </c>
      <c r="B692" s="59" t="s">
        <v>8</v>
      </c>
      <c r="C692" s="79">
        <v>109</v>
      </c>
      <c r="D692" s="80">
        <v>1877590</v>
      </c>
      <c r="E692" s="80">
        <v>112655</v>
      </c>
      <c r="F692" s="81">
        <v>1.793774443824096E-4</v>
      </c>
    </row>
    <row r="693" spans="1:6" x14ac:dyDescent="0.2">
      <c r="A693" s="59" t="s">
        <v>484</v>
      </c>
      <c r="B693" s="59" t="s">
        <v>859</v>
      </c>
      <c r="C693" s="79">
        <v>60</v>
      </c>
      <c r="D693" s="80">
        <v>5052052</v>
      </c>
      <c r="E693" s="80">
        <v>303123</v>
      </c>
      <c r="F693" s="81">
        <v>4.826543790646589E-4</v>
      </c>
    </row>
    <row r="694" spans="1:6" x14ac:dyDescent="0.2">
      <c r="A694" s="59" t="s">
        <v>484</v>
      </c>
      <c r="B694" s="59" t="s">
        <v>25</v>
      </c>
      <c r="C694" s="79">
        <v>61</v>
      </c>
      <c r="D694" s="80">
        <v>4638400</v>
      </c>
      <c r="E694" s="80">
        <v>278304</v>
      </c>
      <c r="F694" s="81">
        <v>4.4313577099464843E-4</v>
      </c>
    </row>
    <row r="695" spans="1:6" x14ac:dyDescent="0.2">
      <c r="A695" s="59" t="s">
        <v>484</v>
      </c>
      <c r="B695" s="59" t="s">
        <v>61</v>
      </c>
      <c r="C695" s="79">
        <v>1019</v>
      </c>
      <c r="D695" s="80">
        <v>44969721</v>
      </c>
      <c r="E695" s="80">
        <v>2696748</v>
      </c>
      <c r="F695" s="81">
        <v>4.2939573421807674E-3</v>
      </c>
    </row>
    <row r="696" spans="1:6" x14ac:dyDescent="0.2">
      <c r="A696" s="59" t="s">
        <v>493</v>
      </c>
      <c r="B696" s="59" t="s">
        <v>5</v>
      </c>
      <c r="C696" s="79">
        <v>8</v>
      </c>
      <c r="D696" s="80">
        <v>92336</v>
      </c>
      <c r="E696" s="80">
        <v>5540</v>
      </c>
      <c r="F696" s="81">
        <v>8.8211889563583429E-6</v>
      </c>
    </row>
    <row r="697" spans="1:6" x14ac:dyDescent="0.2">
      <c r="A697" s="59" t="s">
        <v>493</v>
      </c>
      <c r="B697" s="59" t="s">
        <v>1</v>
      </c>
      <c r="C697" s="79">
        <v>12</v>
      </c>
      <c r="D697" s="80">
        <v>476513</v>
      </c>
      <c r="E697" s="80">
        <v>28591</v>
      </c>
      <c r="F697" s="81">
        <v>4.5524659467733107E-5</v>
      </c>
    </row>
    <row r="698" spans="1:6" x14ac:dyDescent="0.2">
      <c r="A698" s="59" t="s">
        <v>493</v>
      </c>
      <c r="B698" s="59" t="s">
        <v>857</v>
      </c>
      <c r="C698" s="79">
        <v>32</v>
      </c>
      <c r="D698" s="80">
        <v>377395</v>
      </c>
      <c r="E698" s="80">
        <v>22644</v>
      </c>
      <c r="F698" s="81">
        <v>3.6055415654833631E-5</v>
      </c>
    </row>
    <row r="699" spans="1:6" x14ac:dyDescent="0.2">
      <c r="A699" s="59" t="s">
        <v>493</v>
      </c>
      <c r="B699" s="59" t="s">
        <v>3</v>
      </c>
      <c r="C699" s="79">
        <v>21</v>
      </c>
      <c r="D699" s="80">
        <v>970843</v>
      </c>
      <c r="E699" s="80">
        <v>58251</v>
      </c>
      <c r="F699" s="81">
        <v>9.2751458104120915E-5</v>
      </c>
    </row>
    <row r="700" spans="1:6" x14ac:dyDescent="0.2">
      <c r="A700" s="59" t="s">
        <v>493</v>
      </c>
      <c r="B700" s="59" t="s">
        <v>2</v>
      </c>
      <c r="C700" s="79">
        <v>6</v>
      </c>
      <c r="D700" s="80">
        <v>701</v>
      </c>
      <c r="E700" s="80">
        <v>42</v>
      </c>
      <c r="F700" s="81">
        <v>6.6875439741344847E-8</v>
      </c>
    </row>
    <row r="701" spans="1:6" x14ac:dyDescent="0.2">
      <c r="A701" s="59" t="s">
        <v>493</v>
      </c>
      <c r="B701" s="59" t="s">
        <v>6</v>
      </c>
      <c r="C701" s="79">
        <v>15</v>
      </c>
      <c r="D701" s="80">
        <v>890240</v>
      </c>
      <c r="E701" s="80">
        <v>53414</v>
      </c>
      <c r="F701" s="81">
        <v>8.5049636627242695E-5</v>
      </c>
    </row>
    <row r="702" spans="1:6" x14ac:dyDescent="0.2">
      <c r="A702" s="59" t="s">
        <v>493</v>
      </c>
      <c r="B702" s="59" t="s">
        <v>10</v>
      </c>
      <c r="C702" s="79">
        <v>118</v>
      </c>
      <c r="D702" s="80">
        <v>1677279</v>
      </c>
      <c r="E702" s="80">
        <v>100637</v>
      </c>
      <c r="F702" s="81">
        <v>1.6024151498213621E-4</v>
      </c>
    </row>
    <row r="703" spans="1:6" x14ac:dyDescent="0.2">
      <c r="A703" s="59" t="s">
        <v>493</v>
      </c>
      <c r="B703" s="59" t="s">
        <v>4</v>
      </c>
      <c r="C703" s="79">
        <v>9</v>
      </c>
      <c r="D703" s="80">
        <v>164122</v>
      </c>
      <c r="E703" s="80">
        <v>9847</v>
      </c>
      <c r="F703" s="81">
        <v>1.5679106074595779E-5</v>
      </c>
    </row>
    <row r="704" spans="1:6" x14ac:dyDescent="0.2">
      <c r="A704" s="59" t="s">
        <v>493</v>
      </c>
      <c r="B704" s="59" t="s">
        <v>858</v>
      </c>
      <c r="C704" s="79">
        <v>196</v>
      </c>
      <c r="D704" s="80">
        <v>3536126</v>
      </c>
      <c r="E704" s="80">
        <v>212085</v>
      </c>
      <c r="F704" s="81">
        <v>3.3769708660816956E-4</v>
      </c>
    </row>
    <row r="705" spans="1:6" x14ac:dyDescent="0.2">
      <c r="A705" s="59" t="s">
        <v>493</v>
      </c>
      <c r="B705" s="59" t="s">
        <v>8</v>
      </c>
      <c r="C705" s="79">
        <v>56</v>
      </c>
      <c r="D705" s="80">
        <v>1215886</v>
      </c>
      <c r="E705" s="80">
        <v>72953</v>
      </c>
      <c r="F705" s="81">
        <v>1.161610465583412E-4</v>
      </c>
    </row>
    <row r="706" spans="1:6" x14ac:dyDescent="0.2">
      <c r="A706" s="59" t="s">
        <v>493</v>
      </c>
      <c r="B706" s="59" t="s">
        <v>859</v>
      </c>
      <c r="C706" s="79">
        <v>32</v>
      </c>
      <c r="D706" s="80">
        <v>672582</v>
      </c>
      <c r="E706" s="80">
        <v>40355</v>
      </c>
      <c r="F706" s="81">
        <v>6.4256151684808841E-5</v>
      </c>
    </row>
    <row r="707" spans="1:6" x14ac:dyDescent="0.2">
      <c r="A707" s="59" t="s">
        <v>493</v>
      </c>
      <c r="B707" s="59" t="s">
        <v>25</v>
      </c>
      <c r="C707" s="79">
        <v>33</v>
      </c>
      <c r="D707" s="80">
        <v>2069664</v>
      </c>
      <c r="E707" s="80">
        <v>124180</v>
      </c>
      <c r="F707" s="81">
        <v>1.9772838350190958E-4</v>
      </c>
    </row>
    <row r="708" spans="1:6" x14ac:dyDescent="0.2">
      <c r="A708" s="59" t="s">
        <v>493</v>
      </c>
      <c r="B708" s="59" t="s">
        <v>61</v>
      </c>
      <c r="C708" s="79">
        <v>538</v>
      </c>
      <c r="D708" s="80">
        <v>12143687</v>
      </c>
      <c r="E708" s="80">
        <v>728539</v>
      </c>
      <c r="F708" s="81">
        <v>1.1600325236599911E-3</v>
      </c>
    </row>
    <row r="709" spans="1:6" x14ac:dyDescent="0.2">
      <c r="A709" s="59" t="s">
        <v>504</v>
      </c>
      <c r="B709" s="59" t="s">
        <v>5</v>
      </c>
      <c r="C709" s="79" t="s">
        <v>856</v>
      </c>
      <c r="D709" s="80" t="s">
        <v>856</v>
      </c>
      <c r="E709" s="80" t="s">
        <v>856</v>
      </c>
      <c r="F709" s="81" t="s">
        <v>856</v>
      </c>
    </row>
    <row r="710" spans="1:6" x14ac:dyDescent="0.2">
      <c r="A710" s="59" t="s">
        <v>504</v>
      </c>
      <c r="B710" s="59" t="s">
        <v>1</v>
      </c>
      <c r="C710" s="79">
        <v>39</v>
      </c>
      <c r="D710" s="80">
        <v>628418</v>
      </c>
      <c r="E710" s="80">
        <v>37705</v>
      </c>
      <c r="F710" s="81">
        <v>6.0036629891604939E-5</v>
      </c>
    </row>
    <row r="711" spans="1:6" x14ac:dyDescent="0.2">
      <c r="A711" s="59" t="s">
        <v>504</v>
      </c>
      <c r="B711" s="59" t="s">
        <v>857</v>
      </c>
      <c r="C711" s="79">
        <v>93</v>
      </c>
      <c r="D711" s="80">
        <v>2604220</v>
      </c>
      <c r="E711" s="80">
        <v>156253</v>
      </c>
      <c r="F711" s="81">
        <v>2.4879733537867512E-4</v>
      </c>
    </row>
    <row r="712" spans="1:6" x14ac:dyDescent="0.2">
      <c r="A712" s="59" t="s">
        <v>504</v>
      </c>
      <c r="B712" s="59" t="s">
        <v>3</v>
      </c>
      <c r="C712" s="79">
        <v>42</v>
      </c>
      <c r="D712" s="80">
        <v>4328620</v>
      </c>
      <c r="E712" s="80">
        <v>259717</v>
      </c>
      <c r="F712" s="81">
        <v>4.1354020436435378E-4</v>
      </c>
    </row>
    <row r="713" spans="1:6" x14ac:dyDescent="0.2">
      <c r="A713" s="59" t="s">
        <v>504</v>
      </c>
      <c r="B713" s="59" t="s">
        <v>2</v>
      </c>
      <c r="C713" s="79" t="s">
        <v>856</v>
      </c>
      <c r="D713" s="80" t="s">
        <v>856</v>
      </c>
      <c r="E713" s="80" t="s">
        <v>856</v>
      </c>
      <c r="F713" s="81" t="s">
        <v>856</v>
      </c>
    </row>
    <row r="714" spans="1:6" x14ac:dyDescent="0.2">
      <c r="A714" s="59" t="s">
        <v>504</v>
      </c>
      <c r="B714" s="59" t="s">
        <v>6</v>
      </c>
      <c r="C714" s="79">
        <v>27</v>
      </c>
      <c r="D714" s="80">
        <v>1648791</v>
      </c>
      <c r="E714" s="80">
        <v>98927</v>
      </c>
      <c r="F714" s="81">
        <v>1.5751872922123859E-4</v>
      </c>
    </row>
    <row r="715" spans="1:6" x14ac:dyDescent="0.2">
      <c r="A715" s="59" t="s">
        <v>504</v>
      </c>
      <c r="B715" s="59" t="s">
        <v>10</v>
      </c>
      <c r="C715" s="79">
        <v>229</v>
      </c>
      <c r="D715" s="80">
        <v>2854852</v>
      </c>
      <c r="E715" s="80">
        <v>171291</v>
      </c>
      <c r="F715" s="81">
        <v>2.7274192735082619E-4</v>
      </c>
    </row>
    <row r="716" spans="1:6" x14ac:dyDescent="0.2">
      <c r="A716" s="59" t="s">
        <v>504</v>
      </c>
      <c r="B716" s="59" t="s">
        <v>4</v>
      </c>
      <c r="C716" s="79">
        <v>51</v>
      </c>
      <c r="D716" s="80">
        <v>5040740</v>
      </c>
      <c r="E716" s="80">
        <v>302444</v>
      </c>
      <c r="F716" s="81">
        <v>4.8157322612217378E-4</v>
      </c>
    </row>
    <row r="717" spans="1:6" x14ac:dyDescent="0.2">
      <c r="A717" s="59" t="s">
        <v>504</v>
      </c>
      <c r="B717" s="59" t="s">
        <v>858</v>
      </c>
      <c r="C717" s="79">
        <v>348</v>
      </c>
      <c r="D717" s="80">
        <v>4899013</v>
      </c>
      <c r="E717" s="80">
        <v>288019</v>
      </c>
      <c r="F717" s="81">
        <v>4.5860469711577146E-4</v>
      </c>
    </row>
    <row r="718" spans="1:6" x14ac:dyDescent="0.2">
      <c r="A718" s="59" t="s">
        <v>504</v>
      </c>
      <c r="B718" s="59" t="s">
        <v>8</v>
      </c>
      <c r="C718" s="79">
        <v>117</v>
      </c>
      <c r="D718" s="80">
        <v>3333913</v>
      </c>
      <c r="E718" s="80">
        <v>200035</v>
      </c>
      <c r="F718" s="81">
        <v>3.1851020449190278E-4</v>
      </c>
    </row>
    <row r="719" spans="1:6" x14ac:dyDescent="0.2">
      <c r="A719" s="59" t="s">
        <v>504</v>
      </c>
      <c r="B719" s="59" t="s">
        <v>859</v>
      </c>
      <c r="C719" s="79">
        <v>88</v>
      </c>
      <c r="D719" s="80">
        <v>3583354</v>
      </c>
      <c r="E719" s="80">
        <v>215001</v>
      </c>
      <c r="F719" s="81">
        <v>3.4234015285306864E-4</v>
      </c>
    </row>
    <row r="720" spans="1:6" x14ac:dyDescent="0.2">
      <c r="A720" s="59" t="s">
        <v>504</v>
      </c>
      <c r="B720" s="59" t="s">
        <v>25</v>
      </c>
      <c r="C720" s="79">
        <v>100</v>
      </c>
      <c r="D720" s="80">
        <v>9522088</v>
      </c>
      <c r="E720" s="80">
        <v>571325</v>
      </c>
      <c r="F720" s="81">
        <v>9.0970501452913909E-4</v>
      </c>
    </row>
    <row r="721" spans="1:6" x14ac:dyDescent="0.2">
      <c r="A721" s="59" t="s">
        <v>504</v>
      </c>
      <c r="B721" s="59" t="s">
        <v>61</v>
      </c>
      <c r="C721" s="79">
        <v>1152</v>
      </c>
      <c r="D721" s="80">
        <v>38740601</v>
      </c>
      <c r="E721" s="80">
        <v>2318515</v>
      </c>
      <c r="F721" s="81">
        <v>3.6917073850453366E-3</v>
      </c>
    </row>
    <row r="722" spans="1:6" x14ac:dyDescent="0.2">
      <c r="A722" s="59" t="s">
        <v>517</v>
      </c>
      <c r="B722" s="59" t="s">
        <v>5</v>
      </c>
      <c r="C722" s="79">
        <v>18</v>
      </c>
      <c r="D722" s="80">
        <v>193518</v>
      </c>
      <c r="E722" s="80">
        <v>11611</v>
      </c>
      <c r="F722" s="81">
        <v>1.848787454373226E-5</v>
      </c>
    </row>
    <row r="723" spans="1:6" x14ac:dyDescent="0.2">
      <c r="A723" s="59" t="s">
        <v>517</v>
      </c>
      <c r="B723" s="59" t="s">
        <v>1</v>
      </c>
      <c r="C723" s="79">
        <v>27</v>
      </c>
      <c r="D723" s="80">
        <v>3414757</v>
      </c>
      <c r="E723" s="80">
        <v>204885</v>
      </c>
      <c r="F723" s="81">
        <v>3.2623272550965331E-4</v>
      </c>
    </row>
    <row r="724" spans="1:6" x14ac:dyDescent="0.2">
      <c r="A724" s="59" t="s">
        <v>517</v>
      </c>
      <c r="B724" s="59" t="s">
        <v>857</v>
      </c>
      <c r="C724" s="79">
        <v>215</v>
      </c>
      <c r="D724" s="80">
        <v>9731652</v>
      </c>
      <c r="E724" s="80">
        <v>583899</v>
      </c>
      <c r="F724" s="81">
        <v>9.297262473697979E-4</v>
      </c>
    </row>
    <row r="725" spans="1:6" x14ac:dyDescent="0.2">
      <c r="A725" s="59" t="s">
        <v>517</v>
      </c>
      <c r="B725" s="59" t="s">
        <v>3</v>
      </c>
      <c r="C725" s="79">
        <v>76</v>
      </c>
      <c r="D725" s="80">
        <v>8561323</v>
      </c>
      <c r="E725" s="80">
        <v>513679</v>
      </c>
      <c r="F725" s="81">
        <v>8.1791688121176851E-4</v>
      </c>
    </row>
    <row r="726" spans="1:6" x14ac:dyDescent="0.2">
      <c r="A726" s="59" t="s">
        <v>517</v>
      </c>
      <c r="B726" s="59" t="s">
        <v>2</v>
      </c>
      <c r="C726" s="79">
        <v>19</v>
      </c>
      <c r="D726" s="80">
        <v>10833335</v>
      </c>
      <c r="E726" s="80">
        <v>650000</v>
      </c>
      <c r="F726" s="81">
        <v>1.0349770436160512E-3</v>
      </c>
    </row>
    <row r="727" spans="1:6" x14ac:dyDescent="0.2">
      <c r="A727" s="59" t="s">
        <v>517</v>
      </c>
      <c r="B727" s="59" t="s">
        <v>6</v>
      </c>
      <c r="C727" s="79">
        <v>39</v>
      </c>
      <c r="D727" s="80">
        <v>2939479</v>
      </c>
      <c r="E727" s="80">
        <v>176369</v>
      </c>
      <c r="F727" s="81">
        <v>2.8082748647002972E-4</v>
      </c>
    </row>
    <row r="728" spans="1:6" x14ac:dyDescent="0.2">
      <c r="A728" s="59" t="s">
        <v>517</v>
      </c>
      <c r="B728" s="59" t="s">
        <v>10</v>
      </c>
      <c r="C728" s="79">
        <v>298</v>
      </c>
      <c r="D728" s="80">
        <v>21599842</v>
      </c>
      <c r="E728" s="80">
        <v>1295991</v>
      </c>
      <c r="F728" s="81">
        <v>2.0635706672815536E-3</v>
      </c>
    </row>
    <row r="729" spans="1:6" x14ac:dyDescent="0.2">
      <c r="A729" s="59" t="s">
        <v>517</v>
      </c>
      <c r="B729" s="59" t="s">
        <v>4</v>
      </c>
      <c r="C729" s="79">
        <v>47</v>
      </c>
      <c r="D729" s="80">
        <v>5368348</v>
      </c>
      <c r="E729" s="80">
        <v>322101</v>
      </c>
      <c r="F729" s="81">
        <v>5.1287252419349801E-4</v>
      </c>
    </row>
    <row r="730" spans="1:6" x14ac:dyDescent="0.2">
      <c r="A730" s="59" t="s">
        <v>517</v>
      </c>
      <c r="B730" s="59" t="s">
        <v>858</v>
      </c>
      <c r="C730" s="79">
        <v>530</v>
      </c>
      <c r="D730" s="80">
        <v>10347969</v>
      </c>
      <c r="E730" s="80">
        <v>615291</v>
      </c>
      <c r="F730" s="81">
        <v>9.7971086175932878E-4</v>
      </c>
    </row>
    <row r="731" spans="1:6" x14ac:dyDescent="0.2">
      <c r="A731" s="59" t="s">
        <v>517</v>
      </c>
      <c r="B731" s="59" t="s">
        <v>8</v>
      </c>
      <c r="C731" s="79">
        <v>200</v>
      </c>
      <c r="D731" s="80">
        <v>8708698</v>
      </c>
      <c r="E731" s="80">
        <v>522522</v>
      </c>
      <c r="F731" s="81">
        <v>8.3199734582207118E-4</v>
      </c>
    </row>
    <row r="732" spans="1:6" x14ac:dyDescent="0.2">
      <c r="A732" s="59" t="s">
        <v>517</v>
      </c>
      <c r="B732" s="59" t="s">
        <v>859</v>
      </c>
      <c r="C732" s="79">
        <v>69</v>
      </c>
      <c r="D732" s="80">
        <v>4177003</v>
      </c>
      <c r="E732" s="80">
        <v>250620</v>
      </c>
      <c r="F732" s="81">
        <v>3.9905530257085346E-4</v>
      </c>
    </row>
    <row r="733" spans="1:6" x14ac:dyDescent="0.2">
      <c r="A733" s="59" t="s">
        <v>517</v>
      </c>
      <c r="B733" s="59" t="s">
        <v>25</v>
      </c>
      <c r="C733" s="79">
        <v>75</v>
      </c>
      <c r="D733" s="80">
        <v>4318532</v>
      </c>
      <c r="E733" s="80">
        <v>259112</v>
      </c>
      <c r="F733" s="81">
        <v>4.1257687957760346E-4</v>
      </c>
    </row>
    <row r="734" spans="1:6" x14ac:dyDescent="0.2">
      <c r="A734" s="59" t="s">
        <v>517</v>
      </c>
      <c r="B734" s="59" t="s">
        <v>61</v>
      </c>
      <c r="C734" s="79">
        <v>1613</v>
      </c>
      <c r="D734" s="80">
        <v>90194455</v>
      </c>
      <c r="E734" s="80">
        <v>5406081</v>
      </c>
      <c r="F734" s="81">
        <v>8.6079534321983151E-3</v>
      </c>
    </row>
    <row r="735" spans="1:6" x14ac:dyDescent="0.2">
      <c r="A735" s="59" t="s">
        <v>523</v>
      </c>
      <c r="B735" s="59" t="s">
        <v>5</v>
      </c>
      <c r="C735" s="79">
        <v>211</v>
      </c>
      <c r="D735" s="80">
        <v>14467748</v>
      </c>
      <c r="E735" s="80">
        <v>868065</v>
      </c>
      <c r="F735" s="81">
        <v>1.3821959190254884E-3</v>
      </c>
    </row>
    <row r="736" spans="1:6" x14ac:dyDescent="0.2">
      <c r="A736" s="59" t="s">
        <v>523</v>
      </c>
      <c r="B736" s="59" t="s">
        <v>1</v>
      </c>
      <c r="C736" s="79">
        <v>163</v>
      </c>
      <c r="D736" s="80">
        <v>66814965</v>
      </c>
      <c r="E736" s="80">
        <v>4008898</v>
      </c>
      <c r="F736" s="81">
        <v>6.3832575387666153E-3</v>
      </c>
    </row>
    <row r="737" spans="1:6" x14ac:dyDescent="0.2">
      <c r="A737" s="59" t="s">
        <v>523</v>
      </c>
      <c r="B737" s="59" t="s">
        <v>857</v>
      </c>
      <c r="C737" s="79">
        <v>1278</v>
      </c>
      <c r="D737" s="80">
        <v>86923626</v>
      </c>
      <c r="E737" s="80">
        <v>5215418</v>
      </c>
      <c r="F737" s="81">
        <v>8.304366004402982E-3</v>
      </c>
    </row>
    <row r="738" spans="1:6" x14ac:dyDescent="0.2">
      <c r="A738" s="59" t="s">
        <v>523</v>
      </c>
      <c r="B738" s="59" t="s">
        <v>3</v>
      </c>
      <c r="C738" s="79">
        <v>358</v>
      </c>
      <c r="D738" s="80">
        <v>67754727</v>
      </c>
      <c r="E738" s="80">
        <v>4065284</v>
      </c>
      <c r="F738" s="81">
        <v>6.4730394088917459E-3</v>
      </c>
    </row>
    <row r="739" spans="1:6" x14ac:dyDescent="0.2">
      <c r="A739" s="59" t="s">
        <v>523</v>
      </c>
      <c r="B739" s="59" t="s">
        <v>2</v>
      </c>
      <c r="C739" s="79">
        <v>72</v>
      </c>
      <c r="D739" s="80">
        <v>71340708</v>
      </c>
      <c r="E739" s="80">
        <v>4280443</v>
      </c>
      <c r="F739" s="81">
        <v>6.8156311407800317E-3</v>
      </c>
    </row>
    <row r="740" spans="1:6" x14ac:dyDescent="0.2">
      <c r="A740" s="59" t="s">
        <v>523</v>
      </c>
      <c r="B740" s="59" t="s">
        <v>6</v>
      </c>
      <c r="C740" s="79">
        <v>189</v>
      </c>
      <c r="D740" s="80">
        <v>23385106</v>
      </c>
      <c r="E740" s="80">
        <v>1403106</v>
      </c>
      <c r="F740" s="81">
        <v>2.2341269227076047E-3</v>
      </c>
    </row>
    <row r="741" spans="1:6" x14ac:dyDescent="0.2">
      <c r="A741" s="59" t="s">
        <v>523</v>
      </c>
      <c r="B741" s="59" t="s">
        <v>10</v>
      </c>
      <c r="C741" s="79">
        <v>1469</v>
      </c>
      <c r="D741" s="80">
        <v>80713087</v>
      </c>
      <c r="E741" s="80">
        <v>4842785</v>
      </c>
      <c r="F741" s="81">
        <v>7.7110327725663976E-3</v>
      </c>
    </row>
    <row r="742" spans="1:6" x14ac:dyDescent="0.2">
      <c r="A742" s="59" t="s">
        <v>523</v>
      </c>
      <c r="B742" s="59" t="s">
        <v>4</v>
      </c>
      <c r="C742" s="79">
        <v>237</v>
      </c>
      <c r="D742" s="80">
        <v>42087880</v>
      </c>
      <c r="E742" s="80">
        <v>2525273</v>
      </c>
      <c r="F742" s="81">
        <v>4.0209224367129788E-3</v>
      </c>
    </row>
    <row r="743" spans="1:6" x14ac:dyDescent="0.2">
      <c r="A743" s="59" t="s">
        <v>523</v>
      </c>
      <c r="B743" s="59" t="s">
        <v>858</v>
      </c>
      <c r="C743" s="79">
        <v>3530</v>
      </c>
      <c r="D743" s="80">
        <v>128140483</v>
      </c>
      <c r="E743" s="80">
        <v>7605477</v>
      </c>
      <c r="F743" s="81">
        <v>1.2109990924230575E-2</v>
      </c>
    </row>
    <row r="744" spans="1:6" x14ac:dyDescent="0.2">
      <c r="A744" s="59" t="s">
        <v>523</v>
      </c>
      <c r="B744" s="59" t="s">
        <v>8</v>
      </c>
      <c r="C744" s="79">
        <v>1230</v>
      </c>
      <c r="D744" s="80">
        <v>65616196</v>
      </c>
      <c r="E744" s="80">
        <v>3936966</v>
      </c>
      <c r="F744" s="81">
        <v>6.2687222023029392E-3</v>
      </c>
    </row>
    <row r="745" spans="1:6" x14ac:dyDescent="0.2">
      <c r="A745" s="59" t="s">
        <v>523</v>
      </c>
      <c r="B745" s="59" t="s">
        <v>859</v>
      </c>
      <c r="C745" s="79">
        <v>324</v>
      </c>
      <c r="D745" s="80">
        <v>251713223</v>
      </c>
      <c r="E745" s="80">
        <v>15081799</v>
      </c>
      <c r="F745" s="81">
        <v>2.4014331909894642E-2</v>
      </c>
    </row>
    <row r="746" spans="1:6" x14ac:dyDescent="0.2">
      <c r="A746" s="59" t="s">
        <v>523</v>
      </c>
      <c r="B746" s="59" t="s">
        <v>25</v>
      </c>
      <c r="C746" s="79">
        <v>555</v>
      </c>
      <c r="D746" s="80">
        <v>117697068</v>
      </c>
      <c r="E746" s="80">
        <v>7061824</v>
      </c>
      <c r="F746" s="81">
        <v>1.1244347270856733E-2</v>
      </c>
    </row>
    <row r="747" spans="1:6" x14ac:dyDescent="0.2">
      <c r="A747" s="59" t="s">
        <v>523</v>
      </c>
      <c r="B747" s="59" t="s">
        <v>61</v>
      </c>
      <c r="C747" s="79">
        <v>9616</v>
      </c>
      <c r="D747" s="80">
        <v>1016654817</v>
      </c>
      <c r="E747" s="80">
        <v>60895337</v>
      </c>
      <c r="F747" s="81">
        <v>9.6961962858866352E-2</v>
      </c>
    </row>
    <row r="748" spans="1:6" x14ac:dyDescent="0.2">
      <c r="A748" s="59" t="s">
        <v>539</v>
      </c>
      <c r="B748" s="59" t="s">
        <v>5</v>
      </c>
      <c r="C748" s="79" t="s">
        <v>856</v>
      </c>
      <c r="D748" s="80" t="s">
        <v>856</v>
      </c>
      <c r="E748" s="80" t="s">
        <v>856</v>
      </c>
      <c r="F748" s="81" t="s">
        <v>856</v>
      </c>
    </row>
    <row r="749" spans="1:6" x14ac:dyDescent="0.2">
      <c r="A749" s="59" t="s">
        <v>539</v>
      </c>
      <c r="B749" s="59" t="s">
        <v>1</v>
      </c>
      <c r="C749" s="79" t="s">
        <v>856</v>
      </c>
      <c r="D749" s="80" t="s">
        <v>856</v>
      </c>
      <c r="E749" s="80" t="s">
        <v>856</v>
      </c>
      <c r="F749" s="81" t="s">
        <v>856</v>
      </c>
    </row>
    <row r="750" spans="1:6" x14ac:dyDescent="0.2">
      <c r="A750" s="59" t="s">
        <v>539</v>
      </c>
      <c r="B750" s="59" t="s">
        <v>857</v>
      </c>
      <c r="C750" s="79">
        <v>52</v>
      </c>
      <c r="D750" s="80">
        <v>799584</v>
      </c>
      <c r="E750" s="80">
        <v>47975</v>
      </c>
      <c r="F750" s="81">
        <v>7.6389267180738542E-5</v>
      </c>
    </row>
    <row r="751" spans="1:6" x14ac:dyDescent="0.2">
      <c r="A751" s="59" t="s">
        <v>539</v>
      </c>
      <c r="B751" s="59" t="s">
        <v>3</v>
      </c>
      <c r="C751" s="79">
        <v>18</v>
      </c>
      <c r="D751" s="80">
        <v>578603</v>
      </c>
      <c r="E751" s="80">
        <v>34716</v>
      </c>
      <c r="F751" s="81">
        <v>5.5277327763345896E-5</v>
      </c>
    </row>
    <row r="752" spans="1:6" x14ac:dyDescent="0.2">
      <c r="A752" s="59" t="s">
        <v>539</v>
      </c>
      <c r="B752" s="59" t="s">
        <v>2</v>
      </c>
      <c r="C752" s="79">
        <v>6</v>
      </c>
      <c r="D752" s="80">
        <v>182914</v>
      </c>
      <c r="E752" s="80">
        <v>10975</v>
      </c>
      <c r="F752" s="81">
        <v>1.7475189313363323E-5</v>
      </c>
    </row>
    <row r="753" spans="1:6" x14ac:dyDescent="0.2">
      <c r="A753" s="59" t="s">
        <v>539</v>
      </c>
      <c r="B753" s="59" t="s">
        <v>6</v>
      </c>
      <c r="C753" s="79">
        <v>12</v>
      </c>
      <c r="D753" s="80">
        <v>726301</v>
      </c>
      <c r="E753" s="80">
        <v>43578</v>
      </c>
      <c r="F753" s="81">
        <v>6.9388045548769651E-5</v>
      </c>
    </row>
    <row r="754" spans="1:6" x14ac:dyDescent="0.2">
      <c r="A754" s="59" t="s">
        <v>539</v>
      </c>
      <c r="B754" s="59" t="s">
        <v>10</v>
      </c>
      <c r="C754" s="79">
        <v>68</v>
      </c>
      <c r="D754" s="80">
        <v>717948</v>
      </c>
      <c r="E754" s="80">
        <v>43077</v>
      </c>
      <c r="F754" s="81">
        <v>6.85903170889979E-5</v>
      </c>
    </row>
    <row r="755" spans="1:6" x14ac:dyDescent="0.2">
      <c r="A755" s="59" t="s">
        <v>539</v>
      </c>
      <c r="B755" s="59" t="s">
        <v>4</v>
      </c>
      <c r="C755" s="79">
        <v>12</v>
      </c>
      <c r="D755" s="80">
        <v>564225</v>
      </c>
      <c r="E755" s="80">
        <v>33854</v>
      </c>
      <c r="F755" s="81">
        <v>5.3904788976273532E-5</v>
      </c>
    </row>
    <row r="756" spans="1:6" x14ac:dyDescent="0.2">
      <c r="A756" s="59" t="s">
        <v>539</v>
      </c>
      <c r="B756" s="59" t="s">
        <v>858</v>
      </c>
      <c r="C756" s="79">
        <v>130</v>
      </c>
      <c r="D756" s="80">
        <v>1267020</v>
      </c>
      <c r="E756" s="80">
        <v>76012</v>
      </c>
      <c r="F756" s="81">
        <v>1.2103180775283581E-4</v>
      </c>
    </row>
    <row r="757" spans="1:6" x14ac:dyDescent="0.2">
      <c r="A757" s="59" t="s">
        <v>539</v>
      </c>
      <c r="B757" s="59" t="s">
        <v>8</v>
      </c>
      <c r="C757" s="79">
        <v>40</v>
      </c>
      <c r="D757" s="80">
        <v>1281526</v>
      </c>
      <c r="E757" s="80">
        <v>76892</v>
      </c>
      <c r="F757" s="81">
        <v>1.2243300744265446E-4</v>
      </c>
    </row>
    <row r="758" spans="1:6" x14ac:dyDescent="0.2">
      <c r="A758" s="59" t="s">
        <v>539</v>
      </c>
      <c r="B758" s="59" t="s">
        <v>859</v>
      </c>
      <c r="C758" s="79">
        <v>32</v>
      </c>
      <c r="D758" s="80">
        <v>705018</v>
      </c>
      <c r="E758" s="80">
        <v>42301</v>
      </c>
      <c r="F758" s="81">
        <v>6.7354713726157811E-5</v>
      </c>
    </row>
    <row r="759" spans="1:6" x14ac:dyDescent="0.2">
      <c r="A759" s="59" t="s">
        <v>539</v>
      </c>
      <c r="B759" s="59" t="s">
        <v>25</v>
      </c>
      <c r="C759" s="79">
        <v>24</v>
      </c>
      <c r="D759" s="80">
        <v>2089188</v>
      </c>
      <c r="E759" s="80">
        <v>125351</v>
      </c>
      <c r="F759" s="81">
        <v>1.9959293445279328E-4</v>
      </c>
    </row>
    <row r="760" spans="1:6" x14ac:dyDescent="0.2">
      <c r="A760" s="59" t="s">
        <v>539</v>
      </c>
      <c r="B760" s="59" t="s">
        <v>61</v>
      </c>
      <c r="C760" s="79">
        <v>394</v>
      </c>
      <c r="D760" s="80">
        <v>8912327</v>
      </c>
      <c r="E760" s="80">
        <v>534731</v>
      </c>
      <c r="F760" s="81">
        <v>8.5143739924593018E-4</v>
      </c>
    </row>
    <row r="761" spans="1:6" x14ac:dyDescent="0.2">
      <c r="A761" s="59" t="s">
        <v>545</v>
      </c>
      <c r="B761" s="59" t="s">
        <v>5</v>
      </c>
      <c r="C761" s="79">
        <v>9</v>
      </c>
      <c r="D761" s="80">
        <v>49770</v>
      </c>
      <c r="E761" s="80">
        <v>2986</v>
      </c>
      <c r="F761" s="81">
        <v>4.7545253111346596E-6</v>
      </c>
    </row>
    <row r="762" spans="1:6" x14ac:dyDescent="0.2">
      <c r="A762" s="59" t="s">
        <v>545</v>
      </c>
      <c r="B762" s="59" t="s">
        <v>1</v>
      </c>
      <c r="C762" s="79">
        <v>9</v>
      </c>
      <c r="D762" s="80">
        <v>669338</v>
      </c>
      <c r="E762" s="80">
        <v>40160</v>
      </c>
      <c r="F762" s="81">
        <v>6.3945658571724022E-5</v>
      </c>
    </row>
    <row r="763" spans="1:6" x14ac:dyDescent="0.2">
      <c r="A763" s="59" t="s">
        <v>545</v>
      </c>
      <c r="B763" s="59" t="s">
        <v>857</v>
      </c>
      <c r="C763" s="79">
        <v>24</v>
      </c>
      <c r="D763" s="80">
        <v>878148</v>
      </c>
      <c r="E763" s="80">
        <v>52689</v>
      </c>
      <c r="F763" s="81">
        <v>8.3895239155517109E-5</v>
      </c>
    </row>
    <row r="764" spans="1:6" x14ac:dyDescent="0.2">
      <c r="A764" s="59" t="s">
        <v>545</v>
      </c>
      <c r="B764" s="59" t="s">
        <v>3</v>
      </c>
      <c r="C764" s="79">
        <v>20</v>
      </c>
      <c r="D764" s="80">
        <v>1758333</v>
      </c>
      <c r="E764" s="80">
        <v>105500</v>
      </c>
      <c r="F764" s="81">
        <v>1.6798473554075906E-4</v>
      </c>
    </row>
    <row r="765" spans="1:6" x14ac:dyDescent="0.2">
      <c r="A765" s="59" t="s">
        <v>545</v>
      </c>
      <c r="B765" s="59" t="s">
        <v>2</v>
      </c>
      <c r="C765" s="79">
        <v>5</v>
      </c>
      <c r="D765" s="80">
        <v>278334</v>
      </c>
      <c r="E765" s="80">
        <v>16700</v>
      </c>
      <c r="F765" s="81">
        <v>2.6590948659058543E-5</v>
      </c>
    </row>
    <row r="766" spans="1:6" x14ac:dyDescent="0.2">
      <c r="A766" s="59" t="s">
        <v>545</v>
      </c>
      <c r="B766" s="59" t="s">
        <v>6</v>
      </c>
      <c r="C766" s="79">
        <v>6</v>
      </c>
      <c r="D766" s="80">
        <v>426057</v>
      </c>
      <c r="E766" s="80">
        <v>25563</v>
      </c>
      <c r="F766" s="81">
        <v>4.0703258716857101E-5</v>
      </c>
    </row>
    <row r="767" spans="1:6" x14ac:dyDescent="0.2">
      <c r="A767" s="59" t="s">
        <v>545</v>
      </c>
      <c r="B767" s="59" t="s">
        <v>10</v>
      </c>
      <c r="C767" s="79">
        <v>44</v>
      </c>
      <c r="D767" s="80">
        <v>1016496</v>
      </c>
      <c r="E767" s="80">
        <v>60990</v>
      </c>
      <c r="F767" s="81">
        <v>9.711269213868148E-5</v>
      </c>
    </row>
    <row r="768" spans="1:6" x14ac:dyDescent="0.2">
      <c r="A768" s="59" t="s">
        <v>545</v>
      </c>
      <c r="B768" s="59" t="s">
        <v>4</v>
      </c>
      <c r="C768" s="79">
        <v>21</v>
      </c>
      <c r="D768" s="80">
        <v>1240441</v>
      </c>
      <c r="E768" s="80">
        <v>74426</v>
      </c>
      <c r="F768" s="81">
        <v>1.1850646376641265E-4</v>
      </c>
    </row>
    <row r="769" spans="1:6" x14ac:dyDescent="0.2">
      <c r="A769" s="59" t="s">
        <v>545</v>
      </c>
      <c r="B769" s="59" t="s">
        <v>858</v>
      </c>
      <c r="C769" s="79">
        <v>166</v>
      </c>
      <c r="D769" s="80">
        <v>2139347</v>
      </c>
      <c r="E769" s="80">
        <v>126490</v>
      </c>
      <c r="F769" s="81">
        <v>2.0140653268768354E-4</v>
      </c>
    </row>
    <row r="770" spans="1:6" x14ac:dyDescent="0.2">
      <c r="A770" s="59" t="s">
        <v>545</v>
      </c>
      <c r="B770" s="59" t="s">
        <v>8</v>
      </c>
      <c r="C770" s="79">
        <v>54</v>
      </c>
      <c r="D770" s="80">
        <v>1024893</v>
      </c>
      <c r="E770" s="80">
        <v>61494</v>
      </c>
      <c r="F770" s="81">
        <v>9.7915197415577619E-5</v>
      </c>
    </row>
    <row r="771" spans="1:6" x14ac:dyDescent="0.2">
      <c r="A771" s="59" t="s">
        <v>545</v>
      </c>
      <c r="B771" s="59" t="s">
        <v>859</v>
      </c>
      <c r="C771" s="79">
        <v>12</v>
      </c>
      <c r="D771" s="80">
        <v>469728</v>
      </c>
      <c r="E771" s="80">
        <v>28184</v>
      </c>
      <c r="F771" s="81">
        <v>4.4876604611191979E-5</v>
      </c>
    </row>
    <row r="772" spans="1:6" x14ac:dyDescent="0.2">
      <c r="A772" s="59" t="s">
        <v>545</v>
      </c>
      <c r="B772" s="59" t="s">
        <v>25</v>
      </c>
      <c r="C772" s="79">
        <v>15</v>
      </c>
      <c r="D772" s="80">
        <v>2279453</v>
      </c>
      <c r="E772" s="80">
        <v>136767</v>
      </c>
      <c r="F772" s="81">
        <v>2.1777031588344071E-4</v>
      </c>
    </row>
    <row r="773" spans="1:6" x14ac:dyDescent="0.2">
      <c r="A773" s="59" t="s">
        <v>545</v>
      </c>
      <c r="B773" s="59" t="s">
        <v>61</v>
      </c>
      <c r="C773" s="79">
        <v>385</v>
      </c>
      <c r="D773" s="80">
        <v>12230338</v>
      </c>
      <c r="E773" s="80">
        <v>731950</v>
      </c>
      <c r="F773" s="81">
        <v>1.1654637647304134E-3</v>
      </c>
    </row>
    <row r="774" spans="1:6" x14ac:dyDescent="0.2">
      <c r="A774" s="59" t="s">
        <v>548</v>
      </c>
      <c r="B774" s="59" t="s">
        <v>5</v>
      </c>
      <c r="C774" s="79">
        <v>18</v>
      </c>
      <c r="D774" s="80">
        <v>75410</v>
      </c>
      <c r="E774" s="80">
        <v>4525</v>
      </c>
      <c r="F774" s="81">
        <v>7.2050324959425099E-6</v>
      </c>
    </row>
    <row r="775" spans="1:6" x14ac:dyDescent="0.2">
      <c r="A775" s="59" t="s">
        <v>548</v>
      </c>
      <c r="B775" s="59" t="s">
        <v>1</v>
      </c>
      <c r="C775" s="79">
        <v>18</v>
      </c>
      <c r="D775" s="80">
        <v>1491189</v>
      </c>
      <c r="E775" s="80">
        <v>89471</v>
      </c>
      <c r="F775" s="81">
        <v>1.4246220164518725E-4</v>
      </c>
    </row>
    <row r="776" spans="1:6" x14ac:dyDescent="0.2">
      <c r="A776" s="59" t="s">
        <v>548</v>
      </c>
      <c r="B776" s="59" t="s">
        <v>857</v>
      </c>
      <c r="C776" s="79">
        <v>38</v>
      </c>
      <c r="D776" s="80">
        <v>808405</v>
      </c>
      <c r="E776" s="80">
        <v>48504</v>
      </c>
      <c r="F776" s="81">
        <v>7.7231579267004528E-5</v>
      </c>
    </row>
    <row r="777" spans="1:6" x14ac:dyDescent="0.2">
      <c r="A777" s="59" t="s">
        <v>548</v>
      </c>
      <c r="B777" s="59" t="s">
        <v>3</v>
      </c>
      <c r="C777" s="79">
        <v>30</v>
      </c>
      <c r="D777" s="80">
        <v>2027747</v>
      </c>
      <c r="E777" s="80">
        <v>121665</v>
      </c>
      <c r="F777" s="81">
        <v>1.9372381847930286E-4</v>
      </c>
    </row>
    <row r="778" spans="1:6" x14ac:dyDescent="0.2">
      <c r="A778" s="59" t="s">
        <v>548</v>
      </c>
      <c r="B778" s="59" t="s">
        <v>2</v>
      </c>
      <c r="C778" s="79">
        <v>9</v>
      </c>
      <c r="D778" s="80">
        <v>480734</v>
      </c>
      <c r="E778" s="80">
        <v>28844</v>
      </c>
      <c r="F778" s="81">
        <v>4.5927504378555966E-5</v>
      </c>
    </row>
    <row r="779" spans="1:6" x14ac:dyDescent="0.2">
      <c r="A779" s="59" t="s">
        <v>548</v>
      </c>
      <c r="B779" s="59" t="s">
        <v>6</v>
      </c>
      <c r="C779" s="79">
        <v>15</v>
      </c>
      <c r="D779" s="80">
        <v>829578</v>
      </c>
      <c r="E779" s="80">
        <v>49775</v>
      </c>
      <c r="F779" s="81">
        <v>7.9255357455367605E-5</v>
      </c>
    </row>
    <row r="780" spans="1:6" x14ac:dyDescent="0.2">
      <c r="A780" s="59" t="s">
        <v>548</v>
      </c>
      <c r="B780" s="59" t="s">
        <v>10</v>
      </c>
      <c r="C780" s="79">
        <v>160</v>
      </c>
      <c r="D780" s="80">
        <v>4890231</v>
      </c>
      <c r="E780" s="80">
        <v>293414</v>
      </c>
      <c r="F780" s="81">
        <v>4.6719500657778465E-4</v>
      </c>
    </row>
    <row r="781" spans="1:6" x14ac:dyDescent="0.2">
      <c r="A781" s="59" t="s">
        <v>548</v>
      </c>
      <c r="B781" s="59" t="s">
        <v>4</v>
      </c>
      <c r="C781" s="79">
        <v>9</v>
      </c>
      <c r="D781" s="80">
        <v>204814</v>
      </c>
      <c r="E781" s="80">
        <v>12289</v>
      </c>
      <c r="F781" s="81">
        <v>1.9567435213842542E-5</v>
      </c>
    </row>
    <row r="782" spans="1:6" x14ac:dyDescent="0.2">
      <c r="A782" s="59" t="s">
        <v>548</v>
      </c>
      <c r="B782" s="59" t="s">
        <v>858</v>
      </c>
      <c r="C782" s="79">
        <v>255</v>
      </c>
      <c r="D782" s="80">
        <v>7385988</v>
      </c>
      <c r="E782" s="80">
        <v>436008</v>
      </c>
      <c r="F782" s="81">
        <v>6.9424349358914957E-4</v>
      </c>
    </row>
    <row r="783" spans="1:6" x14ac:dyDescent="0.2">
      <c r="A783" s="59" t="s">
        <v>548</v>
      </c>
      <c r="B783" s="59" t="s">
        <v>8</v>
      </c>
      <c r="C783" s="79">
        <v>61</v>
      </c>
      <c r="D783" s="80">
        <v>1763310</v>
      </c>
      <c r="E783" s="80">
        <v>105799</v>
      </c>
      <c r="F783" s="81">
        <v>1.6846082498082245E-4</v>
      </c>
    </row>
    <row r="784" spans="1:6" x14ac:dyDescent="0.2">
      <c r="A784" s="59" t="s">
        <v>548</v>
      </c>
      <c r="B784" s="59" t="s">
        <v>859</v>
      </c>
      <c r="C784" s="79">
        <v>78</v>
      </c>
      <c r="D784" s="80">
        <v>3881586</v>
      </c>
      <c r="E784" s="80">
        <v>232895</v>
      </c>
      <c r="F784" s="81">
        <v>3.7083227472763114E-4</v>
      </c>
    </row>
    <row r="785" spans="1:6" x14ac:dyDescent="0.2">
      <c r="A785" s="59" t="s">
        <v>548</v>
      </c>
      <c r="B785" s="59" t="s">
        <v>25</v>
      </c>
      <c r="C785" s="79">
        <v>33</v>
      </c>
      <c r="D785" s="80">
        <v>1817632</v>
      </c>
      <c r="E785" s="80">
        <v>109058</v>
      </c>
      <c r="F785" s="81">
        <v>1.7365004065027586E-4</v>
      </c>
    </row>
    <row r="786" spans="1:6" x14ac:dyDescent="0.2">
      <c r="A786" s="59" t="s">
        <v>548</v>
      </c>
      <c r="B786" s="59" t="s">
        <v>61</v>
      </c>
      <c r="C786" s="79">
        <v>724</v>
      </c>
      <c r="D786" s="80">
        <v>25656623</v>
      </c>
      <c r="E786" s="80">
        <v>1532247</v>
      </c>
      <c r="F786" s="81">
        <v>2.4397545694608671E-3</v>
      </c>
    </row>
    <row r="787" spans="1:6" x14ac:dyDescent="0.2">
      <c r="A787" s="59" t="s">
        <v>557</v>
      </c>
      <c r="B787" s="59" t="s">
        <v>5</v>
      </c>
      <c r="C787" s="79">
        <v>17</v>
      </c>
      <c r="D787" s="80">
        <v>187868</v>
      </c>
      <c r="E787" s="80">
        <v>11272</v>
      </c>
      <c r="F787" s="81">
        <v>1.7948094208677119E-5</v>
      </c>
    </row>
    <row r="788" spans="1:6" x14ac:dyDescent="0.2">
      <c r="A788" s="59" t="s">
        <v>557</v>
      </c>
      <c r="B788" s="59" t="s">
        <v>1</v>
      </c>
      <c r="C788" s="79">
        <v>18</v>
      </c>
      <c r="D788" s="80">
        <v>1773086</v>
      </c>
      <c r="E788" s="80">
        <v>106385</v>
      </c>
      <c r="F788" s="81">
        <v>1.693938965924517E-4</v>
      </c>
    </row>
    <row r="789" spans="1:6" x14ac:dyDescent="0.2">
      <c r="A789" s="59" t="s">
        <v>557</v>
      </c>
      <c r="B789" s="59" t="s">
        <v>857</v>
      </c>
      <c r="C789" s="79">
        <v>49</v>
      </c>
      <c r="D789" s="80">
        <v>1794092</v>
      </c>
      <c r="E789" s="80">
        <v>107646</v>
      </c>
      <c r="F789" s="81">
        <v>1.7140175205706683E-4</v>
      </c>
    </row>
    <row r="790" spans="1:6" x14ac:dyDescent="0.2">
      <c r="A790" s="59" t="s">
        <v>557</v>
      </c>
      <c r="B790" s="59" t="s">
        <v>3</v>
      </c>
      <c r="C790" s="79">
        <v>21</v>
      </c>
      <c r="D790" s="80">
        <v>2594876</v>
      </c>
      <c r="E790" s="80">
        <v>155693</v>
      </c>
      <c r="F790" s="81">
        <v>2.4790566284879054E-4</v>
      </c>
    </row>
    <row r="791" spans="1:6" x14ac:dyDescent="0.2">
      <c r="A791" s="59" t="s">
        <v>557</v>
      </c>
      <c r="B791" s="59" t="s">
        <v>2</v>
      </c>
      <c r="C791" s="79">
        <v>6</v>
      </c>
      <c r="D791" s="80">
        <v>2144</v>
      </c>
      <c r="E791" s="80">
        <v>129</v>
      </c>
      <c r="F791" s="81">
        <v>2.054031363484163E-7</v>
      </c>
    </row>
    <row r="792" spans="1:6" x14ac:dyDescent="0.2">
      <c r="A792" s="59" t="s">
        <v>557</v>
      </c>
      <c r="B792" s="59" t="s">
        <v>6</v>
      </c>
      <c r="C792" s="79">
        <v>12</v>
      </c>
      <c r="D792" s="80">
        <v>862353</v>
      </c>
      <c r="E792" s="80">
        <v>51741</v>
      </c>
      <c r="F792" s="81">
        <v>8.2385764944212469E-5</v>
      </c>
    </row>
    <row r="793" spans="1:6" x14ac:dyDescent="0.2">
      <c r="A793" s="59" t="s">
        <v>557</v>
      </c>
      <c r="B793" s="59" t="s">
        <v>10</v>
      </c>
      <c r="C793" s="79">
        <v>185</v>
      </c>
      <c r="D793" s="80">
        <v>5425082</v>
      </c>
      <c r="E793" s="80">
        <v>325505</v>
      </c>
      <c r="F793" s="81">
        <v>5.1829261935729652E-4</v>
      </c>
    </row>
    <row r="794" spans="1:6" x14ac:dyDescent="0.2">
      <c r="A794" s="59" t="s">
        <v>557</v>
      </c>
      <c r="B794" s="59" t="s">
        <v>4</v>
      </c>
      <c r="C794" s="79">
        <v>18</v>
      </c>
      <c r="D794" s="80">
        <v>947190</v>
      </c>
      <c r="E794" s="80">
        <v>56831</v>
      </c>
      <c r="F794" s="81">
        <v>9.0490431331913542E-5</v>
      </c>
    </row>
    <row r="795" spans="1:6" x14ac:dyDescent="0.2">
      <c r="A795" s="59" t="s">
        <v>557</v>
      </c>
      <c r="B795" s="59" t="s">
        <v>858</v>
      </c>
      <c r="C795" s="79">
        <v>191</v>
      </c>
      <c r="D795" s="80">
        <v>6407978</v>
      </c>
      <c r="E795" s="80">
        <v>382982</v>
      </c>
      <c r="F795" s="81">
        <v>6.0981165864332687E-4</v>
      </c>
    </row>
    <row r="796" spans="1:6" x14ac:dyDescent="0.2">
      <c r="A796" s="59" t="s">
        <v>557</v>
      </c>
      <c r="B796" s="59" t="s">
        <v>8</v>
      </c>
      <c r="C796" s="79">
        <v>140</v>
      </c>
      <c r="D796" s="80">
        <v>2208213</v>
      </c>
      <c r="E796" s="80">
        <v>132493</v>
      </c>
      <c r="F796" s="81">
        <v>2.1096494375357148E-4</v>
      </c>
    </row>
    <row r="797" spans="1:6" x14ac:dyDescent="0.2">
      <c r="A797" s="59" t="s">
        <v>557</v>
      </c>
      <c r="B797" s="59" t="s">
        <v>859</v>
      </c>
      <c r="C797" s="79">
        <v>45</v>
      </c>
      <c r="D797" s="80">
        <v>1812088</v>
      </c>
      <c r="E797" s="80">
        <v>108725</v>
      </c>
      <c r="F797" s="81">
        <v>1.7311981394946946E-4</v>
      </c>
    </row>
    <row r="798" spans="1:6" x14ac:dyDescent="0.2">
      <c r="A798" s="59" t="s">
        <v>557</v>
      </c>
      <c r="B798" s="59" t="s">
        <v>25</v>
      </c>
      <c r="C798" s="79">
        <v>46</v>
      </c>
      <c r="D798" s="80">
        <v>7396697</v>
      </c>
      <c r="E798" s="80">
        <v>443802</v>
      </c>
      <c r="F798" s="81">
        <v>7.0665366447829347E-4</v>
      </c>
    </row>
    <row r="799" spans="1:6" x14ac:dyDescent="0.2">
      <c r="A799" s="59" t="s">
        <v>557</v>
      </c>
      <c r="B799" s="59" t="s">
        <v>61</v>
      </c>
      <c r="C799" s="79">
        <v>748</v>
      </c>
      <c r="D799" s="80">
        <v>31411667</v>
      </c>
      <c r="E799" s="80">
        <v>1883204</v>
      </c>
      <c r="F799" s="81">
        <v>2.9985737053014184E-3</v>
      </c>
    </row>
    <row r="800" spans="1:6" x14ac:dyDescent="0.2">
      <c r="A800" s="59" t="s">
        <v>562</v>
      </c>
      <c r="B800" s="59" t="s">
        <v>5</v>
      </c>
      <c r="C800" s="79">
        <v>16</v>
      </c>
      <c r="D800" s="80">
        <v>869146</v>
      </c>
      <c r="E800" s="80">
        <v>52149</v>
      </c>
      <c r="F800" s="81">
        <v>8.303541207312838E-5</v>
      </c>
    </row>
    <row r="801" spans="1:6" x14ac:dyDescent="0.2">
      <c r="A801" s="59" t="s">
        <v>562</v>
      </c>
      <c r="B801" s="59" t="s">
        <v>1</v>
      </c>
      <c r="C801" s="79">
        <v>12</v>
      </c>
      <c r="D801" s="80">
        <v>1259044</v>
      </c>
      <c r="E801" s="80">
        <v>75543</v>
      </c>
      <c r="F801" s="81">
        <v>1.2028503200905746E-4</v>
      </c>
    </row>
    <row r="802" spans="1:6" x14ac:dyDescent="0.2">
      <c r="A802" s="59" t="s">
        <v>562</v>
      </c>
      <c r="B802" s="59" t="s">
        <v>857</v>
      </c>
      <c r="C802" s="79">
        <v>120</v>
      </c>
      <c r="D802" s="80">
        <v>7170173</v>
      </c>
      <c r="E802" s="80">
        <v>430210</v>
      </c>
      <c r="F802" s="81">
        <v>6.8501149836009442E-4</v>
      </c>
    </row>
    <row r="803" spans="1:6" x14ac:dyDescent="0.2">
      <c r="A803" s="59" t="s">
        <v>562</v>
      </c>
      <c r="B803" s="59" t="s">
        <v>3</v>
      </c>
      <c r="C803" s="79">
        <v>28</v>
      </c>
      <c r="D803" s="80">
        <v>2592275</v>
      </c>
      <c r="E803" s="80">
        <v>155536</v>
      </c>
      <c r="F803" s="81">
        <v>2.4765567608594791E-4</v>
      </c>
    </row>
    <row r="804" spans="1:6" x14ac:dyDescent="0.2">
      <c r="A804" s="59" t="s">
        <v>562</v>
      </c>
      <c r="B804" s="59" t="s">
        <v>2</v>
      </c>
      <c r="C804" s="79">
        <v>14</v>
      </c>
      <c r="D804" s="80">
        <v>9106626</v>
      </c>
      <c r="E804" s="80">
        <v>546398</v>
      </c>
      <c r="F804" s="81">
        <v>8.7001444104265098E-4</v>
      </c>
    </row>
    <row r="805" spans="1:6" x14ac:dyDescent="0.2">
      <c r="A805" s="59" t="s">
        <v>562</v>
      </c>
      <c r="B805" s="59" t="s">
        <v>6</v>
      </c>
      <c r="C805" s="79">
        <v>27</v>
      </c>
      <c r="D805" s="80">
        <v>1660521</v>
      </c>
      <c r="E805" s="80">
        <v>99631</v>
      </c>
      <c r="F805" s="81">
        <v>1.5863968897309353E-4</v>
      </c>
    </row>
    <row r="806" spans="1:6" x14ac:dyDescent="0.2">
      <c r="A806" s="59" t="s">
        <v>562</v>
      </c>
      <c r="B806" s="59" t="s">
        <v>10</v>
      </c>
      <c r="C806" s="79">
        <v>186</v>
      </c>
      <c r="D806" s="80">
        <v>6392400</v>
      </c>
      <c r="E806" s="80">
        <v>383544</v>
      </c>
      <c r="F806" s="81">
        <v>6.107065157179611E-4</v>
      </c>
    </row>
    <row r="807" spans="1:6" x14ac:dyDescent="0.2">
      <c r="A807" s="59" t="s">
        <v>562</v>
      </c>
      <c r="B807" s="59" t="s">
        <v>4</v>
      </c>
      <c r="C807" s="79">
        <v>28</v>
      </c>
      <c r="D807" s="80">
        <v>1507206</v>
      </c>
      <c r="E807" s="80">
        <v>90432</v>
      </c>
      <c r="F807" s="81">
        <v>1.4399237539736422E-4</v>
      </c>
    </row>
    <row r="808" spans="1:6" x14ac:dyDescent="0.2">
      <c r="A808" s="59" t="s">
        <v>562</v>
      </c>
      <c r="B808" s="59" t="s">
        <v>858</v>
      </c>
      <c r="C808" s="79">
        <v>342</v>
      </c>
      <c r="D808" s="80">
        <v>7994179</v>
      </c>
      <c r="E808" s="80">
        <v>471909</v>
      </c>
      <c r="F808" s="81">
        <v>7.5140766411662622E-4</v>
      </c>
    </row>
    <row r="809" spans="1:6" x14ac:dyDescent="0.2">
      <c r="A809" s="59" t="s">
        <v>562</v>
      </c>
      <c r="B809" s="59" t="s">
        <v>8</v>
      </c>
      <c r="C809" s="79">
        <v>125</v>
      </c>
      <c r="D809" s="80">
        <v>5111806</v>
      </c>
      <c r="E809" s="80">
        <v>306708</v>
      </c>
      <c r="F809" s="81">
        <v>4.8836267552829508E-4</v>
      </c>
    </row>
    <row r="810" spans="1:6" x14ac:dyDescent="0.2">
      <c r="A810" s="59" t="s">
        <v>562</v>
      </c>
      <c r="B810" s="59" t="s">
        <v>859</v>
      </c>
      <c r="C810" s="79">
        <v>41</v>
      </c>
      <c r="D810" s="80">
        <v>4864477</v>
      </c>
      <c r="E810" s="80">
        <v>291869</v>
      </c>
      <c r="F810" s="81">
        <v>4.6473494575872802E-4</v>
      </c>
    </row>
    <row r="811" spans="1:6" x14ac:dyDescent="0.2">
      <c r="A811" s="59" t="s">
        <v>562</v>
      </c>
      <c r="B811" s="59" t="s">
        <v>25</v>
      </c>
      <c r="C811" s="79">
        <v>72</v>
      </c>
      <c r="D811" s="80">
        <v>4812663</v>
      </c>
      <c r="E811" s="80">
        <v>288760</v>
      </c>
      <c r="F811" s="81">
        <v>4.5978457094549371E-4</v>
      </c>
    </row>
    <row r="812" spans="1:6" x14ac:dyDescent="0.2">
      <c r="A812" s="59" t="s">
        <v>562</v>
      </c>
      <c r="B812" s="59" t="s">
        <v>61</v>
      </c>
      <c r="C812" s="79">
        <v>1011</v>
      </c>
      <c r="D812" s="80">
        <v>53340517</v>
      </c>
      <c r="E812" s="80">
        <v>3192689</v>
      </c>
      <c r="F812" s="81">
        <v>5.0836304960084414E-3</v>
      </c>
    </row>
    <row r="813" spans="1:6" x14ac:dyDescent="0.2">
      <c r="A813" s="59" t="s">
        <v>525</v>
      </c>
      <c r="B813" s="59" t="s">
        <v>5</v>
      </c>
      <c r="C813" s="79">
        <v>34</v>
      </c>
      <c r="D813" s="80">
        <v>1042335</v>
      </c>
      <c r="E813" s="80">
        <v>62540</v>
      </c>
      <c r="F813" s="81">
        <v>9.9580714319612065E-5</v>
      </c>
    </row>
    <row r="814" spans="1:6" x14ac:dyDescent="0.2">
      <c r="A814" s="59" t="s">
        <v>525</v>
      </c>
      <c r="B814" s="59" t="s">
        <v>1</v>
      </c>
      <c r="C814" s="79">
        <v>44</v>
      </c>
      <c r="D814" s="80">
        <v>10690740</v>
      </c>
      <c r="E814" s="80">
        <v>641444</v>
      </c>
      <c r="F814" s="81">
        <v>1.0213535611773143E-3</v>
      </c>
    </row>
    <row r="815" spans="1:6" x14ac:dyDescent="0.2">
      <c r="A815" s="59" t="s">
        <v>525</v>
      </c>
      <c r="B815" s="59" t="s">
        <v>857</v>
      </c>
      <c r="C815" s="79">
        <v>188</v>
      </c>
      <c r="D815" s="80">
        <v>8817041</v>
      </c>
      <c r="E815" s="80">
        <v>529022</v>
      </c>
      <c r="F815" s="81">
        <v>8.4234711625823168E-4</v>
      </c>
    </row>
    <row r="816" spans="1:6" x14ac:dyDescent="0.2">
      <c r="A816" s="59" t="s">
        <v>525</v>
      </c>
      <c r="B816" s="59" t="s">
        <v>3</v>
      </c>
      <c r="C816" s="79">
        <v>46</v>
      </c>
      <c r="D816" s="80">
        <v>4271273</v>
      </c>
      <c r="E816" s="80">
        <v>256276</v>
      </c>
      <c r="F816" s="81">
        <v>4.080611951226879E-4</v>
      </c>
    </row>
    <row r="817" spans="1:6" x14ac:dyDescent="0.2">
      <c r="A817" s="59" t="s">
        <v>525</v>
      </c>
      <c r="B817" s="59" t="s">
        <v>2</v>
      </c>
      <c r="C817" s="79">
        <v>13</v>
      </c>
      <c r="D817" s="80">
        <v>11872939</v>
      </c>
      <c r="E817" s="80">
        <v>712376</v>
      </c>
      <c r="F817" s="81">
        <v>1.134296625266197E-3</v>
      </c>
    </row>
    <row r="818" spans="1:6" x14ac:dyDescent="0.2">
      <c r="A818" s="59" t="s">
        <v>525</v>
      </c>
      <c r="B818" s="59" t="s">
        <v>6</v>
      </c>
      <c r="C818" s="79">
        <v>42</v>
      </c>
      <c r="D818" s="80">
        <v>3147501</v>
      </c>
      <c r="E818" s="80">
        <v>188850</v>
      </c>
      <c r="F818" s="81">
        <v>3.0070063797983269E-4</v>
      </c>
    </row>
    <row r="819" spans="1:6" x14ac:dyDescent="0.2">
      <c r="A819" s="59" t="s">
        <v>525</v>
      </c>
      <c r="B819" s="59" t="s">
        <v>10</v>
      </c>
      <c r="C819" s="79">
        <v>268</v>
      </c>
      <c r="D819" s="80">
        <v>6993769</v>
      </c>
      <c r="E819" s="80">
        <v>419626</v>
      </c>
      <c r="F819" s="81">
        <v>6.6815888754527552E-4</v>
      </c>
    </row>
    <row r="820" spans="1:6" x14ac:dyDescent="0.2">
      <c r="A820" s="59" t="s">
        <v>525</v>
      </c>
      <c r="B820" s="59" t="s">
        <v>4</v>
      </c>
      <c r="C820" s="79">
        <v>37</v>
      </c>
      <c r="D820" s="80">
        <v>4553545</v>
      </c>
      <c r="E820" s="80">
        <v>273213</v>
      </c>
      <c r="F820" s="81">
        <v>4.3502951233457258E-4</v>
      </c>
    </row>
    <row r="821" spans="1:6" x14ac:dyDescent="0.2">
      <c r="A821" s="59" t="s">
        <v>525</v>
      </c>
      <c r="B821" s="59" t="s">
        <v>858</v>
      </c>
      <c r="C821" s="79">
        <v>635</v>
      </c>
      <c r="D821" s="80">
        <v>11161587</v>
      </c>
      <c r="E821" s="80">
        <v>663635</v>
      </c>
      <c r="F821" s="81">
        <v>1.0566876774463663E-3</v>
      </c>
    </row>
    <row r="822" spans="1:6" x14ac:dyDescent="0.2">
      <c r="A822" s="59" t="s">
        <v>525</v>
      </c>
      <c r="B822" s="59" t="s">
        <v>8</v>
      </c>
      <c r="C822" s="79">
        <v>177</v>
      </c>
      <c r="D822" s="80">
        <v>4135336</v>
      </c>
      <c r="E822" s="80">
        <v>248120</v>
      </c>
      <c r="F822" s="81">
        <v>3.9507462163386865E-4</v>
      </c>
    </row>
    <row r="823" spans="1:6" x14ac:dyDescent="0.2">
      <c r="A823" s="59" t="s">
        <v>525</v>
      </c>
      <c r="B823" s="59" t="s">
        <v>859</v>
      </c>
      <c r="C823" s="79">
        <v>88</v>
      </c>
      <c r="D823" s="80">
        <v>6825186</v>
      </c>
      <c r="E823" s="80">
        <v>409511</v>
      </c>
      <c r="F823" s="81">
        <v>6.520530524742349E-4</v>
      </c>
    </row>
    <row r="824" spans="1:6" x14ac:dyDescent="0.2">
      <c r="A824" s="59" t="s">
        <v>525</v>
      </c>
      <c r="B824" s="59" t="s">
        <v>25</v>
      </c>
      <c r="C824" s="79">
        <v>90</v>
      </c>
      <c r="D824" s="80">
        <v>18177160</v>
      </c>
      <c r="E824" s="80">
        <v>1090630</v>
      </c>
      <c r="F824" s="81">
        <v>1.7365800201214982E-3</v>
      </c>
    </row>
    <row r="825" spans="1:6" x14ac:dyDescent="0.2">
      <c r="A825" s="59" t="s">
        <v>525</v>
      </c>
      <c r="B825" s="59" t="s">
        <v>61</v>
      </c>
      <c r="C825" s="79">
        <v>1662</v>
      </c>
      <c r="D825" s="80">
        <v>91688411</v>
      </c>
      <c r="E825" s="80">
        <v>5495245</v>
      </c>
      <c r="F825" s="81">
        <v>8.7499268062244413E-3</v>
      </c>
    </row>
    <row r="826" spans="1:6" x14ac:dyDescent="0.2">
      <c r="A826" s="59" t="s">
        <v>572</v>
      </c>
      <c r="B826" s="59" t="s">
        <v>5</v>
      </c>
      <c r="C826" s="79">
        <v>21</v>
      </c>
      <c r="D826" s="80">
        <v>644447</v>
      </c>
      <c r="E826" s="80">
        <v>38667</v>
      </c>
      <c r="F826" s="81">
        <v>6.1568395916156688E-5</v>
      </c>
    </row>
    <row r="827" spans="1:6" x14ac:dyDescent="0.2">
      <c r="A827" s="59" t="s">
        <v>572</v>
      </c>
      <c r="B827" s="59" t="s">
        <v>1</v>
      </c>
      <c r="C827" s="79">
        <v>15</v>
      </c>
      <c r="D827" s="80">
        <v>9865115</v>
      </c>
      <c r="E827" s="80">
        <v>591907</v>
      </c>
      <c r="F827" s="81">
        <v>9.4247716454714766E-4</v>
      </c>
    </row>
    <row r="828" spans="1:6" x14ac:dyDescent="0.2">
      <c r="A828" s="59" t="s">
        <v>572</v>
      </c>
      <c r="B828" s="59" t="s">
        <v>857</v>
      </c>
      <c r="C828" s="79">
        <v>184</v>
      </c>
      <c r="D828" s="80">
        <v>8607212</v>
      </c>
      <c r="E828" s="80">
        <v>516433</v>
      </c>
      <c r="F828" s="81">
        <v>8.2230199933195096E-4</v>
      </c>
    </row>
    <row r="829" spans="1:6" x14ac:dyDescent="0.2">
      <c r="A829" s="59" t="s">
        <v>572</v>
      </c>
      <c r="B829" s="59" t="s">
        <v>3</v>
      </c>
      <c r="C829" s="79">
        <v>69</v>
      </c>
      <c r="D829" s="80">
        <v>7203960</v>
      </c>
      <c r="E829" s="80">
        <v>432238</v>
      </c>
      <c r="F829" s="81">
        <v>6.8824062673617653E-4</v>
      </c>
    </row>
    <row r="830" spans="1:6" x14ac:dyDescent="0.2">
      <c r="A830" s="59" t="s">
        <v>572</v>
      </c>
      <c r="B830" s="59" t="s">
        <v>2</v>
      </c>
      <c r="C830" s="79">
        <v>17</v>
      </c>
      <c r="D830" s="80">
        <v>11839022</v>
      </c>
      <c r="E830" s="80">
        <v>710341</v>
      </c>
      <c r="F830" s="81">
        <v>1.1310563509834913E-3</v>
      </c>
    </row>
    <row r="831" spans="1:6" x14ac:dyDescent="0.2">
      <c r="A831" s="59" t="s">
        <v>572</v>
      </c>
      <c r="B831" s="59" t="s">
        <v>6</v>
      </c>
      <c r="C831" s="79">
        <v>34</v>
      </c>
      <c r="D831" s="80">
        <v>1679060</v>
      </c>
      <c r="E831" s="80">
        <v>100744</v>
      </c>
      <c r="F831" s="81">
        <v>1.6041188812623917E-4</v>
      </c>
    </row>
    <row r="832" spans="1:6" x14ac:dyDescent="0.2">
      <c r="A832" s="59" t="s">
        <v>572</v>
      </c>
      <c r="B832" s="59" t="s">
        <v>10</v>
      </c>
      <c r="C832" s="79">
        <v>281</v>
      </c>
      <c r="D832" s="80">
        <v>10041749</v>
      </c>
      <c r="E832" s="80">
        <v>602505</v>
      </c>
      <c r="F832" s="81">
        <v>9.5935206717521365E-4</v>
      </c>
    </row>
    <row r="833" spans="1:6" x14ac:dyDescent="0.2">
      <c r="A833" s="59" t="s">
        <v>572</v>
      </c>
      <c r="B833" s="59" t="s">
        <v>4</v>
      </c>
      <c r="C833" s="79">
        <v>38</v>
      </c>
      <c r="D833" s="80">
        <v>2995957</v>
      </c>
      <c r="E833" s="80">
        <v>179757</v>
      </c>
      <c r="F833" s="81">
        <v>2.8622210527583155E-4</v>
      </c>
    </row>
    <row r="834" spans="1:6" x14ac:dyDescent="0.2">
      <c r="A834" s="59" t="s">
        <v>572</v>
      </c>
      <c r="B834" s="59" t="s">
        <v>858</v>
      </c>
      <c r="C834" s="79">
        <v>520</v>
      </c>
      <c r="D834" s="80">
        <v>11335340</v>
      </c>
      <c r="E834" s="80">
        <v>674261</v>
      </c>
      <c r="F834" s="81">
        <v>1.0736071637009266E-3</v>
      </c>
    </row>
    <row r="835" spans="1:6" x14ac:dyDescent="0.2">
      <c r="A835" s="59" t="s">
        <v>572</v>
      </c>
      <c r="B835" s="59" t="s">
        <v>8</v>
      </c>
      <c r="C835" s="79">
        <v>184</v>
      </c>
      <c r="D835" s="80">
        <v>6236793</v>
      </c>
      <c r="E835" s="80">
        <v>373806</v>
      </c>
      <c r="F835" s="81">
        <v>5.9520096733221785E-4</v>
      </c>
    </row>
    <row r="836" spans="1:6" x14ac:dyDescent="0.2">
      <c r="A836" s="59" t="s">
        <v>572</v>
      </c>
      <c r="B836" s="59" t="s">
        <v>859</v>
      </c>
      <c r="C836" s="79">
        <v>92</v>
      </c>
      <c r="D836" s="80">
        <v>5982568</v>
      </c>
      <c r="E836" s="80">
        <v>358954</v>
      </c>
      <c r="F836" s="81">
        <v>5.7155253802177852E-4</v>
      </c>
    </row>
    <row r="837" spans="1:6" x14ac:dyDescent="0.2">
      <c r="A837" s="59" t="s">
        <v>572</v>
      </c>
      <c r="B837" s="59" t="s">
        <v>25</v>
      </c>
      <c r="C837" s="79">
        <v>76</v>
      </c>
      <c r="D837" s="80">
        <v>8497745</v>
      </c>
      <c r="E837" s="80">
        <v>509865</v>
      </c>
      <c r="F837" s="81">
        <v>8.1184395437430444E-4</v>
      </c>
    </row>
    <row r="838" spans="1:6" x14ac:dyDescent="0.2">
      <c r="A838" s="59" t="s">
        <v>572</v>
      </c>
      <c r="B838" s="59" t="s">
        <v>61</v>
      </c>
      <c r="C838" s="79">
        <v>1531</v>
      </c>
      <c r="D838" s="80">
        <v>84928969</v>
      </c>
      <c r="E838" s="80">
        <v>5089477</v>
      </c>
      <c r="F838" s="81">
        <v>8.1038336292490604E-3</v>
      </c>
    </row>
    <row r="839" spans="1:6" x14ac:dyDescent="0.2">
      <c r="A839" s="59" t="s">
        <v>581</v>
      </c>
      <c r="B839" s="59" t="s">
        <v>5</v>
      </c>
      <c r="C839" s="79" t="s">
        <v>856</v>
      </c>
      <c r="D839" s="80" t="s">
        <v>856</v>
      </c>
      <c r="E839" s="80" t="s">
        <v>856</v>
      </c>
      <c r="F839" s="81" t="s">
        <v>856</v>
      </c>
    </row>
    <row r="840" spans="1:6" x14ac:dyDescent="0.2">
      <c r="A840" s="59" t="s">
        <v>581</v>
      </c>
      <c r="B840" s="59" t="s">
        <v>1</v>
      </c>
      <c r="C840" s="79">
        <v>18</v>
      </c>
      <c r="D840" s="80">
        <v>341316</v>
      </c>
      <c r="E840" s="80">
        <v>20479</v>
      </c>
      <c r="F840" s="81">
        <v>3.2608145963404785E-5</v>
      </c>
    </row>
    <row r="841" spans="1:6" x14ac:dyDescent="0.2">
      <c r="A841" s="59" t="s">
        <v>581</v>
      </c>
      <c r="B841" s="59" t="s">
        <v>857</v>
      </c>
      <c r="C841" s="79">
        <v>59</v>
      </c>
      <c r="D841" s="80">
        <v>2602405</v>
      </c>
      <c r="E841" s="80">
        <v>156144</v>
      </c>
      <c r="F841" s="81">
        <v>2.486237776898226E-4</v>
      </c>
    </row>
    <row r="842" spans="1:6" x14ac:dyDescent="0.2">
      <c r="A842" s="59" t="s">
        <v>581</v>
      </c>
      <c r="B842" s="59" t="s">
        <v>3</v>
      </c>
      <c r="C842" s="79">
        <v>42</v>
      </c>
      <c r="D842" s="80">
        <v>3460554</v>
      </c>
      <c r="E842" s="80">
        <v>207633</v>
      </c>
      <c r="F842" s="81">
        <v>3.3060828999558698E-4</v>
      </c>
    </row>
    <row r="843" spans="1:6" x14ac:dyDescent="0.2">
      <c r="A843" s="59" t="s">
        <v>581</v>
      </c>
      <c r="B843" s="59" t="s">
        <v>2</v>
      </c>
      <c r="C843" s="79" t="s">
        <v>856</v>
      </c>
      <c r="D843" s="80" t="s">
        <v>856</v>
      </c>
      <c r="E843" s="80" t="s">
        <v>856</v>
      </c>
      <c r="F843" s="81" t="s">
        <v>856</v>
      </c>
    </row>
    <row r="844" spans="1:6" x14ac:dyDescent="0.2">
      <c r="A844" s="59" t="s">
        <v>581</v>
      </c>
      <c r="B844" s="59" t="s">
        <v>6</v>
      </c>
      <c r="C844" s="79">
        <v>30</v>
      </c>
      <c r="D844" s="80">
        <v>4075410</v>
      </c>
      <c r="E844" s="80">
        <v>244525</v>
      </c>
      <c r="F844" s="81">
        <v>3.8935040244648445E-4</v>
      </c>
    </row>
    <row r="845" spans="1:6" x14ac:dyDescent="0.2">
      <c r="A845" s="59" t="s">
        <v>581</v>
      </c>
      <c r="B845" s="59" t="s">
        <v>10</v>
      </c>
      <c r="C845" s="79">
        <v>113</v>
      </c>
      <c r="D845" s="80">
        <v>2427375</v>
      </c>
      <c r="E845" s="80">
        <v>145642</v>
      </c>
      <c r="F845" s="81">
        <v>2.3190173320973681E-4</v>
      </c>
    </row>
    <row r="846" spans="1:6" x14ac:dyDescent="0.2">
      <c r="A846" s="59" t="s">
        <v>581</v>
      </c>
      <c r="B846" s="59" t="s">
        <v>4</v>
      </c>
      <c r="C846" s="79">
        <v>12</v>
      </c>
      <c r="D846" s="80">
        <v>1316844</v>
      </c>
      <c r="E846" s="80">
        <v>79011</v>
      </c>
      <c r="F846" s="81">
        <v>1.2580703260484279E-4</v>
      </c>
    </row>
    <row r="847" spans="1:6" x14ac:dyDescent="0.2">
      <c r="A847" s="59" t="s">
        <v>581</v>
      </c>
      <c r="B847" s="59" t="s">
        <v>858</v>
      </c>
      <c r="C847" s="79">
        <v>164</v>
      </c>
      <c r="D847" s="80">
        <v>2840752</v>
      </c>
      <c r="E847" s="80">
        <v>170445</v>
      </c>
      <c r="F847" s="81">
        <v>2.7139486492175054E-4</v>
      </c>
    </row>
    <row r="848" spans="1:6" x14ac:dyDescent="0.2">
      <c r="A848" s="59" t="s">
        <v>581</v>
      </c>
      <c r="B848" s="59" t="s">
        <v>8</v>
      </c>
      <c r="C848" s="79">
        <v>60</v>
      </c>
      <c r="D848" s="80">
        <v>893767</v>
      </c>
      <c r="E848" s="80">
        <v>53626</v>
      </c>
      <c r="F848" s="81">
        <v>8.5387198370699018E-5</v>
      </c>
    </row>
    <row r="849" spans="1:6" x14ac:dyDescent="0.2">
      <c r="A849" s="59" t="s">
        <v>581</v>
      </c>
      <c r="B849" s="59" t="s">
        <v>859</v>
      </c>
      <c r="C849" s="79">
        <v>45</v>
      </c>
      <c r="D849" s="80">
        <v>1521448</v>
      </c>
      <c r="E849" s="80">
        <v>91287</v>
      </c>
      <c r="F849" s="81">
        <v>1.4535376827781301E-4</v>
      </c>
    </row>
    <row r="850" spans="1:6" x14ac:dyDescent="0.2">
      <c r="A850" s="59" t="s">
        <v>581</v>
      </c>
      <c r="B850" s="59" t="s">
        <v>25</v>
      </c>
      <c r="C850" s="79">
        <v>39</v>
      </c>
      <c r="D850" s="80">
        <v>3391218</v>
      </c>
      <c r="E850" s="80">
        <v>203473</v>
      </c>
      <c r="F850" s="81">
        <v>3.2398443691644425E-4</v>
      </c>
    </row>
    <row r="851" spans="1:6" x14ac:dyDescent="0.2">
      <c r="A851" s="59" t="s">
        <v>581</v>
      </c>
      <c r="B851" s="59" t="s">
        <v>61</v>
      </c>
      <c r="C851" s="79">
        <v>592</v>
      </c>
      <c r="D851" s="80">
        <v>22900394</v>
      </c>
      <c r="E851" s="80">
        <v>1374024</v>
      </c>
      <c r="F851" s="81">
        <v>2.1878204575038478E-3</v>
      </c>
    </row>
    <row r="852" spans="1:6" x14ac:dyDescent="0.2">
      <c r="A852" s="59" t="s">
        <v>588</v>
      </c>
      <c r="B852" s="59" t="s">
        <v>5</v>
      </c>
      <c r="C852" s="79">
        <v>9</v>
      </c>
      <c r="D852" s="80">
        <v>260601</v>
      </c>
      <c r="E852" s="80">
        <v>15636</v>
      </c>
      <c r="F852" s="81">
        <v>2.4896770852277809E-5</v>
      </c>
    </row>
    <row r="853" spans="1:6" x14ac:dyDescent="0.2">
      <c r="A853" s="59" t="s">
        <v>588</v>
      </c>
      <c r="B853" s="59" t="s">
        <v>1</v>
      </c>
      <c r="C853" s="79">
        <v>21</v>
      </c>
      <c r="D853" s="80">
        <v>685008</v>
      </c>
      <c r="E853" s="80">
        <v>41101</v>
      </c>
      <c r="F853" s="81">
        <v>6.5443986876405103E-5</v>
      </c>
    </row>
    <row r="854" spans="1:6" x14ac:dyDescent="0.2">
      <c r="A854" s="59" t="s">
        <v>588</v>
      </c>
      <c r="B854" s="59" t="s">
        <v>857</v>
      </c>
      <c r="C854" s="79">
        <v>56</v>
      </c>
      <c r="D854" s="80">
        <v>1424060</v>
      </c>
      <c r="E854" s="80">
        <v>85344</v>
      </c>
      <c r="F854" s="81">
        <v>1.3589089355441273E-4</v>
      </c>
    </row>
    <row r="855" spans="1:6" x14ac:dyDescent="0.2">
      <c r="A855" s="59" t="s">
        <v>588</v>
      </c>
      <c r="B855" s="59" t="s">
        <v>3</v>
      </c>
      <c r="C855" s="79">
        <v>12</v>
      </c>
      <c r="D855" s="80">
        <v>870108</v>
      </c>
      <c r="E855" s="80">
        <v>52206</v>
      </c>
      <c r="F855" s="81">
        <v>8.3126171598491645E-5</v>
      </c>
    </row>
    <row r="856" spans="1:6" x14ac:dyDescent="0.2">
      <c r="A856" s="59" t="s">
        <v>588</v>
      </c>
      <c r="B856" s="59" t="s">
        <v>2</v>
      </c>
      <c r="C856" s="79">
        <v>6</v>
      </c>
      <c r="D856" s="80">
        <v>78110</v>
      </c>
      <c r="E856" s="80">
        <v>4687</v>
      </c>
      <c r="F856" s="81">
        <v>7.4629806206591254E-6</v>
      </c>
    </row>
    <row r="857" spans="1:6" x14ac:dyDescent="0.2">
      <c r="A857" s="59" t="s">
        <v>588</v>
      </c>
      <c r="B857" s="59" t="s">
        <v>6</v>
      </c>
      <c r="C857" s="79">
        <v>21</v>
      </c>
      <c r="D857" s="80">
        <v>1202937</v>
      </c>
      <c r="E857" s="80">
        <v>72176</v>
      </c>
      <c r="F857" s="81">
        <v>1.1492385092312632E-4</v>
      </c>
    </row>
    <row r="858" spans="1:6" x14ac:dyDescent="0.2">
      <c r="A858" s="59" t="s">
        <v>588</v>
      </c>
      <c r="B858" s="59" t="s">
        <v>10</v>
      </c>
      <c r="C858" s="79">
        <v>190</v>
      </c>
      <c r="D858" s="80">
        <v>3561325</v>
      </c>
      <c r="E858" s="80">
        <v>213680</v>
      </c>
      <c r="F858" s="81">
        <v>3.4023676104596583E-4</v>
      </c>
    </row>
    <row r="859" spans="1:6" x14ac:dyDescent="0.2">
      <c r="A859" s="59" t="s">
        <v>588</v>
      </c>
      <c r="B859" s="59" t="s">
        <v>4</v>
      </c>
      <c r="C859" s="79">
        <v>23</v>
      </c>
      <c r="D859" s="80">
        <v>1079885</v>
      </c>
      <c r="E859" s="80">
        <v>64793</v>
      </c>
      <c r="F859" s="81">
        <v>1.0316810398002277E-4</v>
      </c>
    </row>
    <row r="860" spans="1:6" x14ac:dyDescent="0.2">
      <c r="A860" s="59" t="s">
        <v>588</v>
      </c>
      <c r="B860" s="59" t="s">
        <v>858</v>
      </c>
      <c r="C860" s="79">
        <v>204</v>
      </c>
      <c r="D860" s="80">
        <v>3575074</v>
      </c>
      <c r="E860" s="80">
        <v>211104</v>
      </c>
      <c r="F860" s="81">
        <v>3.3613506740849669E-4</v>
      </c>
    </row>
    <row r="861" spans="1:6" x14ac:dyDescent="0.2">
      <c r="A861" s="59" t="s">
        <v>588</v>
      </c>
      <c r="B861" s="59" t="s">
        <v>8</v>
      </c>
      <c r="C861" s="79">
        <v>85</v>
      </c>
      <c r="D861" s="80">
        <v>1575861</v>
      </c>
      <c r="E861" s="80">
        <v>94449</v>
      </c>
      <c r="F861" s="81">
        <v>1.503885335269114E-4</v>
      </c>
    </row>
    <row r="862" spans="1:6" x14ac:dyDescent="0.2">
      <c r="A862" s="59" t="s">
        <v>588</v>
      </c>
      <c r="B862" s="59" t="s">
        <v>859</v>
      </c>
      <c r="C862" s="79">
        <v>31</v>
      </c>
      <c r="D862" s="80">
        <v>1286886</v>
      </c>
      <c r="E862" s="80">
        <v>77213</v>
      </c>
      <c r="F862" s="81">
        <v>1.2294412687496333E-4</v>
      </c>
    </row>
    <row r="863" spans="1:6" x14ac:dyDescent="0.2">
      <c r="A863" s="59" t="s">
        <v>588</v>
      </c>
      <c r="B863" s="59" t="s">
        <v>25</v>
      </c>
      <c r="C863" s="79">
        <v>48</v>
      </c>
      <c r="D863" s="80">
        <v>2080338</v>
      </c>
      <c r="E863" s="80">
        <v>124820</v>
      </c>
      <c r="F863" s="81">
        <v>1.9874743782177771E-4</v>
      </c>
    </row>
    <row r="864" spans="1:6" x14ac:dyDescent="0.2">
      <c r="A864" s="59" t="s">
        <v>588</v>
      </c>
      <c r="B864" s="59" t="s">
        <v>61</v>
      </c>
      <c r="C864" s="79">
        <v>706</v>
      </c>
      <c r="D864" s="80">
        <v>17680192</v>
      </c>
      <c r="E864" s="80">
        <v>1057209</v>
      </c>
      <c r="F864" s="81">
        <v>1.6833646850835104E-3</v>
      </c>
    </row>
    <row r="865" spans="1:6" x14ac:dyDescent="0.2">
      <c r="A865" s="59" t="s">
        <v>221</v>
      </c>
      <c r="B865" s="59" t="s">
        <v>5</v>
      </c>
      <c r="C865" s="79" t="s">
        <v>856</v>
      </c>
      <c r="D865" s="80" t="s">
        <v>856</v>
      </c>
      <c r="E865" s="80" t="s">
        <v>856</v>
      </c>
      <c r="F865" s="81" t="s">
        <v>856</v>
      </c>
    </row>
    <row r="866" spans="1:6" x14ac:dyDescent="0.2">
      <c r="A866" s="59" t="s">
        <v>221</v>
      </c>
      <c r="B866" s="59" t="s">
        <v>1</v>
      </c>
      <c r="C866" s="79">
        <v>6</v>
      </c>
      <c r="D866" s="80">
        <v>156627</v>
      </c>
      <c r="E866" s="80">
        <v>9398</v>
      </c>
      <c r="F866" s="81">
        <v>1.4964175778313306E-5</v>
      </c>
    </row>
    <row r="867" spans="1:6" x14ac:dyDescent="0.2">
      <c r="A867" s="59" t="s">
        <v>221</v>
      </c>
      <c r="B867" s="59" t="s">
        <v>857</v>
      </c>
      <c r="C867" s="79">
        <v>59</v>
      </c>
      <c r="D867" s="80">
        <v>1431694</v>
      </c>
      <c r="E867" s="80">
        <v>85902</v>
      </c>
      <c r="F867" s="81">
        <v>1.3677938153954772E-4</v>
      </c>
    </row>
    <row r="868" spans="1:6" x14ac:dyDescent="0.2">
      <c r="A868" s="59" t="s">
        <v>221</v>
      </c>
      <c r="B868" s="59" t="s">
        <v>3</v>
      </c>
      <c r="C868" s="79">
        <v>27</v>
      </c>
      <c r="D868" s="80">
        <v>1337382</v>
      </c>
      <c r="E868" s="80">
        <v>80243</v>
      </c>
      <c r="F868" s="81">
        <v>1.2776871217058891E-4</v>
      </c>
    </row>
    <row r="869" spans="1:6" x14ac:dyDescent="0.2">
      <c r="A869" s="59" t="s">
        <v>221</v>
      </c>
      <c r="B869" s="59" t="s">
        <v>2</v>
      </c>
      <c r="C869" s="79" t="s">
        <v>856</v>
      </c>
      <c r="D869" s="80" t="s">
        <v>856</v>
      </c>
      <c r="E869" s="80" t="s">
        <v>856</v>
      </c>
      <c r="F869" s="81" t="s">
        <v>856</v>
      </c>
    </row>
    <row r="870" spans="1:6" x14ac:dyDescent="0.2">
      <c r="A870" s="59" t="s">
        <v>221</v>
      </c>
      <c r="B870" s="59" t="s">
        <v>6</v>
      </c>
      <c r="C870" s="79">
        <v>9</v>
      </c>
      <c r="D870" s="80">
        <v>1094330</v>
      </c>
      <c r="E870" s="80">
        <v>65660</v>
      </c>
      <c r="F870" s="81">
        <v>1.045486041289691E-4</v>
      </c>
    </row>
    <row r="871" spans="1:6" x14ac:dyDescent="0.2">
      <c r="A871" s="59" t="s">
        <v>221</v>
      </c>
      <c r="B871" s="59" t="s">
        <v>10</v>
      </c>
      <c r="C871" s="79">
        <v>46</v>
      </c>
      <c r="D871" s="80">
        <v>1022912</v>
      </c>
      <c r="E871" s="80">
        <v>61375</v>
      </c>
      <c r="F871" s="81">
        <v>9.7725717002977136E-5</v>
      </c>
    </row>
    <row r="872" spans="1:6" x14ac:dyDescent="0.2">
      <c r="A872" s="59" t="s">
        <v>221</v>
      </c>
      <c r="B872" s="59" t="s">
        <v>4</v>
      </c>
      <c r="C872" s="79">
        <v>12</v>
      </c>
      <c r="D872" s="80">
        <v>867210</v>
      </c>
      <c r="E872" s="80">
        <v>52033</v>
      </c>
      <c r="F872" s="81">
        <v>8.2850708477652285E-5</v>
      </c>
    </row>
    <row r="873" spans="1:6" x14ac:dyDescent="0.2">
      <c r="A873" s="59" t="s">
        <v>221</v>
      </c>
      <c r="B873" s="59" t="s">
        <v>858</v>
      </c>
      <c r="C873" s="79">
        <v>120</v>
      </c>
      <c r="D873" s="80">
        <v>1477810</v>
      </c>
      <c r="E873" s="80">
        <v>87669</v>
      </c>
      <c r="F873" s="81">
        <v>1.3959292682580861E-4</v>
      </c>
    </row>
    <row r="874" spans="1:6" x14ac:dyDescent="0.2">
      <c r="A874" s="59" t="s">
        <v>221</v>
      </c>
      <c r="B874" s="59" t="s">
        <v>8</v>
      </c>
      <c r="C874" s="79">
        <v>67</v>
      </c>
      <c r="D874" s="80">
        <v>1079081</v>
      </c>
      <c r="E874" s="80">
        <v>64745</v>
      </c>
      <c r="F874" s="81">
        <v>1.0309167490603266E-4</v>
      </c>
    </row>
    <row r="875" spans="1:6" x14ac:dyDescent="0.2">
      <c r="A875" s="59" t="s">
        <v>221</v>
      </c>
      <c r="B875" s="59" t="s">
        <v>859</v>
      </c>
      <c r="C875" s="79">
        <v>39</v>
      </c>
      <c r="D875" s="80">
        <v>1199651</v>
      </c>
      <c r="E875" s="80">
        <v>71979</v>
      </c>
      <c r="F875" s="81">
        <v>1.1461017326529191E-4</v>
      </c>
    </row>
    <row r="876" spans="1:6" x14ac:dyDescent="0.2">
      <c r="A876" s="59" t="s">
        <v>221</v>
      </c>
      <c r="B876" s="59" t="s">
        <v>25</v>
      </c>
      <c r="C876" s="79">
        <v>36</v>
      </c>
      <c r="D876" s="80">
        <v>2873732</v>
      </c>
      <c r="E876" s="80">
        <v>172424</v>
      </c>
      <c r="F876" s="81">
        <v>2.7454597195146767E-4</v>
      </c>
    </row>
    <row r="877" spans="1:6" x14ac:dyDescent="0.2">
      <c r="A877" s="59" t="s">
        <v>221</v>
      </c>
      <c r="B877" s="59" t="s">
        <v>61</v>
      </c>
      <c r="C877" s="79">
        <v>427</v>
      </c>
      <c r="D877" s="80">
        <v>12634990</v>
      </c>
      <c r="E877" s="80">
        <v>757100</v>
      </c>
      <c r="F877" s="81">
        <v>1.2055094149564804E-3</v>
      </c>
    </row>
    <row r="878" spans="1:6" x14ac:dyDescent="0.2">
      <c r="A878" s="59" t="s">
        <v>460</v>
      </c>
      <c r="B878" s="59" t="s">
        <v>5</v>
      </c>
      <c r="C878" s="79" t="s">
        <v>856</v>
      </c>
      <c r="D878" s="80" t="s">
        <v>856</v>
      </c>
      <c r="E878" s="80" t="s">
        <v>856</v>
      </c>
      <c r="F878" s="81" t="s">
        <v>856</v>
      </c>
    </row>
    <row r="879" spans="1:6" x14ac:dyDescent="0.2">
      <c r="A879" s="59" t="s">
        <v>460</v>
      </c>
      <c r="B879" s="59" t="s">
        <v>1</v>
      </c>
      <c r="C879" s="79">
        <v>7</v>
      </c>
      <c r="D879" s="80">
        <v>238790</v>
      </c>
      <c r="E879" s="80">
        <v>14327</v>
      </c>
      <c r="F879" s="81">
        <v>2.2812486313672561E-5</v>
      </c>
    </row>
    <row r="880" spans="1:6" x14ac:dyDescent="0.2">
      <c r="A880" s="59" t="s">
        <v>460</v>
      </c>
      <c r="B880" s="59" t="s">
        <v>857</v>
      </c>
      <c r="C880" s="79">
        <v>37</v>
      </c>
      <c r="D880" s="80">
        <v>1451543</v>
      </c>
      <c r="E880" s="80">
        <v>87093</v>
      </c>
      <c r="F880" s="81">
        <v>1.3867577793792729E-4</v>
      </c>
    </row>
    <row r="881" spans="1:6" x14ac:dyDescent="0.2">
      <c r="A881" s="59" t="s">
        <v>460</v>
      </c>
      <c r="B881" s="59" t="s">
        <v>3</v>
      </c>
      <c r="C881" s="79">
        <v>12</v>
      </c>
      <c r="D881" s="80">
        <v>1076593</v>
      </c>
      <c r="E881" s="80">
        <v>64596</v>
      </c>
      <c r="F881" s="81">
        <v>1.0285442632218837E-4</v>
      </c>
    </row>
    <row r="882" spans="1:6" x14ac:dyDescent="0.2">
      <c r="A882" s="59" t="s">
        <v>460</v>
      </c>
      <c r="B882" s="59" t="s">
        <v>2</v>
      </c>
      <c r="C882" s="79" t="s">
        <v>856</v>
      </c>
      <c r="D882" s="80" t="s">
        <v>856</v>
      </c>
      <c r="E882" s="80" t="s">
        <v>856</v>
      </c>
      <c r="F882" s="81" t="s">
        <v>856</v>
      </c>
    </row>
    <row r="883" spans="1:6" x14ac:dyDescent="0.2">
      <c r="A883" s="59" t="s">
        <v>460</v>
      </c>
      <c r="B883" s="59" t="s">
        <v>6</v>
      </c>
      <c r="C883" s="79">
        <v>9</v>
      </c>
      <c r="D883" s="80">
        <v>1858841</v>
      </c>
      <c r="E883" s="80">
        <v>111530</v>
      </c>
      <c r="F883" s="81">
        <v>1.7758613796076643E-4</v>
      </c>
    </row>
    <row r="884" spans="1:6" x14ac:dyDescent="0.2">
      <c r="A884" s="59" t="s">
        <v>460</v>
      </c>
      <c r="B884" s="59" t="s">
        <v>10</v>
      </c>
      <c r="C884" s="79">
        <v>61</v>
      </c>
      <c r="D884" s="80">
        <v>920948</v>
      </c>
      <c r="E884" s="80">
        <v>55257</v>
      </c>
      <c r="F884" s="81">
        <v>8.7984194613987906E-5</v>
      </c>
    </row>
    <row r="885" spans="1:6" x14ac:dyDescent="0.2">
      <c r="A885" s="59" t="s">
        <v>460</v>
      </c>
      <c r="B885" s="59" t="s">
        <v>4</v>
      </c>
      <c r="C885" s="79">
        <v>12</v>
      </c>
      <c r="D885" s="80">
        <v>413706</v>
      </c>
      <c r="E885" s="80">
        <v>24822</v>
      </c>
      <c r="F885" s="81">
        <v>3.9523384887134805E-5</v>
      </c>
    </row>
    <row r="886" spans="1:6" x14ac:dyDescent="0.2">
      <c r="A886" s="59" t="s">
        <v>460</v>
      </c>
      <c r="B886" s="59" t="s">
        <v>858</v>
      </c>
      <c r="C886" s="79">
        <v>126</v>
      </c>
      <c r="D886" s="80">
        <v>1675868</v>
      </c>
      <c r="E886" s="80">
        <v>99711</v>
      </c>
      <c r="F886" s="81">
        <v>1.5876707076307705E-4</v>
      </c>
    </row>
    <row r="887" spans="1:6" x14ac:dyDescent="0.2">
      <c r="A887" s="59" t="s">
        <v>460</v>
      </c>
      <c r="B887" s="59" t="s">
        <v>8</v>
      </c>
      <c r="C887" s="79">
        <v>44</v>
      </c>
      <c r="D887" s="80">
        <v>935538</v>
      </c>
      <c r="E887" s="80">
        <v>56132</v>
      </c>
      <c r="F887" s="81">
        <v>8.9377432941932584E-5</v>
      </c>
    </row>
    <row r="888" spans="1:6" x14ac:dyDescent="0.2">
      <c r="A888" s="59" t="s">
        <v>460</v>
      </c>
      <c r="B888" s="59" t="s">
        <v>859</v>
      </c>
      <c r="C888" s="79">
        <v>18</v>
      </c>
      <c r="D888" s="80">
        <v>1614933</v>
      </c>
      <c r="E888" s="80">
        <v>96896</v>
      </c>
      <c r="F888" s="81">
        <v>1.5428482402803214E-4</v>
      </c>
    </row>
    <row r="889" spans="1:6" x14ac:dyDescent="0.2">
      <c r="A889" s="59" t="s">
        <v>460</v>
      </c>
      <c r="B889" s="59" t="s">
        <v>25</v>
      </c>
      <c r="C889" s="79">
        <v>24</v>
      </c>
      <c r="D889" s="80">
        <v>1205723</v>
      </c>
      <c r="E889" s="80">
        <v>72343</v>
      </c>
      <c r="F889" s="81">
        <v>1.1518976040971691E-4</v>
      </c>
    </row>
    <row r="890" spans="1:6" x14ac:dyDescent="0.2">
      <c r="A890" s="59" t="s">
        <v>460</v>
      </c>
      <c r="B890" s="59" t="s">
        <v>61</v>
      </c>
      <c r="C890" s="79">
        <v>359</v>
      </c>
      <c r="D890" s="80">
        <v>11630655</v>
      </c>
      <c r="E890" s="80">
        <v>696998</v>
      </c>
      <c r="F890" s="81">
        <v>1.109810660686616E-3</v>
      </c>
    </row>
    <row r="891" spans="1:6" x14ac:dyDescent="0.2">
      <c r="A891" s="59" t="s">
        <v>604</v>
      </c>
      <c r="B891" s="59" t="s">
        <v>5</v>
      </c>
      <c r="C891" s="79" t="s">
        <v>856</v>
      </c>
      <c r="D891" s="80" t="s">
        <v>856</v>
      </c>
      <c r="E891" s="80" t="s">
        <v>856</v>
      </c>
      <c r="F891" s="81" t="s">
        <v>856</v>
      </c>
    </row>
    <row r="892" spans="1:6" x14ac:dyDescent="0.2">
      <c r="A892" s="59" t="s">
        <v>604</v>
      </c>
      <c r="B892" s="59" t="s">
        <v>1</v>
      </c>
      <c r="C892" s="79">
        <v>21</v>
      </c>
      <c r="D892" s="80">
        <v>1819612</v>
      </c>
      <c r="E892" s="80">
        <v>109177</v>
      </c>
      <c r="F892" s="81">
        <v>1.7383952106287632E-4</v>
      </c>
    </row>
    <row r="893" spans="1:6" x14ac:dyDescent="0.2">
      <c r="A893" s="59" t="s">
        <v>604</v>
      </c>
      <c r="B893" s="59" t="s">
        <v>857</v>
      </c>
      <c r="C893" s="79">
        <v>62</v>
      </c>
      <c r="D893" s="80">
        <v>2696491</v>
      </c>
      <c r="E893" s="80">
        <v>161790</v>
      </c>
      <c r="F893" s="81">
        <v>2.5761374751790908E-4</v>
      </c>
    </row>
    <row r="894" spans="1:6" x14ac:dyDescent="0.2">
      <c r="A894" s="59" t="s">
        <v>604</v>
      </c>
      <c r="B894" s="59" t="s">
        <v>3</v>
      </c>
      <c r="C894" s="79">
        <v>16</v>
      </c>
      <c r="D894" s="80">
        <v>2464298</v>
      </c>
      <c r="E894" s="80">
        <v>147858</v>
      </c>
      <c r="F894" s="81">
        <v>2.3543020879228014E-4</v>
      </c>
    </row>
    <row r="895" spans="1:6" x14ac:dyDescent="0.2">
      <c r="A895" s="59" t="s">
        <v>604</v>
      </c>
      <c r="B895" s="59" t="s">
        <v>2</v>
      </c>
      <c r="C895" s="79" t="s">
        <v>856</v>
      </c>
      <c r="D895" s="80" t="s">
        <v>856</v>
      </c>
      <c r="E895" s="80" t="s">
        <v>856</v>
      </c>
      <c r="F895" s="81" t="s">
        <v>856</v>
      </c>
    </row>
    <row r="896" spans="1:6" x14ac:dyDescent="0.2">
      <c r="A896" s="59" t="s">
        <v>604</v>
      </c>
      <c r="B896" s="59" t="s">
        <v>6</v>
      </c>
      <c r="C896" s="79">
        <v>12</v>
      </c>
      <c r="D896" s="80">
        <v>1272139</v>
      </c>
      <c r="E896" s="80">
        <v>76328</v>
      </c>
      <c r="F896" s="81">
        <v>1.2153496582327069E-4</v>
      </c>
    </row>
    <row r="897" spans="1:6" x14ac:dyDescent="0.2">
      <c r="A897" s="59" t="s">
        <v>604</v>
      </c>
      <c r="B897" s="59" t="s">
        <v>10</v>
      </c>
      <c r="C897" s="79">
        <v>84</v>
      </c>
      <c r="D897" s="80">
        <v>3886318</v>
      </c>
      <c r="E897" s="80">
        <v>233179</v>
      </c>
      <c r="F897" s="81">
        <v>3.7128448008207261E-4</v>
      </c>
    </row>
    <row r="898" spans="1:6" x14ac:dyDescent="0.2">
      <c r="A898" s="59" t="s">
        <v>604</v>
      </c>
      <c r="B898" s="59" t="s">
        <v>4</v>
      </c>
      <c r="C898" s="79">
        <v>24</v>
      </c>
      <c r="D898" s="80">
        <v>1354783</v>
      </c>
      <c r="E898" s="80">
        <v>81287</v>
      </c>
      <c r="F898" s="81">
        <v>1.2943104452987377E-4</v>
      </c>
    </row>
    <row r="899" spans="1:6" x14ac:dyDescent="0.2">
      <c r="A899" s="59" t="s">
        <v>604</v>
      </c>
      <c r="B899" s="59" t="s">
        <v>858</v>
      </c>
      <c r="C899" s="79">
        <v>177</v>
      </c>
      <c r="D899" s="80">
        <v>2691780</v>
      </c>
      <c r="E899" s="80">
        <v>158975</v>
      </c>
      <c r="F899" s="81">
        <v>2.5313150078286421E-4</v>
      </c>
    </row>
    <row r="900" spans="1:6" x14ac:dyDescent="0.2">
      <c r="A900" s="59" t="s">
        <v>604</v>
      </c>
      <c r="B900" s="59" t="s">
        <v>8</v>
      </c>
      <c r="C900" s="79">
        <v>75</v>
      </c>
      <c r="D900" s="80">
        <v>1221393</v>
      </c>
      <c r="E900" s="80">
        <v>73284</v>
      </c>
      <c r="F900" s="81">
        <v>1.1668808871439799E-4</v>
      </c>
    </row>
    <row r="901" spans="1:6" x14ac:dyDescent="0.2">
      <c r="A901" s="59" t="s">
        <v>604</v>
      </c>
      <c r="B901" s="59" t="s">
        <v>859</v>
      </c>
      <c r="C901" s="79">
        <v>37</v>
      </c>
      <c r="D901" s="80">
        <v>2280183</v>
      </c>
      <c r="E901" s="80">
        <v>136811</v>
      </c>
      <c r="F901" s="81">
        <v>2.1784037586793166E-4</v>
      </c>
    </row>
    <row r="902" spans="1:6" x14ac:dyDescent="0.2">
      <c r="A902" s="59" t="s">
        <v>604</v>
      </c>
      <c r="B902" s="59" t="s">
        <v>25</v>
      </c>
      <c r="C902" s="79">
        <v>36</v>
      </c>
      <c r="D902" s="80">
        <v>2520248</v>
      </c>
      <c r="E902" s="80">
        <v>151215</v>
      </c>
      <c r="F902" s="81">
        <v>2.4077546715446334E-4</v>
      </c>
    </row>
    <row r="903" spans="1:6" x14ac:dyDescent="0.2">
      <c r="A903" s="59" t="s">
        <v>604</v>
      </c>
      <c r="B903" s="59" t="s">
        <v>61</v>
      </c>
      <c r="C903" s="79">
        <v>554</v>
      </c>
      <c r="D903" s="80">
        <v>23082066</v>
      </c>
      <c r="E903" s="80">
        <v>1382392</v>
      </c>
      <c r="F903" s="81">
        <v>2.2011445927361231E-3</v>
      </c>
    </row>
    <row r="904" spans="1:6" x14ac:dyDescent="0.2">
      <c r="A904" s="59" t="s">
        <v>608</v>
      </c>
      <c r="B904" s="59" t="s">
        <v>5</v>
      </c>
      <c r="C904" s="79">
        <v>24</v>
      </c>
      <c r="D904" s="80">
        <v>509658</v>
      </c>
      <c r="E904" s="80">
        <v>30579</v>
      </c>
      <c r="F904" s="81">
        <v>4.869009694882343E-5</v>
      </c>
    </row>
    <row r="905" spans="1:6" x14ac:dyDescent="0.2">
      <c r="A905" s="59" t="s">
        <v>608</v>
      </c>
      <c r="B905" s="59" t="s">
        <v>1</v>
      </c>
      <c r="C905" s="79">
        <v>42</v>
      </c>
      <c r="D905" s="80">
        <v>15601234</v>
      </c>
      <c r="E905" s="80">
        <v>936074</v>
      </c>
      <c r="F905" s="81">
        <v>1.4904847709628483E-3</v>
      </c>
    </row>
    <row r="906" spans="1:6" x14ac:dyDescent="0.2">
      <c r="A906" s="59" t="s">
        <v>608</v>
      </c>
      <c r="B906" s="59" t="s">
        <v>857</v>
      </c>
      <c r="C906" s="79">
        <v>228</v>
      </c>
      <c r="D906" s="80">
        <v>10752379</v>
      </c>
      <c r="E906" s="80">
        <v>645143</v>
      </c>
      <c r="F906" s="81">
        <v>1.0272433766916771E-3</v>
      </c>
    </row>
    <row r="907" spans="1:6" x14ac:dyDescent="0.2">
      <c r="A907" s="59" t="s">
        <v>608</v>
      </c>
      <c r="B907" s="59" t="s">
        <v>3</v>
      </c>
      <c r="C907" s="79">
        <v>68</v>
      </c>
      <c r="D907" s="80">
        <v>8662080</v>
      </c>
      <c r="E907" s="80">
        <v>519725</v>
      </c>
      <c r="F907" s="81">
        <v>8.2754375998977253E-4</v>
      </c>
    </row>
    <row r="908" spans="1:6" x14ac:dyDescent="0.2">
      <c r="A908" s="59" t="s">
        <v>608</v>
      </c>
      <c r="B908" s="59" t="s">
        <v>2</v>
      </c>
      <c r="C908" s="79">
        <v>17</v>
      </c>
      <c r="D908" s="80">
        <v>13133378</v>
      </c>
      <c r="E908" s="80">
        <v>788003</v>
      </c>
      <c r="F908" s="81">
        <v>1.2547154081547372E-3</v>
      </c>
    </row>
    <row r="909" spans="1:6" x14ac:dyDescent="0.2">
      <c r="A909" s="59" t="s">
        <v>608</v>
      </c>
      <c r="B909" s="59" t="s">
        <v>6</v>
      </c>
      <c r="C909" s="79">
        <v>36</v>
      </c>
      <c r="D909" s="80">
        <v>3193007</v>
      </c>
      <c r="E909" s="80">
        <v>191580</v>
      </c>
      <c r="F909" s="81">
        <v>3.0504754156302009E-4</v>
      </c>
    </row>
    <row r="910" spans="1:6" x14ac:dyDescent="0.2">
      <c r="A910" s="59" t="s">
        <v>608</v>
      </c>
      <c r="B910" s="59" t="s">
        <v>10</v>
      </c>
      <c r="C910" s="79">
        <v>287</v>
      </c>
      <c r="D910" s="80">
        <v>12579210</v>
      </c>
      <c r="E910" s="80">
        <v>754753</v>
      </c>
      <c r="F910" s="81">
        <v>1.2017723516928392E-3</v>
      </c>
    </row>
    <row r="911" spans="1:6" x14ac:dyDescent="0.2">
      <c r="A911" s="59" t="s">
        <v>608</v>
      </c>
      <c r="B911" s="59" t="s">
        <v>4</v>
      </c>
      <c r="C911" s="79">
        <v>55</v>
      </c>
      <c r="D911" s="80">
        <v>3003336</v>
      </c>
      <c r="E911" s="80">
        <v>180200</v>
      </c>
      <c r="F911" s="81">
        <v>2.8692748193786524E-4</v>
      </c>
    </row>
    <row r="912" spans="1:6" x14ac:dyDescent="0.2">
      <c r="A912" s="59" t="s">
        <v>608</v>
      </c>
      <c r="B912" s="59" t="s">
        <v>858</v>
      </c>
      <c r="C912" s="79">
        <v>552</v>
      </c>
      <c r="D912" s="80">
        <v>15109231</v>
      </c>
      <c r="E912" s="80">
        <v>898592</v>
      </c>
      <c r="F912" s="81">
        <v>1.4308032178108226E-3</v>
      </c>
    </row>
    <row r="913" spans="1:6" x14ac:dyDescent="0.2">
      <c r="A913" s="59" t="s">
        <v>608</v>
      </c>
      <c r="B913" s="59" t="s">
        <v>8</v>
      </c>
      <c r="C913" s="79">
        <v>225</v>
      </c>
      <c r="D913" s="80">
        <v>7810758</v>
      </c>
      <c r="E913" s="80">
        <v>468645</v>
      </c>
      <c r="F913" s="81">
        <v>7.4621048708529893E-4</v>
      </c>
    </row>
    <row r="914" spans="1:6" x14ac:dyDescent="0.2">
      <c r="A914" s="59" t="s">
        <v>608</v>
      </c>
      <c r="B914" s="59" t="s">
        <v>859</v>
      </c>
      <c r="C914" s="79">
        <v>84</v>
      </c>
      <c r="D914" s="80">
        <v>8918197</v>
      </c>
      <c r="E914" s="80">
        <v>535092</v>
      </c>
      <c r="F914" s="81">
        <v>8.5201220957323081E-4</v>
      </c>
    </row>
    <row r="915" spans="1:6" x14ac:dyDescent="0.2">
      <c r="A915" s="59" t="s">
        <v>608</v>
      </c>
      <c r="B915" s="59" t="s">
        <v>25</v>
      </c>
      <c r="C915" s="79">
        <v>85</v>
      </c>
      <c r="D915" s="80">
        <v>8640090</v>
      </c>
      <c r="E915" s="80">
        <v>518405</v>
      </c>
      <c r="F915" s="81">
        <v>8.254419604550446E-4</v>
      </c>
    </row>
    <row r="916" spans="1:6" x14ac:dyDescent="0.2">
      <c r="A916" s="59" t="s">
        <v>608</v>
      </c>
      <c r="B916" s="59" t="s">
        <v>61</v>
      </c>
      <c r="C916" s="79">
        <v>1703</v>
      </c>
      <c r="D916" s="80">
        <v>107912558</v>
      </c>
      <c r="E916" s="80">
        <v>6466792</v>
      </c>
      <c r="F916" s="81">
        <v>1.0296894255138354E-2</v>
      </c>
    </row>
    <row r="917" spans="1:6" x14ac:dyDescent="0.2">
      <c r="A917" s="59" t="s">
        <v>613</v>
      </c>
      <c r="B917" s="59" t="s">
        <v>5</v>
      </c>
      <c r="C917" s="79">
        <v>16</v>
      </c>
      <c r="D917" s="80">
        <v>246052</v>
      </c>
      <c r="E917" s="80">
        <v>14763</v>
      </c>
      <c r="F917" s="81">
        <v>2.3506717069082713E-5</v>
      </c>
    </row>
    <row r="918" spans="1:6" x14ac:dyDescent="0.2">
      <c r="A918" s="59" t="s">
        <v>613</v>
      </c>
      <c r="B918" s="59" t="s">
        <v>1</v>
      </c>
      <c r="C918" s="79">
        <v>27</v>
      </c>
      <c r="D918" s="80">
        <v>2445031</v>
      </c>
      <c r="E918" s="80">
        <v>146702</v>
      </c>
      <c r="F918" s="81">
        <v>2.3358954192701837E-4</v>
      </c>
    </row>
    <row r="919" spans="1:6" x14ac:dyDescent="0.2">
      <c r="A919" s="59" t="s">
        <v>613</v>
      </c>
      <c r="B919" s="59" t="s">
        <v>857</v>
      </c>
      <c r="C919" s="79">
        <v>57</v>
      </c>
      <c r="D919" s="80">
        <v>1864918</v>
      </c>
      <c r="E919" s="80">
        <v>111895</v>
      </c>
      <c r="F919" s="81">
        <v>1.7816731737756622E-4</v>
      </c>
    </row>
    <row r="920" spans="1:6" x14ac:dyDescent="0.2">
      <c r="A920" s="59" t="s">
        <v>613</v>
      </c>
      <c r="B920" s="59" t="s">
        <v>3</v>
      </c>
      <c r="C920" s="79">
        <v>51</v>
      </c>
      <c r="D920" s="80">
        <v>4394249</v>
      </c>
      <c r="E920" s="80">
        <v>263655</v>
      </c>
      <c r="F920" s="81">
        <v>4.1981057297629223E-4</v>
      </c>
    </row>
    <row r="921" spans="1:6" x14ac:dyDescent="0.2">
      <c r="A921" s="59" t="s">
        <v>613</v>
      </c>
      <c r="B921" s="59" t="s">
        <v>2</v>
      </c>
      <c r="C921" s="79">
        <v>9</v>
      </c>
      <c r="D921" s="80">
        <v>229924</v>
      </c>
      <c r="E921" s="80">
        <v>13795</v>
      </c>
      <c r="F921" s="81">
        <v>2.1965397410282194E-5</v>
      </c>
    </row>
    <row r="922" spans="1:6" x14ac:dyDescent="0.2">
      <c r="A922" s="59" t="s">
        <v>613</v>
      </c>
      <c r="B922" s="59" t="s">
        <v>6</v>
      </c>
      <c r="C922" s="79">
        <v>26</v>
      </c>
      <c r="D922" s="80">
        <v>1766614</v>
      </c>
      <c r="E922" s="80">
        <v>105997</v>
      </c>
      <c r="F922" s="81">
        <v>1.6877609491103166E-4</v>
      </c>
    </row>
    <row r="923" spans="1:6" x14ac:dyDescent="0.2">
      <c r="A923" s="59" t="s">
        <v>613</v>
      </c>
      <c r="B923" s="59" t="s">
        <v>10</v>
      </c>
      <c r="C923" s="79">
        <v>185</v>
      </c>
      <c r="D923" s="80">
        <v>5001541</v>
      </c>
      <c r="E923" s="80">
        <v>300093</v>
      </c>
      <c r="F923" s="81">
        <v>4.7782979376903329E-4</v>
      </c>
    </row>
    <row r="924" spans="1:6" x14ac:dyDescent="0.2">
      <c r="A924" s="59" t="s">
        <v>613</v>
      </c>
      <c r="B924" s="59" t="s">
        <v>4</v>
      </c>
      <c r="C924" s="79">
        <v>24</v>
      </c>
      <c r="D924" s="80">
        <v>679312</v>
      </c>
      <c r="E924" s="80">
        <v>40759</v>
      </c>
      <c r="F924" s="81">
        <v>6.4899429724225581E-5</v>
      </c>
    </row>
    <row r="925" spans="1:6" x14ac:dyDescent="0.2">
      <c r="A925" s="59" t="s">
        <v>613</v>
      </c>
      <c r="B925" s="59" t="s">
        <v>858</v>
      </c>
      <c r="C925" s="79">
        <v>282</v>
      </c>
      <c r="D925" s="80">
        <v>5320986</v>
      </c>
      <c r="E925" s="80">
        <v>314755</v>
      </c>
      <c r="F925" s="81">
        <v>5.0117569132826186E-4</v>
      </c>
    </row>
    <row r="926" spans="1:6" x14ac:dyDescent="0.2">
      <c r="A926" s="59" t="s">
        <v>613</v>
      </c>
      <c r="B926" s="59" t="s">
        <v>8</v>
      </c>
      <c r="C926" s="79">
        <v>114</v>
      </c>
      <c r="D926" s="80">
        <v>2825168</v>
      </c>
      <c r="E926" s="80">
        <v>169510</v>
      </c>
      <c r="F926" s="81">
        <v>2.6990609025131818E-4</v>
      </c>
    </row>
    <row r="927" spans="1:6" x14ac:dyDescent="0.2">
      <c r="A927" s="59" t="s">
        <v>613</v>
      </c>
      <c r="B927" s="59" t="s">
        <v>859</v>
      </c>
      <c r="C927" s="79">
        <v>64</v>
      </c>
      <c r="D927" s="80">
        <v>4095531</v>
      </c>
      <c r="E927" s="80">
        <v>245732</v>
      </c>
      <c r="F927" s="81">
        <v>3.9127227520286073E-4</v>
      </c>
    </row>
    <row r="928" spans="1:6" x14ac:dyDescent="0.2">
      <c r="A928" s="59" t="s">
        <v>613</v>
      </c>
      <c r="B928" s="59" t="s">
        <v>25</v>
      </c>
      <c r="C928" s="79">
        <v>63</v>
      </c>
      <c r="D928" s="80">
        <v>4629064</v>
      </c>
      <c r="E928" s="80">
        <v>277744</v>
      </c>
      <c r="F928" s="81">
        <v>4.4224409846476385E-4</v>
      </c>
    </row>
    <row r="929" spans="1:6" x14ac:dyDescent="0.2">
      <c r="A929" s="59" t="s">
        <v>613</v>
      </c>
      <c r="B929" s="59" t="s">
        <v>61</v>
      </c>
      <c r="C929" s="79">
        <v>918</v>
      </c>
      <c r="D929" s="80">
        <v>33498391</v>
      </c>
      <c r="E929" s="80">
        <v>2005399</v>
      </c>
      <c r="F929" s="81">
        <v>3.1931414281393621E-3</v>
      </c>
    </row>
    <row r="930" spans="1:6" x14ac:dyDescent="0.2">
      <c r="A930" s="59" t="s">
        <v>206</v>
      </c>
      <c r="B930" s="59" t="s">
        <v>5</v>
      </c>
      <c r="C930" s="79">
        <v>6</v>
      </c>
      <c r="D930" s="80">
        <v>132315</v>
      </c>
      <c r="E930" s="80">
        <v>7939</v>
      </c>
      <c r="F930" s="81">
        <v>1.2641050383488969E-5</v>
      </c>
    </row>
    <row r="931" spans="1:6" x14ac:dyDescent="0.2">
      <c r="A931" s="59" t="s">
        <v>206</v>
      </c>
      <c r="B931" s="59" t="s">
        <v>1</v>
      </c>
      <c r="C931" s="79">
        <v>9</v>
      </c>
      <c r="D931" s="80">
        <v>664340</v>
      </c>
      <c r="E931" s="80">
        <v>39860</v>
      </c>
      <c r="F931" s="81">
        <v>6.3467976859285838E-5</v>
      </c>
    </row>
    <row r="932" spans="1:6" x14ac:dyDescent="0.2">
      <c r="A932" s="59" t="s">
        <v>206</v>
      </c>
      <c r="B932" s="59" t="s">
        <v>857</v>
      </c>
      <c r="C932" s="79">
        <v>14</v>
      </c>
      <c r="D932" s="80">
        <v>619592</v>
      </c>
      <c r="E932" s="80">
        <v>37176</v>
      </c>
      <c r="F932" s="81">
        <v>5.9194317805338946E-5</v>
      </c>
    </row>
    <row r="933" spans="1:6" x14ac:dyDescent="0.2">
      <c r="A933" s="59" t="s">
        <v>206</v>
      </c>
      <c r="B933" s="59" t="s">
        <v>3</v>
      </c>
      <c r="C933" s="79">
        <v>12</v>
      </c>
      <c r="D933" s="80">
        <v>3752926</v>
      </c>
      <c r="E933" s="80">
        <v>225176</v>
      </c>
      <c r="F933" s="81">
        <v>3.585415242665968E-4</v>
      </c>
    </row>
    <row r="934" spans="1:6" x14ac:dyDescent="0.2">
      <c r="A934" s="59" t="s">
        <v>206</v>
      </c>
      <c r="B934" s="59" t="s">
        <v>2</v>
      </c>
      <c r="C934" s="79" t="s">
        <v>856</v>
      </c>
      <c r="D934" s="80" t="s">
        <v>856</v>
      </c>
      <c r="E934" s="80" t="s">
        <v>856</v>
      </c>
      <c r="F934" s="81" t="s">
        <v>856</v>
      </c>
    </row>
    <row r="935" spans="1:6" x14ac:dyDescent="0.2">
      <c r="A935" s="59" t="s">
        <v>206</v>
      </c>
      <c r="B935" s="59" t="s">
        <v>6</v>
      </c>
      <c r="C935" s="79" t="s">
        <v>856</v>
      </c>
      <c r="D935" s="80" t="s">
        <v>856</v>
      </c>
      <c r="E935" s="80" t="s">
        <v>856</v>
      </c>
      <c r="F935" s="81" t="s">
        <v>856</v>
      </c>
    </row>
    <row r="936" spans="1:6" x14ac:dyDescent="0.2">
      <c r="A936" s="59" t="s">
        <v>206</v>
      </c>
      <c r="B936" s="59" t="s">
        <v>10</v>
      </c>
      <c r="C936" s="79">
        <v>84</v>
      </c>
      <c r="D936" s="80">
        <v>2335394</v>
      </c>
      <c r="E936" s="80">
        <v>140124</v>
      </c>
      <c r="F936" s="81">
        <v>2.2311557424562392E-4</v>
      </c>
    </row>
    <row r="937" spans="1:6" x14ac:dyDescent="0.2">
      <c r="A937" s="59" t="s">
        <v>206</v>
      </c>
      <c r="B937" s="59" t="s">
        <v>4</v>
      </c>
      <c r="C937" s="79">
        <v>9</v>
      </c>
      <c r="D937" s="80">
        <v>541390</v>
      </c>
      <c r="E937" s="80">
        <v>32483</v>
      </c>
      <c r="F937" s="81">
        <v>5.1721783550431063E-5</v>
      </c>
    </row>
    <row r="938" spans="1:6" x14ac:dyDescent="0.2">
      <c r="A938" s="59" t="s">
        <v>206</v>
      </c>
      <c r="B938" s="59" t="s">
        <v>858</v>
      </c>
      <c r="C938" s="79">
        <v>92</v>
      </c>
      <c r="D938" s="80">
        <v>1191307</v>
      </c>
      <c r="E938" s="80">
        <v>71314</v>
      </c>
      <c r="F938" s="81">
        <v>1.1355131213605395E-4</v>
      </c>
    </row>
    <row r="939" spans="1:6" x14ac:dyDescent="0.2">
      <c r="A939" s="59" t="s">
        <v>206</v>
      </c>
      <c r="B939" s="59" t="s">
        <v>8</v>
      </c>
      <c r="C939" s="79">
        <v>33</v>
      </c>
      <c r="D939" s="80">
        <v>1858302</v>
      </c>
      <c r="E939" s="80">
        <v>111498</v>
      </c>
      <c r="F939" s="81">
        <v>1.7753518524477304E-4</v>
      </c>
    </row>
    <row r="940" spans="1:6" x14ac:dyDescent="0.2">
      <c r="A940" s="59" t="s">
        <v>206</v>
      </c>
      <c r="B940" s="59" t="s">
        <v>859</v>
      </c>
      <c r="C940" s="79">
        <v>43</v>
      </c>
      <c r="D940" s="80">
        <v>2724860</v>
      </c>
      <c r="E940" s="80">
        <v>163492</v>
      </c>
      <c r="F940" s="81">
        <v>2.6032379509980833E-4</v>
      </c>
    </row>
    <row r="941" spans="1:6" x14ac:dyDescent="0.2">
      <c r="A941" s="59" t="s">
        <v>206</v>
      </c>
      <c r="B941" s="59" t="s">
        <v>25</v>
      </c>
      <c r="C941" s="79">
        <v>12</v>
      </c>
      <c r="D941" s="80">
        <v>500176</v>
      </c>
      <c r="E941" s="80">
        <v>30011</v>
      </c>
      <c r="F941" s="81">
        <v>4.778568623994048E-5</v>
      </c>
    </row>
    <row r="942" spans="1:6" x14ac:dyDescent="0.2">
      <c r="A942" s="59" t="s">
        <v>206</v>
      </c>
      <c r="B942" s="59" t="s">
        <v>61</v>
      </c>
      <c r="C942" s="79">
        <v>317</v>
      </c>
      <c r="D942" s="80">
        <v>14703609</v>
      </c>
      <c r="E942" s="80">
        <v>882052</v>
      </c>
      <c r="F942" s="81">
        <v>1.4044670327317309E-3</v>
      </c>
    </row>
    <row r="943" spans="1:6" x14ac:dyDescent="0.2">
      <c r="A943" s="59" t="s">
        <v>626</v>
      </c>
      <c r="B943" s="59" t="s">
        <v>5</v>
      </c>
      <c r="C943" s="79">
        <v>25</v>
      </c>
      <c r="D943" s="80">
        <v>1100587</v>
      </c>
      <c r="E943" s="80">
        <v>66035</v>
      </c>
      <c r="F943" s="81">
        <v>1.0514570626951683E-4</v>
      </c>
    </row>
    <row r="944" spans="1:6" x14ac:dyDescent="0.2">
      <c r="A944" s="59" t="s">
        <v>626</v>
      </c>
      <c r="B944" s="59" t="s">
        <v>1</v>
      </c>
      <c r="C944" s="79">
        <v>28</v>
      </c>
      <c r="D944" s="80">
        <v>2450131</v>
      </c>
      <c r="E944" s="80">
        <v>147008</v>
      </c>
      <c r="F944" s="81">
        <v>2.3407677727370531E-4</v>
      </c>
    </row>
    <row r="945" spans="1:6" x14ac:dyDescent="0.2">
      <c r="A945" s="59" t="s">
        <v>626</v>
      </c>
      <c r="B945" s="59" t="s">
        <v>857</v>
      </c>
      <c r="C945" s="79">
        <v>77</v>
      </c>
      <c r="D945" s="80">
        <v>2666588</v>
      </c>
      <c r="E945" s="80">
        <v>159995</v>
      </c>
      <c r="F945" s="81">
        <v>2.5475561860515398E-4</v>
      </c>
    </row>
    <row r="946" spans="1:6" x14ac:dyDescent="0.2">
      <c r="A946" s="59" t="s">
        <v>626</v>
      </c>
      <c r="B946" s="59" t="s">
        <v>3</v>
      </c>
      <c r="C946" s="79">
        <v>21</v>
      </c>
      <c r="D946" s="80">
        <v>1891378</v>
      </c>
      <c r="E946" s="80">
        <v>113483</v>
      </c>
      <c r="F946" s="81">
        <v>1.8069584590873897E-4</v>
      </c>
    </row>
    <row r="947" spans="1:6" x14ac:dyDescent="0.2">
      <c r="A947" s="59" t="s">
        <v>626</v>
      </c>
      <c r="B947" s="59" t="s">
        <v>2</v>
      </c>
      <c r="C947" s="79">
        <v>11</v>
      </c>
      <c r="D947" s="80">
        <v>7248483</v>
      </c>
      <c r="E947" s="80">
        <v>434909</v>
      </c>
      <c r="F947" s="81">
        <v>6.9249358624925105E-4</v>
      </c>
    </row>
    <row r="948" spans="1:6" x14ac:dyDescent="0.2">
      <c r="A948" s="59" t="s">
        <v>626</v>
      </c>
      <c r="B948" s="59" t="s">
        <v>6</v>
      </c>
      <c r="C948" s="79">
        <v>20</v>
      </c>
      <c r="D948" s="80">
        <v>1500881</v>
      </c>
      <c r="E948" s="80">
        <v>90053</v>
      </c>
      <c r="F948" s="81">
        <v>1.4338890416731731E-4</v>
      </c>
    </row>
    <row r="949" spans="1:6" x14ac:dyDescent="0.2">
      <c r="A949" s="59" t="s">
        <v>626</v>
      </c>
      <c r="B949" s="59" t="s">
        <v>10</v>
      </c>
      <c r="C949" s="79">
        <v>121</v>
      </c>
      <c r="D949" s="80">
        <v>2263165</v>
      </c>
      <c r="E949" s="80">
        <v>135790</v>
      </c>
      <c r="F949" s="81">
        <v>2.1621466577326706E-4</v>
      </c>
    </row>
    <row r="950" spans="1:6" x14ac:dyDescent="0.2">
      <c r="A950" s="59" t="s">
        <v>626</v>
      </c>
      <c r="B950" s="59" t="s">
        <v>4</v>
      </c>
      <c r="C950" s="79">
        <v>36</v>
      </c>
      <c r="D950" s="80">
        <v>2200117</v>
      </c>
      <c r="E950" s="80">
        <v>132007</v>
      </c>
      <c r="F950" s="81">
        <v>2.1019109937942164E-4</v>
      </c>
    </row>
    <row r="951" spans="1:6" x14ac:dyDescent="0.2">
      <c r="A951" s="59" t="s">
        <v>626</v>
      </c>
      <c r="B951" s="59" t="s">
        <v>858</v>
      </c>
      <c r="C951" s="79">
        <v>206</v>
      </c>
      <c r="D951" s="80">
        <v>2902662</v>
      </c>
      <c r="E951" s="80">
        <v>169825</v>
      </c>
      <c r="F951" s="81">
        <v>2.704076560493783E-4</v>
      </c>
    </row>
    <row r="952" spans="1:6" x14ac:dyDescent="0.2">
      <c r="A952" s="59" t="s">
        <v>626</v>
      </c>
      <c r="B952" s="59" t="s">
        <v>8</v>
      </c>
      <c r="C952" s="79">
        <v>93</v>
      </c>
      <c r="D952" s="80">
        <v>2381553</v>
      </c>
      <c r="E952" s="80">
        <v>142893</v>
      </c>
      <c r="F952" s="81">
        <v>2.2752457645142831E-4</v>
      </c>
    </row>
    <row r="953" spans="1:6" x14ac:dyDescent="0.2">
      <c r="A953" s="59" t="s">
        <v>626</v>
      </c>
      <c r="B953" s="59" t="s">
        <v>859</v>
      </c>
      <c r="C953" s="79">
        <v>57</v>
      </c>
      <c r="D953" s="80">
        <v>2920108</v>
      </c>
      <c r="E953" s="80">
        <v>175206</v>
      </c>
      <c r="F953" s="81">
        <v>2.7897567369814441E-4</v>
      </c>
    </row>
    <row r="954" spans="1:6" x14ac:dyDescent="0.2">
      <c r="A954" s="59" t="s">
        <v>626</v>
      </c>
      <c r="B954" s="59" t="s">
        <v>25</v>
      </c>
      <c r="C954" s="79">
        <v>45</v>
      </c>
      <c r="D954" s="80">
        <v>3490323</v>
      </c>
      <c r="E954" s="80">
        <v>209419</v>
      </c>
      <c r="F954" s="81">
        <v>3.3345208845696894E-4</v>
      </c>
    </row>
    <row r="955" spans="1:6" x14ac:dyDescent="0.2">
      <c r="A955" s="59" t="s">
        <v>626</v>
      </c>
      <c r="B955" s="59" t="s">
        <v>61</v>
      </c>
      <c r="C955" s="79">
        <v>740</v>
      </c>
      <c r="D955" s="80">
        <v>33015975</v>
      </c>
      <c r="E955" s="80">
        <v>1976624</v>
      </c>
      <c r="F955" s="81">
        <v>3.1473237905546669E-3</v>
      </c>
    </row>
    <row r="956" spans="1:6" x14ac:dyDescent="0.2">
      <c r="A956" s="59" t="s">
        <v>631</v>
      </c>
      <c r="B956" s="59" t="s">
        <v>5</v>
      </c>
      <c r="C956" s="79" t="s">
        <v>856</v>
      </c>
      <c r="D956" s="80" t="s">
        <v>856</v>
      </c>
      <c r="E956" s="80" t="s">
        <v>856</v>
      </c>
      <c r="F956" s="81" t="s">
        <v>856</v>
      </c>
    </row>
    <row r="957" spans="1:6" x14ac:dyDescent="0.2">
      <c r="A957" s="59" t="s">
        <v>631</v>
      </c>
      <c r="B957" s="59" t="s">
        <v>1</v>
      </c>
      <c r="C957" s="79">
        <v>15</v>
      </c>
      <c r="D957" s="80">
        <v>2544267</v>
      </c>
      <c r="E957" s="80">
        <v>152656</v>
      </c>
      <c r="F957" s="81">
        <v>2.4306993164654138E-4</v>
      </c>
    </row>
    <row r="958" spans="1:6" x14ac:dyDescent="0.2">
      <c r="A958" s="59" t="s">
        <v>631</v>
      </c>
      <c r="B958" s="59" t="s">
        <v>857</v>
      </c>
      <c r="C958" s="79">
        <v>54</v>
      </c>
      <c r="D958" s="80">
        <v>1706757</v>
      </c>
      <c r="E958" s="80">
        <v>102405</v>
      </c>
      <c r="F958" s="81">
        <v>1.6305665254077187E-4</v>
      </c>
    </row>
    <row r="959" spans="1:6" x14ac:dyDescent="0.2">
      <c r="A959" s="59" t="s">
        <v>631</v>
      </c>
      <c r="B959" s="59" t="s">
        <v>3</v>
      </c>
      <c r="C959" s="79">
        <v>18</v>
      </c>
      <c r="D959" s="80">
        <v>2056806</v>
      </c>
      <c r="E959" s="80">
        <v>123408</v>
      </c>
      <c r="F959" s="81">
        <v>1.9649914922856867E-4</v>
      </c>
    </row>
    <row r="960" spans="1:6" x14ac:dyDescent="0.2">
      <c r="A960" s="59" t="s">
        <v>631</v>
      </c>
      <c r="B960" s="59" t="s">
        <v>2</v>
      </c>
      <c r="C960" s="79" t="s">
        <v>856</v>
      </c>
      <c r="D960" s="80" t="s">
        <v>856</v>
      </c>
      <c r="E960" s="80" t="s">
        <v>856</v>
      </c>
      <c r="F960" s="81" t="s">
        <v>856</v>
      </c>
    </row>
    <row r="961" spans="1:6" x14ac:dyDescent="0.2">
      <c r="A961" s="59" t="s">
        <v>631</v>
      </c>
      <c r="B961" s="59" t="s">
        <v>6</v>
      </c>
      <c r="C961" s="79">
        <v>12</v>
      </c>
      <c r="D961" s="80">
        <v>791581</v>
      </c>
      <c r="E961" s="80">
        <v>47495</v>
      </c>
      <c r="F961" s="81">
        <v>7.5624976440837453E-5</v>
      </c>
    </row>
    <row r="962" spans="1:6" x14ac:dyDescent="0.2">
      <c r="A962" s="59" t="s">
        <v>631</v>
      </c>
      <c r="B962" s="59" t="s">
        <v>10</v>
      </c>
      <c r="C962" s="79">
        <v>82</v>
      </c>
      <c r="D962" s="80">
        <v>849893</v>
      </c>
      <c r="E962" s="80">
        <v>50994</v>
      </c>
      <c r="F962" s="81">
        <v>8.1196337480241398E-5</v>
      </c>
    </row>
    <row r="963" spans="1:6" x14ac:dyDescent="0.2">
      <c r="A963" s="59" t="s">
        <v>631</v>
      </c>
      <c r="B963" s="59" t="s">
        <v>4</v>
      </c>
      <c r="C963" s="79">
        <v>24</v>
      </c>
      <c r="D963" s="80">
        <v>1052729</v>
      </c>
      <c r="E963" s="80">
        <v>63164</v>
      </c>
      <c r="F963" s="81">
        <v>1.0057429228148347E-4</v>
      </c>
    </row>
    <row r="964" spans="1:6" x14ac:dyDescent="0.2">
      <c r="A964" s="59" t="s">
        <v>631</v>
      </c>
      <c r="B964" s="59" t="s">
        <v>858</v>
      </c>
      <c r="C964" s="79">
        <v>193</v>
      </c>
      <c r="D964" s="80">
        <v>2221981</v>
      </c>
      <c r="E964" s="80">
        <v>130398</v>
      </c>
      <c r="F964" s="81">
        <v>2.0762913312837822E-4</v>
      </c>
    </row>
    <row r="965" spans="1:6" x14ac:dyDescent="0.2">
      <c r="A965" s="59" t="s">
        <v>631</v>
      </c>
      <c r="B965" s="59" t="s">
        <v>8</v>
      </c>
      <c r="C965" s="79">
        <v>62</v>
      </c>
      <c r="D965" s="80">
        <v>1272209</v>
      </c>
      <c r="E965" s="80">
        <v>76333</v>
      </c>
      <c r="F965" s="81">
        <v>1.2154292718514467E-4</v>
      </c>
    </row>
    <row r="966" spans="1:6" x14ac:dyDescent="0.2">
      <c r="A966" s="59" t="s">
        <v>631</v>
      </c>
      <c r="B966" s="59" t="s">
        <v>859</v>
      </c>
      <c r="C966" s="79">
        <v>57</v>
      </c>
      <c r="D966" s="80">
        <v>2228998</v>
      </c>
      <c r="E966" s="80">
        <v>133740</v>
      </c>
      <c r="F966" s="81">
        <v>2.1295050740493952E-4</v>
      </c>
    </row>
    <row r="967" spans="1:6" x14ac:dyDescent="0.2">
      <c r="A967" s="59" t="s">
        <v>631</v>
      </c>
      <c r="B967" s="59" t="s">
        <v>25</v>
      </c>
      <c r="C967" s="79">
        <v>19</v>
      </c>
      <c r="D967" s="80">
        <v>1217530</v>
      </c>
      <c r="E967" s="80">
        <v>73052</v>
      </c>
      <c r="F967" s="81">
        <v>1.163186815234458E-4</v>
      </c>
    </row>
    <row r="968" spans="1:6" x14ac:dyDescent="0.2">
      <c r="A968" s="59" t="s">
        <v>631</v>
      </c>
      <c r="B968" s="59" t="s">
        <v>61</v>
      </c>
      <c r="C968" s="79">
        <v>536</v>
      </c>
      <c r="D968" s="80">
        <v>15942750</v>
      </c>
      <c r="E968" s="80">
        <v>953644</v>
      </c>
      <c r="F968" s="81">
        <v>1.5184609965879776E-3</v>
      </c>
    </row>
    <row r="969" spans="1:6" x14ac:dyDescent="0.2">
      <c r="A969" s="59" t="s">
        <v>188</v>
      </c>
      <c r="B969" s="59" t="s">
        <v>5</v>
      </c>
      <c r="C969" s="79">
        <v>24</v>
      </c>
      <c r="D969" s="80">
        <v>898748</v>
      </c>
      <c r="E969" s="80">
        <v>53925</v>
      </c>
      <c r="F969" s="81">
        <v>8.5863287810762393E-5</v>
      </c>
    </row>
    <row r="970" spans="1:6" x14ac:dyDescent="0.2">
      <c r="A970" s="59" t="s">
        <v>188</v>
      </c>
      <c r="B970" s="59" t="s">
        <v>1</v>
      </c>
      <c r="C970" s="79">
        <v>24</v>
      </c>
      <c r="D970" s="80">
        <v>559028</v>
      </c>
      <c r="E970" s="80">
        <v>33542</v>
      </c>
      <c r="F970" s="81">
        <v>5.3407999995337823E-5</v>
      </c>
    </row>
    <row r="971" spans="1:6" x14ac:dyDescent="0.2">
      <c r="A971" s="59" t="s">
        <v>188</v>
      </c>
      <c r="B971" s="59" t="s">
        <v>857</v>
      </c>
      <c r="C971" s="79">
        <v>115</v>
      </c>
      <c r="D971" s="80">
        <v>5248018</v>
      </c>
      <c r="E971" s="80">
        <v>314881</v>
      </c>
      <c r="F971" s="81">
        <v>5.0137631764748589E-4</v>
      </c>
    </row>
    <row r="972" spans="1:6" x14ac:dyDescent="0.2">
      <c r="A972" s="59" t="s">
        <v>188</v>
      </c>
      <c r="B972" s="59" t="s">
        <v>3</v>
      </c>
      <c r="C972" s="79">
        <v>42</v>
      </c>
      <c r="D972" s="80">
        <v>5478886</v>
      </c>
      <c r="E972" s="80">
        <v>328733</v>
      </c>
      <c r="F972" s="81">
        <v>5.2343247458313126E-4</v>
      </c>
    </row>
    <row r="973" spans="1:6" x14ac:dyDescent="0.2">
      <c r="A973" s="59" t="s">
        <v>188</v>
      </c>
      <c r="B973" s="59" t="s">
        <v>2</v>
      </c>
      <c r="C973" s="79">
        <v>7</v>
      </c>
      <c r="D973" s="80">
        <v>7930169</v>
      </c>
      <c r="E973" s="80">
        <v>475810</v>
      </c>
      <c r="F973" s="81">
        <v>7.5761911865069741E-4</v>
      </c>
    </row>
    <row r="974" spans="1:6" x14ac:dyDescent="0.2">
      <c r="A974" s="59" t="s">
        <v>188</v>
      </c>
      <c r="B974" s="59" t="s">
        <v>6</v>
      </c>
      <c r="C974" s="79">
        <v>24</v>
      </c>
      <c r="D974" s="80">
        <v>1145269</v>
      </c>
      <c r="E974" s="80">
        <v>68716</v>
      </c>
      <c r="F974" s="81">
        <v>1.0941458850633934E-4</v>
      </c>
    </row>
    <row r="975" spans="1:6" x14ac:dyDescent="0.2">
      <c r="A975" s="59" t="s">
        <v>188</v>
      </c>
      <c r="B975" s="59" t="s">
        <v>10</v>
      </c>
      <c r="C975" s="79">
        <v>272</v>
      </c>
      <c r="D975" s="80">
        <v>7318898</v>
      </c>
      <c r="E975" s="80">
        <v>439134</v>
      </c>
      <c r="F975" s="81">
        <v>6.9922093703275539E-4</v>
      </c>
    </row>
    <row r="976" spans="1:6" x14ac:dyDescent="0.2">
      <c r="A976" s="59" t="s">
        <v>188</v>
      </c>
      <c r="B976" s="59" t="s">
        <v>4</v>
      </c>
      <c r="C976" s="79">
        <v>21</v>
      </c>
      <c r="D976" s="80">
        <v>2363493</v>
      </c>
      <c r="E976" s="80">
        <v>141810</v>
      </c>
      <c r="F976" s="81">
        <v>2.2580014546952647E-4</v>
      </c>
    </row>
    <row r="977" spans="1:6" x14ac:dyDescent="0.2">
      <c r="A977" s="59" t="s">
        <v>188</v>
      </c>
      <c r="B977" s="59" t="s">
        <v>858</v>
      </c>
      <c r="C977" s="79">
        <v>419</v>
      </c>
      <c r="D977" s="80">
        <v>7116727</v>
      </c>
      <c r="E977" s="80">
        <v>425156</v>
      </c>
      <c r="F977" s="81">
        <v>6.7696415377788588E-4</v>
      </c>
    </row>
    <row r="978" spans="1:6" x14ac:dyDescent="0.2">
      <c r="A978" s="59" t="s">
        <v>188</v>
      </c>
      <c r="B978" s="59" t="s">
        <v>8</v>
      </c>
      <c r="C978" s="79">
        <v>118</v>
      </c>
      <c r="D978" s="80">
        <v>3067471</v>
      </c>
      <c r="E978" s="80">
        <v>184048</v>
      </c>
      <c r="F978" s="81">
        <v>2.9305454603607226E-4</v>
      </c>
    </row>
    <row r="979" spans="1:6" x14ac:dyDescent="0.2">
      <c r="A979" s="59" t="s">
        <v>188</v>
      </c>
      <c r="B979" s="59" t="s">
        <v>859</v>
      </c>
      <c r="C979" s="79">
        <v>68</v>
      </c>
      <c r="D979" s="80">
        <v>5582330</v>
      </c>
      <c r="E979" s="80">
        <v>334940</v>
      </c>
      <c r="F979" s="81">
        <v>5.3331570921347714E-4</v>
      </c>
    </row>
    <row r="980" spans="1:6" x14ac:dyDescent="0.2">
      <c r="A980" s="59" t="s">
        <v>188</v>
      </c>
      <c r="B980" s="59" t="s">
        <v>25</v>
      </c>
      <c r="C980" s="79">
        <v>66</v>
      </c>
      <c r="D980" s="80">
        <v>6608614</v>
      </c>
      <c r="E980" s="80">
        <v>396517</v>
      </c>
      <c r="F980" s="81">
        <v>6.3136306523616274E-4</v>
      </c>
    </row>
    <row r="981" spans="1:6" x14ac:dyDescent="0.2">
      <c r="A981" s="59" t="s">
        <v>188</v>
      </c>
      <c r="B981" s="59" t="s">
        <v>61</v>
      </c>
      <c r="C981" s="79">
        <v>1200</v>
      </c>
      <c r="D981" s="80">
        <v>53317651</v>
      </c>
      <c r="E981" s="80">
        <v>3197211</v>
      </c>
      <c r="F981" s="81">
        <v>5.0908307516872595E-3</v>
      </c>
    </row>
    <row r="982" spans="1:6" x14ac:dyDescent="0.2">
      <c r="A982" s="59" t="s">
        <v>645</v>
      </c>
      <c r="B982" s="59" t="s">
        <v>5</v>
      </c>
      <c r="C982" s="79" t="s">
        <v>856</v>
      </c>
      <c r="D982" s="80" t="s">
        <v>856</v>
      </c>
      <c r="E982" s="80" t="s">
        <v>856</v>
      </c>
      <c r="F982" s="81" t="s">
        <v>856</v>
      </c>
    </row>
    <row r="983" spans="1:6" x14ac:dyDescent="0.2">
      <c r="A983" s="59" t="s">
        <v>645</v>
      </c>
      <c r="B983" s="59" t="s">
        <v>1</v>
      </c>
      <c r="C983" s="79">
        <v>12</v>
      </c>
      <c r="D983" s="80">
        <v>254947</v>
      </c>
      <c r="E983" s="80">
        <v>15297</v>
      </c>
      <c r="F983" s="81">
        <v>2.4356990517222668E-5</v>
      </c>
    </row>
    <row r="984" spans="1:6" x14ac:dyDescent="0.2">
      <c r="A984" s="59" t="s">
        <v>645</v>
      </c>
      <c r="B984" s="59" t="s">
        <v>857</v>
      </c>
      <c r="C984" s="79">
        <v>21</v>
      </c>
      <c r="D984" s="80">
        <v>182439</v>
      </c>
      <c r="E984" s="80">
        <v>10946</v>
      </c>
      <c r="F984" s="81">
        <v>1.74290134144943E-5</v>
      </c>
    </row>
    <row r="985" spans="1:6" x14ac:dyDescent="0.2">
      <c r="A985" s="59" t="s">
        <v>645</v>
      </c>
      <c r="B985" s="59" t="s">
        <v>3</v>
      </c>
      <c r="C985" s="79">
        <v>21</v>
      </c>
      <c r="D985" s="80">
        <v>909270</v>
      </c>
      <c r="E985" s="80">
        <v>54556</v>
      </c>
      <c r="F985" s="81">
        <v>8.6868011679257356E-5</v>
      </c>
    </row>
    <row r="986" spans="1:6" x14ac:dyDescent="0.2">
      <c r="A986" s="59" t="s">
        <v>645</v>
      </c>
      <c r="B986" s="59" t="s">
        <v>2</v>
      </c>
      <c r="C986" s="79" t="s">
        <v>856</v>
      </c>
      <c r="D986" s="80" t="s">
        <v>856</v>
      </c>
      <c r="E986" s="80" t="s">
        <v>856</v>
      </c>
      <c r="F986" s="81" t="s">
        <v>856</v>
      </c>
    </row>
    <row r="987" spans="1:6" x14ac:dyDescent="0.2">
      <c r="A987" s="59" t="s">
        <v>645</v>
      </c>
      <c r="B987" s="59" t="s">
        <v>6</v>
      </c>
      <c r="C987" s="79">
        <v>9</v>
      </c>
      <c r="D987" s="80">
        <v>1214685</v>
      </c>
      <c r="E987" s="80">
        <v>72881</v>
      </c>
      <c r="F987" s="81">
        <v>1.1604640294735603E-4</v>
      </c>
    </row>
    <row r="988" spans="1:6" x14ac:dyDescent="0.2">
      <c r="A988" s="59" t="s">
        <v>645</v>
      </c>
      <c r="B988" s="59" t="s">
        <v>10</v>
      </c>
      <c r="C988" s="79">
        <v>70</v>
      </c>
      <c r="D988" s="80">
        <v>1544350</v>
      </c>
      <c r="E988" s="80">
        <v>92661</v>
      </c>
      <c r="F988" s="81">
        <v>1.4754155052077987E-4</v>
      </c>
    </row>
    <row r="989" spans="1:6" x14ac:dyDescent="0.2">
      <c r="A989" s="59" t="s">
        <v>645</v>
      </c>
      <c r="B989" s="59" t="s">
        <v>4</v>
      </c>
      <c r="C989" s="79">
        <v>12</v>
      </c>
      <c r="D989" s="80">
        <v>203065</v>
      </c>
      <c r="E989" s="80">
        <v>12184</v>
      </c>
      <c r="F989" s="81">
        <v>1.9400246614489179E-5</v>
      </c>
    </row>
    <row r="990" spans="1:6" x14ac:dyDescent="0.2">
      <c r="A990" s="59" t="s">
        <v>645</v>
      </c>
      <c r="B990" s="59" t="s">
        <v>858</v>
      </c>
      <c r="C990" s="79">
        <v>105</v>
      </c>
      <c r="D990" s="80">
        <v>984358</v>
      </c>
      <c r="E990" s="80">
        <v>58131</v>
      </c>
      <c r="F990" s="81">
        <v>9.2560385419145649E-5</v>
      </c>
    </row>
    <row r="991" spans="1:6" x14ac:dyDescent="0.2">
      <c r="A991" s="59" t="s">
        <v>645</v>
      </c>
      <c r="B991" s="59" t="s">
        <v>8</v>
      </c>
      <c r="C991" s="79">
        <v>36</v>
      </c>
      <c r="D991" s="80">
        <v>1353966</v>
      </c>
      <c r="E991" s="80">
        <v>81238</v>
      </c>
      <c r="F991" s="81">
        <v>1.2935302318350887E-4</v>
      </c>
    </row>
    <row r="992" spans="1:6" x14ac:dyDescent="0.2">
      <c r="A992" s="59" t="s">
        <v>645</v>
      </c>
      <c r="B992" s="59" t="s">
        <v>859</v>
      </c>
      <c r="C992" s="79">
        <v>75</v>
      </c>
      <c r="D992" s="80">
        <v>1835735</v>
      </c>
      <c r="E992" s="80">
        <v>110144</v>
      </c>
      <c r="F992" s="81">
        <v>1.7537924844930207E-4</v>
      </c>
    </row>
    <row r="993" spans="1:6" x14ac:dyDescent="0.2">
      <c r="A993" s="59" t="s">
        <v>645</v>
      </c>
      <c r="B993" s="59" t="s">
        <v>25</v>
      </c>
      <c r="C993" s="79">
        <v>21</v>
      </c>
      <c r="D993" s="80">
        <v>1455519</v>
      </c>
      <c r="E993" s="80">
        <v>87331</v>
      </c>
      <c r="F993" s="81">
        <v>1.3905473876312825E-4</v>
      </c>
    </row>
    <row r="994" spans="1:6" x14ac:dyDescent="0.2">
      <c r="A994" s="59" t="s">
        <v>645</v>
      </c>
      <c r="B994" s="59" t="s">
        <v>61</v>
      </c>
      <c r="C994" s="79">
        <v>388</v>
      </c>
      <c r="D994" s="80">
        <v>10130214</v>
      </c>
      <c r="E994" s="80">
        <v>606883</v>
      </c>
      <c r="F994" s="81">
        <v>9.6632303563206148E-4</v>
      </c>
    </row>
    <row r="995" spans="1:6" x14ac:dyDescent="0.2">
      <c r="A995" s="59" t="s">
        <v>651</v>
      </c>
      <c r="B995" s="59" t="s">
        <v>5</v>
      </c>
      <c r="C995" s="79">
        <v>564</v>
      </c>
      <c r="D995" s="80">
        <v>52524057</v>
      </c>
      <c r="E995" s="80">
        <v>3151443</v>
      </c>
      <c r="F995" s="81">
        <v>5.0179556296376911E-3</v>
      </c>
    </row>
    <row r="996" spans="1:6" x14ac:dyDescent="0.2">
      <c r="A996" s="59" t="s">
        <v>651</v>
      </c>
      <c r="B996" s="59" t="s">
        <v>1</v>
      </c>
      <c r="C996" s="79">
        <v>268</v>
      </c>
      <c r="D996" s="80">
        <v>160723004</v>
      </c>
      <c r="E996" s="80">
        <v>9643380</v>
      </c>
      <c r="F996" s="81">
        <v>1.5354887573640239E-2</v>
      </c>
    </row>
    <row r="997" spans="1:6" x14ac:dyDescent="0.2">
      <c r="A997" s="59" t="s">
        <v>651</v>
      </c>
      <c r="B997" s="59" t="s">
        <v>857</v>
      </c>
      <c r="C997" s="79">
        <v>3262</v>
      </c>
      <c r="D997" s="80">
        <v>275812158</v>
      </c>
      <c r="E997" s="80">
        <v>16548730</v>
      </c>
      <c r="F997" s="81">
        <v>2.6350085616923466E-2</v>
      </c>
    </row>
    <row r="998" spans="1:6" x14ac:dyDescent="0.2">
      <c r="A998" s="59" t="s">
        <v>651</v>
      </c>
      <c r="B998" s="59" t="s">
        <v>3</v>
      </c>
      <c r="C998" s="79">
        <v>890</v>
      </c>
      <c r="D998" s="80">
        <v>167714562</v>
      </c>
      <c r="E998" s="80">
        <v>10062874</v>
      </c>
      <c r="F998" s="81">
        <v>1.602283628123204E-2</v>
      </c>
    </row>
    <row r="999" spans="1:6" x14ac:dyDescent="0.2">
      <c r="A999" s="59" t="s">
        <v>651</v>
      </c>
      <c r="B999" s="59" t="s">
        <v>2</v>
      </c>
      <c r="C999" s="79">
        <v>176</v>
      </c>
      <c r="D999" s="80">
        <v>156840796</v>
      </c>
      <c r="E999" s="80">
        <v>9410448</v>
      </c>
      <c r="F999" s="81">
        <v>1.498399638483474E-2</v>
      </c>
    </row>
    <row r="1000" spans="1:6" x14ac:dyDescent="0.2">
      <c r="A1000" s="59" t="s">
        <v>651</v>
      </c>
      <c r="B1000" s="59" t="s">
        <v>6</v>
      </c>
      <c r="C1000" s="79">
        <v>467</v>
      </c>
      <c r="D1000" s="80">
        <v>99878249</v>
      </c>
      <c r="E1000" s="80">
        <v>5992695</v>
      </c>
      <c r="F1000" s="81">
        <v>9.5420026990656794E-3</v>
      </c>
    </row>
    <row r="1001" spans="1:6" x14ac:dyDescent="0.2">
      <c r="A1001" s="59" t="s">
        <v>651</v>
      </c>
      <c r="B1001" s="59" t="s">
        <v>10</v>
      </c>
      <c r="C1001" s="79">
        <v>3150</v>
      </c>
      <c r="D1001" s="80">
        <v>220051652</v>
      </c>
      <c r="E1001" s="80">
        <v>13203099</v>
      </c>
      <c r="F1001" s="81">
        <v>2.1022929799369296E-2</v>
      </c>
    </row>
    <row r="1002" spans="1:6" x14ac:dyDescent="0.2">
      <c r="A1002" s="59" t="s">
        <v>651</v>
      </c>
      <c r="B1002" s="59" t="s">
        <v>4</v>
      </c>
      <c r="C1002" s="79">
        <v>510</v>
      </c>
      <c r="D1002" s="80">
        <v>128346593</v>
      </c>
      <c r="E1002" s="80">
        <v>7700796</v>
      </c>
      <c r="F1002" s="81">
        <v>1.2261764734723558E-2</v>
      </c>
    </row>
    <row r="1003" spans="1:6" x14ac:dyDescent="0.2">
      <c r="A1003" s="59" t="s">
        <v>651</v>
      </c>
      <c r="B1003" s="59" t="s">
        <v>858</v>
      </c>
      <c r="C1003" s="79">
        <v>7908</v>
      </c>
      <c r="D1003" s="80">
        <v>422898463</v>
      </c>
      <c r="E1003" s="80">
        <v>24817599</v>
      </c>
      <c r="F1003" s="81">
        <v>3.9516377296413337E-2</v>
      </c>
    </row>
    <row r="1004" spans="1:6" x14ac:dyDescent="0.2">
      <c r="A1004" s="59" t="s">
        <v>651</v>
      </c>
      <c r="B1004" s="59" t="s">
        <v>8</v>
      </c>
      <c r="C1004" s="79">
        <v>2889</v>
      </c>
      <c r="D1004" s="80">
        <v>272697297</v>
      </c>
      <c r="E1004" s="80">
        <v>16361838</v>
      </c>
      <c r="F1004" s="81">
        <v>2.605250264825348E-2</v>
      </c>
    </row>
    <row r="1005" spans="1:6" x14ac:dyDescent="0.2">
      <c r="A1005" s="59" t="s">
        <v>651</v>
      </c>
      <c r="B1005" s="59" t="s">
        <v>859</v>
      </c>
      <c r="C1005" s="79">
        <v>534</v>
      </c>
      <c r="D1005" s="80">
        <v>194574898</v>
      </c>
      <c r="E1005" s="80">
        <v>11671488</v>
      </c>
      <c r="F1005" s="81">
        <v>1.8584187915138797E-2</v>
      </c>
    </row>
    <row r="1006" spans="1:6" x14ac:dyDescent="0.2">
      <c r="A1006" s="59" t="s">
        <v>651</v>
      </c>
      <c r="B1006" s="59" t="s">
        <v>25</v>
      </c>
      <c r="C1006" s="79">
        <v>1144</v>
      </c>
      <c r="D1006" s="80">
        <v>271040832</v>
      </c>
      <c r="E1006" s="80">
        <v>16262450</v>
      </c>
      <c r="F1006" s="81">
        <v>2.5894249881467463E-2</v>
      </c>
    </row>
    <row r="1007" spans="1:6" x14ac:dyDescent="0.2">
      <c r="A1007" s="59" t="s">
        <v>651</v>
      </c>
      <c r="B1007" s="59" t="s">
        <v>61</v>
      </c>
      <c r="C1007" s="79">
        <v>21762</v>
      </c>
      <c r="D1007" s="80">
        <v>2423102562</v>
      </c>
      <c r="E1007" s="80">
        <v>144826841</v>
      </c>
      <c r="F1007" s="81">
        <v>0.23060377805297216</v>
      </c>
    </row>
    <row r="1008" spans="1:6" x14ac:dyDescent="0.2">
      <c r="A1008" s="59" t="s">
        <v>664</v>
      </c>
      <c r="B1008" s="59" t="s">
        <v>5</v>
      </c>
      <c r="C1008" s="79">
        <v>101</v>
      </c>
      <c r="D1008" s="80">
        <v>6220849</v>
      </c>
      <c r="E1008" s="80">
        <v>373251</v>
      </c>
      <c r="F1008" s="81">
        <v>5.9431725616420727E-4</v>
      </c>
    </row>
    <row r="1009" spans="1:6" x14ac:dyDescent="0.2">
      <c r="A1009" s="59" t="s">
        <v>664</v>
      </c>
      <c r="B1009" s="59" t="s">
        <v>1</v>
      </c>
      <c r="C1009" s="79">
        <v>33</v>
      </c>
      <c r="D1009" s="80">
        <v>30382538</v>
      </c>
      <c r="E1009" s="80">
        <v>1822952</v>
      </c>
      <c r="F1009" s="81">
        <v>2.9026361101753347E-3</v>
      </c>
    </row>
    <row r="1010" spans="1:6" x14ac:dyDescent="0.2">
      <c r="A1010" s="59" t="s">
        <v>664</v>
      </c>
      <c r="B1010" s="59" t="s">
        <v>857</v>
      </c>
      <c r="C1010" s="79">
        <v>450</v>
      </c>
      <c r="D1010" s="80">
        <v>40268138</v>
      </c>
      <c r="E1010" s="80">
        <v>2416088</v>
      </c>
      <c r="F1010" s="81">
        <v>3.8470701774711044E-3</v>
      </c>
    </row>
    <row r="1011" spans="1:6" x14ac:dyDescent="0.2">
      <c r="A1011" s="59" t="s">
        <v>664</v>
      </c>
      <c r="B1011" s="59" t="s">
        <v>3</v>
      </c>
      <c r="C1011" s="79">
        <v>170</v>
      </c>
      <c r="D1011" s="80">
        <v>34010059</v>
      </c>
      <c r="E1011" s="80">
        <v>2040604</v>
      </c>
      <c r="F1011" s="81">
        <v>3.249197377093982E-3</v>
      </c>
    </row>
    <row r="1012" spans="1:6" x14ac:dyDescent="0.2">
      <c r="A1012" s="59" t="s">
        <v>664</v>
      </c>
      <c r="B1012" s="59" t="s">
        <v>2</v>
      </c>
      <c r="C1012" s="79">
        <v>42</v>
      </c>
      <c r="D1012" s="80">
        <v>38719515</v>
      </c>
      <c r="E1012" s="80">
        <v>2323171</v>
      </c>
      <c r="F1012" s="81">
        <v>3.6991210052223773E-3</v>
      </c>
    </row>
    <row r="1013" spans="1:6" x14ac:dyDescent="0.2">
      <c r="A1013" s="59" t="s">
        <v>664</v>
      </c>
      <c r="B1013" s="59" t="s">
        <v>6</v>
      </c>
      <c r="C1013" s="79">
        <v>61</v>
      </c>
      <c r="D1013" s="80">
        <v>3991739</v>
      </c>
      <c r="E1013" s="80">
        <v>239504</v>
      </c>
      <c r="F1013" s="81">
        <v>3.8135560285264416E-4</v>
      </c>
    </row>
    <row r="1014" spans="1:6" x14ac:dyDescent="0.2">
      <c r="A1014" s="59" t="s">
        <v>664</v>
      </c>
      <c r="B1014" s="59" t="s">
        <v>10</v>
      </c>
      <c r="C1014" s="79">
        <v>460</v>
      </c>
      <c r="D1014" s="80">
        <v>15482455</v>
      </c>
      <c r="E1014" s="80">
        <v>928947</v>
      </c>
      <c r="F1014" s="81">
        <v>1.4791366457476921E-3</v>
      </c>
    </row>
    <row r="1015" spans="1:6" x14ac:dyDescent="0.2">
      <c r="A1015" s="59" t="s">
        <v>664</v>
      </c>
      <c r="B1015" s="59" t="s">
        <v>4</v>
      </c>
      <c r="C1015" s="79">
        <v>98</v>
      </c>
      <c r="D1015" s="80">
        <v>25653760</v>
      </c>
      <c r="E1015" s="80">
        <v>1539226</v>
      </c>
      <c r="F1015" s="81">
        <v>2.4508670383645535E-3</v>
      </c>
    </row>
    <row r="1016" spans="1:6" x14ac:dyDescent="0.2">
      <c r="A1016" s="59" t="s">
        <v>664</v>
      </c>
      <c r="B1016" s="59" t="s">
        <v>858</v>
      </c>
      <c r="C1016" s="79">
        <v>1149</v>
      </c>
      <c r="D1016" s="80">
        <v>70619621</v>
      </c>
      <c r="E1016" s="80">
        <v>4149026</v>
      </c>
      <c r="F1016" s="81">
        <v>6.6063794821017386E-3</v>
      </c>
    </row>
    <row r="1017" spans="1:6" x14ac:dyDescent="0.2">
      <c r="A1017" s="59" t="s">
        <v>664</v>
      </c>
      <c r="B1017" s="59" t="s">
        <v>8</v>
      </c>
      <c r="C1017" s="79">
        <v>447</v>
      </c>
      <c r="D1017" s="80">
        <v>31735878</v>
      </c>
      <c r="E1017" s="80">
        <v>1902086</v>
      </c>
      <c r="F1017" s="81">
        <v>3.0286389922822773E-3</v>
      </c>
    </row>
    <row r="1018" spans="1:6" x14ac:dyDescent="0.2">
      <c r="A1018" s="59" t="s">
        <v>664</v>
      </c>
      <c r="B1018" s="59" t="s">
        <v>859</v>
      </c>
      <c r="C1018" s="79">
        <v>193</v>
      </c>
      <c r="D1018" s="80">
        <v>24613747</v>
      </c>
      <c r="E1018" s="80">
        <v>1476507</v>
      </c>
      <c r="F1018" s="81">
        <v>2.3510013072898534E-3</v>
      </c>
    </row>
    <row r="1019" spans="1:6" x14ac:dyDescent="0.2">
      <c r="A1019" s="59" t="s">
        <v>664</v>
      </c>
      <c r="B1019" s="59" t="s">
        <v>25</v>
      </c>
      <c r="C1019" s="79">
        <v>165</v>
      </c>
      <c r="D1019" s="80">
        <v>22019865</v>
      </c>
      <c r="E1019" s="80">
        <v>1321192</v>
      </c>
      <c r="F1019" s="81">
        <v>2.1036975233987352E-3</v>
      </c>
    </row>
    <row r="1020" spans="1:6" x14ac:dyDescent="0.2">
      <c r="A1020" s="59" t="s">
        <v>664</v>
      </c>
      <c r="B1020" s="59" t="s">
        <v>61</v>
      </c>
      <c r="C1020" s="79">
        <v>3369</v>
      </c>
      <c r="D1020" s="80">
        <v>343718164</v>
      </c>
      <c r="E1020" s="80">
        <v>20532554</v>
      </c>
      <c r="F1020" s="81">
        <v>3.2693418518164499E-2</v>
      </c>
    </row>
    <row r="1021" spans="1:6" x14ac:dyDescent="0.2">
      <c r="A1021" s="59" t="s">
        <v>678</v>
      </c>
      <c r="B1021" s="59" t="s">
        <v>5</v>
      </c>
      <c r="C1021" s="79">
        <v>21</v>
      </c>
      <c r="D1021" s="80">
        <v>508995</v>
      </c>
      <c r="E1021" s="80">
        <v>30540</v>
      </c>
      <c r="F1021" s="81">
        <v>4.8627998326206466E-5</v>
      </c>
    </row>
    <row r="1022" spans="1:6" x14ac:dyDescent="0.2">
      <c r="A1022" s="59" t="s">
        <v>678</v>
      </c>
      <c r="B1022" s="59" t="s">
        <v>1</v>
      </c>
      <c r="C1022" s="79">
        <v>36</v>
      </c>
      <c r="D1022" s="80">
        <v>1312717</v>
      </c>
      <c r="E1022" s="80">
        <v>78763</v>
      </c>
      <c r="F1022" s="81">
        <v>1.2541214905589391E-4</v>
      </c>
    </row>
    <row r="1023" spans="1:6" x14ac:dyDescent="0.2">
      <c r="A1023" s="59" t="s">
        <v>678</v>
      </c>
      <c r="B1023" s="59" t="s">
        <v>857</v>
      </c>
      <c r="C1023" s="79">
        <v>109</v>
      </c>
      <c r="D1023" s="80">
        <v>3830184</v>
      </c>
      <c r="E1023" s="80">
        <v>229811</v>
      </c>
      <c r="F1023" s="81">
        <v>3.6592170672376665E-4</v>
      </c>
    </row>
    <row r="1024" spans="1:6" x14ac:dyDescent="0.2">
      <c r="A1024" s="59" t="s">
        <v>678</v>
      </c>
      <c r="B1024" s="59" t="s">
        <v>3</v>
      </c>
      <c r="C1024" s="79">
        <v>36</v>
      </c>
      <c r="D1024" s="80">
        <v>5744390</v>
      </c>
      <c r="E1024" s="80">
        <v>344663</v>
      </c>
      <c r="F1024" s="81">
        <v>5.4879737351359848E-4</v>
      </c>
    </row>
    <row r="1025" spans="1:6" x14ac:dyDescent="0.2">
      <c r="A1025" s="59" t="s">
        <v>678</v>
      </c>
      <c r="B1025" s="59" t="s">
        <v>2</v>
      </c>
      <c r="C1025" s="79">
        <v>12</v>
      </c>
      <c r="D1025" s="80">
        <v>5700428</v>
      </c>
      <c r="E1025" s="80">
        <v>342026</v>
      </c>
      <c r="F1025" s="81">
        <v>5.4459855126126697E-4</v>
      </c>
    </row>
    <row r="1026" spans="1:6" x14ac:dyDescent="0.2">
      <c r="A1026" s="59" t="s">
        <v>678</v>
      </c>
      <c r="B1026" s="59" t="s">
        <v>6</v>
      </c>
      <c r="C1026" s="79">
        <v>31</v>
      </c>
      <c r="D1026" s="80">
        <v>1144440</v>
      </c>
      <c r="E1026" s="80">
        <v>68666</v>
      </c>
      <c r="F1026" s="81">
        <v>1.0933497488759964E-4</v>
      </c>
    </row>
    <row r="1027" spans="1:6" x14ac:dyDescent="0.2">
      <c r="A1027" s="59" t="s">
        <v>678</v>
      </c>
      <c r="B1027" s="59" t="s">
        <v>10</v>
      </c>
      <c r="C1027" s="79">
        <v>208</v>
      </c>
      <c r="D1027" s="80">
        <v>5273129</v>
      </c>
      <c r="E1027" s="80">
        <v>316388</v>
      </c>
      <c r="F1027" s="81">
        <v>5.0377587211630033E-4</v>
      </c>
    </row>
    <row r="1028" spans="1:6" x14ac:dyDescent="0.2">
      <c r="A1028" s="59" t="s">
        <v>678</v>
      </c>
      <c r="B1028" s="59" t="s">
        <v>4</v>
      </c>
      <c r="C1028" s="79">
        <v>15</v>
      </c>
      <c r="D1028" s="80">
        <v>1770965</v>
      </c>
      <c r="E1028" s="80">
        <v>106258</v>
      </c>
      <c r="F1028" s="81">
        <v>1.6919167800085288E-4</v>
      </c>
    </row>
    <row r="1029" spans="1:6" x14ac:dyDescent="0.2">
      <c r="A1029" s="59" t="s">
        <v>678</v>
      </c>
      <c r="B1029" s="59" t="s">
        <v>858</v>
      </c>
      <c r="C1029" s="79">
        <v>361</v>
      </c>
      <c r="D1029" s="80">
        <v>5492411</v>
      </c>
      <c r="E1029" s="80">
        <v>324448</v>
      </c>
      <c r="F1029" s="81">
        <v>5.1660958745713937E-4</v>
      </c>
    </row>
    <row r="1030" spans="1:6" x14ac:dyDescent="0.2">
      <c r="A1030" s="59" t="s">
        <v>678</v>
      </c>
      <c r="B1030" s="59" t="s">
        <v>8</v>
      </c>
      <c r="C1030" s="79">
        <v>136</v>
      </c>
      <c r="D1030" s="80">
        <v>5274179</v>
      </c>
      <c r="E1030" s="80">
        <v>316451</v>
      </c>
      <c r="F1030" s="81">
        <v>5.0387618527591234E-4</v>
      </c>
    </row>
    <row r="1031" spans="1:6" x14ac:dyDescent="0.2">
      <c r="A1031" s="59" t="s">
        <v>678</v>
      </c>
      <c r="B1031" s="59" t="s">
        <v>859</v>
      </c>
      <c r="C1031" s="79">
        <v>62</v>
      </c>
      <c r="D1031" s="80">
        <v>4081296</v>
      </c>
      <c r="E1031" s="80">
        <v>244878</v>
      </c>
      <c r="F1031" s="81">
        <v>3.8991247459478672E-4</v>
      </c>
    </row>
    <row r="1032" spans="1:6" x14ac:dyDescent="0.2">
      <c r="A1032" s="59" t="s">
        <v>678</v>
      </c>
      <c r="B1032" s="59" t="s">
        <v>25</v>
      </c>
      <c r="C1032" s="79">
        <v>43</v>
      </c>
      <c r="D1032" s="80">
        <v>4438377</v>
      </c>
      <c r="E1032" s="80">
        <v>266303</v>
      </c>
      <c r="F1032" s="81">
        <v>4.2402691022474658E-4</v>
      </c>
    </row>
    <row r="1033" spans="1:6" x14ac:dyDescent="0.2">
      <c r="A1033" s="59" t="s">
        <v>678</v>
      </c>
      <c r="B1033" s="59" t="s">
        <v>61</v>
      </c>
      <c r="C1033" s="79">
        <v>1070</v>
      </c>
      <c r="D1033" s="80">
        <v>44571511</v>
      </c>
      <c r="E1033" s="80">
        <v>2669194</v>
      </c>
      <c r="F1033" s="81">
        <v>4.2500838691656951E-3</v>
      </c>
    </row>
    <row r="1034" spans="1:6" x14ac:dyDescent="0.2">
      <c r="A1034" s="59" t="s">
        <v>685</v>
      </c>
      <c r="B1034" s="59" t="s">
        <v>5</v>
      </c>
      <c r="C1034" s="79" t="s">
        <v>856</v>
      </c>
      <c r="D1034" s="80" t="s">
        <v>856</v>
      </c>
      <c r="E1034" s="80" t="s">
        <v>856</v>
      </c>
      <c r="F1034" s="81" t="s">
        <v>856</v>
      </c>
    </row>
    <row r="1035" spans="1:6" x14ac:dyDescent="0.2">
      <c r="A1035" s="59" t="s">
        <v>685</v>
      </c>
      <c r="B1035" s="59" t="s">
        <v>1</v>
      </c>
      <c r="C1035" s="79">
        <v>15</v>
      </c>
      <c r="D1035" s="80">
        <v>581235</v>
      </c>
      <c r="E1035" s="80">
        <v>34874</v>
      </c>
      <c r="F1035" s="81">
        <v>5.5528906798563336E-5</v>
      </c>
    </row>
    <row r="1036" spans="1:6" x14ac:dyDescent="0.2">
      <c r="A1036" s="59" t="s">
        <v>685</v>
      </c>
      <c r="B1036" s="59" t="s">
        <v>857</v>
      </c>
      <c r="C1036" s="79">
        <v>27</v>
      </c>
      <c r="D1036" s="80">
        <v>329923</v>
      </c>
      <c r="E1036" s="80">
        <v>19795</v>
      </c>
      <c r="F1036" s="81">
        <v>3.151903165904574E-5</v>
      </c>
    </row>
    <row r="1037" spans="1:6" x14ac:dyDescent="0.2">
      <c r="A1037" s="59" t="s">
        <v>685</v>
      </c>
      <c r="B1037" s="59" t="s">
        <v>3</v>
      </c>
      <c r="C1037" s="79">
        <v>15</v>
      </c>
      <c r="D1037" s="80">
        <v>641164</v>
      </c>
      <c r="E1037" s="80">
        <v>38470</v>
      </c>
      <c r="F1037" s="81">
        <v>6.1254718258322292E-5</v>
      </c>
    </row>
    <row r="1038" spans="1:6" x14ac:dyDescent="0.2">
      <c r="A1038" s="59" t="s">
        <v>685</v>
      </c>
      <c r="B1038" s="59" t="s">
        <v>2</v>
      </c>
      <c r="C1038" s="79" t="s">
        <v>856</v>
      </c>
      <c r="D1038" s="80" t="s">
        <v>856</v>
      </c>
      <c r="E1038" s="80" t="s">
        <v>856</v>
      </c>
      <c r="F1038" s="81" t="s">
        <v>856</v>
      </c>
    </row>
    <row r="1039" spans="1:6" x14ac:dyDescent="0.2">
      <c r="A1039" s="59" t="s">
        <v>685</v>
      </c>
      <c r="B1039" s="59" t="s">
        <v>6</v>
      </c>
      <c r="C1039" s="79">
        <v>6</v>
      </c>
      <c r="D1039" s="80">
        <v>594829</v>
      </c>
      <c r="E1039" s="80">
        <v>35690</v>
      </c>
      <c r="F1039" s="81">
        <v>5.6828201056395178E-5</v>
      </c>
    </row>
    <row r="1040" spans="1:6" x14ac:dyDescent="0.2">
      <c r="A1040" s="59" t="s">
        <v>685</v>
      </c>
      <c r="B1040" s="59" t="s">
        <v>10</v>
      </c>
      <c r="C1040" s="79">
        <v>47</v>
      </c>
      <c r="D1040" s="80">
        <v>501290</v>
      </c>
      <c r="E1040" s="80">
        <v>30077</v>
      </c>
      <c r="F1040" s="81">
        <v>4.7890776216676876E-5</v>
      </c>
    </row>
    <row r="1041" spans="1:6" x14ac:dyDescent="0.2">
      <c r="A1041" s="59" t="s">
        <v>685</v>
      </c>
      <c r="B1041" s="59" t="s">
        <v>4</v>
      </c>
      <c r="C1041" s="79">
        <v>20</v>
      </c>
      <c r="D1041" s="80">
        <v>759051</v>
      </c>
      <c r="E1041" s="80">
        <v>45543</v>
      </c>
      <c r="F1041" s="81">
        <v>7.251686076523972E-5</v>
      </c>
    </row>
    <row r="1042" spans="1:6" x14ac:dyDescent="0.2">
      <c r="A1042" s="59" t="s">
        <v>685</v>
      </c>
      <c r="B1042" s="59" t="s">
        <v>858</v>
      </c>
      <c r="C1042" s="79">
        <v>106</v>
      </c>
      <c r="D1042" s="80">
        <v>1010369</v>
      </c>
      <c r="E1042" s="80">
        <v>59957</v>
      </c>
      <c r="F1042" s="81">
        <v>9.5467874775519355E-5</v>
      </c>
    </row>
    <row r="1043" spans="1:6" x14ac:dyDescent="0.2">
      <c r="A1043" s="59" t="s">
        <v>685</v>
      </c>
      <c r="B1043" s="59" t="s">
        <v>8</v>
      </c>
      <c r="C1043" s="79">
        <v>59</v>
      </c>
      <c r="D1043" s="80">
        <v>296462</v>
      </c>
      <c r="E1043" s="80">
        <v>17788</v>
      </c>
      <c r="F1043" s="81">
        <v>2.8323341002834334E-5</v>
      </c>
    </row>
    <row r="1044" spans="1:6" x14ac:dyDescent="0.2">
      <c r="A1044" s="59" t="s">
        <v>685</v>
      </c>
      <c r="B1044" s="59" t="s">
        <v>859</v>
      </c>
      <c r="C1044" s="79">
        <v>27</v>
      </c>
      <c r="D1044" s="80">
        <v>275403</v>
      </c>
      <c r="E1044" s="80">
        <v>16463</v>
      </c>
      <c r="F1044" s="81">
        <v>2.6213580106232383E-5</v>
      </c>
    </row>
    <row r="1045" spans="1:6" x14ac:dyDescent="0.2">
      <c r="A1045" s="59" t="s">
        <v>685</v>
      </c>
      <c r="B1045" s="59" t="s">
        <v>25</v>
      </c>
      <c r="C1045" s="79">
        <v>21</v>
      </c>
      <c r="D1045" s="80">
        <v>1700865</v>
      </c>
      <c r="E1045" s="80">
        <v>102052</v>
      </c>
      <c r="F1045" s="81">
        <v>1.6249458039246961E-4</v>
      </c>
    </row>
    <row r="1046" spans="1:6" x14ac:dyDescent="0.2">
      <c r="A1046" s="59" t="s">
        <v>685</v>
      </c>
      <c r="B1046" s="59" t="s">
        <v>61</v>
      </c>
      <c r="C1046" s="79">
        <v>346</v>
      </c>
      <c r="D1046" s="80">
        <v>6718966</v>
      </c>
      <c r="E1046" s="80">
        <v>402412</v>
      </c>
      <c r="F1046" s="81">
        <v>6.4074951088557291E-4</v>
      </c>
    </row>
    <row r="1047" spans="1:6" x14ac:dyDescent="0.2">
      <c r="A1047" s="59" t="s">
        <v>691</v>
      </c>
      <c r="B1047" s="59" t="s">
        <v>5</v>
      </c>
      <c r="C1047" s="79" t="s">
        <v>856</v>
      </c>
      <c r="D1047" s="80" t="s">
        <v>856</v>
      </c>
      <c r="E1047" s="80" t="s">
        <v>856</v>
      </c>
      <c r="F1047" s="81" t="s">
        <v>856</v>
      </c>
    </row>
    <row r="1048" spans="1:6" x14ac:dyDescent="0.2">
      <c r="A1048" s="59" t="s">
        <v>691</v>
      </c>
      <c r="B1048" s="59" t="s">
        <v>1</v>
      </c>
      <c r="C1048" s="79">
        <v>15</v>
      </c>
      <c r="D1048" s="80">
        <v>546049</v>
      </c>
      <c r="E1048" s="80">
        <v>32763</v>
      </c>
      <c r="F1048" s="81">
        <v>5.216761981537336E-5</v>
      </c>
    </row>
    <row r="1049" spans="1:6" x14ac:dyDescent="0.2">
      <c r="A1049" s="59" t="s">
        <v>691</v>
      </c>
      <c r="B1049" s="59" t="s">
        <v>857</v>
      </c>
      <c r="C1049" s="79">
        <v>32</v>
      </c>
      <c r="D1049" s="80">
        <v>620901</v>
      </c>
      <c r="E1049" s="80">
        <v>37254</v>
      </c>
      <c r="F1049" s="81">
        <v>5.9318515050572874E-5</v>
      </c>
    </row>
    <row r="1050" spans="1:6" x14ac:dyDescent="0.2">
      <c r="A1050" s="59" t="s">
        <v>691</v>
      </c>
      <c r="B1050" s="59" t="s">
        <v>3</v>
      </c>
      <c r="C1050" s="79">
        <v>30</v>
      </c>
      <c r="D1050" s="80">
        <v>1951713</v>
      </c>
      <c r="E1050" s="80">
        <v>117103</v>
      </c>
      <c r="F1050" s="81">
        <v>1.8645987190549297E-4</v>
      </c>
    </row>
    <row r="1051" spans="1:6" x14ac:dyDescent="0.2">
      <c r="A1051" s="59" t="s">
        <v>691</v>
      </c>
      <c r="B1051" s="59" t="s">
        <v>2</v>
      </c>
      <c r="C1051" s="79" t="s">
        <v>856</v>
      </c>
      <c r="D1051" s="80" t="s">
        <v>856</v>
      </c>
      <c r="E1051" s="80" t="s">
        <v>856</v>
      </c>
      <c r="F1051" s="81" t="s">
        <v>856</v>
      </c>
    </row>
    <row r="1052" spans="1:6" x14ac:dyDescent="0.2">
      <c r="A1052" s="59" t="s">
        <v>691</v>
      </c>
      <c r="B1052" s="59" t="s">
        <v>6</v>
      </c>
      <c r="C1052" s="79">
        <v>12</v>
      </c>
      <c r="D1052" s="80">
        <v>796014</v>
      </c>
      <c r="E1052" s="80">
        <v>47761</v>
      </c>
      <c r="F1052" s="81">
        <v>7.604852089253264E-5</v>
      </c>
    </row>
    <row r="1053" spans="1:6" x14ac:dyDescent="0.2">
      <c r="A1053" s="59" t="s">
        <v>691</v>
      </c>
      <c r="B1053" s="59" t="s">
        <v>10</v>
      </c>
      <c r="C1053" s="79">
        <v>161</v>
      </c>
      <c r="D1053" s="80">
        <v>4547541</v>
      </c>
      <c r="E1053" s="80">
        <v>272852</v>
      </c>
      <c r="F1053" s="81">
        <v>4.34454702007272E-4</v>
      </c>
    </row>
    <row r="1054" spans="1:6" x14ac:dyDescent="0.2">
      <c r="A1054" s="59" t="s">
        <v>691</v>
      </c>
      <c r="B1054" s="59" t="s">
        <v>4</v>
      </c>
      <c r="C1054" s="79">
        <v>31</v>
      </c>
      <c r="D1054" s="80">
        <v>2586099</v>
      </c>
      <c r="E1054" s="80">
        <v>155166</v>
      </c>
      <c r="F1054" s="81">
        <v>2.4706653530727414E-4</v>
      </c>
    </row>
    <row r="1055" spans="1:6" x14ac:dyDescent="0.2">
      <c r="A1055" s="59" t="s">
        <v>691</v>
      </c>
      <c r="B1055" s="59" t="s">
        <v>858</v>
      </c>
      <c r="C1055" s="79">
        <v>197</v>
      </c>
      <c r="D1055" s="80">
        <v>3047526</v>
      </c>
      <c r="E1055" s="80">
        <v>169215</v>
      </c>
      <c r="F1055" s="81">
        <v>2.6943636990075398E-4</v>
      </c>
    </row>
    <row r="1056" spans="1:6" x14ac:dyDescent="0.2">
      <c r="A1056" s="59" t="s">
        <v>691</v>
      </c>
      <c r="B1056" s="59" t="s">
        <v>8</v>
      </c>
      <c r="C1056" s="79">
        <v>56</v>
      </c>
      <c r="D1056" s="80">
        <v>511071</v>
      </c>
      <c r="E1056" s="80">
        <v>30664</v>
      </c>
      <c r="F1056" s="81">
        <v>4.8825440100680909E-5</v>
      </c>
    </row>
    <row r="1057" spans="1:6" x14ac:dyDescent="0.2">
      <c r="A1057" s="59" t="s">
        <v>691</v>
      </c>
      <c r="B1057" s="59" t="s">
        <v>859</v>
      </c>
      <c r="C1057" s="79">
        <v>85</v>
      </c>
      <c r="D1057" s="80">
        <v>2925751</v>
      </c>
      <c r="E1057" s="80">
        <v>175545</v>
      </c>
      <c r="F1057" s="81">
        <v>2.7951545403319953E-4</v>
      </c>
    </row>
    <row r="1058" spans="1:6" x14ac:dyDescent="0.2">
      <c r="A1058" s="59" t="s">
        <v>691</v>
      </c>
      <c r="B1058" s="59" t="s">
        <v>25</v>
      </c>
      <c r="C1058" s="79">
        <v>36</v>
      </c>
      <c r="D1058" s="80">
        <v>1586983</v>
      </c>
      <c r="E1058" s="80">
        <v>95219</v>
      </c>
      <c r="F1058" s="81">
        <v>1.5161458325550274E-4</v>
      </c>
    </row>
    <row r="1059" spans="1:6" x14ac:dyDescent="0.2">
      <c r="A1059" s="59" t="s">
        <v>691</v>
      </c>
      <c r="B1059" s="59" t="s">
        <v>61</v>
      </c>
      <c r="C1059" s="79">
        <v>655</v>
      </c>
      <c r="D1059" s="80">
        <v>19119648</v>
      </c>
      <c r="E1059" s="80">
        <v>1133543</v>
      </c>
      <c r="F1059" s="81">
        <v>1.8049092045410299E-3</v>
      </c>
    </row>
    <row r="1060" spans="1:6" x14ac:dyDescent="0.2">
      <c r="A1060" s="59" t="s">
        <v>699</v>
      </c>
      <c r="B1060" s="59" t="s">
        <v>5</v>
      </c>
      <c r="C1060" s="79">
        <v>227</v>
      </c>
      <c r="D1060" s="80">
        <v>21134804</v>
      </c>
      <c r="E1060" s="80">
        <v>1268088</v>
      </c>
      <c r="F1060" s="81">
        <v>2.0191414912076786E-3</v>
      </c>
    </row>
    <row r="1061" spans="1:6" x14ac:dyDescent="0.2">
      <c r="A1061" s="59" t="s">
        <v>699</v>
      </c>
      <c r="B1061" s="59" t="s">
        <v>1</v>
      </c>
      <c r="C1061" s="79">
        <v>120</v>
      </c>
      <c r="D1061" s="80">
        <v>47613405</v>
      </c>
      <c r="E1061" s="80">
        <v>2856804</v>
      </c>
      <c r="F1061" s="81">
        <v>4.548810089400784E-3</v>
      </c>
    </row>
    <row r="1062" spans="1:6" x14ac:dyDescent="0.2">
      <c r="A1062" s="59" t="s">
        <v>699</v>
      </c>
      <c r="B1062" s="59" t="s">
        <v>857</v>
      </c>
      <c r="C1062" s="79">
        <v>1227</v>
      </c>
      <c r="D1062" s="80">
        <v>89703443</v>
      </c>
      <c r="E1062" s="80">
        <v>5382207</v>
      </c>
      <c r="F1062" s="81">
        <v>8.5699395215224853E-3</v>
      </c>
    </row>
    <row r="1063" spans="1:6" x14ac:dyDescent="0.2">
      <c r="A1063" s="59" t="s">
        <v>699</v>
      </c>
      <c r="B1063" s="59" t="s">
        <v>3</v>
      </c>
      <c r="C1063" s="79">
        <v>455</v>
      </c>
      <c r="D1063" s="80">
        <v>76697024</v>
      </c>
      <c r="E1063" s="80">
        <v>4601821</v>
      </c>
      <c r="F1063" s="81">
        <v>7.3273524520465544E-3</v>
      </c>
    </row>
    <row r="1064" spans="1:6" x14ac:dyDescent="0.2">
      <c r="A1064" s="59" t="s">
        <v>699</v>
      </c>
      <c r="B1064" s="59" t="s">
        <v>2</v>
      </c>
      <c r="C1064" s="79">
        <v>63</v>
      </c>
      <c r="D1064" s="80">
        <v>61363906</v>
      </c>
      <c r="E1064" s="80">
        <v>3681834</v>
      </c>
      <c r="F1064" s="81">
        <v>5.8624825667770155E-3</v>
      </c>
    </row>
    <row r="1065" spans="1:6" x14ac:dyDescent="0.2">
      <c r="A1065" s="59" t="s">
        <v>699</v>
      </c>
      <c r="B1065" s="59" t="s">
        <v>6</v>
      </c>
      <c r="C1065" s="79">
        <v>228</v>
      </c>
      <c r="D1065" s="80">
        <v>25074110</v>
      </c>
      <c r="E1065" s="80">
        <v>1504447</v>
      </c>
      <c r="F1065" s="81">
        <v>2.3954893974415959E-3</v>
      </c>
    </row>
    <row r="1066" spans="1:6" x14ac:dyDescent="0.2">
      <c r="A1066" s="59" t="s">
        <v>699</v>
      </c>
      <c r="B1066" s="59" t="s">
        <v>10</v>
      </c>
      <c r="C1066" s="79">
        <v>1059</v>
      </c>
      <c r="D1066" s="80">
        <v>71916951</v>
      </c>
      <c r="E1066" s="80">
        <v>4315017</v>
      </c>
      <c r="F1066" s="81">
        <v>6.8706823658661572E-3</v>
      </c>
    </row>
    <row r="1067" spans="1:6" x14ac:dyDescent="0.2">
      <c r="A1067" s="59" t="s">
        <v>699</v>
      </c>
      <c r="B1067" s="59" t="s">
        <v>4</v>
      </c>
      <c r="C1067" s="79">
        <v>219</v>
      </c>
      <c r="D1067" s="80">
        <v>46217462</v>
      </c>
      <c r="E1067" s="80">
        <v>2773048</v>
      </c>
      <c r="F1067" s="81">
        <v>4.4154477243775435E-3</v>
      </c>
    </row>
    <row r="1068" spans="1:6" x14ac:dyDescent="0.2">
      <c r="A1068" s="59" t="s">
        <v>699</v>
      </c>
      <c r="B1068" s="59" t="s">
        <v>858</v>
      </c>
      <c r="C1068" s="79">
        <v>2365</v>
      </c>
      <c r="D1068" s="80">
        <v>102708786</v>
      </c>
      <c r="E1068" s="80">
        <v>6068851</v>
      </c>
      <c r="F1068" s="81">
        <v>9.6632637940404862E-3</v>
      </c>
    </row>
    <row r="1069" spans="1:6" x14ac:dyDescent="0.2">
      <c r="A1069" s="59" t="s">
        <v>699</v>
      </c>
      <c r="B1069" s="59" t="s">
        <v>8</v>
      </c>
      <c r="C1069" s="79">
        <v>1003</v>
      </c>
      <c r="D1069" s="80">
        <v>71838059</v>
      </c>
      <c r="E1069" s="80">
        <v>4310046</v>
      </c>
      <c r="F1069" s="81">
        <v>6.8627671798910566E-3</v>
      </c>
    </row>
    <row r="1070" spans="1:6" x14ac:dyDescent="0.2">
      <c r="A1070" s="59" t="s">
        <v>699</v>
      </c>
      <c r="B1070" s="59" t="s">
        <v>859</v>
      </c>
      <c r="C1070" s="79">
        <v>221</v>
      </c>
      <c r="D1070" s="80">
        <v>41673604</v>
      </c>
      <c r="E1070" s="80">
        <v>2500416</v>
      </c>
      <c r="F1070" s="81">
        <v>3.9813433222927264E-3</v>
      </c>
    </row>
    <row r="1071" spans="1:6" x14ac:dyDescent="0.2">
      <c r="A1071" s="59" t="s">
        <v>699</v>
      </c>
      <c r="B1071" s="59" t="s">
        <v>25</v>
      </c>
      <c r="C1071" s="79">
        <v>446</v>
      </c>
      <c r="D1071" s="80">
        <v>60517451</v>
      </c>
      <c r="E1071" s="80">
        <v>3631047</v>
      </c>
      <c r="F1071" s="81">
        <v>5.7816158296783568E-3</v>
      </c>
    </row>
    <row r="1072" spans="1:6" x14ac:dyDescent="0.2">
      <c r="A1072" s="59" t="s">
        <v>699</v>
      </c>
      <c r="B1072" s="59" t="s">
        <v>61</v>
      </c>
      <c r="C1072" s="79">
        <v>7633</v>
      </c>
      <c r="D1072" s="80">
        <v>716459005</v>
      </c>
      <c r="E1072" s="80">
        <v>42893627</v>
      </c>
      <c r="F1072" s="81">
        <v>6.8298337326814812E-2</v>
      </c>
    </row>
    <row r="1073" spans="1:6" x14ac:dyDescent="0.2">
      <c r="A1073" s="59" t="s">
        <v>676</v>
      </c>
      <c r="B1073" s="59" t="s">
        <v>5</v>
      </c>
      <c r="C1073" s="79" t="s">
        <v>856</v>
      </c>
      <c r="D1073" s="80" t="s">
        <v>856</v>
      </c>
      <c r="E1073" s="80" t="s">
        <v>856</v>
      </c>
      <c r="F1073" s="81" t="s">
        <v>856</v>
      </c>
    </row>
    <row r="1074" spans="1:6" x14ac:dyDescent="0.2">
      <c r="A1074" s="59" t="s">
        <v>676</v>
      </c>
      <c r="B1074" s="59" t="s">
        <v>1</v>
      </c>
      <c r="C1074" s="79">
        <v>21</v>
      </c>
      <c r="D1074" s="80">
        <v>892545</v>
      </c>
      <c r="E1074" s="80">
        <v>53553</v>
      </c>
      <c r="F1074" s="81">
        <v>8.5270962487339058E-5</v>
      </c>
    </row>
    <row r="1075" spans="1:6" x14ac:dyDescent="0.2">
      <c r="A1075" s="59" t="s">
        <v>676</v>
      </c>
      <c r="B1075" s="59" t="s">
        <v>857</v>
      </c>
      <c r="C1075" s="79">
        <v>79</v>
      </c>
      <c r="D1075" s="80">
        <v>2667093</v>
      </c>
      <c r="E1075" s="80">
        <v>160026</v>
      </c>
      <c r="F1075" s="81">
        <v>2.5480497904877263E-4</v>
      </c>
    </row>
    <row r="1076" spans="1:6" x14ac:dyDescent="0.2">
      <c r="A1076" s="59" t="s">
        <v>676</v>
      </c>
      <c r="B1076" s="59" t="s">
        <v>3</v>
      </c>
      <c r="C1076" s="79">
        <v>36</v>
      </c>
      <c r="D1076" s="80">
        <v>3557251</v>
      </c>
      <c r="E1076" s="80">
        <v>213435</v>
      </c>
      <c r="F1076" s="81">
        <v>3.3984665431414132E-4</v>
      </c>
    </row>
    <row r="1077" spans="1:6" x14ac:dyDescent="0.2">
      <c r="A1077" s="59" t="s">
        <v>676</v>
      </c>
      <c r="B1077" s="59" t="s">
        <v>2</v>
      </c>
      <c r="C1077" s="79" t="s">
        <v>856</v>
      </c>
      <c r="D1077" s="80" t="s">
        <v>856</v>
      </c>
      <c r="E1077" s="80" t="s">
        <v>856</v>
      </c>
      <c r="F1077" s="81" t="s">
        <v>856</v>
      </c>
    </row>
    <row r="1078" spans="1:6" x14ac:dyDescent="0.2">
      <c r="A1078" s="59" t="s">
        <v>676</v>
      </c>
      <c r="B1078" s="59" t="s">
        <v>6</v>
      </c>
      <c r="C1078" s="79">
        <v>15</v>
      </c>
      <c r="D1078" s="80">
        <v>915354</v>
      </c>
      <c r="E1078" s="80">
        <v>54921</v>
      </c>
      <c r="F1078" s="81">
        <v>8.7449191096057146E-5</v>
      </c>
    </row>
    <row r="1079" spans="1:6" x14ac:dyDescent="0.2">
      <c r="A1079" s="59" t="s">
        <v>676</v>
      </c>
      <c r="B1079" s="59" t="s">
        <v>10</v>
      </c>
      <c r="C1079" s="79">
        <v>133</v>
      </c>
      <c r="D1079" s="80">
        <v>1793100</v>
      </c>
      <c r="E1079" s="80">
        <v>107586</v>
      </c>
      <c r="F1079" s="81">
        <v>1.713062157145792E-4</v>
      </c>
    </row>
    <row r="1080" spans="1:6" x14ac:dyDescent="0.2">
      <c r="A1080" s="59" t="s">
        <v>676</v>
      </c>
      <c r="B1080" s="59" t="s">
        <v>4</v>
      </c>
      <c r="C1080" s="79">
        <v>16</v>
      </c>
      <c r="D1080" s="80">
        <v>1370754</v>
      </c>
      <c r="E1080" s="80">
        <v>82245</v>
      </c>
      <c r="F1080" s="81">
        <v>1.3095644146492635E-4</v>
      </c>
    </row>
    <row r="1081" spans="1:6" x14ac:dyDescent="0.2">
      <c r="A1081" s="59" t="s">
        <v>676</v>
      </c>
      <c r="B1081" s="59" t="s">
        <v>858</v>
      </c>
      <c r="C1081" s="79">
        <v>227</v>
      </c>
      <c r="D1081" s="80">
        <v>4608824</v>
      </c>
      <c r="E1081" s="80">
        <v>275544</v>
      </c>
      <c r="F1081" s="81">
        <v>4.3874109924021721E-4</v>
      </c>
    </row>
    <row r="1082" spans="1:6" x14ac:dyDescent="0.2">
      <c r="A1082" s="59" t="s">
        <v>676</v>
      </c>
      <c r="B1082" s="59" t="s">
        <v>8</v>
      </c>
      <c r="C1082" s="79">
        <v>58</v>
      </c>
      <c r="D1082" s="80">
        <v>986152</v>
      </c>
      <c r="E1082" s="80">
        <v>59169</v>
      </c>
      <c r="F1082" s="81">
        <v>9.4213164144181741E-5</v>
      </c>
    </row>
    <row r="1083" spans="1:6" x14ac:dyDescent="0.2">
      <c r="A1083" s="59" t="s">
        <v>676</v>
      </c>
      <c r="B1083" s="59" t="s">
        <v>859</v>
      </c>
      <c r="C1083" s="79">
        <v>72</v>
      </c>
      <c r="D1083" s="80">
        <v>4951761</v>
      </c>
      <c r="E1083" s="80">
        <v>297106</v>
      </c>
      <c r="F1083" s="81">
        <v>4.7307367618552382E-4</v>
      </c>
    </row>
    <row r="1084" spans="1:6" x14ac:dyDescent="0.2">
      <c r="A1084" s="59" t="s">
        <v>676</v>
      </c>
      <c r="B1084" s="59" t="s">
        <v>25</v>
      </c>
      <c r="C1084" s="79">
        <v>54</v>
      </c>
      <c r="D1084" s="80">
        <v>2997554</v>
      </c>
      <c r="E1084" s="80">
        <v>179853</v>
      </c>
      <c r="F1084" s="81">
        <v>2.8637496342381175E-4</v>
      </c>
    </row>
    <row r="1085" spans="1:6" x14ac:dyDescent="0.2">
      <c r="A1085" s="59" t="s">
        <v>676</v>
      </c>
      <c r="B1085" s="59" t="s">
        <v>61</v>
      </c>
      <c r="C1085" s="79">
        <v>726</v>
      </c>
      <c r="D1085" s="80">
        <v>25196227</v>
      </c>
      <c r="E1085" s="80">
        <v>1510788</v>
      </c>
      <c r="F1085" s="81">
        <v>2.4055859965701641E-3</v>
      </c>
    </row>
    <row r="1086" spans="1:6" x14ac:dyDescent="0.2">
      <c r="A1086" s="59" t="s">
        <v>718</v>
      </c>
      <c r="B1086" s="59" t="s">
        <v>5</v>
      </c>
      <c r="C1086" s="79">
        <v>36</v>
      </c>
      <c r="D1086" s="80">
        <v>993762</v>
      </c>
      <c r="E1086" s="80">
        <v>59626</v>
      </c>
      <c r="F1086" s="81">
        <v>9.4940832619462562E-5</v>
      </c>
    </row>
    <row r="1087" spans="1:6" x14ac:dyDescent="0.2">
      <c r="A1087" s="59" t="s">
        <v>718</v>
      </c>
      <c r="B1087" s="59" t="s">
        <v>1</v>
      </c>
      <c r="C1087" s="79">
        <v>45</v>
      </c>
      <c r="D1087" s="80">
        <v>5191247</v>
      </c>
      <c r="E1087" s="80">
        <v>311475</v>
      </c>
      <c r="F1087" s="81">
        <v>4.9595303793893773E-4</v>
      </c>
    </row>
    <row r="1088" spans="1:6" x14ac:dyDescent="0.2">
      <c r="A1088" s="59" t="s">
        <v>718</v>
      </c>
      <c r="B1088" s="59" t="s">
        <v>857</v>
      </c>
      <c r="C1088" s="79">
        <v>404</v>
      </c>
      <c r="D1088" s="80">
        <v>29139126</v>
      </c>
      <c r="E1088" s="80">
        <v>1748348</v>
      </c>
      <c r="F1088" s="81">
        <v>2.7838462219262087E-3</v>
      </c>
    </row>
    <row r="1089" spans="1:6" x14ac:dyDescent="0.2">
      <c r="A1089" s="59" t="s">
        <v>718</v>
      </c>
      <c r="B1089" s="59" t="s">
        <v>3</v>
      </c>
      <c r="C1089" s="79">
        <v>94</v>
      </c>
      <c r="D1089" s="80">
        <v>7100317</v>
      </c>
      <c r="E1089" s="80">
        <v>426019</v>
      </c>
      <c r="F1089" s="81">
        <v>6.7833828483733309E-4</v>
      </c>
    </row>
    <row r="1090" spans="1:6" x14ac:dyDescent="0.2">
      <c r="A1090" s="59" t="s">
        <v>718</v>
      </c>
      <c r="B1090" s="59" t="s">
        <v>2</v>
      </c>
      <c r="C1090" s="79">
        <v>6</v>
      </c>
      <c r="D1090" s="80">
        <v>8135750</v>
      </c>
      <c r="E1090" s="80">
        <v>488145</v>
      </c>
      <c r="F1090" s="81">
        <v>7.7725979839378043E-4</v>
      </c>
    </row>
    <row r="1091" spans="1:6" x14ac:dyDescent="0.2">
      <c r="A1091" s="59" t="s">
        <v>718</v>
      </c>
      <c r="B1091" s="59" t="s">
        <v>6</v>
      </c>
      <c r="C1091" s="79">
        <v>52</v>
      </c>
      <c r="D1091" s="80">
        <v>4998637</v>
      </c>
      <c r="E1091" s="80">
        <v>299918</v>
      </c>
      <c r="F1091" s="81">
        <v>4.7755114610344433E-4</v>
      </c>
    </row>
    <row r="1092" spans="1:6" x14ac:dyDescent="0.2">
      <c r="A1092" s="59" t="s">
        <v>718</v>
      </c>
      <c r="B1092" s="59" t="s">
        <v>10</v>
      </c>
      <c r="C1092" s="79">
        <v>506</v>
      </c>
      <c r="D1092" s="80">
        <v>18070320</v>
      </c>
      <c r="E1092" s="80">
        <v>1084219</v>
      </c>
      <c r="F1092" s="81">
        <v>1.7263719619266943E-3</v>
      </c>
    </row>
    <row r="1093" spans="1:6" x14ac:dyDescent="0.2">
      <c r="A1093" s="59" t="s">
        <v>718</v>
      </c>
      <c r="B1093" s="59" t="s">
        <v>4</v>
      </c>
      <c r="C1093" s="79">
        <v>57</v>
      </c>
      <c r="D1093" s="80">
        <v>4795807</v>
      </c>
      <c r="E1093" s="80">
        <v>287748</v>
      </c>
      <c r="F1093" s="81">
        <v>4.581731913022023E-4</v>
      </c>
    </row>
    <row r="1094" spans="1:6" x14ac:dyDescent="0.2">
      <c r="A1094" s="59" t="s">
        <v>718</v>
      </c>
      <c r="B1094" s="59" t="s">
        <v>858</v>
      </c>
      <c r="C1094" s="79">
        <v>808</v>
      </c>
      <c r="D1094" s="80">
        <v>19783915</v>
      </c>
      <c r="E1094" s="80">
        <v>1153335</v>
      </c>
      <c r="F1094" s="81">
        <v>1.8364234593829514E-3</v>
      </c>
    </row>
    <row r="1095" spans="1:6" x14ac:dyDescent="0.2">
      <c r="A1095" s="59" t="s">
        <v>718</v>
      </c>
      <c r="B1095" s="59" t="s">
        <v>8</v>
      </c>
      <c r="C1095" s="79">
        <v>234</v>
      </c>
      <c r="D1095" s="80">
        <v>7188910</v>
      </c>
      <c r="E1095" s="80">
        <v>431335</v>
      </c>
      <c r="F1095" s="81">
        <v>6.8680280478173759E-4</v>
      </c>
    </row>
    <row r="1096" spans="1:6" x14ac:dyDescent="0.2">
      <c r="A1096" s="59" t="s">
        <v>718</v>
      </c>
      <c r="B1096" s="59" t="s">
        <v>859</v>
      </c>
      <c r="C1096" s="79">
        <v>151</v>
      </c>
      <c r="D1096" s="80">
        <v>16992379</v>
      </c>
      <c r="E1096" s="80">
        <v>1019543</v>
      </c>
      <c r="F1096" s="81">
        <v>1.6233901538145225E-3</v>
      </c>
    </row>
    <row r="1097" spans="1:6" x14ac:dyDescent="0.2">
      <c r="A1097" s="59" t="s">
        <v>718</v>
      </c>
      <c r="B1097" s="59" t="s">
        <v>25</v>
      </c>
      <c r="C1097" s="79">
        <v>111</v>
      </c>
      <c r="D1097" s="80">
        <v>14410838</v>
      </c>
      <c r="E1097" s="80">
        <v>864650</v>
      </c>
      <c r="F1097" s="81">
        <v>1.3767583088655671E-3</v>
      </c>
    </row>
    <row r="1098" spans="1:6" x14ac:dyDescent="0.2">
      <c r="A1098" s="59" t="s">
        <v>718</v>
      </c>
      <c r="B1098" s="59" t="s">
        <v>61</v>
      </c>
      <c r="C1098" s="79">
        <v>2504</v>
      </c>
      <c r="D1098" s="80">
        <v>136801008</v>
      </c>
      <c r="E1098" s="80">
        <v>8174361</v>
      </c>
      <c r="F1098" s="81">
        <v>1.3015809201892842E-2</v>
      </c>
    </row>
    <row r="1099" spans="1:6" x14ac:dyDescent="0.2">
      <c r="A1099" s="59" t="s">
        <v>730</v>
      </c>
      <c r="B1099" s="59" t="s">
        <v>5</v>
      </c>
      <c r="C1099" s="79">
        <v>111</v>
      </c>
      <c r="D1099" s="80">
        <v>5187791</v>
      </c>
      <c r="E1099" s="80">
        <v>311268</v>
      </c>
      <c r="F1099" s="81">
        <v>4.9562343755735541E-4</v>
      </c>
    </row>
    <row r="1100" spans="1:6" x14ac:dyDescent="0.2">
      <c r="A1100" s="59" t="s">
        <v>730</v>
      </c>
      <c r="B1100" s="59" t="s">
        <v>1</v>
      </c>
      <c r="C1100" s="79">
        <v>70</v>
      </c>
      <c r="D1100" s="80">
        <v>28374842</v>
      </c>
      <c r="E1100" s="80">
        <v>1702490</v>
      </c>
      <c r="F1100" s="81">
        <v>2.7108277953629091E-3</v>
      </c>
    </row>
    <row r="1101" spans="1:6" x14ac:dyDescent="0.2">
      <c r="A1101" s="59" t="s">
        <v>730</v>
      </c>
      <c r="B1101" s="59" t="s">
        <v>857</v>
      </c>
      <c r="C1101" s="79">
        <v>509</v>
      </c>
      <c r="D1101" s="80">
        <v>47275603</v>
      </c>
      <c r="E1101" s="80">
        <v>2836536</v>
      </c>
      <c r="F1101" s="81">
        <v>4.5165379129084599E-3</v>
      </c>
    </row>
    <row r="1102" spans="1:6" x14ac:dyDescent="0.2">
      <c r="A1102" s="59" t="s">
        <v>730</v>
      </c>
      <c r="B1102" s="59" t="s">
        <v>3</v>
      </c>
      <c r="C1102" s="79">
        <v>150</v>
      </c>
      <c r="D1102" s="80">
        <v>27468063</v>
      </c>
      <c r="E1102" s="80">
        <v>1648084</v>
      </c>
      <c r="F1102" s="81">
        <v>2.6241986245398707E-3</v>
      </c>
    </row>
    <row r="1103" spans="1:6" x14ac:dyDescent="0.2">
      <c r="A1103" s="59" t="s">
        <v>730</v>
      </c>
      <c r="B1103" s="59" t="s">
        <v>2</v>
      </c>
      <c r="C1103" s="79">
        <v>30</v>
      </c>
      <c r="D1103" s="80">
        <v>30493730</v>
      </c>
      <c r="E1103" s="80">
        <v>1829624</v>
      </c>
      <c r="F1103" s="81">
        <v>2.9132597514599599E-3</v>
      </c>
    </row>
    <row r="1104" spans="1:6" x14ac:dyDescent="0.2">
      <c r="A1104" s="59" t="s">
        <v>730</v>
      </c>
      <c r="B1104" s="59" t="s">
        <v>6</v>
      </c>
      <c r="C1104" s="79">
        <v>56</v>
      </c>
      <c r="D1104" s="80">
        <v>6199657</v>
      </c>
      <c r="E1104" s="80">
        <v>371979</v>
      </c>
      <c r="F1104" s="81">
        <v>5.9229188570346933E-4</v>
      </c>
    </row>
    <row r="1105" spans="1:6" x14ac:dyDescent="0.2">
      <c r="A1105" s="59" t="s">
        <v>730</v>
      </c>
      <c r="B1105" s="59" t="s">
        <v>10</v>
      </c>
      <c r="C1105" s="79">
        <v>609</v>
      </c>
      <c r="D1105" s="80">
        <v>34485424</v>
      </c>
      <c r="E1105" s="80">
        <v>2069126</v>
      </c>
      <c r="F1105" s="81">
        <v>3.2946121697678544E-3</v>
      </c>
    </row>
    <row r="1106" spans="1:6" x14ac:dyDescent="0.2">
      <c r="A1106" s="59" t="s">
        <v>730</v>
      </c>
      <c r="B1106" s="59" t="s">
        <v>4</v>
      </c>
      <c r="C1106" s="79">
        <v>83</v>
      </c>
      <c r="D1106" s="80">
        <v>10941971</v>
      </c>
      <c r="E1106" s="80">
        <v>656518</v>
      </c>
      <c r="F1106" s="81">
        <v>1.0453554749549579E-3</v>
      </c>
    </row>
    <row r="1107" spans="1:6" x14ac:dyDescent="0.2">
      <c r="A1107" s="59" t="s">
        <v>730</v>
      </c>
      <c r="B1107" s="59" t="s">
        <v>858</v>
      </c>
      <c r="C1107" s="79">
        <v>1247</v>
      </c>
      <c r="D1107" s="80">
        <v>47486214</v>
      </c>
      <c r="E1107" s="80">
        <v>2804970</v>
      </c>
      <c r="F1107" s="81">
        <v>4.4662762431257157E-3</v>
      </c>
    </row>
    <row r="1108" spans="1:6" x14ac:dyDescent="0.2">
      <c r="A1108" s="59" t="s">
        <v>730</v>
      </c>
      <c r="B1108" s="59" t="s">
        <v>8</v>
      </c>
      <c r="C1108" s="79">
        <v>528</v>
      </c>
      <c r="D1108" s="80">
        <v>24475361</v>
      </c>
      <c r="E1108" s="80">
        <v>1467942</v>
      </c>
      <c r="F1108" s="81">
        <v>2.3373634943997437E-3</v>
      </c>
    </row>
    <row r="1109" spans="1:6" x14ac:dyDescent="0.2">
      <c r="A1109" s="59" t="s">
        <v>730</v>
      </c>
      <c r="B1109" s="59" t="s">
        <v>859</v>
      </c>
      <c r="C1109" s="79">
        <v>153</v>
      </c>
      <c r="D1109" s="80">
        <v>13811607</v>
      </c>
      <c r="E1109" s="80">
        <v>828696</v>
      </c>
      <c r="F1109" s="81">
        <v>1.3195097479022262E-3</v>
      </c>
    </row>
    <row r="1110" spans="1:6" x14ac:dyDescent="0.2">
      <c r="A1110" s="59" t="s">
        <v>730</v>
      </c>
      <c r="B1110" s="59" t="s">
        <v>25</v>
      </c>
      <c r="C1110" s="79">
        <v>187</v>
      </c>
      <c r="D1110" s="80">
        <v>20904197</v>
      </c>
      <c r="E1110" s="80">
        <v>1254252</v>
      </c>
      <c r="F1110" s="81">
        <v>1.99711081063003E-3</v>
      </c>
    </row>
    <row r="1111" spans="1:6" x14ac:dyDescent="0.2">
      <c r="A1111" s="59" t="s">
        <v>730</v>
      </c>
      <c r="B1111" s="59" t="s">
        <v>61</v>
      </c>
      <c r="C1111" s="79">
        <v>3733</v>
      </c>
      <c r="D1111" s="80">
        <v>297104460</v>
      </c>
      <c r="E1111" s="80">
        <v>17781485</v>
      </c>
      <c r="F1111" s="81">
        <v>2.8312967348312554E-2</v>
      </c>
    </row>
    <row r="1112" spans="1:6" x14ac:dyDescent="0.2">
      <c r="A1112" s="59" t="s">
        <v>744</v>
      </c>
      <c r="B1112" s="59" t="s">
        <v>5</v>
      </c>
      <c r="C1112" s="79">
        <v>12</v>
      </c>
      <c r="D1112" s="80">
        <v>49944</v>
      </c>
      <c r="E1112" s="80">
        <v>2997</v>
      </c>
      <c r="F1112" s="81">
        <v>4.772040307257393E-6</v>
      </c>
    </row>
    <row r="1113" spans="1:6" x14ac:dyDescent="0.2">
      <c r="A1113" s="59" t="s">
        <v>744</v>
      </c>
      <c r="B1113" s="59" t="s">
        <v>1</v>
      </c>
      <c r="C1113" s="79">
        <v>22</v>
      </c>
      <c r="D1113" s="80">
        <v>1606695</v>
      </c>
      <c r="E1113" s="80">
        <v>96402</v>
      </c>
      <c r="F1113" s="81">
        <v>1.5349824147488394E-4</v>
      </c>
    </row>
    <row r="1114" spans="1:6" x14ac:dyDescent="0.2">
      <c r="A1114" s="59" t="s">
        <v>744</v>
      </c>
      <c r="B1114" s="59" t="s">
        <v>857</v>
      </c>
      <c r="C1114" s="79">
        <v>65</v>
      </c>
      <c r="D1114" s="80">
        <v>2064848</v>
      </c>
      <c r="E1114" s="80">
        <v>123891</v>
      </c>
      <c r="F1114" s="81">
        <v>1.9726821678559415E-4</v>
      </c>
    </row>
    <row r="1115" spans="1:6" x14ac:dyDescent="0.2">
      <c r="A1115" s="59" t="s">
        <v>744</v>
      </c>
      <c r="B1115" s="59" t="s">
        <v>3</v>
      </c>
      <c r="C1115" s="79">
        <v>39</v>
      </c>
      <c r="D1115" s="80">
        <v>3314435</v>
      </c>
      <c r="E1115" s="80">
        <v>198866</v>
      </c>
      <c r="F1115" s="81">
        <v>3.1664883808576864E-4</v>
      </c>
    </row>
    <row r="1116" spans="1:6" x14ac:dyDescent="0.2">
      <c r="A1116" s="59" t="s">
        <v>744</v>
      </c>
      <c r="B1116" s="59" t="s">
        <v>2</v>
      </c>
      <c r="C1116" s="79">
        <v>7</v>
      </c>
      <c r="D1116" s="80">
        <v>384341</v>
      </c>
      <c r="E1116" s="80">
        <v>23060</v>
      </c>
      <c r="F1116" s="81">
        <v>3.6717800962747903E-5</v>
      </c>
    </row>
    <row r="1117" spans="1:6" x14ac:dyDescent="0.2">
      <c r="A1117" s="59" t="s">
        <v>744</v>
      </c>
      <c r="B1117" s="59" t="s">
        <v>6</v>
      </c>
      <c r="C1117" s="79">
        <v>11</v>
      </c>
      <c r="D1117" s="80">
        <v>784190</v>
      </c>
      <c r="E1117" s="80">
        <v>47051</v>
      </c>
      <c r="F1117" s="81">
        <v>7.4918007506428953E-5</v>
      </c>
    </row>
    <row r="1118" spans="1:6" x14ac:dyDescent="0.2">
      <c r="A1118" s="59" t="s">
        <v>744</v>
      </c>
      <c r="B1118" s="59" t="s">
        <v>10</v>
      </c>
      <c r="C1118" s="79">
        <v>144</v>
      </c>
      <c r="D1118" s="80">
        <v>2352703</v>
      </c>
      <c r="E1118" s="80">
        <v>141162</v>
      </c>
      <c r="F1118" s="81">
        <v>2.2476835297066002E-4</v>
      </c>
    </row>
    <row r="1119" spans="1:6" x14ac:dyDescent="0.2">
      <c r="A1119" s="59" t="s">
        <v>744</v>
      </c>
      <c r="B1119" s="59" t="s">
        <v>4</v>
      </c>
      <c r="C1119" s="79">
        <v>31</v>
      </c>
      <c r="D1119" s="80">
        <v>1861448</v>
      </c>
      <c r="E1119" s="80">
        <v>111687</v>
      </c>
      <c r="F1119" s="81">
        <v>1.7783612472360908E-4</v>
      </c>
    </row>
    <row r="1120" spans="1:6" x14ac:dyDescent="0.2">
      <c r="A1120" s="59" t="s">
        <v>744</v>
      </c>
      <c r="B1120" s="59" t="s">
        <v>858</v>
      </c>
      <c r="C1120" s="79">
        <v>229</v>
      </c>
      <c r="D1120" s="80">
        <v>1981052</v>
      </c>
      <c r="E1120" s="80">
        <v>117962</v>
      </c>
      <c r="F1120" s="81">
        <v>1.8782763387544096E-4</v>
      </c>
    </row>
    <row r="1121" spans="1:6" x14ac:dyDescent="0.2">
      <c r="A1121" s="59" t="s">
        <v>744</v>
      </c>
      <c r="B1121" s="59" t="s">
        <v>8</v>
      </c>
      <c r="C1121" s="79">
        <v>78</v>
      </c>
      <c r="D1121" s="80">
        <v>1444345</v>
      </c>
      <c r="E1121" s="80">
        <v>86661</v>
      </c>
      <c r="F1121" s="81">
        <v>1.3798791627201633E-4</v>
      </c>
    </row>
    <row r="1122" spans="1:6" x14ac:dyDescent="0.2">
      <c r="A1122" s="59" t="s">
        <v>744</v>
      </c>
      <c r="B1122" s="59" t="s">
        <v>859</v>
      </c>
      <c r="C1122" s="79">
        <v>68</v>
      </c>
      <c r="D1122" s="80">
        <v>1498940</v>
      </c>
      <c r="E1122" s="80">
        <v>89936</v>
      </c>
      <c r="F1122" s="81">
        <v>1.4320260829946642E-4</v>
      </c>
    </row>
    <row r="1123" spans="1:6" x14ac:dyDescent="0.2">
      <c r="A1123" s="59" t="s">
        <v>744</v>
      </c>
      <c r="B1123" s="59" t="s">
        <v>25</v>
      </c>
      <c r="C1123" s="79">
        <v>51</v>
      </c>
      <c r="D1123" s="80">
        <v>3200785</v>
      </c>
      <c r="E1123" s="80">
        <v>192047</v>
      </c>
      <c r="F1123" s="81">
        <v>3.0579113276204889E-4</v>
      </c>
    </row>
    <row r="1124" spans="1:6" x14ac:dyDescent="0.2">
      <c r="A1124" s="59" t="s">
        <v>744</v>
      </c>
      <c r="B1124" s="59" t="s">
        <v>61</v>
      </c>
      <c r="C1124" s="79">
        <v>757</v>
      </c>
      <c r="D1124" s="80">
        <v>20543725</v>
      </c>
      <c r="E1124" s="80">
        <v>1231722</v>
      </c>
      <c r="F1124" s="81">
        <v>1.9612369140259225E-3</v>
      </c>
    </row>
    <row r="1125" spans="1:6" x14ac:dyDescent="0.2">
      <c r="A1125" s="59" t="s">
        <v>755</v>
      </c>
      <c r="B1125" s="59" t="s">
        <v>5</v>
      </c>
      <c r="C1125" s="79" t="s">
        <v>856</v>
      </c>
      <c r="D1125" s="80" t="s">
        <v>856</v>
      </c>
      <c r="E1125" s="80" t="s">
        <v>856</v>
      </c>
      <c r="F1125" s="81" t="s">
        <v>856</v>
      </c>
    </row>
    <row r="1126" spans="1:6" x14ac:dyDescent="0.2">
      <c r="A1126" s="59" t="s">
        <v>755</v>
      </c>
      <c r="B1126" s="59" t="s">
        <v>1</v>
      </c>
      <c r="C1126" s="79">
        <v>24</v>
      </c>
      <c r="D1126" s="80">
        <v>480926</v>
      </c>
      <c r="E1126" s="80">
        <v>28856</v>
      </c>
      <c r="F1126" s="81">
        <v>4.5946611647053498E-5</v>
      </c>
    </row>
    <row r="1127" spans="1:6" x14ac:dyDescent="0.2">
      <c r="A1127" s="59" t="s">
        <v>755</v>
      </c>
      <c r="B1127" s="59" t="s">
        <v>857</v>
      </c>
      <c r="C1127" s="79">
        <v>39</v>
      </c>
      <c r="D1127" s="80">
        <v>547370</v>
      </c>
      <c r="E1127" s="80">
        <v>32835</v>
      </c>
      <c r="F1127" s="81">
        <v>5.2282263426358525E-5</v>
      </c>
    </row>
    <row r="1128" spans="1:6" x14ac:dyDescent="0.2">
      <c r="A1128" s="59" t="s">
        <v>755</v>
      </c>
      <c r="B1128" s="59" t="s">
        <v>3</v>
      </c>
      <c r="C1128" s="79">
        <v>15</v>
      </c>
      <c r="D1128" s="80">
        <v>391490</v>
      </c>
      <c r="E1128" s="80">
        <v>23489</v>
      </c>
      <c r="F1128" s="81">
        <v>3.7400885811534503E-5</v>
      </c>
    </row>
    <row r="1129" spans="1:6" x14ac:dyDescent="0.2">
      <c r="A1129" s="59" t="s">
        <v>755</v>
      </c>
      <c r="B1129" s="59" t="s">
        <v>2</v>
      </c>
      <c r="C1129" s="79" t="s">
        <v>856</v>
      </c>
      <c r="D1129" s="80" t="s">
        <v>856</v>
      </c>
      <c r="E1129" s="80" t="s">
        <v>856</v>
      </c>
      <c r="F1129" s="81" t="s">
        <v>856</v>
      </c>
    </row>
    <row r="1130" spans="1:6" x14ac:dyDescent="0.2">
      <c r="A1130" s="59" t="s">
        <v>755</v>
      </c>
      <c r="B1130" s="59" t="s">
        <v>6</v>
      </c>
      <c r="C1130" s="79">
        <v>9</v>
      </c>
      <c r="D1130" s="80">
        <v>521192</v>
      </c>
      <c r="E1130" s="80">
        <v>31272</v>
      </c>
      <c r="F1130" s="81">
        <v>4.9793541704555618E-5</v>
      </c>
    </row>
    <row r="1131" spans="1:6" x14ac:dyDescent="0.2">
      <c r="A1131" s="59" t="s">
        <v>755</v>
      </c>
      <c r="B1131" s="59" t="s">
        <v>10</v>
      </c>
      <c r="C1131" s="79">
        <v>56</v>
      </c>
      <c r="D1131" s="80">
        <v>658935</v>
      </c>
      <c r="E1131" s="80">
        <v>39536</v>
      </c>
      <c r="F1131" s="81">
        <v>6.2952080609852618E-5</v>
      </c>
    </row>
    <row r="1132" spans="1:6" x14ac:dyDescent="0.2">
      <c r="A1132" s="59" t="s">
        <v>755</v>
      </c>
      <c r="B1132" s="59" t="s">
        <v>4</v>
      </c>
      <c r="C1132" s="79" t="s">
        <v>856</v>
      </c>
      <c r="D1132" s="80" t="s">
        <v>856</v>
      </c>
      <c r="E1132" s="80" t="s">
        <v>856</v>
      </c>
      <c r="F1132" s="81" t="s">
        <v>856</v>
      </c>
    </row>
    <row r="1133" spans="1:6" x14ac:dyDescent="0.2">
      <c r="A1133" s="59" t="s">
        <v>755</v>
      </c>
      <c r="B1133" s="59" t="s">
        <v>858</v>
      </c>
      <c r="C1133" s="79">
        <v>141</v>
      </c>
      <c r="D1133" s="80">
        <v>2898786</v>
      </c>
      <c r="E1133" s="80">
        <v>173740</v>
      </c>
      <c r="F1133" s="81">
        <v>2.7664140239669647E-4</v>
      </c>
    </row>
    <row r="1134" spans="1:6" x14ac:dyDescent="0.2">
      <c r="A1134" s="59" t="s">
        <v>755</v>
      </c>
      <c r="B1134" s="59" t="s">
        <v>8</v>
      </c>
      <c r="C1134" s="79">
        <v>26</v>
      </c>
      <c r="D1134" s="80">
        <v>316469</v>
      </c>
      <c r="E1134" s="80">
        <v>18988</v>
      </c>
      <c r="F1134" s="81">
        <v>3.0234067852587046E-5</v>
      </c>
    </row>
    <row r="1135" spans="1:6" x14ac:dyDescent="0.2">
      <c r="A1135" s="59" t="s">
        <v>755</v>
      </c>
      <c r="B1135" s="59" t="s">
        <v>859</v>
      </c>
      <c r="C1135" s="79">
        <v>51</v>
      </c>
      <c r="D1135" s="80">
        <v>1318374</v>
      </c>
      <c r="E1135" s="80">
        <v>79102</v>
      </c>
      <c r="F1135" s="81">
        <v>1.2595192939094903E-4</v>
      </c>
    </row>
    <row r="1136" spans="1:6" x14ac:dyDescent="0.2">
      <c r="A1136" s="59" t="s">
        <v>755</v>
      </c>
      <c r="B1136" s="59" t="s">
        <v>25</v>
      </c>
      <c r="C1136" s="79">
        <v>18</v>
      </c>
      <c r="D1136" s="80">
        <v>885873</v>
      </c>
      <c r="E1136" s="80">
        <v>53152</v>
      </c>
      <c r="F1136" s="81">
        <v>8.4632461265046692E-5</v>
      </c>
    </row>
    <row r="1137" spans="1:6" x14ac:dyDescent="0.2">
      <c r="A1137" s="59" t="s">
        <v>755</v>
      </c>
      <c r="B1137" s="59" t="s">
        <v>61</v>
      </c>
      <c r="C1137" s="79">
        <v>382</v>
      </c>
      <c r="D1137" s="80">
        <v>8143838</v>
      </c>
      <c r="E1137" s="80">
        <v>488436</v>
      </c>
      <c r="F1137" s="81">
        <v>7.777231496548455E-4</v>
      </c>
    </row>
    <row r="1138" spans="1:6" x14ac:dyDescent="0.2">
      <c r="A1138" s="59" t="s">
        <v>400</v>
      </c>
      <c r="B1138" s="59" t="s">
        <v>5</v>
      </c>
      <c r="C1138" s="79">
        <v>18</v>
      </c>
      <c r="D1138" s="80">
        <v>237118</v>
      </c>
      <c r="E1138" s="80">
        <v>14227</v>
      </c>
      <c r="F1138" s="81">
        <v>2.2653259076193168E-5</v>
      </c>
    </row>
    <row r="1139" spans="1:6" x14ac:dyDescent="0.2">
      <c r="A1139" s="59" t="s">
        <v>400</v>
      </c>
      <c r="B1139" s="59" t="s">
        <v>1</v>
      </c>
      <c r="C1139" s="79">
        <v>18</v>
      </c>
      <c r="D1139" s="80">
        <v>1608816</v>
      </c>
      <c r="E1139" s="80">
        <v>96529</v>
      </c>
      <c r="F1139" s="81">
        <v>1.5370046006648276E-4</v>
      </c>
    </row>
    <row r="1140" spans="1:6" x14ac:dyDescent="0.2">
      <c r="A1140" s="59" t="s">
        <v>400</v>
      </c>
      <c r="B1140" s="59" t="s">
        <v>857</v>
      </c>
      <c r="C1140" s="79">
        <v>111</v>
      </c>
      <c r="D1140" s="80">
        <v>4850754</v>
      </c>
      <c r="E1140" s="80">
        <v>291045</v>
      </c>
      <c r="F1140" s="81">
        <v>4.6342291332189783E-4</v>
      </c>
    </row>
    <row r="1141" spans="1:6" x14ac:dyDescent="0.2">
      <c r="A1141" s="59" t="s">
        <v>400</v>
      </c>
      <c r="B1141" s="59" t="s">
        <v>3</v>
      </c>
      <c r="C1141" s="79">
        <v>24</v>
      </c>
      <c r="D1141" s="80">
        <v>1965601</v>
      </c>
      <c r="E1141" s="80">
        <v>117936</v>
      </c>
      <c r="F1141" s="81">
        <v>1.8778623479369632E-4</v>
      </c>
    </row>
    <row r="1142" spans="1:6" x14ac:dyDescent="0.2">
      <c r="A1142" s="59" t="s">
        <v>400</v>
      </c>
      <c r="B1142" s="59" t="s">
        <v>2</v>
      </c>
      <c r="C1142" s="79">
        <v>11</v>
      </c>
      <c r="D1142" s="80">
        <v>8468751</v>
      </c>
      <c r="E1142" s="80">
        <v>508125</v>
      </c>
      <c r="F1142" s="81">
        <v>8.0907340044216304E-4</v>
      </c>
    </row>
    <row r="1143" spans="1:6" x14ac:dyDescent="0.2">
      <c r="A1143" s="59" t="s">
        <v>400</v>
      </c>
      <c r="B1143" s="59" t="s">
        <v>6</v>
      </c>
      <c r="C1143" s="79">
        <v>9</v>
      </c>
      <c r="D1143" s="80">
        <v>982813</v>
      </c>
      <c r="E1143" s="80">
        <v>58969</v>
      </c>
      <c r="F1143" s="81">
        <v>9.3894709669222956E-5</v>
      </c>
    </row>
    <row r="1144" spans="1:6" x14ac:dyDescent="0.2">
      <c r="A1144" s="59" t="s">
        <v>400</v>
      </c>
      <c r="B1144" s="59" t="s">
        <v>10</v>
      </c>
      <c r="C1144" s="79">
        <v>96</v>
      </c>
      <c r="D1144" s="80">
        <v>1572822</v>
      </c>
      <c r="E1144" s="80">
        <v>94369</v>
      </c>
      <c r="F1144" s="81">
        <v>1.502611517369279E-4</v>
      </c>
    </row>
    <row r="1145" spans="1:6" x14ac:dyDescent="0.2">
      <c r="A1145" s="59" t="s">
        <v>400</v>
      </c>
      <c r="B1145" s="59" t="s">
        <v>4</v>
      </c>
      <c r="C1145" s="79">
        <v>27</v>
      </c>
      <c r="D1145" s="80">
        <v>2229822</v>
      </c>
      <c r="E1145" s="80">
        <v>133789</v>
      </c>
      <c r="F1145" s="81">
        <v>2.1302852875130441E-4</v>
      </c>
    </row>
    <row r="1146" spans="1:6" x14ac:dyDescent="0.2">
      <c r="A1146" s="59" t="s">
        <v>400</v>
      </c>
      <c r="B1146" s="59" t="s">
        <v>858</v>
      </c>
      <c r="C1146" s="79">
        <v>167</v>
      </c>
      <c r="D1146" s="80">
        <v>3137246</v>
      </c>
      <c r="E1146" s="80">
        <v>184474</v>
      </c>
      <c r="F1146" s="81">
        <v>2.937328540677345E-4</v>
      </c>
    </row>
    <row r="1147" spans="1:6" x14ac:dyDescent="0.2">
      <c r="A1147" s="59" t="s">
        <v>400</v>
      </c>
      <c r="B1147" s="59" t="s">
        <v>8</v>
      </c>
      <c r="C1147" s="79">
        <v>72</v>
      </c>
      <c r="D1147" s="80">
        <v>1126635</v>
      </c>
      <c r="E1147" s="80">
        <v>67598</v>
      </c>
      <c r="F1147" s="81">
        <v>1.0763442799131973E-4</v>
      </c>
    </row>
    <row r="1148" spans="1:6" x14ac:dyDescent="0.2">
      <c r="A1148" s="59" t="s">
        <v>400</v>
      </c>
      <c r="B1148" s="59" t="s">
        <v>859</v>
      </c>
      <c r="C1148" s="79">
        <v>45</v>
      </c>
      <c r="D1148" s="80">
        <v>2253708</v>
      </c>
      <c r="E1148" s="80">
        <v>135223</v>
      </c>
      <c r="F1148" s="81">
        <v>2.153118473367589E-4</v>
      </c>
    </row>
    <row r="1149" spans="1:6" x14ac:dyDescent="0.2">
      <c r="A1149" s="59" t="s">
        <v>400</v>
      </c>
      <c r="B1149" s="59" t="s">
        <v>25</v>
      </c>
      <c r="C1149" s="79">
        <v>32</v>
      </c>
      <c r="D1149" s="80">
        <v>6455103</v>
      </c>
      <c r="E1149" s="80">
        <v>387306</v>
      </c>
      <c r="F1149" s="81">
        <v>6.1669664439193588E-4</v>
      </c>
    </row>
    <row r="1150" spans="1:6" x14ac:dyDescent="0.2">
      <c r="A1150" s="59" t="s">
        <v>400</v>
      </c>
      <c r="B1150" s="59" t="s">
        <v>61</v>
      </c>
      <c r="C1150" s="79">
        <v>630</v>
      </c>
      <c r="D1150" s="80">
        <v>34889190</v>
      </c>
      <c r="E1150" s="80">
        <v>2089590</v>
      </c>
      <c r="F1150" s="81">
        <v>3.3271964316456373E-3</v>
      </c>
    </row>
    <row r="1151" spans="1:6" x14ac:dyDescent="0.2">
      <c r="A1151" s="59" t="s">
        <v>766</v>
      </c>
      <c r="B1151" s="59" t="s">
        <v>5</v>
      </c>
      <c r="C1151" s="79" t="s">
        <v>856</v>
      </c>
      <c r="D1151" s="80" t="s">
        <v>856</v>
      </c>
      <c r="E1151" s="80" t="s">
        <v>856</v>
      </c>
      <c r="F1151" s="81" t="s">
        <v>856</v>
      </c>
    </row>
    <row r="1152" spans="1:6" x14ac:dyDescent="0.2">
      <c r="A1152" s="59" t="s">
        <v>766</v>
      </c>
      <c r="B1152" s="59" t="s">
        <v>1</v>
      </c>
      <c r="C1152" s="79">
        <v>19</v>
      </c>
      <c r="D1152" s="80">
        <v>2897346</v>
      </c>
      <c r="E1152" s="80">
        <v>173841</v>
      </c>
      <c r="F1152" s="81">
        <v>2.7680222190655068E-4</v>
      </c>
    </row>
    <row r="1153" spans="1:6" x14ac:dyDescent="0.2">
      <c r="A1153" s="59" t="s">
        <v>766</v>
      </c>
      <c r="B1153" s="59" t="s">
        <v>857</v>
      </c>
      <c r="C1153" s="79">
        <v>15</v>
      </c>
      <c r="D1153" s="80">
        <v>191222</v>
      </c>
      <c r="E1153" s="80">
        <v>11473</v>
      </c>
      <c r="F1153" s="81">
        <v>1.82681409560107E-5</v>
      </c>
    </row>
    <row r="1154" spans="1:6" x14ac:dyDescent="0.2">
      <c r="A1154" s="59" t="s">
        <v>766</v>
      </c>
      <c r="B1154" s="59" t="s">
        <v>3</v>
      </c>
      <c r="C1154" s="79">
        <v>27</v>
      </c>
      <c r="D1154" s="80">
        <v>1694627</v>
      </c>
      <c r="E1154" s="80">
        <v>101678</v>
      </c>
      <c r="F1154" s="81">
        <v>1.6189907052429668E-4</v>
      </c>
    </row>
    <row r="1155" spans="1:6" x14ac:dyDescent="0.2">
      <c r="A1155" s="59" t="s">
        <v>766</v>
      </c>
      <c r="B1155" s="59" t="s">
        <v>2</v>
      </c>
      <c r="C1155" s="79" t="s">
        <v>856</v>
      </c>
      <c r="D1155" s="80" t="s">
        <v>856</v>
      </c>
      <c r="E1155" s="80" t="s">
        <v>856</v>
      </c>
      <c r="F1155" s="81" t="s">
        <v>856</v>
      </c>
    </row>
    <row r="1156" spans="1:6" x14ac:dyDescent="0.2">
      <c r="A1156" s="59" t="s">
        <v>766</v>
      </c>
      <c r="B1156" s="59" t="s">
        <v>6</v>
      </c>
      <c r="C1156" s="79">
        <v>10</v>
      </c>
      <c r="D1156" s="80">
        <v>630988</v>
      </c>
      <c r="E1156" s="80">
        <v>37859</v>
      </c>
      <c r="F1156" s="81">
        <v>6.0281839837323201E-5</v>
      </c>
    </row>
    <row r="1157" spans="1:6" x14ac:dyDescent="0.2">
      <c r="A1157" s="59" t="s">
        <v>766</v>
      </c>
      <c r="B1157" s="59" t="s">
        <v>10</v>
      </c>
      <c r="C1157" s="79">
        <v>91</v>
      </c>
      <c r="D1157" s="80">
        <v>885391</v>
      </c>
      <c r="E1157" s="80">
        <v>52865</v>
      </c>
      <c r="F1157" s="81">
        <v>8.4175479093480829E-5</v>
      </c>
    </row>
    <row r="1158" spans="1:6" x14ac:dyDescent="0.2">
      <c r="A1158" s="59" t="s">
        <v>766</v>
      </c>
      <c r="B1158" s="59" t="s">
        <v>4</v>
      </c>
      <c r="C1158" s="79">
        <v>12</v>
      </c>
      <c r="D1158" s="80">
        <v>401627</v>
      </c>
      <c r="E1158" s="80">
        <v>24098</v>
      </c>
      <c r="F1158" s="81">
        <v>3.8370579687784001E-5</v>
      </c>
    </row>
    <row r="1159" spans="1:6" x14ac:dyDescent="0.2">
      <c r="A1159" s="59" t="s">
        <v>766</v>
      </c>
      <c r="B1159" s="59" t="s">
        <v>858</v>
      </c>
      <c r="C1159" s="79">
        <v>127</v>
      </c>
      <c r="D1159" s="80">
        <v>1240360</v>
      </c>
      <c r="E1159" s="80">
        <v>73708</v>
      </c>
      <c r="F1159" s="81">
        <v>1.1736321220131061E-4</v>
      </c>
    </row>
    <row r="1160" spans="1:6" x14ac:dyDescent="0.2">
      <c r="A1160" s="59" t="s">
        <v>766</v>
      </c>
      <c r="B1160" s="59" t="s">
        <v>8</v>
      </c>
      <c r="C1160" s="79">
        <v>67</v>
      </c>
      <c r="D1160" s="80">
        <v>542427</v>
      </c>
      <c r="E1160" s="80">
        <v>32546</v>
      </c>
      <c r="F1160" s="81">
        <v>5.1822096710043077E-5</v>
      </c>
    </row>
    <row r="1161" spans="1:6" x14ac:dyDescent="0.2">
      <c r="A1161" s="59" t="s">
        <v>766</v>
      </c>
      <c r="B1161" s="59" t="s">
        <v>859</v>
      </c>
      <c r="C1161" s="79">
        <v>51</v>
      </c>
      <c r="D1161" s="80">
        <v>334642</v>
      </c>
      <c r="E1161" s="80">
        <v>20041</v>
      </c>
      <c r="F1161" s="81">
        <v>3.1910730663245048E-5</v>
      </c>
    </row>
    <row r="1162" spans="1:6" x14ac:dyDescent="0.2">
      <c r="A1162" s="59" t="s">
        <v>766</v>
      </c>
      <c r="B1162" s="59" t="s">
        <v>25</v>
      </c>
      <c r="C1162" s="79">
        <v>16</v>
      </c>
      <c r="D1162" s="80">
        <v>1315455</v>
      </c>
      <c r="E1162" s="80">
        <v>78927</v>
      </c>
      <c r="F1162" s="81">
        <v>1.2567328172536011E-4</v>
      </c>
    </row>
    <row r="1163" spans="1:6" x14ac:dyDescent="0.2">
      <c r="A1163" s="59" t="s">
        <v>766</v>
      </c>
      <c r="B1163" s="59" t="s">
        <v>61</v>
      </c>
      <c r="C1163" s="79">
        <v>441</v>
      </c>
      <c r="D1163" s="80">
        <v>10157040</v>
      </c>
      <c r="E1163" s="80">
        <v>608413</v>
      </c>
      <c r="F1163" s="81">
        <v>9.687592123654962E-4</v>
      </c>
    </row>
    <row r="1164" spans="1:6" x14ac:dyDescent="0.2">
      <c r="A1164" s="59" t="s">
        <v>541</v>
      </c>
      <c r="B1164" s="59" t="s">
        <v>5</v>
      </c>
      <c r="C1164" s="79">
        <v>24</v>
      </c>
      <c r="D1164" s="80">
        <v>496383</v>
      </c>
      <c r="E1164" s="80">
        <v>29783</v>
      </c>
      <c r="F1164" s="81">
        <v>4.7422648138487461E-5</v>
      </c>
    </row>
    <row r="1165" spans="1:6" x14ac:dyDescent="0.2">
      <c r="A1165" s="59" t="s">
        <v>541</v>
      </c>
      <c r="B1165" s="59" t="s">
        <v>1</v>
      </c>
      <c r="C1165" s="79">
        <v>24</v>
      </c>
      <c r="D1165" s="80">
        <v>15267567</v>
      </c>
      <c r="E1165" s="80">
        <v>916054</v>
      </c>
      <c r="F1165" s="81">
        <v>1.458607478019474E-3</v>
      </c>
    </row>
    <row r="1166" spans="1:6" x14ac:dyDescent="0.2">
      <c r="A1166" s="59" t="s">
        <v>541</v>
      </c>
      <c r="B1166" s="59" t="s">
        <v>857</v>
      </c>
      <c r="C1166" s="79">
        <v>175</v>
      </c>
      <c r="D1166" s="80">
        <v>13705318</v>
      </c>
      <c r="E1166" s="80">
        <v>822291</v>
      </c>
      <c r="F1166" s="81">
        <v>1.3093112433416713E-3</v>
      </c>
    </row>
    <row r="1167" spans="1:6" x14ac:dyDescent="0.2">
      <c r="A1167" s="59" t="s">
        <v>541</v>
      </c>
      <c r="B1167" s="59" t="s">
        <v>3</v>
      </c>
      <c r="C1167" s="79">
        <v>98</v>
      </c>
      <c r="D1167" s="80">
        <v>10695498</v>
      </c>
      <c r="E1167" s="80">
        <v>641730</v>
      </c>
      <c r="F1167" s="81">
        <v>1.0218089510765054E-3</v>
      </c>
    </row>
    <row r="1168" spans="1:6" x14ac:dyDescent="0.2">
      <c r="A1168" s="59" t="s">
        <v>541</v>
      </c>
      <c r="B1168" s="59" t="s">
        <v>2</v>
      </c>
      <c r="C1168" s="79">
        <v>24</v>
      </c>
      <c r="D1168" s="80">
        <v>16111763</v>
      </c>
      <c r="E1168" s="80">
        <v>966706</v>
      </c>
      <c r="F1168" s="81">
        <v>1.5392592583475359E-3</v>
      </c>
    </row>
    <row r="1169" spans="1:6" x14ac:dyDescent="0.2">
      <c r="A1169" s="59" t="s">
        <v>541</v>
      </c>
      <c r="B1169" s="59" t="s">
        <v>6</v>
      </c>
      <c r="C1169" s="79">
        <v>28</v>
      </c>
      <c r="D1169" s="80">
        <v>1797668</v>
      </c>
      <c r="E1169" s="80">
        <v>107860</v>
      </c>
      <c r="F1169" s="81">
        <v>1.7174249834527272E-4</v>
      </c>
    </row>
    <row r="1170" spans="1:6" x14ac:dyDescent="0.2">
      <c r="A1170" s="59" t="s">
        <v>541</v>
      </c>
      <c r="B1170" s="59" t="s">
        <v>10</v>
      </c>
      <c r="C1170" s="79">
        <v>216</v>
      </c>
      <c r="D1170" s="80">
        <v>9934170</v>
      </c>
      <c r="E1170" s="80">
        <v>596050</v>
      </c>
      <c r="F1170" s="81">
        <v>9.4907394899591889E-4</v>
      </c>
    </row>
    <row r="1171" spans="1:6" x14ac:dyDescent="0.2">
      <c r="A1171" s="59" t="s">
        <v>541</v>
      </c>
      <c r="B1171" s="59" t="s">
        <v>4</v>
      </c>
      <c r="C1171" s="79">
        <v>58</v>
      </c>
      <c r="D1171" s="80">
        <v>4841160</v>
      </c>
      <c r="E1171" s="80">
        <v>290470</v>
      </c>
      <c r="F1171" s="81">
        <v>4.6250735670639133E-4</v>
      </c>
    </row>
    <row r="1172" spans="1:6" x14ac:dyDescent="0.2">
      <c r="A1172" s="59" t="s">
        <v>541</v>
      </c>
      <c r="B1172" s="59" t="s">
        <v>858</v>
      </c>
      <c r="C1172" s="79">
        <v>431</v>
      </c>
      <c r="D1172" s="80">
        <v>9119579</v>
      </c>
      <c r="E1172" s="80">
        <v>542199</v>
      </c>
      <c r="F1172" s="81">
        <v>8.6332848934089128E-4</v>
      </c>
    </row>
    <row r="1173" spans="1:6" x14ac:dyDescent="0.2">
      <c r="A1173" s="59" t="s">
        <v>541</v>
      </c>
      <c r="B1173" s="59" t="s">
        <v>8</v>
      </c>
      <c r="C1173" s="79">
        <v>198</v>
      </c>
      <c r="D1173" s="80">
        <v>8552809</v>
      </c>
      <c r="E1173" s="80">
        <v>513169</v>
      </c>
      <c r="F1173" s="81">
        <v>8.1710482230062356E-4</v>
      </c>
    </row>
    <row r="1174" spans="1:6" x14ac:dyDescent="0.2">
      <c r="A1174" s="59" t="s">
        <v>541</v>
      </c>
      <c r="B1174" s="59" t="s">
        <v>859</v>
      </c>
      <c r="C1174" s="79">
        <v>46</v>
      </c>
      <c r="D1174" s="80">
        <v>4022666</v>
      </c>
      <c r="E1174" s="80">
        <v>241360</v>
      </c>
      <c r="F1174" s="81">
        <v>3.8431086038026168E-4</v>
      </c>
    </row>
    <row r="1175" spans="1:6" x14ac:dyDescent="0.2">
      <c r="A1175" s="59" t="s">
        <v>541</v>
      </c>
      <c r="B1175" s="59" t="s">
        <v>25</v>
      </c>
      <c r="C1175" s="79">
        <v>79</v>
      </c>
      <c r="D1175" s="80">
        <v>9768906</v>
      </c>
      <c r="E1175" s="80">
        <v>586134</v>
      </c>
      <c r="F1175" s="81">
        <v>9.3328497612746233E-4</v>
      </c>
    </row>
    <row r="1176" spans="1:6" x14ac:dyDescent="0.2">
      <c r="A1176" s="59" t="s">
        <v>541</v>
      </c>
      <c r="B1176" s="59" t="s">
        <v>61</v>
      </c>
      <c r="C1176" s="79">
        <v>1401</v>
      </c>
      <c r="D1176" s="80">
        <v>104313487</v>
      </c>
      <c r="E1176" s="80">
        <v>6253806</v>
      </c>
      <c r="F1176" s="81">
        <v>9.957762531120495E-3</v>
      </c>
    </row>
    <row r="1177" spans="1:6" x14ac:dyDescent="0.2">
      <c r="A1177" s="59" t="s">
        <v>778</v>
      </c>
      <c r="B1177" s="59" t="s">
        <v>5</v>
      </c>
      <c r="C1177" s="79">
        <v>30</v>
      </c>
      <c r="D1177" s="80">
        <v>1187785</v>
      </c>
      <c r="E1177" s="80">
        <v>71267</v>
      </c>
      <c r="F1177" s="81">
        <v>1.1347647533443864E-4</v>
      </c>
    </row>
    <row r="1178" spans="1:6" x14ac:dyDescent="0.2">
      <c r="A1178" s="59" t="s">
        <v>778</v>
      </c>
      <c r="B1178" s="59" t="s">
        <v>1</v>
      </c>
      <c r="C1178" s="79">
        <v>31</v>
      </c>
      <c r="D1178" s="80">
        <v>3626806</v>
      </c>
      <c r="E1178" s="80">
        <v>217608</v>
      </c>
      <c r="F1178" s="81">
        <v>3.4649120693415637E-4</v>
      </c>
    </row>
    <row r="1179" spans="1:6" x14ac:dyDescent="0.2">
      <c r="A1179" s="59" t="s">
        <v>778</v>
      </c>
      <c r="B1179" s="59" t="s">
        <v>857</v>
      </c>
      <c r="C1179" s="79">
        <v>208</v>
      </c>
      <c r="D1179" s="80">
        <v>10732891</v>
      </c>
      <c r="E1179" s="80">
        <v>643973</v>
      </c>
      <c r="F1179" s="81">
        <v>1.0253804180131681E-3</v>
      </c>
    </row>
    <row r="1180" spans="1:6" x14ac:dyDescent="0.2">
      <c r="A1180" s="59" t="s">
        <v>778</v>
      </c>
      <c r="B1180" s="59" t="s">
        <v>3</v>
      </c>
      <c r="C1180" s="79">
        <v>60</v>
      </c>
      <c r="D1180" s="80">
        <v>9526999</v>
      </c>
      <c r="E1180" s="80">
        <v>571620</v>
      </c>
      <c r="F1180" s="81">
        <v>9.1017473487970334E-4</v>
      </c>
    </row>
    <row r="1181" spans="1:6" x14ac:dyDescent="0.2">
      <c r="A1181" s="59" t="s">
        <v>778</v>
      </c>
      <c r="B1181" s="59" t="s">
        <v>2</v>
      </c>
      <c r="C1181" s="79">
        <v>12</v>
      </c>
      <c r="D1181" s="80">
        <v>10110226</v>
      </c>
      <c r="E1181" s="80">
        <v>606614</v>
      </c>
      <c r="F1181" s="81">
        <v>9.6589471436324187E-4</v>
      </c>
    </row>
    <row r="1182" spans="1:6" x14ac:dyDescent="0.2">
      <c r="A1182" s="59" t="s">
        <v>778</v>
      </c>
      <c r="B1182" s="59" t="s">
        <v>6</v>
      </c>
      <c r="C1182" s="79">
        <v>37</v>
      </c>
      <c r="D1182" s="80">
        <v>4027570</v>
      </c>
      <c r="E1182" s="80">
        <v>241654</v>
      </c>
      <c r="F1182" s="81">
        <v>3.8477898845845111E-4</v>
      </c>
    </row>
    <row r="1183" spans="1:6" x14ac:dyDescent="0.2">
      <c r="A1183" s="59" t="s">
        <v>778</v>
      </c>
      <c r="B1183" s="59" t="s">
        <v>10</v>
      </c>
      <c r="C1183" s="79">
        <v>361</v>
      </c>
      <c r="D1183" s="80">
        <v>7998219</v>
      </c>
      <c r="E1183" s="80">
        <v>479893</v>
      </c>
      <c r="F1183" s="81">
        <v>7.6412036675698098E-4</v>
      </c>
    </row>
    <row r="1184" spans="1:6" x14ac:dyDescent="0.2">
      <c r="A1184" s="59" t="s">
        <v>778</v>
      </c>
      <c r="B1184" s="59" t="s">
        <v>4</v>
      </c>
      <c r="C1184" s="79">
        <v>55</v>
      </c>
      <c r="D1184" s="80">
        <v>9013481</v>
      </c>
      <c r="E1184" s="80">
        <v>540809</v>
      </c>
      <c r="F1184" s="81">
        <v>8.6111523073992768E-4</v>
      </c>
    </row>
    <row r="1185" spans="1:6" x14ac:dyDescent="0.2">
      <c r="A1185" s="59" t="s">
        <v>778</v>
      </c>
      <c r="B1185" s="59" t="s">
        <v>858</v>
      </c>
      <c r="C1185" s="79">
        <v>699</v>
      </c>
      <c r="D1185" s="80">
        <v>15072814</v>
      </c>
      <c r="E1185" s="80">
        <v>900064</v>
      </c>
      <c r="F1185" s="81">
        <v>1.4331470427465191E-3</v>
      </c>
    </row>
    <row r="1186" spans="1:6" x14ac:dyDescent="0.2">
      <c r="A1186" s="59" t="s">
        <v>778</v>
      </c>
      <c r="B1186" s="59" t="s">
        <v>8</v>
      </c>
      <c r="C1186" s="79">
        <v>267</v>
      </c>
      <c r="D1186" s="80">
        <v>5609283</v>
      </c>
      <c r="E1186" s="80">
        <v>336557</v>
      </c>
      <c r="F1186" s="81">
        <v>5.3589041364351898E-4</v>
      </c>
    </row>
    <row r="1187" spans="1:6" x14ac:dyDescent="0.2">
      <c r="A1187" s="59" t="s">
        <v>778</v>
      </c>
      <c r="B1187" s="59" t="s">
        <v>859</v>
      </c>
      <c r="C1187" s="79">
        <v>76</v>
      </c>
      <c r="D1187" s="80">
        <v>6797436</v>
      </c>
      <c r="E1187" s="80">
        <v>407846</v>
      </c>
      <c r="F1187" s="81">
        <v>6.4940191897020307E-4</v>
      </c>
    </row>
    <row r="1188" spans="1:6" x14ac:dyDescent="0.2">
      <c r="A1188" s="59" t="s">
        <v>778</v>
      </c>
      <c r="B1188" s="59" t="s">
        <v>25</v>
      </c>
      <c r="C1188" s="79">
        <v>71</v>
      </c>
      <c r="D1188" s="80">
        <v>9065055</v>
      </c>
      <c r="E1188" s="80">
        <v>543903</v>
      </c>
      <c r="F1188" s="81">
        <v>8.6604172146754013E-4</v>
      </c>
    </row>
    <row r="1189" spans="1:6" x14ac:dyDescent="0.2">
      <c r="A1189" s="59" t="s">
        <v>778</v>
      </c>
      <c r="B1189" s="59" t="s">
        <v>61</v>
      </c>
      <c r="C1189" s="79">
        <v>1907</v>
      </c>
      <c r="D1189" s="80">
        <v>92768565</v>
      </c>
      <c r="E1189" s="80">
        <v>5561809</v>
      </c>
      <c r="F1189" s="81">
        <v>8.8559148245802247E-3</v>
      </c>
    </row>
    <row r="1190" spans="1:6" x14ac:dyDescent="0.2">
      <c r="A1190" s="59" t="s">
        <v>788</v>
      </c>
      <c r="B1190" s="59" t="s">
        <v>5</v>
      </c>
      <c r="C1190" s="79">
        <v>12</v>
      </c>
      <c r="D1190" s="80">
        <v>175786</v>
      </c>
      <c r="E1190" s="80">
        <v>10547</v>
      </c>
      <c r="F1190" s="81">
        <v>1.6793696736951526E-5</v>
      </c>
    </row>
    <row r="1191" spans="1:6" x14ac:dyDescent="0.2">
      <c r="A1191" s="59" t="s">
        <v>788</v>
      </c>
      <c r="B1191" s="59" t="s">
        <v>1</v>
      </c>
      <c r="C1191" s="79">
        <v>36</v>
      </c>
      <c r="D1191" s="80">
        <v>6457510</v>
      </c>
      <c r="E1191" s="80">
        <v>387451</v>
      </c>
      <c r="F1191" s="81">
        <v>6.1692752388628101E-4</v>
      </c>
    </row>
    <row r="1192" spans="1:6" x14ac:dyDescent="0.2">
      <c r="A1192" s="59" t="s">
        <v>788</v>
      </c>
      <c r="B1192" s="59" t="s">
        <v>857</v>
      </c>
      <c r="C1192" s="79">
        <v>106</v>
      </c>
      <c r="D1192" s="80">
        <v>3278188</v>
      </c>
      <c r="E1192" s="80">
        <v>196476</v>
      </c>
      <c r="F1192" s="81">
        <v>3.1284330711001118E-4</v>
      </c>
    </row>
    <row r="1193" spans="1:6" x14ac:dyDescent="0.2">
      <c r="A1193" s="59" t="s">
        <v>788</v>
      </c>
      <c r="B1193" s="59" t="s">
        <v>3</v>
      </c>
      <c r="C1193" s="79">
        <v>93</v>
      </c>
      <c r="D1193" s="80">
        <v>5590820</v>
      </c>
      <c r="E1193" s="80">
        <v>335449</v>
      </c>
      <c r="F1193" s="81">
        <v>5.3412617585224726E-4</v>
      </c>
    </row>
    <row r="1194" spans="1:6" x14ac:dyDescent="0.2">
      <c r="A1194" s="59" t="s">
        <v>788</v>
      </c>
      <c r="B1194" s="59" t="s">
        <v>2</v>
      </c>
      <c r="C1194" s="79">
        <v>15</v>
      </c>
      <c r="D1194" s="80">
        <v>6250777</v>
      </c>
      <c r="E1194" s="80">
        <v>375047</v>
      </c>
      <c r="F1194" s="81">
        <v>5.9717697734933714E-4</v>
      </c>
    </row>
    <row r="1195" spans="1:6" x14ac:dyDescent="0.2">
      <c r="A1195" s="59" t="s">
        <v>788</v>
      </c>
      <c r="B1195" s="59" t="s">
        <v>6</v>
      </c>
      <c r="C1195" s="79">
        <v>36</v>
      </c>
      <c r="D1195" s="80">
        <v>5592249</v>
      </c>
      <c r="E1195" s="80">
        <v>335535</v>
      </c>
      <c r="F1195" s="81">
        <v>5.3426311127647956E-4</v>
      </c>
    </row>
    <row r="1196" spans="1:6" x14ac:dyDescent="0.2">
      <c r="A1196" s="59" t="s">
        <v>788</v>
      </c>
      <c r="B1196" s="59" t="s">
        <v>10</v>
      </c>
      <c r="C1196" s="79">
        <v>307</v>
      </c>
      <c r="D1196" s="80">
        <v>8652271</v>
      </c>
      <c r="E1196" s="80">
        <v>519083</v>
      </c>
      <c r="F1196" s="81">
        <v>8.2652152112515484E-4</v>
      </c>
    </row>
    <row r="1197" spans="1:6" x14ac:dyDescent="0.2">
      <c r="A1197" s="59" t="s">
        <v>788</v>
      </c>
      <c r="B1197" s="59" t="s">
        <v>4</v>
      </c>
      <c r="C1197" s="79">
        <v>21</v>
      </c>
      <c r="D1197" s="80">
        <v>871294</v>
      </c>
      <c r="E1197" s="80">
        <v>52278</v>
      </c>
      <c r="F1197" s="81">
        <v>8.3240815209476796E-5</v>
      </c>
    </row>
    <row r="1198" spans="1:6" x14ac:dyDescent="0.2">
      <c r="A1198" s="59" t="s">
        <v>788</v>
      </c>
      <c r="B1198" s="59" t="s">
        <v>858</v>
      </c>
      <c r="C1198" s="79">
        <v>460</v>
      </c>
      <c r="D1198" s="80">
        <v>14252571</v>
      </c>
      <c r="E1198" s="80">
        <v>846323</v>
      </c>
      <c r="F1198" s="81">
        <v>1.3475767330527189E-3</v>
      </c>
    </row>
    <row r="1199" spans="1:6" x14ac:dyDescent="0.2">
      <c r="A1199" s="59" t="s">
        <v>788</v>
      </c>
      <c r="B1199" s="59" t="s">
        <v>8</v>
      </c>
      <c r="C1199" s="79">
        <v>181</v>
      </c>
      <c r="D1199" s="80">
        <v>3327876</v>
      </c>
      <c r="E1199" s="80">
        <v>199673</v>
      </c>
      <c r="F1199" s="81">
        <v>3.1793380189222738E-4</v>
      </c>
    </row>
    <row r="1200" spans="1:6" x14ac:dyDescent="0.2">
      <c r="A1200" s="59" t="s">
        <v>788</v>
      </c>
      <c r="B1200" s="59" t="s">
        <v>859</v>
      </c>
      <c r="C1200" s="79">
        <v>57</v>
      </c>
      <c r="D1200" s="80">
        <v>2013390</v>
      </c>
      <c r="E1200" s="80">
        <v>120803</v>
      </c>
      <c r="F1200" s="81">
        <v>1.9235127969223051E-4</v>
      </c>
    </row>
    <row r="1201" spans="1:6" x14ac:dyDescent="0.2">
      <c r="A1201" s="59" t="s">
        <v>788</v>
      </c>
      <c r="B1201" s="59" t="s">
        <v>25</v>
      </c>
      <c r="C1201" s="79">
        <v>75</v>
      </c>
      <c r="D1201" s="80">
        <v>5683561</v>
      </c>
      <c r="E1201" s="80">
        <v>341014</v>
      </c>
      <c r="F1201" s="81">
        <v>5.4298717161797546E-4</v>
      </c>
    </row>
    <row r="1202" spans="1:6" x14ac:dyDescent="0.2">
      <c r="A1202" s="59" t="s">
        <v>788</v>
      </c>
      <c r="B1202" s="59" t="s">
        <v>61</v>
      </c>
      <c r="C1202" s="79">
        <v>1399</v>
      </c>
      <c r="D1202" s="80">
        <v>62146293</v>
      </c>
      <c r="E1202" s="80">
        <v>3719678</v>
      </c>
      <c r="F1202" s="81">
        <v>5.9227405225287166E-3</v>
      </c>
    </row>
    <row r="1203" spans="1:6" x14ac:dyDescent="0.2">
      <c r="A1203" s="59" t="s">
        <v>796</v>
      </c>
      <c r="B1203" s="59" t="s">
        <v>5</v>
      </c>
      <c r="C1203" s="79">
        <v>7</v>
      </c>
      <c r="D1203" s="80">
        <v>162309</v>
      </c>
      <c r="E1203" s="80">
        <v>9739</v>
      </c>
      <c r="F1203" s="81">
        <v>1.5507140658118032E-5</v>
      </c>
    </row>
    <row r="1204" spans="1:6" x14ac:dyDescent="0.2">
      <c r="A1204" s="59" t="s">
        <v>796</v>
      </c>
      <c r="B1204" s="59" t="s">
        <v>1</v>
      </c>
      <c r="C1204" s="79">
        <v>24</v>
      </c>
      <c r="D1204" s="80">
        <v>2669653</v>
      </c>
      <c r="E1204" s="80">
        <v>160179</v>
      </c>
      <c r="F1204" s="81">
        <v>2.5504859672211607E-4</v>
      </c>
    </row>
    <row r="1205" spans="1:6" x14ac:dyDescent="0.2">
      <c r="A1205" s="59" t="s">
        <v>796</v>
      </c>
      <c r="B1205" s="59" t="s">
        <v>857</v>
      </c>
      <c r="C1205" s="79">
        <v>15</v>
      </c>
      <c r="D1205" s="80">
        <v>353876</v>
      </c>
      <c r="E1205" s="80">
        <v>21233</v>
      </c>
      <c r="F1205" s="81">
        <v>3.3808719333999408E-5</v>
      </c>
    </row>
    <row r="1206" spans="1:6" x14ac:dyDescent="0.2">
      <c r="A1206" s="59" t="s">
        <v>796</v>
      </c>
      <c r="B1206" s="59" t="s">
        <v>3</v>
      </c>
      <c r="C1206" s="79">
        <v>18</v>
      </c>
      <c r="D1206" s="80">
        <v>815433</v>
      </c>
      <c r="E1206" s="80">
        <v>48926</v>
      </c>
      <c r="F1206" s="81">
        <v>7.7903518209167569E-5</v>
      </c>
    </row>
    <row r="1207" spans="1:6" x14ac:dyDescent="0.2">
      <c r="A1207" s="59" t="s">
        <v>796</v>
      </c>
      <c r="B1207" s="59" t="s">
        <v>2</v>
      </c>
      <c r="C1207" s="79">
        <v>8</v>
      </c>
      <c r="D1207" s="80">
        <v>13190</v>
      </c>
      <c r="E1207" s="80">
        <v>791</v>
      </c>
      <c r="F1207" s="81">
        <v>1.2594874484619946E-6</v>
      </c>
    </row>
    <row r="1208" spans="1:6" x14ac:dyDescent="0.2">
      <c r="A1208" s="59" t="s">
        <v>796</v>
      </c>
      <c r="B1208" s="59" t="s">
        <v>6</v>
      </c>
      <c r="C1208" s="79">
        <v>6</v>
      </c>
      <c r="D1208" s="80">
        <v>585184</v>
      </c>
      <c r="E1208" s="80">
        <v>35111</v>
      </c>
      <c r="F1208" s="81">
        <v>5.5906275351389492E-5</v>
      </c>
    </row>
    <row r="1209" spans="1:6" x14ac:dyDescent="0.2">
      <c r="A1209" s="59" t="s">
        <v>796</v>
      </c>
      <c r="B1209" s="59" t="s">
        <v>10</v>
      </c>
      <c r="C1209" s="79">
        <v>101</v>
      </c>
      <c r="D1209" s="80">
        <v>1968465</v>
      </c>
      <c r="E1209" s="80">
        <v>118108</v>
      </c>
      <c r="F1209" s="81">
        <v>1.8806010564216088E-4</v>
      </c>
    </row>
    <row r="1210" spans="1:6" x14ac:dyDescent="0.2">
      <c r="A1210" s="59" t="s">
        <v>796</v>
      </c>
      <c r="B1210" s="59" t="s">
        <v>4</v>
      </c>
      <c r="C1210" s="79">
        <v>6</v>
      </c>
      <c r="D1210" s="80">
        <v>232869</v>
      </c>
      <c r="E1210" s="80">
        <v>13972</v>
      </c>
      <c r="F1210" s="81">
        <v>2.2247229620620717E-5</v>
      </c>
    </row>
    <row r="1211" spans="1:6" x14ac:dyDescent="0.2">
      <c r="A1211" s="59" t="s">
        <v>796</v>
      </c>
      <c r="B1211" s="59" t="s">
        <v>858</v>
      </c>
      <c r="C1211" s="79">
        <v>114</v>
      </c>
      <c r="D1211" s="80">
        <v>979831</v>
      </c>
      <c r="E1211" s="80">
        <v>58521</v>
      </c>
      <c r="F1211" s="81">
        <v>9.3181371645315272E-5</v>
      </c>
    </row>
    <row r="1212" spans="1:6" x14ac:dyDescent="0.2">
      <c r="A1212" s="59" t="s">
        <v>796</v>
      </c>
      <c r="B1212" s="59" t="s">
        <v>8</v>
      </c>
      <c r="C1212" s="79">
        <v>55</v>
      </c>
      <c r="D1212" s="80">
        <v>886274</v>
      </c>
      <c r="E1212" s="80">
        <v>53176</v>
      </c>
      <c r="F1212" s="81">
        <v>8.4670675802041743E-5</v>
      </c>
    </row>
    <row r="1213" spans="1:6" x14ac:dyDescent="0.2">
      <c r="A1213" s="59" t="s">
        <v>796</v>
      </c>
      <c r="B1213" s="59" t="s">
        <v>859</v>
      </c>
      <c r="C1213" s="79">
        <v>27</v>
      </c>
      <c r="D1213" s="80">
        <v>320140</v>
      </c>
      <c r="E1213" s="80">
        <v>19208</v>
      </c>
      <c r="F1213" s="81">
        <v>3.0584367775041707E-5</v>
      </c>
    </row>
    <row r="1214" spans="1:6" x14ac:dyDescent="0.2">
      <c r="A1214" s="59" t="s">
        <v>796</v>
      </c>
      <c r="B1214" s="59" t="s">
        <v>25</v>
      </c>
      <c r="C1214" s="79">
        <v>30</v>
      </c>
      <c r="D1214" s="80">
        <v>1774814</v>
      </c>
      <c r="E1214" s="80">
        <v>106489</v>
      </c>
      <c r="F1214" s="81">
        <v>1.6955949291943027E-4</v>
      </c>
    </row>
    <row r="1215" spans="1:6" x14ac:dyDescent="0.2">
      <c r="A1215" s="59" t="s">
        <v>796</v>
      </c>
      <c r="B1215" s="59" t="s">
        <v>61</v>
      </c>
      <c r="C1215" s="79">
        <v>411</v>
      </c>
      <c r="D1215" s="80">
        <v>10762037</v>
      </c>
      <c r="E1215" s="80">
        <v>645454</v>
      </c>
      <c r="F1215" s="81">
        <v>1.0277385734002379E-3</v>
      </c>
    </row>
    <row r="1216" spans="1:6" x14ac:dyDescent="0.2">
      <c r="A1216" s="59" t="s">
        <v>804</v>
      </c>
      <c r="B1216" s="59" t="s">
        <v>5</v>
      </c>
      <c r="C1216" s="79">
        <v>54</v>
      </c>
      <c r="D1216" s="80">
        <v>3423831</v>
      </c>
      <c r="E1216" s="80">
        <v>205430</v>
      </c>
      <c r="F1216" s="81">
        <v>3.2710051395391597E-4</v>
      </c>
    </row>
    <row r="1217" spans="1:6" x14ac:dyDescent="0.2">
      <c r="A1217" s="59" t="s">
        <v>804</v>
      </c>
      <c r="B1217" s="59" t="s">
        <v>1</v>
      </c>
      <c r="C1217" s="79">
        <v>30</v>
      </c>
      <c r="D1217" s="80">
        <v>14287511</v>
      </c>
      <c r="E1217" s="80">
        <v>857251</v>
      </c>
      <c r="F1217" s="81">
        <v>1.3649770855644668E-3</v>
      </c>
    </row>
    <row r="1218" spans="1:6" x14ac:dyDescent="0.2">
      <c r="A1218" s="59" t="s">
        <v>804</v>
      </c>
      <c r="B1218" s="59" t="s">
        <v>857</v>
      </c>
      <c r="C1218" s="79">
        <v>188</v>
      </c>
      <c r="D1218" s="80">
        <v>11914202</v>
      </c>
      <c r="E1218" s="80">
        <v>714852</v>
      </c>
      <c r="F1218" s="81">
        <v>1.1382390916661867E-3</v>
      </c>
    </row>
    <row r="1219" spans="1:6" x14ac:dyDescent="0.2">
      <c r="A1219" s="59" t="s">
        <v>804</v>
      </c>
      <c r="B1219" s="59" t="s">
        <v>3</v>
      </c>
      <c r="C1219" s="79">
        <v>100</v>
      </c>
      <c r="D1219" s="80">
        <v>9661404</v>
      </c>
      <c r="E1219" s="80">
        <v>579684</v>
      </c>
      <c r="F1219" s="81">
        <v>9.2301481931004146E-4</v>
      </c>
    </row>
    <row r="1220" spans="1:6" x14ac:dyDescent="0.2">
      <c r="A1220" s="59" t="s">
        <v>804</v>
      </c>
      <c r="B1220" s="59" t="s">
        <v>2</v>
      </c>
      <c r="C1220" s="79">
        <v>20</v>
      </c>
      <c r="D1220" s="80">
        <v>20387896</v>
      </c>
      <c r="E1220" s="80">
        <v>1223274</v>
      </c>
      <c r="F1220" s="81">
        <v>1.9477853970036635E-3</v>
      </c>
    </row>
    <row r="1221" spans="1:6" x14ac:dyDescent="0.2">
      <c r="A1221" s="59" t="s">
        <v>804</v>
      </c>
      <c r="B1221" s="59" t="s">
        <v>6</v>
      </c>
      <c r="C1221" s="79">
        <v>54</v>
      </c>
      <c r="D1221" s="80">
        <v>5016346</v>
      </c>
      <c r="E1221" s="80">
        <v>300981</v>
      </c>
      <c r="F1221" s="81">
        <v>4.7924373163785031E-4</v>
      </c>
    </row>
    <row r="1222" spans="1:6" x14ac:dyDescent="0.2">
      <c r="A1222" s="59" t="s">
        <v>804</v>
      </c>
      <c r="B1222" s="59" t="s">
        <v>10</v>
      </c>
      <c r="C1222" s="79">
        <v>326</v>
      </c>
      <c r="D1222" s="80">
        <v>8726046</v>
      </c>
      <c r="E1222" s="80">
        <v>523563</v>
      </c>
      <c r="F1222" s="81">
        <v>8.336549013642317E-4</v>
      </c>
    </row>
    <row r="1223" spans="1:6" x14ac:dyDescent="0.2">
      <c r="A1223" s="59" t="s">
        <v>804</v>
      </c>
      <c r="B1223" s="59" t="s">
        <v>4</v>
      </c>
      <c r="C1223" s="79">
        <v>54</v>
      </c>
      <c r="D1223" s="80">
        <v>6376847</v>
      </c>
      <c r="E1223" s="80">
        <v>382611</v>
      </c>
      <c r="F1223" s="81">
        <v>6.0922092559227833E-4</v>
      </c>
    </row>
    <row r="1224" spans="1:6" x14ac:dyDescent="0.2">
      <c r="A1224" s="59" t="s">
        <v>804</v>
      </c>
      <c r="B1224" s="59" t="s">
        <v>858</v>
      </c>
      <c r="C1224" s="79">
        <v>591</v>
      </c>
      <c r="D1224" s="80">
        <v>13983371</v>
      </c>
      <c r="E1224" s="80">
        <v>814106</v>
      </c>
      <c r="F1224" s="81">
        <v>1.2962784939539831E-3</v>
      </c>
    </row>
    <row r="1225" spans="1:6" x14ac:dyDescent="0.2">
      <c r="A1225" s="59" t="s">
        <v>804</v>
      </c>
      <c r="B1225" s="59" t="s">
        <v>8</v>
      </c>
      <c r="C1225" s="79">
        <v>245</v>
      </c>
      <c r="D1225" s="80">
        <v>11507595</v>
      </c>
      <c r="E1225" s="80">
        <v>690355</v>
      </c>
      <c r="F1225" s="81">
        <v>1.0992331953008599E-3</v>
      </c>
    </row>
    <row r="1226" spans="1:6" x14ac:dyDescent="0.2">
      <c r="A1226" s="59" t="s">
        <v>804</v>
      </c>
      <c r="B1226" s="59" t="s">
        <v>859</v>
      </c>
      <c r="C1226" s="79">
        <v>110</v>
      </c>
      <c r="D1226" s="80">
        <v>13247124</v>
      </c>
      <c r="E1226" s="80">
        <v>794827</v>
      </c>
      <c r="F1226" s="81">
        <v>1.265581074840331E-3</v>
      </c>
    </row>
    <row r="1227" spans="1:6" x14ac:dyDescent="0.2">
      <c r="A1227" s="59" t="s">
        <v>804</v>
      </c>
      <c r="B1227" s="59" t="s">
        <v>25</v>
      </c>
      <c r="C1227" s="79">
        <v>94</v>
      </c>
      <c r="D1227" s="80">
        <v>16280670</v>
      </c>
      <c r="E1227" s="80">
        <v>976840</v>
      </c>
      <c r="F1227" s="81">
        <v>1.5553953465936975E-3</v>
      </c>
    </row>
    <row r="1228" spans="1:6" x14ac:dyDescent="0.2">
      <c r="A1228" s="59" t="s">
        <v>804</v>
      </c>
      <c r="B1228" s="59" t="s">
        <v>61</v>
      </c>
      <c r="C1228" s="79">
        <v>1866</v>
      </c>
      <c r="D1228" s="80">
        <v>134812842</v>
      </c>
      <c r="E1228" s="80">
        <v>8063774</v>
      </c>
      <c r="F1228" s="81">
        <v>1.2839724576781507E-2</v>
      </c>
    </row>
    <row r="1229" spans="1:6" x14ac:dyDescent="0.2">
      <c r="A1229" s="59" t="s">
        <v>814</v>
      </c>
      <c r="B1229" s="59" t="s">
        <v>5</v>
      </c>
      <c r="C1229" s="79" t="s">
        <v>856</v>
      </c>
      <c r="D1229" s="80" t="s">
        <v>856</v>
      </c>
      <c r="E1229" s="80" t="s">
        <v>856</v>
      </c>
      <c r="F1229" s="81" t="s">
        <v>856</v>
      </c>
    </row>
    <row r="1230" spans="1:6" x14ac:dyDescent="0.2">
      <c r="A1230" s="59" t="s">
        <v>814</v>
      </c>
      <c r="B1230" s="59" t="s">
        <v>1</v>
      </c>
      <c r="C1230" s="79">
        <v>25</v>
      </c>
      <c r="D1230" s="80">
        <v>818820</v>
      </c>
      <c r="E1230" s="80">
        <v>49129</v>
      </c>
      <c r="F1230" s="81">
        <v>7.8226749501250729E-5</v>
      </c>
    </row>
    <row r="1231" spans="1:6" x14ac:dyDescent="0.2">
      <c r="A1231" s="59" t="s">
        <v>814</v>
      </c>
      <c r="B1231" s="59" t="s">
        <v>857</v>
      </c>
      <c r="C1231" s="79">
        <v>56</v>
      </c>
      <c r="D1231" s="80">
        <v>1269581</v>
      </c>
      <c r="E1231" s="80">
        <v>76175</v>
      </c>
      <c r="F1231" s="81">
        <v>1.2129134814992722E-4</v>
      </c>
    </row>
    <row r="1232" spans="1:6" x14ac:dyDescent="0.2">
      <c r="A1232" s="59" t="s">
        <v>814</v>
      </c>
      <c r="B1232" s="59" t="s">
        <v>3</v>
      </c>
      <c r="C1232" s="79">
        <v>45</v>
      </c>
      <c r="D1232" s="80">
        <v>2313275</v>
      </c>
      <c r="E1232" s="80">
        <v>138796</v>
      </c>
      <c r="F1232" s="81">
        <v>2.2100103653189759E-4</v>
      </c>
    </row>
    <row r="1233" spans="1:6" x14ac:dyDescent="0.2">
      <c r="A1233" s="59" t="s">
        <v>814</v>
      </c>
      <c r="B1233" s="59" t="s">
        <v>2</v>
      </c>
      <c r="C1233" s="79" t="s">
        <v>856</v>
      </c>
      <c r="D1233" s="80" t="s">
        <v>856</v>
      </c>
      <c r="E1233" s="80" t="s">
        <v>856</v>
      </c>
      <c r="F1233" s="81" t="s">
        <v>856</v>
      </c>
    </row>
    <row r="1234" spans="1:6" x14ac:dyDescent="0.2">
      <c r="A1234" s="59" t="s">
        <v>814</v>
      </c>
      <c r="B1234" s="59" t="s">
        <v>6</v>
      </c>
      <c r="C1234" s="79">
        <v>24</v>
      </c>
      <c r="D1234" s="80">
        <v>1468669</v>
      </c>
      <c r="E1234" s="80">
        <v>88120</v>
      </c>
      <c r="F1234" s="81">
        <v>1.4031104166684066E-4</v>
      </c>
    </row>
    <row r="1235" spans="1:6" x14ac:dyDescent="0.2">
      <c r="A1235" s="59" t="s">
        <v>814</v>
      </c>
      <c r="B1235" s="59" t="s">
        <v>10</v>
      </c>
      <c r="C1235" s="79">
        <v>111</v>
      </c>
      <c r="D1235" s="80">
        <v>3840379</v>
      </c>
      <c r="E1235" s="80">
        <v>230423</v>
      </c>
      <c r="F1235" s="81">
        <v>3.6689617741714051E-4</v>
      </c>
    </row>
    <row r="1236" spans="1:6" x14ac:dyDescent="0.2">
      <c r="A1236" s="59" t="s">
        <v>814</v>
      </c>
      <c r="B1236" s="59" t="s">
        <v>4</v>
      </c>
      <c r="C1236" s="79">
        <v>27</v>
      </c>
      <c r="D1236" s="80">
        <v>2327820</v>
      </c>
      <c r="E1236" s="80">
        <v>139669</v>
      </c>
      <c r="F1236" s="81">
        <v>2.2239109031509268E-4</v>
      </c>
    </row>
    <row r="1237" spans="1:6" x14ac:dyDescent="0.2">
      <c r="A1237" s="59" t="s">
        <v>814</v>
      </c>
      <c r="B1237" s="59" t="s">
        <v>858</v>
      </c>
      <c r="C1237" s="79">
        <v>168</v>
      </c>
      <c r="D1237" s="80">
        <v>4093898</v>
      </c>
      <c r="E1237" s="80">
        <v>244109</v>
      </c>
      <c r="F1237" s="81">
        <v>3.8868801713857017E-4</v>
      </c>
    </row>
    <row r="1238" spans="1:6" x14ac:dyDescent="0.2">
      <c r="A1238" s="59" t="s">
        <v>814</v>
      </c>
      <c r="B1238" s="59" t="s">
        <v>8</v>
      </c>
      <c r="C1238" s="79">
        <v>51</v>
      </c>
      <c r="D1238" s="80">
        <v>1056918</v>
      </c>
      <c r="E1238" s="80">
        <v>63415</v>
      </c>
      <c r="F1238" s="81">
        <v>1.0097395264755674E-4</v>
      </c>
    </row>
    <row r="1239" spans="1:6" x14ac:dyDescent="0.2">
      <c r="A1239" s="59" t="s">
        <v>814</v>
      </c>
      <c r="B1239" s="59" t="s">
        <v>859</v>
      </c>
      <c r="C1239" s="79">
        <v>42</v>
      </c>
      <c r="D1239" s="80">
        <v>4203544</v>
      </c>
      <c r="E1239" s="80">
        <v>252213</v>
      </c>
      <c r="F1239" s="81">
        <v>4.0159179246390014E-4</v>
      </c>
    </row>
    <row r="1240" spans="1:6" x14ac:dyDescent="0.2">
      <c r="A1240" s="59" t="s">
        <v>814</v>
      </c>
      <c r="B1240" s="59" t="s">
        <v>25</v>
      </c>
      <c r="C1240" s="79">
        <v>48</v>
      </c>
      <c r="D1240" s="80">
        <v>2611518</v>
      </c>
      <c r="E1240" s="80">
        <v>156691</v>
      </c>
      <c r="F1240" s="81">
        <v>2.4949475067883486E-4</v>
      </c>
    </row>
    <row r="1241" spans="1:6" x14ac:dyDescent="0.2">
      <c r="A1241" s="59" t="s">
        <v>814</v>
      </c>
      <c r="B1241" s="59" t="s">
        <v>61</v>
      </c>
      <c r="C1241" s="79">
        <v>603</v>
      </c>
      <c r="D1241" s="80">
        <v>24613082</v>
      </c>
      <c r="E1241" s="80">
        <v>1475260</v>
      </c>
      <c r="F1241" s="81">
        <v>2.3490157436384857E-3</v>
      </c>
    </row>
    <row r="1242" spans="1:6" x14ac:dyDescent="0.2">
      <c r="A1242" s="59" t="s">
        <v>819</v>
      </c>
      <c r="B1242" s="59" t="s">
        <v>5</v>
      </c>
      <c r="C1242" s="79">
        <v>18</v>
      </c>
      <c r="D1242" s="80">
        <v>389951</v>
      </c>
      <c r="E1242" s="80">
        <v>23397</v>
      </c>
      <c r="F1242" s="81">
        <v>3.7254396753053459E-5</v>
      </c>
    </row>
    <row r="1243" spans="1:6" x14ac:dyDescent="0.2">
      <c r="A1243" s="59" t="s">
        <v>819</v>
      </c>
      <c r="B1243" s="59" t="s">
        <v>1</v>
      </c>
      <c r="C1243" s="79">
        <v>27</v>
      </c>
      <c r="D1243" s="80">
        <v>4025538</v>
      </c>
      <c r="E1243" s="80">
        <v>241532</v>
      </c>
      <c r="F1243" s="81">
        <v>3.8458473122872627E-4</v>
      </c>
    </row>
    <row r="1244" spans="1:6" x14ac:dyDescent="0.2">
      <c r="A1244" s="59" t="s">
        <v>819</v>
      </c>
      <c r="B1244" s="59" t="s">
        <v>857</v>
      </c>
      <c r="C1244" s="79">
        <v>102</v>
      </c>
      <c r="D1244" s="80">
        <v>5685698</v>
      </c>
      <c r="E1244" s="80">
        <v>341142</v>
      </c>
      <c r="F1244" s="81">
        <v>5.4319098248194913E-4</v>
      </c>
    </row>
    <row r="1245" spans="1:6" x14ac:dyDescent="0.2">
      <c r="A1245" s="59" t="s">
        <v>819</v>
      </c>
      <c r="B1245" s="59" t="s">
        <v>3</v>
      </c>
      <c r="C1245" s="79">
        <v>58</v>
      </c>
      <c r="D1245" s="80">
        <v>4928231</v>
      </c>
      <c r="E1245" s="80">
        <v>295694</v>
      </c>
      <c r="F1245" s="81">
        <v>4.7082538759231482E-4</v>
      </c>
    </row>
    <row r="1246" spans="1:6" x14ac:dyDescent="0.2">
      <c r="A1246" s="59" t="s">
        <v>819</v>
      </c>
      <c r="B1246" s="59" t="s">
        <v>2</v>
      </c>
      <c r="C1246" s="79">
        <v>12</v>
      </c>
      <c r="D1246" s="80">
        <v>11680898</v>
      </c>
      <c r="E1246" s="80">
        <v>700854</v>
      </c>
      <c r="F1246" s="81">
        <v>1.1159504629638215E-3</v>
      </c>
    </row>
    <row r="1247" spans="1:6" x14ac:dyDescent="0.2">
      <c r="A1247" s="59" t="s">
        <v>819</v>
      </c>
      <c r="B1247" s="59" t="s">
        <v>6</v>
      </c>
      <c r="C1247" s="79">
        <v>31</v>
      </c>
      <c r="D1247" s="80">
        <v>3131423</v>
      </c>
      <c r="E1247" s="80">
        <v>187885</v>
      </c>
      <c r="F1247" s="81">
        <v>2.9916409513815656E-4</v>
      </c>
    </row>
    <row r="1248" spans="1:6" x14ac:dyDescent="0.2">
      <c r="A1248" s="59" t="s">
        <v>819</v>
      </c>
      <c r="B1248" s="59" t="s">
        <v>10</v>
      </c>
      <c r="C1248" s="79">
        <v>200</v>
      </c>
      <c r="D1248" s="80">
        <v>6646671</v>
      </c>
      <c r="E1248" s="80">
        <v>398800</v>
      </c>
      <c r="F1248" s="81">
        <v>6.3499822306781726E-4</v>
      </c>
    </row>
    <row r="1249" spans="1:6" x14ac:dyDescent="0.2">
      <c r="A1249" s="59" t="s">
        <v>819</v>
      </c>
      <c r="B1249" s="59" t="s">
        <v>4</v>
      </c>
      <c r="C1249" s="79">
        <v>51</v>
      </c>
      <c r="D1249" s="80">
        <v>4518619</v>
      </c>
      <c r="E1249" s="80">
        <v>271117</v>
      </c>
      <c r="F1249" s="81">
        <v>4.316921094370045E-4</v>
      </c>
    </row>
    <row r="1250" spans="1:6" x14ac:dyDescent="0.2">
      <c r="A1250" s="59" t="s">
        <v>819</v>
      </c>
      <c r="B1250" s="59" t="s">
        <v>858</v>
      </c>
      <c r="C1250" s="79">
        <v>481</v>
      </c>
      <c r="D1250" s="80">
        <v>8781084</v>
      </c>
      <c r="E1250" s="80">
        <v>513503</v>
      </c>
      <c r="F1250" s="81">
        <v>8.1763664127380473E-4</v>
      </c>
    </row>
    <row r="1251" spans="1:6" x14ac:dyDescent="0.2">
      <c r="A1251" s="59" t="s">
        <v>819</v>
      </c>
      <c r="B1251" s="59" t="s">
        <v>8</v>
      </c>
      <c r="C1251" s="79">
        <v>183</v>
      </c>
      <c r="D1251" s="80">
        <v>4993249</v>
      </c>
      <c r="E1251" s="80">
        <v>299591</v>
      </c>
      <c r="F1251" s="81">
        <v>4.7703047303688671E-4</v>
      </c>
    </row>
    <row r="1252" spans="1:6" x14ac:dyDescent="0.2">
      <c r="A1252" s="59" t="s">
        <v>819</v>
      </c>
      <c r="B1252" s="59" t="s">
        <v>859</v>
      </c>
      <c r="C1252" s="79">
        <v>71</v>
      </c>
      <c r="D1252" s="80">
        <v>1295859</v>
      </c>
      <c r="E1252" s="80">
        <v>77752</v>
      </c>
      <c r="F1252" s="81">
        <v>1.2380236168497725E-4</v>
      </c>
    </row>
    <row r="1253" spans="1:6" x14ac:dyDescent="0.2">
      <c r="A1253" s="59" t="s">
        <v>819</v>
      </c>
      <c r="B1253" s="59" t="s">
        <v>25</v>
      </c>
      <c r="C1253" s="79">
        <v>45</v>
      </c>
      <c r="D1253" s="80">
        <v>4050822</v>
      </c>
      <c r="E1253" s="80">
        <v>243049</v>
      </c>
      <c r="F1253" s="81">
        <v>3.8700020842128861E-4</v>
      </c>
    </row>
    <row r="1254" spans="1:6" x14ac:dyDescent="0.2">
      <c r="A1254" s="59" t="s">
        <v>819</v>
      </c>
      <c r="B1254" s="59" t="s">
        <v>61</v>
      </c>
      <c r="C1254" s="79">
        <v>1279</v>
      </c>
      <c r="D1254" s="80">
        <v>60128043</v>
      </c>
      <c r="E1254" s="80">
        <v>3594316</v>
      </c>
      <c r="F1254" s="81">
        <v>5.7231300730798008E-3</v>
      </c>
    </row>
    <row r="1255" spans="1:6" x14ac:dyDescent="0.2">
      <c r="A1255" s="59" t="s">
        <v>826</v>
      </c>
      <c r="B1255" s="59" t="s">
        <v>5</v>
      </c>
      <c r="C1255" s="79">
        <v>155</v>
      </c>
      <c r="D1255" s="80">
        <v>11799275</v>
      </c>
      <c r="E1255" s="80">
        <v>707957</v>
      </c>
      <c r="F1255" s="81">
        <v>1.1272603736419827E-3</v>
      </c>
    </row>
    <row r="1256" spans="1:6" x14ac:dyDescent="0.2">
      <c r="A1256" s="59" t="s">
        <v>826</v>
      </c>
      <c r="B1256" s="59" t="s">
        <v>1</v>
      </c>
      <c r="C1256" s="79">
        <v>76</v>
      </c>
      <c r="D1256" s="80">
        <v>33119241</v>
      </c>
      <c r="E1256" s="80">
        <v>1987155</v>
      </c>
      <c r="F1256" s="81">
        <v>3.1640920109336215E-3</v>
      </c>
    </row>
    <row r="1257" spans="1:6" x14ac:dyDescent="0.2">
      <c r="A1257" s="59" t="s">
        <v>826</v>
      </c>
      <c r="B1257" s="59" t="s">
        <v>857</v>
      </c>
      <c r="C1257" s="79">
        <v>657</v>
      </c>
      <c r="D1257" s="80">
        <v>53131943</v>
      </c>
      <c r="E1257" s="80">
        <v>3187917</v>
      </c>
      <c r="F1257" s="81">
        <v>5.0760321722359246E-3</v>
      </c>
    </row>
    <row r="1258" spans="1:6" x14ac:dyDescent="0.2">
      <c r="A1258" s="59" t="s">
        <v>826</v>
      </c>
      <c r="B1258" s="59" t="s">
        <v>3</v>
      </c>
      <c r="C1258" s="79">
        <v>219</v>
      </c>
      <c r="D1258" s="80">
        <v>34891128</v>
      </c>
      <c r="E1258" s="80">
        <v>2093468</v>
      </c>
      <c r="F1258" s="81">
        <v>3.333371263915088E-3</v>
      </c>
    </row>
    <row r="1259" spans="1:6" x14ac:dyDescent="0.2">
      <c r="A1259" s="59" t="s">
        <v>826</v>
      </c>
      <c r="B1259" s="59" t="s">
        <v>2</v>
      </c>
      <c r="C1259" s="79">
        <v>48</v>
      </c>
      <c r="D1259" s="80">
        <v>45851821</v>
      </c>
      <c r="E1259" s="80">
        <v>2751109</v>
      </c>
      <c r="F1259" s="81">
        <v>4.3805148607469402E-3</v>
      </c>
    </row>
    <row r="1260" spans="1:6" x14ac:dyDescent="0.2">
      <c r="A1260" s="59" t="s">
        <v>826</v>
      </c>
      <c r="B1260" s="59" t="s">
        <v>6</v>
      </c>
      <c r="C1260" s="79">
        <v>194</v>
      </c>
      <c r="D1260" s="80">
        <v>22815720</v>
      </c>
      <c r="E1260" s="80">
        <v>1368943</v>
      </c>
      <c r="F1260" s="81">
        <v>2.1797301215675199E-3</v>
      </c>
    </row>
    <row r="1261" spans="1:6" x14ac:dyDescent="0.2">
      <c r="A1261" s="59" t="s">
        <v>826</v>
      </c>
      <c r="B1261" s="59" t="s">
        <v>10</v>
      </c>
      <c r="C1261" s="79">
        <v>706</v>
      </c>
      <c r="D1261" s="80">
        <v>28215064</v>
      </c>
      <c r="E1261" s="80">
        <v>1692904</v>
      </c>
      <c r="F1261" s="81">
        <v>2.6955642723781345E-3</v>
      </c>
    </row>
    <row r="1262" spans="1:6" x14ac:dyDescent="0.2">
      <c r="A1262" s="59" t="s">
        <v>826</v>
      </c>
      <c r="B1262" s="59" t="s">
        <v>4</v>
      </c>
      <c r="C1262" s="79">
        <v>160</v>
      </c>
      <c r="D1262" s="80">
        <v>29406835</v>
      </c>
      <c r="E1262" s="80">
        <v>1764410</v>
      </c>
      <c r="F1262" s="81">
        <v>2.8094213008101488E-3</v>
      </c>
    </row>
    <row r="1263" spans="1:6" x14ac:dyDescent="0.2">
      <c r="A1263" s="59" t="s">
        <v>826</v>
      </c>
      <c r="B1263" s="59" t="s">
        <v>858</v>
      </c>
      <c r="C1263" s="79">
        <v>1568</v>
      </c>
      <c r="D1263" s="80">
        <v>54046018</v>
      </c>
      <c r="E1263" s="80">
        <v>3202622</v>
      </c>
      <c r="F1263" s="81">
        <v>5.0994465375072693E-3</v>
      </c>
    </row>
    <row r="1264" spans="1:6" x14ac:dyDescent="0.2">
      <c r="A1264" s="59" t="s">
        <v>826</v>
      </c>
      <c r="B1264" s="59" t="s">
        <v>8</v>
      </c>
      <c r="C1264" s="79">
        <v>606</v>
      </c>
      <c r="D1264" s="80">
        <v>45722685</v>
      </c>
      <c r="E1264" s="80">
        <v>2743361</v>
      </c>
      <c r="F1264" s="81">
        <v>4.3681779343870365E-3</v>
      </c>
    </row>
    <row r="1265" spans="1:6" x14ac:dyDescent="0.2">
      <c r="A1265" s="59" t="s">
        <v>826</v>
      </c>
      <c r="B1265" s="59" t="s">
        <v>859</v>
      </c>
      <c r="C1265" s="79">
        <v>156</v>
      </c>
      <c r="D1265" s="80">
        <v>28782017</v>
      </c>
      <c r="E1265" s="80">
        <v>1726921</v>
      </c>
      <c r="F1265" s="81">
        <v>2.7497286017514997E-3</v>
      </c>
    </row>
    <row r="1266" spans="1:6" x14ac:dyDescent="0.2">
      <c r="A1266" s="59" t="s">
        <v>826</v>
      </c>
      <c r="B1266" s="59" t="s">
        <v>25</v>
      </c>
      <c r="C1266" s="79">
        <v>271</v>
      </c>
      <c r="D1266" s="80">
        <v>42008246</v>
      </c>
      <c r="E1266" s="80">
        <v>2520495</v>
      </c>
      <c r="F1266" s="81">
        <v>4.0133145593062138E-3</v>
      </c>
    </row>
    <row r="1267" spans="1:6" x14ac:dyDescent="0.2">
      <c r="A1267" s="59" t="s">
        <v>826</v>
      </c>
      <c r="B1267" s="59" t="s">
        <v>61</v>
      </c>
      <c r="C1267" s="79">
        <v>4816</v>
      </c>
      <c r="D1267" s="80">
        <v>429789994</v>
      </c>
      <c r="E1267" s="80">
        <v>25747261</v>
      </c>
      <c r="F1267" s="81">
        <v>4.0996652416909002E-2</v>
      </c>
    </row>
    <row r="1268" spans="1:6" x14ac:dyDescent="0.2">
      <c r="A1268" s="59" t="s">
        <v>840</v>
      </c>
      <c r="B1268" s="59" t="s">
        <v>5</v>
      </c>
      <c r="C1268" s="79" t="s">
        <v>856</v>
      </c>
      <c r="D1268" s="80" t="s">
        <v>856</v>
      </c>
      <c r="E1268" s="80" t="s">
        <v>856</v>
      </c>
      <c r="F1268" s="81" t="s">
        <v>856</v>
      </c>
    </row>
    <row r="1269" spans="1:6" x14ac:dyDescent="0.2">
      <c r="A1269" s="59" t="s">
        <v>840</v>
      </c>
      <c r="B1269" s="59" t="s">
        <v>1</v>
      </c>
      <c r="C1269" s="79">
        <v>6</v>
      </c>
      <c r="D1269" s="80">
        <v>241028</v>
      </c>
      <c r="E1269" s="80">
        <v>14462</v>
      </c>
      <c r="F1269" s="81">
        <v>2.3027443084269739E-5</v>
      </c>
    </row>
    <row r="1270" spans="1:6" x14ac:dyDescent="0.2">
      <c r="A1270" s="59" t="s">
        <v>840</v>
      </c>
      <c r="B1270" s="59" t="s">
        <v>857</v>
      </c>
      <c r="C1270" s="79">
        <v>31</v>
      </c>
      <c r="D1270" s="80">
        <v>861950</v>
      </c>
      <c r="E1270" s="80">
        <v>51717</v>
      </c>
      <c r="F1270" s="81">
        <v>8.2347550407217406E-5</v>
      </c>
    </row>
    <row r="1271" spans="1:6" x14ac:dyDescent="0.2">
      <c r="A1271" s="59" t="s">
        <v>840</v>
      </c>
      <c r="B1271" s="59" t="s">
        <v>3</v>
      </c>
      <c r="C1271" s="79">
        <v>15</v>
      </c>
      <c r="D1271" s="80">
        <v>2783760</v>
      </c>
      <c r="E1271" s="80">
        <v>167026</v>
      </c>
      <c r="F1271" s="81">
        <v>2.6595088567233011E-4</v>
      </c>
    </row>
    <row r="1272" spans="1:6" x14ac:dyDescent="0.2">
      <c r="A1272" s="59" t="s">
        <v>840</v>
      </c>
      <c r="B1272" s="59" t="s">
        <v>2</v>
      </c>
      <c r="C1272" s="79" t="s">
        <v>856</v>
      </c>
      <c r="D1272" s="80" t="s">
        <v>856</v>
      </c>
      <c r="E1272" s="80" t="s">
        <v>856</v>
      </c>
      <c r="F1272" s="81" t="s">
        <v>856</v>
      </c>
    </row>
    <row r="1273" spans="1:6" x14ac:dyDescent="0.2">
      <c r="A1273" s="59" t="s">
        <v>840</v>
      </c>
      <c r="B1273" s="59" t="s">
        <v>6</v>
      </c>
      <c r="C1273" s="79">
        <v>9</v>
      </c>
      <c r="D1273" s="80">
        <v>667334</v>
      </c>
      <c r="E1273" s="80">
        <v>40040</v>
      </c>
      <c r="F1273" s="81">
        <v>6.3754585886748743E-5</v>
      </c>
    </row>
    <row r="1274" spans="1:6" x14ac:dyDescent="0.2">
      <c r="A1274" s="59" t="s">
        <v>840</v>
      </c>
      <c r="B1274" s="59" t="s">
        <v>10</v>
      </c>
      <c r="C1274" s="79">
        <v>73</v>
      </c>
      <c r="D1274" s="80">
        <v>855304</v>
      </c>
      <c r="E1274" s="80">
        <v>51318</v>
      </c>
      <c r="F1274" s="81">
        <v>8.1712233729674632E-5</v>
      </c>
    </row>
    <row r="1275" spans="1:6" x14ac:dyDescent="0.2">
      <c r="A1275" s="59" t="s">
        <v>840</v>
      </c>
      <c r="B1275" s="59" t="s">
        <v>4</v>
      </c>
      <c r="C1275" s="79">
        <v>9</v>
      </c>
      <c r="D1275" s="80">
        <v>200109</v>
      </c>
      <c r="E1275" s="80">
        <v>12007</v>
      </c>
      <c r="F1275" s="81">
        <v>1.9118414404150656E-5</v>
      </c>
    </row>
    <row r="1276" spans="1:6" x14ac:dyDescent="0.2">
      <c r="A1276" s="59" t="s">
        <v>840</v>
      </c>
      <c r="B1276" s="59" t="s">
        <v>858</v>
      </c>
      <c r="C1276" s="79">
        <v>109</v>
      </c>
      <c r="D1276" s="80">
        <v>2948613</v>
      </c>
      <c r="E1276" s="80">
        <v>166895</v>
      </c>
      <c r="F1276" s="81">
        <v>2.6574229799123208E-4</v>
      </c>
    </row>
    <row r="1277" spans="1:6" x14ac:dyDescent="0.2">
      <c r="A1277" s="59" t="s">
        <v>840</v>
      </c>
      <c r="B1277" s="59" t="s">
        <v>8</v>
      </c>
      <c r="C1277" s="79">
        <v>29</v>
      </c>
      <c r="D1277" s="80">
        <v>564678</v>
      </c>
      <c r="E1277" s="80">
        <v>33881</v>
      </c>
      <c r="F1277" s="81">
        <v>5.3947780330392964E-5</v>
      </c>
    </row>
    <row r="1278" spans="1:6" x14ac:dyDescent="0.2">
      <c r="A1278" s="59" t="s">
        <v>840</v>
      </c>
      <c r="B1278" s="59" t="s">
        <v>859</v>
      </c>
      <c r="C1278" s="79">
        <v>41</v>
      </c>
      <c r="D1278" s="80">
        <v>1204954</v>
      </c>
      <c r="E1278" s="80">
        <v>72297</v>
      </c>
      <c r="F1278" s="81">
        <v>1.1511651588047639E-4</v>
      </c>
    </row>
    <row r="1279" spans="1:6" x14ac:dyDescent="0.2">
      <c r="A1279" s="59" t="s">
        <v>840</v>
      </c>
      <c r="B1279" s="59" t="s">
        <v>25</v>
      </c>
      <c r="C1279" s="79">
        <v>35</v>
      </c>
      <c r="D1279" s="80">
        <v>1145489</v>
      </c>
      <c r="E1279" s="80">
        <v>68729</v>
      </c>
      <c r="F1279" s="81">
        <v>1.0943528804721166E-4</v>
      </c>
    </row>
    <row r="1280" spans="1:6" x14ac:dyDescent="0.2">
      <c r="A1280" s="59" t="s">
        <v>840</v>
      </c>
      <c r="B1280" s="59" t="s">
        <v>61</v>
      </c>
      <c r="C1280" s="79">
        <v>363</v>
      </c>
      <c r="D1280" s="80">
        <v>11511936</v>
      </c>
      <c r="E1280" s="80">
        <v>680694</v>
      </c>
      <c r="F1280" s="81">
        <v>1.0838502518879759E-3</v>
      </c>
    </row>
    <row r="1281" spans="1:6" x14ac:dyDescent="0.2">
      <c r="A1281" s="59" t="s">
        <v>847</v>
      </c>
      <c r="B1281" s="59" t="s">
        <v>5</v>
      </c>
      <c r="C1281" s="79" t="s">
        <v>856</v>
      </c>
      <c r="D1281" s="80" t="s">
        <v>856</v>
      </c>
      <c r="E1281" s="80" t="s">
        <v>856</v>
      </c>
      <c r="F1281" s="81" t="s">
        <v>856</v>
      </c>
    </row>
    <row r="1282" spans="1:6" x14ac:dyDescent="0.2">
      <c r="A1282" s="59" t="s">
        <v>847</v>
      </c>
      <c r="B1282" s="59" t="s">
        <v>1</v>
      </c>
      <c r="C1282" s="79">
        <v>9</v>
      </c>
      <c r="D1282" s="80">
        <v>846218</v>
      </c>
      <c r="E1282" s="80">
        <v>50773</v>
      </c>
      <c r="F1282" s="81">
        <v>8.0844445285411951E-5</v>
      </c>
    </row>
    <row r="1283" spans="1:6" x14ac:dyDescent="0.2">
      <c r="A1283" s="59" t="s">
        <v>847</v>
      </c>
      <c r="B1283" s="59" t="s">
        <v>857</v>
      </c>
      <c r="C1283" s="79">
        <v>69</v>
      </c>
      <c r="D1283" s="80">
        <v>1674234</v>
      </c>
      <c r="E1283" s="80">
        <v>100454</v>
      </c>
      <c r="F1283" s="81">
        <v>1.5995012913754892E-4</v>
      </c>
    </row>
    <row r="1284" spans="1:6" x14ac:dyDescent="0.2">
      <c r="A1284" s="59" t="s">
        <v>847</v>
      </c>
      <c r="B1284" s="59" t="s">
        <v>3</v>
      </c>
      <c r="C1284" s="79">
        <v>35</v>
      </c>
      <c r="D1284" s="80">
        <v>2488012</v>
      </c>
      <c r="E1284" s="80">
        <v>149281</v>
      </c>
      <c r="F1284" s="81">
        <v>2.376960123816119E-4</v>
      </c>
    </row>
    <row r="1285" spans="1:6" x14ac:dyDescent="0.2">
      <c r="A1285" s="59" t="s">
        <v>847</v>
      </c>
      <c r="B1285" s="59" t="s">
        <v>2</v>
      </c>
      <c r="C1285" s="79" t="s">
        <v>856</v>
      </c>
      <c r="D1285" s="80" t="s">
        <v>856</v>
      </c>
      <c r="E1285" s="80" t="s">
        <v>856</v>
      </c>
      <c r="F1285" s="81" t="s">
        <v>856</v>
      </c>
    </row>
    <row r="1286" spans="1:6" x14ac:dyDescent="0.2">
      <c r="A1286" s="59" t="s">
        <v>847</v>
      </c>
      <c r="B1286" s="59" t="s">
        <v>6</v>
      </c>
      <c r="C1286" s="79">
        <v>15</v>
      </c>
      <c r="D1286" s="80">
        <v>1622632</v>
      </c>
      <c r="E1286" s="80">
        <v>97358</v>
      </c>
      <c r="F1286" s="81">
        <v>1.5502045386518693E-4</v>
      </c>
    </row>
    <row r="1287" spans="1:6" x14ac:dyDescent="0.2">
      <c r="A1287" s="59" t="s">
        <v>847</v>
      </c>
      <c r="B1287" s="59" t="s">
        <v>10</v>
      </c>
      <c r="C1287" s="79">
        <v>142</v>
      </c>
      <c r="D1287" s="80">
        <v>4226009</v>
      </c>
      <c r="E1287" s="80">
        <v>253561</v>
      </c>
      <c r="F1287" s="81">
        <v>4.0373817562512236E-4</v>
      </c>
    </row>
    <row r="1288" spans="1:6" x14ac:dyDescent="0.2">
      <c r="A1288" s="59" t="s">
        <v>847</v>
      </c>
      <c r="B1288" s="59" t="s">
        <v>4</v>
      </c>
      <c r="C1288" s="79">
        <v>30</v>
      </c>
      <c r="D1288" s="80">
        <v>693053</v>
      </c>
      <c r="E1288" s="80">
        <v>41583</v>
      </c>
      <c r="F1288" s="81">
        <v>6.621146216105577E-5</v>
      </c>
    </row>
    <row r="1289" spans="1:6" x14ac:dyDescent="0.2">
      <c r="A1289" s="59" t="s">
        <v>847</v>
      </c>
      <c r="B1289" s="59" t="s">
        <v>858</v>
      </c>
      <c r="C1289" s="79">
        <v>222</v>
      </c>
      <c r="D1289" s="80">
        <v>3114510</v>
      </c>
      <c r="E1289" s="80">
        <v>184913</v>
      </c>
      <c r="F1289" s="81">
        <v>2.9443186164026901E-4</v>
      </c>
    </row>
    <row r="1290" spans="1:6" x14ac:dyDescent="0.2">
      <c r="A1290" s="59" t="s">
        <v>847</v>
      </c>
      <c r="B1290" s="59" t="s">
        <v>8</v>
      </c>
      <c r="C1290" s="79">
        <v>95</v>
      </c>
      <c r="D1290" s="80">
        <v>1489289</v>
      </c>
      <c r="E1290" s="80">
        <v>89357</v>
      </c>
      <c r="F1290" s="81">
        <v>1.4228068259446075E-4</v>
      </c>
    </row>
    <row r="1291" spans="1:6" x14ac:dyDescent="0.2">
      <c r="A1291" s="59" t="s">
        <v>847</v>
      </c>
      <c r="B1291" s="59" t="s">
        <v>859</v>
      </c>
      <c r="C1291" s="79">
        <v>72</v>
      </c>
      <c r="D1291" s="80">
        <v>5061466</v>
      </c>
      <c r="E1291" s="80">
        <v>303688</v>
      </c>
      <c r="F1291" s="81">
        <v>4.8355401295641743E-4</v>
      </c>
    </row>
    <row r="1292" spans="1:6" x14ac:dyDescent="0.2">
      <c r="A1292" s="59" t="s">
        <v>847</v>
      </c>
      <c r="B1292" s="59" t="s">
        <v>25</v>
      </c>
      <c r="C1292" s="79">
        <v>45</v>
      </c>
      <c r="D1292" s="80">
        <v>3745283</v>
      </c>
      <c r="E1292" s="80">
        <v>224717</v>
      </c>
      <c r="F1292" s="81">
        <v>3.5781067124656638E-4</v>
      </c>
    </row>
    <row r="1293" spans="1:6" x14ac:dyDescent="0.2">
      <c r="A1293" s="59" t="s">
        <v>847</v>
      </c>
      <c r="B1293" s="59" t="s">
        <v>61</v>
      </c>
      <c r="C1293" s="79">
        <v>743</v>
      </c>
      <c r="D1293" s="80">
        <v>25018155</v>
      </c>
      <c r="E1293" s="80">
        <v>1499132</v>
      </c>
      <c r="F1293" s="81">
        <v>2.3870264697695661E-3</v>
      </c>
    </row>
    <row r="1294" spans="1:6" x14ac:dyDescent="0.2">
      <c r="A1294" s="59" t="s">
        <v>21</v>
      </c>
      <c r="B1294" s="59" t="s">
        <v>21</v>
      </c>
      <c r="C1294" s="82">
        <v>150596</v>
      </c>
      <c r="D1294" s="83">
        <v>10499049700</v>
      </c>
      <c r="E1294" s="83">
        <v>628033253.5</v>
      </c>
      <c r="F1294" s="84">
        <v>1</v>
      </c>
    </row>
    <row r="1296" spans="1:6" x14ac:dyDescent="0.2">
      <c r="A1296" s="59" t="s">
        <v>860</v>
      </c>
    </row>
  </sheetData>
  <autoFilter ref="A6:F1294" xr:uid="{B2A07FD8-866E-40CC-9247-C3B007D5D3A5}"/>
  <mergeCells count="4">
    <mergeCell ref="A1:F1"/>
    <mergeCell ref="A2:F2"/>
    <mergeCell ref="A3:F3"/>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March 2023 Report Cover</vt:lpstr>
      <vt:lpstr>Table 1. Retail Sales Tax</vt:lpstr>
      <vt:lpstr>Table 1A. Retail and Retail Use</vt:lpstr>
      <vt:lpstr>Table 2. Retail Use Tax</vt:lpstr>
      <vt:lpstr>Table 2A. Use Tax</vt:lpstr>
      <vt:lpstr>Table 3. County and City</vt:lpstr>
      <vt:lpstr>Table 4. County and Business</vt:lpstr>
      <vt:lpstr>'Table 1. Retail Sales Tax'!Print_Area</vt:lpstr>
      <vt:lpstr>'Table 1A. Retail and Retail Use'!Print_Area</vt:lpstr>
      <vt:lpstr>'Table 2. Retail Use Tax'!Print_Area</vt:lpstr>
      <vt:lpstr>'Table 2A.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2023-07-13T19:36:37Z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