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4\2023-09\2023-09 Web Output\"/>
    </mc:Choice>
  </mc:AlternateContent>
  <xr:revisionPtr revIDLastSave="0" documentId="8_{7CD0B8AF-F680-4FC4-8C14-6220A16954B8}" xr6:coauthVersionLast="36" xr6:coauthVersionMax="36" xr10:uidLastSave="{00000000-0000-0000-0000-000000000000}"/>
  <bookViews>
    <workbookView xWindow="14385" yWindow="32760" windowWidth="14430" windowHeight="12555" firstSheet="1" activeTab="1" xr2:uid="{00000000-000D-0000-FFFF-FFFF00000000}"/>
  </bookViews>
  <sheets>
    <sheet name="September 2023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5" r:id="rId6"/>
    <sheet name="Table 4. County and Business" sheetId="14" r:id="rId7"/>
  </sheets>
  <definedNames>
    <definedName name="_xlnm._FilterDatabase" localSheetId="5" hidden="1">'Table 3. County and City'!$A$7:$F$913</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workbook>
</file>

<file path=xl/calcChain.xml><?xml version="1.0" encoding="utf-8"?>
<calcChain xmlns="http://schemas.openxmlformats.org/spreadsheetml/2006/main">
  <c r="F23" i="8" l="1"/>
  <c r="C947" i="15" l="1"/>
  <c r="D947" i="15"/>
  <c r="E947" i="15"/>
  <c r="C8" i="8" l="1"/>
  <c r="A3" i="8" s="1"/>
  <c r="D18" i="11" l="1"/>
  <c r="D17" i="11"/>
  <c r="D16" i="11"/>
  <c r="D13" i="11"/>
  <c r="D12" i="11"/>
  <c r="I10" i="8" l="1"/>
  <c r="A3" i="10" l="1"/>
  <c r="A3" i="9"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D15" i="10" l="1"/>
  <c r="D7" i="11"/>
  <c r="D8" i="11"/>
  <c r="D9" i="11"/>
  <c r="I12" i="10"/>
  <c r="I23" i="8"/>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<sst xmlns="http://schemas.openxmlformats.org/spreadsheetml/2006/main" count="5176" uniqueCount="837">
  <si>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</si>
  <si>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</si>
  <si>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</si>
  <si>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</si>
  <si>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</si>
  <si>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</si>
  <si>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</si>
  <si>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</si>
  <si>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</si>
  <si>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</si>
  <si>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</si>
  <si>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</si>
  <si>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</si>
  <si>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</si>
  <si>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</si>
  <si>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</si>
  <si>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</si>
  <si>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</si>
  <si>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</si>
  <si>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</si>
  <si>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</si>
  <si>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</si>
  <si>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</si>
  <si>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</si>
  <si>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</si>
  <si>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</si>
  <si>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</si>
  <si>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</si>
  <si>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</si>
  <si>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</si>
  <si>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</si>
  <si>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</si>
  <si>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</si>
  <si>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</si>
  <si>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 xml:space="preserve"> * beginning FY 2023 returns are required monthly so counts increase atributed to this.</t>
  </si>
  <si>
    <t>Consumer Use is dropping due to combined on returns now.</t>
  </si>
  <si>
    <t>Unk</t>
  </si>
  <si>
    <t xml:space="preserve"> * beginning FY 2023 returns are required monthly so counts increased are atributed to this.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</si>
  <si>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</si>
  <si>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</si>
  <si>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</si>
  <si>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</si>
  <si>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</si>
  <si>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</si>
  <si>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</si>
  <si>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</si>
  <si>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Quarter Ending September 30, 2022</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</si>
  <si>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</si>
  <si>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</si>
  <si>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</si>
  <si>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</si>
  <si>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</si>
  <si>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</si>
  <si>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</si>
  <si>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</si>
  <si>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</si>
  <si>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</si>
  <si>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</si>
  <si>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</si>
  <si>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</si>
  <si>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</si>
  <si>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</si>
  <si>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</si>
  <si>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</si>
  <si>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</si>
  <si>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</si>
  <si>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</si>
  <si>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</si>
  <si>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</si>
  <si>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</si>
  <si>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</si>
  <si>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</si>
  <si>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</si>
  <si>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</si>
  <si>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Audubon</t>
  </si>
  <si>
    <t>Exira</t>
  </si>
  <si>
    <t>Kimballton</t>
  </si>
  <si>
    <t>Benton</t>
  </si>
  <si>
    <t>Vinton</t>
  </si>
  <si>
    <t>Belle Plaine</t>
  </si>
  <si>
    <t>Blairstown</t>
  </si>
  <si>
    <t>Atkins</t>
  </si>
  <si>
    <t>Urbana</t>
  </si>
  <si>
    <t>Shellsburg</t>
  </si>
  <si>
    <t>Walford</t>
  </si>
  <si>
    <t>Keystone</t>
  </si>
  <si>
    <t>Newhall</t>
  </si>
  <si>
    <t>Van Horne</t>
  </si>
  <si>
    <t>Norway</t>
  </si>
  <si>
    <t>Garrison</t>
  </si>
  <si>
    <t>Black Hawk</t>
  </si>
  <si>
    <t>Waterloo</t>
  </si>
  <si>
    <t>Cedar Falls</t>
  </si>
  <si>
    <t>Evansdale</t>
  </si>
  <si>
    <t>Hudson</t>
  </si>
  <si>
    <t>Laporte City</t>
  </si>
  <si>
    <t>Dunkerton</t>
  </si>
  <si>
    <t>Janesville</t>
  </si>
  <si>
    <t>Gilbertville</t>
  </si>
  <si>
    <t>Elk Run Heights</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</si>
  <si>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</si>
  <si>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</si>
  <si>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</si>
  <si>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</si>
  <si>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</si>
  <si>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</si>
  <si>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</si>
  <si>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</si>
  <si>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</si>
  <si>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</si>
  <si>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</si>
  <si>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</si>
  <si>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</si>
  <si>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</si>
  <si>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</si>
  <si>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</si>
  <si>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</si>
  <si>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</si>
  <si>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</si>
  <si>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</si>
  <si>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</si>
  <si>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Quasqueton</t>
  </si>
  <si>
    <t>Rowley</t>
  </si>
  <si>
    <t>Buena Vista</t>
  </si>
  <si>
    <t>Storm Lake</t>
  </si>
  <si>
    <t>Alta</t>
  </si>
  <si>
    <t>Sioux Rapids</t>
  </si>
  <si>
    <t>Albert City</t>
  </si>
  <si>
    <t>Newell</t>
  </si>
  <si>
    <t>Linn Grove</t>
  </si>
  <si>
    <t>Marathon</t>
  </si>
  <si>
    <t>Butler</t>
  </si>
  <si>
    <t>Parkersburg</t>
  </si>
  <si>
    <t>Allison</t>
  </si>
  <si>
    <t>Greene</t>
  </si>
  <si>
    <t>Clarksville</t>
  </si>
  <si>
    <t>Aplington</t>
  </si>
  <si>
    <t>Shell Rock</t>
  </si>
  <si>
    <t>Dumont</t>
  </si>
  <si>
    <t>New Hartford</t>
  </si>
  <si>
    <t>Calhoun</t>
  </si>
  <si>
    <t>Rockwell City</t>
  </si>
  <si>
    <t>Manson</t>
  </si>
  <si>
    <t>Lake City</t>
  </si>
  <si>
    <t>Lohrville</t>
  </si>
  <si>
    <t>Farnhamville</t>
  </si>
  <si>
    <t>Lytton</t>
  </si>
  <si>
    <t>Pomeroy</t>
  </si>
  <si>
    <t>Carroll</t>
  </si>
  <si>
    <t>Manning</t>
  </si>
  <si>
    <t>Coon Rapids</t>
  </si>
  <si>
    <t>Breda</t>
  </si>
  <si>
    <t>Glidden</t>
  </si>
  <si>
    <t>Templeton</t>
  </si>
  <si>
    <t>Arcadia</t>
  </si>
  <si>
    <t>Dedham</t>
  </si>
  <si>
    <t>Halbur</t>
  </si>
  <si>
    <t>Lidderdale</t>
  </si>
  <si>
    <t>Cass</t>
  </si>
  <si>
    <t>Atlantic</t>
  </si>
  <si>
    <t>Griswold</t>
  </si>
  <si>
    <t>Anita</t>
  </si>
  <si>
    <t>Massena</t>
  </si>
  <si>
    <t>Lewis</t>
  </si>
  <si>
    <t>Cumberland</t>
  </si>
  <si>
    <t>Wiota</t>
  </si>
  <si>
    <t>Marne</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</si>
  <si>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</si>
  <si>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</si>
  <si>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</si>
  <si>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</si>
  <si>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</si>
  <si>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</si>
  <si>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</si>
  <si>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</si>
  <si>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</si>
  <si>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</si>
  <si>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</si>
  <si>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</si>
  <si>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</si>
  <si>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</si>
  <si>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</si>
  <si>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</si>
  <si>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Cherokee</t>
  </si>
  <si>
    <t>Marcus</t>
  </si>
  <si>
    <t>Aurelia</t>
  </si>
  <si>
    <t>Quimby</t>
  </si>
  <si>
    <t>Meriden</t>
  </si>
  <si>
    <t>Chickasaw</t>
  </si>
  <si>
    <t>New Hampton</t>
  </si>
  <si>
    <t>Nashua</t>
  </si>
  <si>
    <t>Fredericksburg</t>
  </si>
  <si>
    <t>Ionia</t>
  </si>
  <si>
    <t>Lawler</t>
  </si>
  <si>
    <t>Alta Vista</t>
  </si>
  <si>
    <t>Clarke</t>
  </si>
  <si>
    <t>Osceola</t>
  </si>
  <si>
    <t>Murray</t>
  </si>
  <si>
    <t>Weldon</t>
  </si>
  <si>
    <t>Clay</t>
  </si>
  <si>
    <t>Spencer</t>
  </si>
  <si>
    <t>Everly</t>
  </si>
  <si>
    <t>Royal</t>
  </si>
  <si>
    <t>Dickens</t>
  </si>
  <si>
    <t>Peterson</t>
  </si>
  <si>
    <t>Fostoria</t>
  </si>
  <si>
    <t>Webb</t>
  </si>
  <si>
    <t>Clayton</t>
  </si>
  <si>
    <t>Elkader</t>
  </si>
  <si>
    <t>Guttenberg</t>
  </si>
  <si>
    <t>Strawberry Point</t>
  </si>
  <si>
    <t>Monona</t>
  </si>
  <si>
    <t>Edgewood</t>
  </si>
  <si>
    <t>Garnavillo</t>
  </si>
  <si>
    <t>Marquette</t>
  </si>
  <si>
    <t>Luana</t>
  </si>
  <si>
    <t>Clinton</t>
  </si>
  <si>
    <t>Dewitt</t>
  </si>
  <si>
    <t>Camanche</t>
  </si>
  <si>
    <t>Wheatland</t>
  </si>
  <si>
    <t>Grand Mound</t>
  </si>
  <si>
    <t>Calamus</t>
  </si>
  <si>
    <t>Delmar</t>
  </si>
  <si>
    <t>Lost Nation</t>
  </si>
  <si>
    <t>Charlotte</t>
  </si>
  <si>
    <t>Goose Lake</t>
  </si>
  <si>
    <t>Low Moor</t>
  </si>
  <si>
    <t>Maquoketa</t>
  </si>
  <si>
    <t>Welton</t>
  </si>
  <si>
    <t>Crawford</t>
  </si>
  <si>
    <t>Denison</t>
  </si>
  <si>
    <t>Manilla</t>
  </si>
  <si>
    <t>Dow City</t>
  </si>
  <si>
    <t>Schleswig</t>
  </si>
  <si>
    <t>Charter Oak</t>
  </si>
  <si>
    <t>Westside</t>
  </si>
  <si>
    <t>Kiron</t>
  </si>
  <si>
    <t>Vail</t>
  </si>
  <si>
    <t>Dallas</t>
  </si>
  <si>
    <t>West Des Moines</t>
  </si>
  <si>
    <t>Waukee</t>
  </si>
  <si>
    <t>Adel</t>
  </si>
  <si>
    <t>Perry</t>
  </si>
  <si>
    <t>Urbandale</t>
  </si>
  <si>
    <t>Clive</t>
  </si>
  <si>
    <t>Dallas Center</t>
  </si>
  <si>
    <t>Woodward</t>
  </si>
  <si>
    <t>Granger</t>
  </si>
  <si>
    <t>Desoto</t>
  </si>
  <si>
    <t>Van Meter</t>
  </si>
  <si>
    <t>Redfield</t>
  </si>
  <si>
    <t>Dexter</t>
  </si>
  <si>
    <t>Minburn</t>
  </si>
  <si>
    <t>Davis</t>
  </si>
  <si>
    <t>Bloomfield</t>
  </si>
  <si>
    <t>Drakesville</t>
  </si>
  <si>
    <t>Pulaski</t>
  </si>
  <si>
    <t>Decatur</t>
  </si>
  <si>
    <t>Lamoni</t>
  </si>
  <si>
    <t>Leon</t>
  </si>
  <si>
    <t>Davis City</t>
  </si>
  <si>
    <t>Delaware</t>
  </si>
  <si>
    <t>Manchester</t>
  </si>
  <si>
    <t>Delhi</t>
  </si>
  <si>
    <t>Hopkinton</t>
  </si>
  <si>
    <t>Dyersville</t>
  </si>
  <si>
    <t>Earlville</t>
  </si>
  <si>
    <t>Colesburg</t>
  </si>
  <si>
    <t>Dundee</t>
  </si>
  <si>
    <t>Ryan</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</si>
  <si>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</si>
  <si>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</si>
  <si>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</si>
  <si>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</si>
  <si>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</si>
  <si>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</si>
  <si>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</si>
  <si>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</si>
  <si>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</si>
  <si>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</si>
  <si>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</si>
  <si>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</si>
  <si>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</si>
  <si>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</si>
  <si>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</si>
  <si>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</si>
  <si>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</si>
  <si>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</si>
  <si>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Farley</t>
  </si>
  <si>
    <t>Epworth</t>
  </si>
  <si>
    <t>Asbury</t>
  </si>
  <si>
    <t>New Vienna</t>
  </si>
  <si>
    <t>Bernard</t>
  </si>
  <si>
    <t>Worthington</t>
  </si>
  <si>
    <t>Holy Cross</t>
  </si>
  <si>
    <t>Sherrill</t>
  </si>
  <si>
    <t>Durango</t>
  </si>
  <si>
    <t>Emmet</t>
  </si>
  <si>
    <t>Estherville</t>
  </si>
  <si>
    <t>Armstrong</t>
  </si>
  <si>
    <t>Ringsted</t>
  </si>
  <si>
    <t>Wallingford</t>
  </si>
  <si>
    <t>Fayette</t>
  </si>
  <si>
    <t>Oelwein</t>
  </si>
  <si>
    <t>West Union</t>
  </si>
  <si>
    <t>Elgin</t>
  </si>
  <si>
    <t>Hawkeye</t>
  </si>
  <si>
    <t>Clermont</t>
  </si>
  <si>
    <t>Waucoma</t>
  </si>
  <si>
    <t>Arlington</t>
  </si>
  <si>
    <t>Wadena</t>
  </si>
  <si>
    <t>Maynard</t>
  </si>
  <si>
    <t>Floyd</t>
  </si>
  <si>
    <t>Charles City</t>
  </si>
  <si>
    <t>Nora Springs</t>
  </si>
  <si>
    <t>Rockford</t>
  </si>
  <si>
    <t>Rudd</t>
  </si>
  <si>
    <t>Marble Rock</t>
  </si>
  <si>
    <t>Franklin</t>
  </si>
  <si>
    <t>Hampton</t>
  </si>
  <si>
    <t>Sheffield</t>
  </si>
  <si>
    <t>Ackley</t>
  </si>
  <si>
    <t>Latimer</t>
  </si>
  <si>
    <t>Geneva</t>
  </si>
  <si>
    <t>Fremont</t>
  </si>
  <si>
    <t>Sidney</t>
  </si>
  <si>
    <t>Tabor</t>
  </si>
  <si>
    <t>Hamburg</t>
  </si>
  <si>
    <t>Shenandoah</t>
  </si>
  <si>
    <t>Farragut</t>
  </si>
  <si>
    <t>Riverton</t>
  </si>
  <si>
    <t>Jefferson</t>
  </si>
  <si>
    <t>Grand Junction</t>
  </si>
  <si>
    <t>Scranton</t>
  </si>
  <si>
    <t>Paton</t>
  </si>
  <si>
    <t>Churdan</t>
  </si>
  <si>
    <t>Rippey</t>
  </si>
  <si>
    <t>Grundy</t>
  </si>
  <si>
    <t>Grundy Center</t>
  </si>
  <si>
    <t>Reinbeck</t>
  </si>
  <si>
    <t>Conrad</t>
  </si>
  <si>
    <t>Dike</t>
  </si>
  <si>
    <t>Wellsburg</t>
  </si>
  <si>
    <t>Beaman</t>
  </si>
  <si>
    <t>Holland</t>
  </si>
  <si>
    <t>Guthrie</t>
  </si>
  <si>
    <t>Guthrie Center</t>
  </si>
  <si>
    <t>Panora</t>
  </si>
  <si>
    <t>Stuart</t>
  </si>
  <si>
    <t>Casey</t>
  </si>
  <si>
    <t>Bayard</t>
  </si>
  <si>
    <t>Yale</t>
  </si>
  <si>
    <t>Menlo</t>
  </si>
  <si>
    <t>Hamilton</t>
  </si>
  <si>
    <t>Webster City</t>
  </si>
  <si>
    <t>Stratford</t>
  </si>
  <si>
    <t>Ellsworth</t>
  </si>
  <si>
    <t>Williams</t>
  </si>
  <si>
    <t>Stanhope</t>
  </si>
  <si>
    <t>Kamrar</t>
  </si>
  <si>
    <t>Blairsburg</t>
  </si>
  <si>
    <t>Hancock</t>
  </si>
  <si>
    <t>Garner</t>
  </si>
  <si>
    <t>Britt</t>
  </si>
  <si>
    <t>Kanawha</t>
  </si>
  <si>
    <t>Forest City</t>
  </si>
  <si>
    <t>Corwith</t>
  </si>
  <si>
    <t>Klemme</t>
  </si>
  <si>
    <t>Goodell</t>
  </si>
  <si>
    <t>Woden</t>
  </si>
  <si>
    <t>Hardin</t>
  </si>
  <si>
    <t>Iowa Falls</t>
  </si>
  <si>
    <t>Eldora</t>
  </si>
  <si>
    <t>Alden</t>
  </si>
  <si>
    <t>Hubbard</t>
  </si>
  <si>
    <t>Radcliffe</t>
  </si>
  <si>
    <t>Union</t>
  </si>
  <si>
    <t>New Providence</t>
  </si>
  <si>
    <t>Steamboat Rock</t>
  </si>
  <si>
    <t>Harrison</t>
  </si>
  <si>
    <t>Missouri Valley</t>
  </si>
  <si>
    <t>Woodbine</t>
  </si>
  <si>
    <t>Dunlap</t>
  </si>
  <si>
    <t>Logan</t>
  </si>
  <si>
    <t>Pisgah</t>
  </si>
  <si>
    <t>Persia</t>
  </si>
  <si>
    <t>Mondamin</t>
  </si>
  <si>
    <t>Modale</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</si>
  <si>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</si>
  <si>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</si>
  <si>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</si>
  <si>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</si>
  <si>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</si>
  <si>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</si>
  <si>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</si>
  <si>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</si>
  <si>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</si>
  <si>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</si>
  <si>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</si>
  <si>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</si>
  <si>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</si>
  <si>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</si>
  <si>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</si>
  <si>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</si>
  <si>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</si>
  <si>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Gilmore City</t>
  </si>
  <si>
    <t>Livermore</t>
  </si>
  <si>
    <t>Bode</t>
  </si>
  <si>
    <t>Ida</t>
  </si>
  <si>
    <t>Ida Grove</t>
  </si>
  <si>
    <t>Holstein</t>
  </si>
  <si>
    <t>Battle Creek</t>
  </si>
  <si>
    <t>Galva</t>
  </si>
  <si>
    <t>Iowa</t>
  </si>
  <si>
    <t>Williamsburg</t>
  </si>
  <si>
    <t>Marengo</t>
  </si>
  <si>
    <t>Victor</t>
  </si>
  <si>
    <t>North English</t>
  </si>
  <si>
    <t>Parnell</t>
  </si>
  <si>
    <t>Ladora</t>
  </si>
  <si>
    <t>Jackson</t>
  </si>
  <si>
    <t>Bellevue</t>
  </si>
  <si>
    <t>Preston</t>
  </si>
  <si>
    <t>Sabula</t>
  </si>
  <si>
    <t>Miles</t>
  </si>
  <si>
    <t>Springbrook</t>
  </si>
  <si>
    <t>Andrew</t>
  </si>
  <si>
    <t>Monmouth</t>
  </si>
  <si>
    <t>Zwingle</t>
  </si>
  <si>
    <t>Jasper</t>
  </si>
  <si>
    <t>Newton</t>
  </si>
  <si>
    <t>Monroe</t>
  </si>
  <si>
    <t>Prairie City</t>
  </si>
  <si>
    <t>Sully</t>
  </si>
  <si>
    <t>Colfax</t>
  </si>
  <si>
    <t>Baxter</t>
  </si>
  <si>
    <t>Kellogg</t>
  </si>
  <si>
    <t>Lynnville</t>
  </si>
  <si>
    <t>Mingo</t>
  </si>
  <si>
    <t>Mitchellville</t>
  </si>
  <si>
    <t>Reasnor</t>
  </si>
  <si>
    <t>Fairfield</t>
  </si>
  <si>
    <t>Batavia</t>
  </si>
  <si>
    <t>Libertyville</t>
  </si>
  <si>
    <t>Lockridge</t>
  </si>
  <si>
    <t>Packwood</t>
  </si>
  <si>
    <t>Johnson</t>
  </si>
  <si>
    <t>Iowa City</t>
  </si>
  <si>
    <t>Coralville</t>
  </si>
  <si>
    <t>North Liberty</t>
  </si>
  <si>
    <t>Solon</t>
  </si>
  <si>
    <t>Tiffin</t>
  </si>
  <si>
    <t>Swisher</t>
  </si>
  <si>
    <t>Oxford</t>
  </si>
  <si>
    <t>Hills</t>
  </si>
  <si>
    <t>Lone Tree</t>
  </si>
  <si>
    <t>Jones</t>
  </si>
  <si>
    <t>Monticello</t>
  </si>
  <si>
    <t>Anamosa</t>
  </si>
  <si>
    <t>Olin</t>
  </si>
  <si>
    <t>Wyoming</t>
  </si>
  <si>
    <t>Oxford Junction</t>
  </si>
  <si>
    <t>Martelle</t>
  </si>
  <si>
    <t>Onslow</t>
  </si>
  <si>
    <t>Keokuk</t>
  </si>
  <si>
    <t>Sigourney</t>
  </si>
  <si>
    <t>Keota</t>
  </si>
  <si>
    <t>Hedrick</t>
  </si>
  <si>
    <t>Richland</t>
  </si>
  <si>
    <t>Ollie</t>
  </si>
  <si>
    <t>Harper</t>
  </si>
  <si>
    <t>South English</t>
  </si>
  <si>
    <t>What Cheer</t>
  </si>
  <si>
    <t>Keswick</t>
  </si>
  <si>
    <t>Kossuth</t>
  </si>
  <si>
    <t>Algona</t>
  </si>
  <si>
    <t>Bancroft</t>
  </si>
  <si>
    <t>West Bend</t>
  </si>
  <si>
    <t>Whittemore</t>
  </si>
  <si>
    <t>Titonka</t>
  </si>
  <si>
    <t>Swea City</t>
  </si>
  <si>
    <t>Burt</t>
  </si>
  <si>
    <t>Wesley</t>
  </si>
  <si>
    <t>Fenton</t>
  </si>
  <si>
    <t>Lone Rock</t>
  </si>
  <si>
    <t>Ledyard</t>
  </si>
  <si>
    <t>Lakota</t>
  </si>
  <si>
    <t>Lee</t>
  </si>
  <si>
    <t>Fort Madison</t>
  </si>
  <si>
    <t>West Point</t>
  </si>
  <si>
    <t>Donnellson</t>
  </si>
  <si>
    <t>Montrose</t>
  </si>
  <si>
    <t>Houghton</t>
  </si>
  <si>
    <t>Linn</t>
  </si>
  <si>
    <t>Cedar Rapids</t>
  </si>
  <si>
    <t>Marion</t>
  </si>
  <si>
    <t>Hiawatha</t>
  </si>
  <si>
    <t>Mount Vernon</t>
  </si>
  <si>
    <t>Fairfax</t>
  </si>
  <si>
    <t>Lisbon</t>
  </si>
  <si>
    <t>Center Point</t>
  </si>
  <si>
    <t>Robins</t>
  </si>
  <si>
    <t>Palo</t>
  </si>
  <si>
    <t>Ely</t>
  </si>
  <si>
    <t>Central City</t>
  </si>
  <si>
    <t>Springville</t>
  </si>
  <si>
    <t>Alburnett</t>
  </si>
  <si>
    <t>Coggon</t>
  </si>
  <si>
    <t>Walker</t>
  </si>
  <si>
    <t>Louisa</t>
  </si>
  <si>
    <t>Columbus Junction</t>
  </si>
  <si>
    <t>Wapello</t>
  </si>
  <si>
    <t>Morning Sun</t>
  </si>
  <si>
    <t>Letts</t>
  </si>
  <si>
    <t>Lucas</t>
  </si>
  <si>
    <t>Chariton</t>
  </si>
  <si>
    <t>Russell</t>
  </si>
  <si>
    <t>Lyon</t>
  </si>
  <si>
    <t>Rock Rapids</t>
  </si>
  <si>
    <t>Inwood</t>
  </si>
  <si>
    <t>Larchwood</t>
  </si>
  <si>
    <t>Doon</t>
  </si>
  <si>
    <t>George</t>
  </si>
  <si>
    <t>Alvord</t>
  </si>
  <si>
    <t>Lester</t>
  </si>
  <si>
    <t>Little Rock</t>
  </si>
  <si>
    <t>Madison</t>
  </si>
  <si>
    <t>Winterset</t>
  </si>
  <si>
    <t>Earlham</t>
  </si>
  <si>
    <t>Truro</t>
  </si>
  <si>
    <t>Macksburg</t>
  </si>
  <si>
    <t>Mahaska</t>
  </si>
  <si>
    <t>Oskaloosa</t>
  </si>
  <si>
    <t>New Sharon</t>
  </si>
  <si>
    <t>Leighton</t>
  </si>
  <si>
    <t>Barnes City</t>
  </si>
  <si>
    <t>Pella</t>
  </si>
  <si>
    <t>Knoxville</t>
  </si>
  <si>
    <t>Pleasantville</t>
  </si>
  <si>
    <t>Harvey</t>
  </si>
  <si>
    <t>Bussey</t>
  </si>
  <si>
    <t>Marshall</t>
  </si>
  <si>
    <t>Marshalltown</t>
  </si>
  <si>
    <t>State Center</t>
  </si>
  <si>
    <t>Melbourne</t>
  </si>
  <si>
    <t>Gilman</t>
  </si>
  <si>
    <t>Albion</t>
  </si>
  <si>
    <t>Rhodes</t>
  </si>
  <si>
    <t>Laurel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</si>
  <si>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</si>
  <si>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</si>
  <si>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</si>
  <si>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</si>
  <si>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</si>
  <si>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</si>
  <si>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</si>
  <si>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</si>
  <si>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</si>
  <si>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</si>
  <si>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</si>
  <si>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</si>
  <si>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</si>
  <si>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</si>
  <si>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</si>
  <si>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</si>
  <si>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</si>
  <si>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</si>
  <si>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</si>
  <si>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</si>
  <si>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Eddyville</t>
  </si>
  <si>
    <t>Montgomery</t>
  </si>
  <si>
    <t>Red Oak</t>
  </si>
  <si>
    <t>Stanton</t>
  </si>
  <si>
    <t>Villisca</t>
  </si>
  <si>
    <t>Muscatine</t>
  </si>
  <si>
    <t>West Liberty</t>
  </si>
  <si>
    <t>Nichols</t>
  </si>
  <si>
    <t>Blue Grass</t>
  </si>
  <si>
    <t>Stockton</t>
  </si>
  <si>
    <t>Fruitland</t>
  </si>
  <si>
    <t>O'Brien</t>
  </si>
  <si>
    <t>Sheldon</t>
  </si>
  <si>
    <t>Hartley</t>
  </si>
  <si>
    <t>Paullina</t>
  </si>
  <si>
    <t>Sanborn</t>
  </si>
  <si>
    <t>Sutherland</t>
  </si>
  <si>
    <t>Primghar</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</si>
  <si>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</si>
  <si>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</si>
  <si>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</si>
  <si>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</si>
  <si>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</si>
  <si>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</si>
  <si>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</si>
  <si>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</si>
  <si>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</si>
  <si>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</si>
  <si>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</si>
  <si>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</si>
  <si>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</si>
  <si>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</si>
  <si>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</si>
  <si>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</si>
  <si>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</si>
  <si>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</si>
  <si>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Akron</t>
  </si>
  <si>
    <t>Kingsley</t>
  </si>
  <si>
    <t>Sioux City</t>
  </si>
  <si>
    <t>Hinton</t>
  </si>
  <si>
    <t>Merrill</t>
  </si>
  <si>
    <t>Westfield</t>
  </si>
  <si>
    <t>Pocahontas</t>
  </si>
  <si>
    <t>Laurens</t>
  </si>
  <si>
    <t>Rolfe</t>
  </si>
  <si>
    <t>Havelock</t>
  </si>
  <si>
    <t>Fonda</t>
  </si>
  <si>
    <t>Palmer</t>
  </si>
  <si>
    <t>Polk</t>
  </si>
  <si>
    <t>Ankeny</t>
  </si>
  <si>
    <t>Johnston</t>
  </si>
  <si>
    <t>Grimes</t>
  </si>
  <si>
    <t>Altoona</t>
  </si>
  <si>
    <t>Pleasant Hill</t>
  </si>
  <si>
    <t>Bondurant</t>
  </si>
  <si>
    <t>Polk City</t>
  </si>
  <si>
    <t>Windsor Heights</t>
  </si>
  <si>
    <t>Runnells</t>
  </si>
  <si>
    <t>Elkhart</t>
  </si>
  <si>
    <t>Alleman</t>
  </si>
  <si>
    <t>Carlisle</t>
  </si>
  <si>
    <t>Pottawattamie</t>
  </si>
  <si>
    <t>Council Bluffs</t>
  </si>
  <si>
    <t>Avoca</t>
  </si>
  <si>
    <t>Oakland</t>
  </si>
  <si>
    <t>Carter Lake</t>
  </si>
  <si>
    <t>Neola</t>
  </si>
  <si>
    <t>Underwood</t>
  </si>
  <si>
    <t>Walnut</t>
  </si>
  <si>
    <t>Treynor</t>
  </si>
  <si>
    <t>Carson</t>
  </si>
  <si>
    <t>Crescent</t>
  </si>
  <si>
    <t>Minden</t>
  </si>
  <si>
    <t>Shelby</t>
  </si>
  <si>
    <t>Poweshiek</t>
  </si>
  <si>
    <t>Grinnell</t>
  </si>
  <si>
    <t>Montezuma</t>
  </si>
  <si>
    <t>Brooklyn</t>
  </si>
  <si>
    <t>Malcom</t>
  </si>
  <si>
    <t>Deep River</t>
  </si>
  <si>
    <t>Ringgold</t>
  </si>
  <si>
    <t>Mount Ayr</t>
  </si>
  <si>
    <t>Diagonal</t>
  </si>
  <si>
    <t>Ellston</t>
  </si>
  <si>
    <t>Redding</t>
  </si>
  <si>
    <t>Sac</t>
  </si>
  <si>
    <t>Lake View</t>
  </si>
  <si>
    <t>Sac City</t>
  </si>
  <si>
    <t>Odebolt</t>
  </si>
  <si>
    <t>Wall Lake</t>
  </si>
  <si>
    <t>Schaller</t>
  </si>
  <si>
    <t>Auburn</t>
  </si>
  <si>
    <t>Early</t>
  </si>
  <si>
    <t>Scott</t>
  </si>
  <si>
    <t>Davenport</t>
  </si>
  <si>
    <t>Bettendorf</t>
  </si>
  <si>
    <t>Eldridge</t>
  </si>
  <si>
    <t>Leclaire</t>
  </si>
  <si>
    <t>Walcott</t>
  </si>
  <si>
    <t>Long Grove</t>
  </si>
  <si>
    <t>Buffalo</t>
  </si>
  <si>
    <t>Donahue</t>
  </si>
  <si>
    <t>Princeton</t>
  </si>
  <si>
    <t>Riverdale</t>
  </si>
  <si>
    <t>Harlan</t>
  </si>
  <si>
    <t>Panama</t>
  </si>
  <si>
    <t>Elk Horn</t>
  </si>
  <si>
    <t>Irwin</t>
  </si>
  <si>
    <t>Defiance</t>
  </si>
  <si>
    <t>Earling</t>
  </si>
  <si>
    <t>Portsmouth</t>
  </si>
  <si>
    <t>Sioux</t>
  </si>
  <si>
    <t>Sioux Center</t>
  </si>
  <si>
    <t>Orange City</t>
  </si>
  <si>
    <t>Rock Valley</t>
  </si>
  <si>
    <t>Hull</t>
  </si>
  <si>
    <t>Hawarden</t>
  </si>
  <si>
    <t>Alton</t>
  </si>
  <si>
    <t>Ireton</t>
  </si>
  <si>
    <t>Hospers</t>
  </si>
  <si>
    <t>Boyden</t>
  </si>
  <si>
    <t>Maurice</t>
  </si>
  <si>
    <t>Granville</t>
  </si>
  <si>
    <t>Story</t>
  </si>
  <si>
    <t>Ames</t>
  </si>
  <si>
    <t>Nevada</t>
  </si>
  <si>
    <t>Story City</t>
  </si>
  <si>
    <t>Huxley</t>
  </si>
  <si>
    <t>Slater</t>
  </si>
  <si>
    <t>Maxwell</t>
  </si>
  <si>
    <t>Colo</t>
  </si>
  <si>
    <t>Gilbert</t>
  </si>
  <si>
    <t>Roland</t>
  </si>
  <si>
    <t>Kelley</t>
  </si>
  <si>
    <t>Cambridge</t>
  </si>
  <si>
    <t>Zearing</t>
  </si>
  <si>
    <t>Collins</t>
  </si>
  <si>
    <t>Tama</t>
  </si>
  <si>
    <t>Toledo</t>
  </si>
  <si>
    <t>Traer</t>
  </si>
  <si>
    <t>Dysart</t>
  </si>
  <si>
    <t>Gladbrook</t>
  </si>
  <si>
    <t>Chelsea</t>
  </si>
  <si>
    <t>Garwin</t>
  </si>
  <si>
    <t>Clutier</t>
  </si>
  <si>
    <t>Elberon</t>
  </si>
  <si>
    <t>Montour</t>
  </si>
  <si>
    <t>Taylor</t>
  </si>
  <si>
    <t>Bedford</t>
  </si>
  <si>
    <t>Lenox</t>
  </si>
  <si>
    <t>Clearfield</t>
  </si>
  <si>
    <t>New Market</t>
  </si>
  <si>
    <t>Creston</t>
  </si>
  <si>
    <t>Afton</t>
  </si>
  <si>
    <t>Lorimor</t>
  </si>
  <si>
    <t>Van Buren</t>
  </si>
  <si>
    <t>Keosauqua</t>
  </si>
  <si>
    <t>Cantril</t>
  </si>
  <si>
    <t>Milton</t>
  </si>
  <si>
    <t>Farmington</t>
  </si>
  <si>
    <t>Bonaparte</t>
  </si>
  <si>
    <t>Birmingham</t>
  </si>
  <si>
    <t>Stockport</t>
  </si>
  <si>
    <t>Ottumwa</t>
  </si>
  <si>
    <t>Eldon</t>
  </si>
  <si>
    <t>Agency</t>
  </si>
  <si>
    <t>Blakesburg</t>
  </si>
  <si>
    <t>Warren</t>
  </si>
  <si>
    <t>Indianola</t>
  </si>
  <si>
    <t>Norwalk</t>
  </si>
  <si>
    <t>Milo</t>
  </si>
  <si>
    <t>New Virginia</t>
  </si>
  <si>
    <t>Cumming</t>
  </si>
  <si>
    <t>Hartford</t>
  </si>
  <si>
    <t>Lacona</t>
  </si>
  <si>
    <t>Martensdale</t>
  </si>
  <si>
    <t>Washington</t>
  </si>
  <si>
    <t>Kalona</t>
  </si>
  <si>
    <t>Riverside</t>
  </si>
  <si>
    <t>Wellman</t>
  </si>
  <si>
    <t>Brighton</t>
  </si>
  <si>
    <t>Ainsworth</t>
  </si>
  <si>
    <t>Crawfordsville</t>
  </si>
  <si>
    <t>Wayne</t>
  </si>
  <si>
    <t>Corydon</t>
  </si>
  <si>
    <t>Seymour</t>
  </si>
  <si>
    <t>Allerton</t>
  </si>
  <si>
    <t>Humeston</t>
  </si>
  <si>
    <t>Lineville</t>
  </si>
  <si>
    <t>Promise City</t>
  </si>
  <si>
    <t>Webster</t>
  </si>
  <si>
    <t>Fort Dodge</t>
  </si>
  <si>
    <t>Gowrie</t>
  </si>
  <si>
    <t>Dayton</t>
  </si>
  <si>
    <t>Badger</t>
  </si>
  <si>
    <t>Clare</t>
  </si>
  <si>
    <t>Lehigh</t>
  </si>
  <si>
    <t>Duncombe</t>
  </si>
  <si>
    <t>Callender</t>
  </si>
  <si>
    <t>Otho</t>
  </si>
  <si>
    <t>Winnebago</t>
  </si>
  <si>
    <t>Lake Mills</t>
  </si>
  <si>
    <t>Buffalo Center</t>
  </si>
  <si>
    <t>Thompson</t>
  </si>
  <si>
    <t>Leland</t>
  </si>
  <si>
    <t>Winneshiek</t>
  </si>
  <si>
    <t>Decorah</t>
  </si>
  <si>
    <t>Ossian</t>
  </si>
  <si>
    <t>Calmar</t>
  </si>
  <si>
    <t>Fort Atkinson</t>
  </si>
  <si>
    <t>Spillville</t>
  </si>
  <si>
    <t>Ridgeway</t>
  </si>
  <si>
    <t>Woodbury</t>
  </si>
  <si>
    <t>Sergeant Bluff</t>
  </si>
  <si>
    <t>Moville</t>
  </si>
  <si>
    <t>Lawton</t>
  </si>
  <si>
    <t>Correctionville</t>
  </si>
  <si>
    <t>Sloan</t>
  </si>
  <si>
    <t>Anthon</t>
  </si>
  <si>
    <t>Danbury</t>
  </si>
  <si>
    <t>Hornick</t>
  </si>
  <si>
    <t>Salix</t>
  </si>
  <si>
    <t>Pierson</t>
  </si>
  <si>
    <t>Bronson</t>
  </si>
  <si>
    <t>Worth</t>
  </si>
  <si>
    <t>Northwood</t>
  </si>
  <si>
    <t>Manly</t>
  </si>
  <si>
    <t>Grafton</t>
  </si>
  <si>
    <t>Kensett</t>
  </si>
  <si>
    <t>Fertile</t>
  </si>
  <si>
    <t>Joice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</si>
  <si>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</si>
  <si>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</si>
  <si>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</si>
  <si>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</si>
  <si>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</si>
  <si>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</si>
  <si>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</si>
  <si>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</si>
  <si>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</si>
  <si>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</si>
  <si>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</si>
  <si>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</si>
  <si>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</si>
  <si>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Swaledale</t>
  </si>
  <si>
    <t>Washta</t>
  </si>
  <si>
    <t>Decatur City</t>
  </si>
  <si>
    <t>Grand River</t>
  </si>
  <si>
    <t>Randalia</t>
  </si>
  <si>
    <t>Alexander</t>
  </si>
  <si>
    <t>Thor</t>
  </si>
  <si>
    <t>Hardy</t>
  </si>
  <si>
    <t>Arthur</t>
  </si>
  <si>
    <t>Rose Hill</t>
  </si>
  <si>
    <t>Atalissa</t>
  </si>
  <si>
    <t>West Chester</t>
  </si>
  <si>
    <t>Harcourt</t>
  </si>
  <si>
    <t>Scarville</t>
  </si>
  <si>
    <t>This report covers retail sales and use tax data for taxable sales based on tax returns filed with the Department for the quarter ending September 30, 2023 which is the first quarter in fiscal year 2024.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</si>
  <si>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September 2023 quarter compared to the September 2022 quarter.</t>
    </r>
  </si>
  <si>
    <r>
      <t>Use Tax Statistics:</t>
    </r>
    <r>
      <rPr>
        <sz val="12"/>
        <rFont val="Arial"/>
        <family val="2"/>
      </rPr>
      <t xml:space="preserve"> Table 2 compares return counts, taxable sales, and tax data reported by the 12 business groups for the September 2023 quarter compared to the September 2022 quarter for Retailer's Use Tax permits. In addition, aggregate Motor Vehicle Use  and Consumer Use tax data for the September 2023 quarter are also compared to the September 2022 quarter.  The Consumer Use tax data does not include voluntary use tax data.</t>
    </r>
  </si>
  <si>
    <t>Plano</t>
  </si>
  <si>
    <t>Farmersburg</t>
  </si>
  <si>
    <t>Westgate</t>
  </si>
  <si>
    <t>Bagley</t>
  </si>
  <si>
    <t>Center Junction</t>
  </si>
  <si>
    <t>Gravity</t>
  </si>
  <si>
    <t>Quarter Ending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</si>
</sst>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mmmm\ yyyy"/>
    <numFmt numFmtId="165" formatCode="&quot;$&quot;#,##0"/>
    <numFmt numFmtId="166" formatCode="&quot;$&quot;#,##0.00"/>
  </numFmts>
  <fonts count="18"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3">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16" fillId="0" borderId="0" xfId="8" applyFont="1"/>
    <xf numFmtId="0" fontId="15" fillId="0" borderId="0" xfId="8" applyFont="1"/>
    <xf numFmtId="3" fontId="17" fillId="0" borderId="0" xfId="1" applyNumberFormat="1" applyFont="1" applyBorder="1" applyAlignment="1">
      <alignment horizontal="left" wrapText="1"/>
    </xf>
    <xf numFmtId="165" fontId="17" fillId="0" borderId="0" xfId="1" applyNumberFormat="1" applyFont="1" applyBorder="1" applyAlignment="1">
      <alignment horizontal="left" wrapText="1"/>
    </xf>
    <xf numFmtId="3" fontId="16" fillId="0" borderId="0" xfId="8" applyNumberFormat="1" applyFont="1"/>
    <xf numFmtId="166" fontId="16" fillId="0" borderId="0" xfId="8" applyNumberFormat="1" applyFont="1"/>
    <xf numFmtId="10" fontId="16" fillId="0" borderId="0" xfId="8" applyNumberFormat="1" applyFont="1" applyBorder="1"/>
    <xf numFmtId="0" fontId="16" fillId="0" borderId="0" xfId="8" applyFont="1" applyBorder="1"/>
    <xf numFmtId="0" fontId="4" fillId="0" borderId="0" xfId="8" applyFont="1" applyAlignment="1">
      <alignment horizontal="center"/>
    </xf>
    <xf numFmtId="0" fontId="4" fillId="0" borderId="0" xfId="8" quotePrefix="1" applyFont="1" applyAlignment="1">
      <alignment horizontal="center"/>
    </xf>
    <xf numFmtId="0" fontId="15" fillId="0" borderId="0" xfId="8" applyFont="1" applyAlignment="1">
      <alignment wrapText="1"/>
    </xf>
    <xf numFmtId="0" fontId="15" fillId="0" borderId="0" xfId="8" applyFont="1" applyAlignment="1">
      <alignment horizontal="right" wrapText="1"/>
    </xf>
    <xf numFmtId="10" fontId="15" fillId="0" borderId="0" xfId="8" applyNumberFormat="1" applyFont="1" applyAlignment="1">
      <alignment horizontal="right" wrapText="1"/>
    </xf>
    <xf numFmtId="3" fontId="16" fillId="0" borderId="0" xfId="8" applyNumberFormat="1" applyFont="1" applyAlignment="1">
      <alignment horizontal="right"/>
    </xf>
    <xf numFmtId="165" fontId="16" fillId="0" borderId="0" xfId="8" applyNumberFormat="1" applyFont="1" applyAlignment="1">
      <alignment horizontal="right"/>
    </xf>
    <xf numFmtId="10" fontId="16" fillId="0" borderId="0" xfId="8" applyNumberFormat="1" applyFont="1" applyAlignment="1">
      <alignment horizontal="right"/>
    </xf>
    <xf numFmtId="10" fontId="16" fillId="0" borderId="0" xfId="8" applyNumberFormat="1" applyFont="1"/>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17" fillId="0" borderId="0" xfId="8" applyFont="1" applyAlignment="1">
      <alignment horizontal="center"/>
    </xf>
    <xf numFmtId="0" fontId="1" fillId="0" borderId="0" xfId="3" applyNumberFormat="1" applyFont="1" applyFill="1" applyAlignment="1">
      <alignment horizontal="left" wrapText="1"/>
    </xf>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cellXfs>
  <cellStyles count="9">
    <cellStyle name="Normal" xfId="0" builtinId="0"/>
    <cellStyle name="Normal 2" xfId="1" xr:uid="{00000000-0005-0000-0000-000001000000}"/>
    <cellStyle name="Normal 2 2" xfId="2" xr:uid="{00000000-0005-0000-0000-000002000000}"/>
    <cellStyle name="Normal 3" xfId="8" xr:uid="{76A06D64-A293-4FE5-ACCA-3F75DF13AB9A}"/>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4673C61F-E209-45CB-9D41-1BB1372DBC3F}"/>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3999-CED5-459D-A869-8DCB8B7636D2}">
  <dimension ref="A1:A10"/>
  <sheetViews>
    <sheetView workbookViewId="0">
      <selection activeCell="A7" sqref="A7"/>
    </sheetView>
  </sheetViews>
  <sheetFormatPr defaultRowHeight="15" x14ac:dyDescent="0.2"/>
  <cols>
    <col min="1" max="1" width="75.33203125" style="52" customWidth="1"/>
    <col min="2" max="16384" width="8.88671875" style="52"/>
  </cols>
  <sheetData>
    <row r="1" spans="1:1" ht="23.25" x14ac:dyDescent="0.2">
      <c r="A1" s="51" t="s">
        <v>38</v>
      </c>
    </row>
    <row r="2" spans="1:1" ht="23.25" x14ac:dyDescent="0.2">
      <c r="A2" s="53">
        <v>45170</v>
      </c>
    </row>
    <row r="3" spans="1:1" ht="108.75" customHeight="1" x14ac:dyDescent="0.2">
      <c r="A3" s="54" t="s">
        <v>827</v>
      </c>
    </row>
    <row r="4" spans="1:1" ht="126" customHeight="1" x14ac:dyDescent="0.2">
      <c r="A4" s="54" t="s">
        <v>39</v>
      </c>
    </row>
    <row r="5" spans="1:1" ht="113.25" customHeight="1" x14ac:dyDescent="0.2">
      <c r="A5" s="54" t="s">
        <v>40</v>
      </c>
    </row>
    <row r="6" spans="1:1" ht="105.75" x14ac:dyDescent="0.2">
      <c r="A6" s="55" t="s">
        <v>41</v>
      </c>
    </row>
    <row r="7" spans="1:1" ht="49.5" customHeight="1" x14ac:dyDescent="0.2">
      <c r="A7" s="55" t="s">
        <v>828</v>
      </c>
    </row>
    <row r="8" spans="1:1" ht="75.75" x14ac:dyDescent="0.2">
      <c r="A8" s="55" t="s">
        <v>829</v>
      </c>
    </row>
    <row r="9" spans="1:1" ht="69" customHeight="1" x14ac:dyDescent="0.2">
      <c r="A9" s="55" t="s">
        <v>42</v>
      </c>
    </row>
    <row r="10" spans="1:1" ht="80.25" customHeight="1" x14ac:dyDescent="0.2">
      <c r="A10" s="55" t="s">
        <v>43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tabSelected="1" showOutlineSymbols="0" zoomScaleNormal="100" workbookViewId="0">
      <pane xSplit="1" ySplit="9" topLeftCell="C10" activePane="bottomRight" state="frozen"/>
      <selection pane="topRight" activeCell="B1" sqref="B1"/>
      <selection pane="bottomLeft" activeCell="A10" sqref="A10"/>
      <selection pane="bottomRight" activeCell="F17" sqref="F17"/>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3" t="s">
        <v>28</v>
      </c>
      <c r="B1" s="73"/>
      <c r="C1" s="73"/>
      <c r="D1" s="73"/>
      <c r="E1" s="73"/>
      <c r="F1" s="73"/>
      <c r="G1" s="73"/>
      <c r="H1" s="73"/>
      <c r="I1" s="73"/>
    </row>
    <row r="2" spans="1:11" s="3" customFormat="1" ht="15" x14ac:dyDescent="0.25">
      <c r="A2" s="73" t="s">
        <v>18</v>
      </c>
      <c r="B2" s="73"/>
      <c r="C2" s="73"/>
      <c r="D2" s="73"/>
      <c r="E2" s="73"/>
      <c r="F2" s="73"/>
      <c r="G2" s="73"/>
      <c r="H2" s="73"/>
      <c r="I2" s="73"/>
    </row>
    <row r="3" spans="1:11" s="3" customFormat="1" ht="15" x14ac:dyDescent="0.25">
      <c r="A3" s="73" t="str">
        <f>"Quarter Ending "&amp;CONCATENATE(TEXT(EDATE($C$8,0),"mmmmmmmmmmmmmm")," ",TEXT(YEAR(EDATE($C$8,0)),0))</f>
        <v>Quarter Ending September 2023</v>
      </c>
      <c r="B3" s="73"/>
      <c r="C3" s="73"/>
      <c r="D3" s="73"/>
      <c r="E3" s="73"/>
      <c r="F3" s="73"/>
      <c r="G3" s="73"/>
      <c r="H3" s="73"/>
      <c r="I3" s="73"/>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44805</v>
      </c>
      <c r="C8" s="12">
        <f>DATE(YEAR(B8)+1,MONTH(B8),DAY(B8))</f>
        <v>45170</v>
      </c>
      <c r="D8" s="10" t="s">
        <v>17</v>
      </c>
      <c r="E8" s="12">
        <f>B8</f>
        <v>44805</v>
      </c>
      <c r="F8" s="12">
        <f>C8</f>
        <v>45170</v>
      </c>
      <c r="G8" s="12">
        <f>E8</f>
        <v>44805</v>
      </c>
      <c r="H8" s="12">
        <f>F8</f>
        <v>45170</v>
      </c>
      <c r="I8" s="10" t="s">
        <v>29</v>
      </c>
    </row>
    <row r="9" spans="1:11" ht="15" x14ac:dyDescent="0.25">
      <c r="B9" s="4"/>
      <c r="D9" s="4"/>
      <c r="E9" s="4"/>
      <c r="F9" s="4"/>
      <c r="K9" s="3"/>
    </row>
    <row r="10" spans="1:11" ht="14.25" customHeight="1" x14ac:dyDescent="0.25">
      <c r="A10" s="5" t="s">
        <v>5</v>
      </c>
      <c r="B10" s="13">
        <v>3808</v>
      </c>
      <c r="C10" s="13">
        <v>4042</v>
      </c>
      <c r="D10" s="14">
        <f t="shared" ref="D10:D21" si="0">(C10/B10)-1</f>
        <v>6.1449579831932777E-2</v>
      </c>
      <c r="E10" s="15">
        <v>290175298</v>
      </c>
      <c r="F10" s="15">
        <v>283548703</v>
      </c>
      <c r="G10" s="15">
        <v>17410487</v>
      </c>
      <c r="H10" s="15">
        <v>17012902</v>
      </c>
      <c r="I10" s="14">
        <f>(H10/G10)-1</f>
        <v>-2.2835949390732191E-2</v>
      </c>
      <c r="K10" s="3"/>
    </row>
    <row r="11" spans="1:11" ht="14.25" customHeight="1" x14ac:dyDescent="0.25">
      <c r="A11" s="5" t="s">
        <v>1</v>
      </c>
      <c r="B11" s="13">
        <v>3100</v>
      </c>
      <c r="C11" s="13">
        <v>3121</v>
      </c>
      <c r="D11" s="14">
        <f t="shared" si="0"/>
        <v>6.7741935483871529E-3</v>
      </c>
      <c r="E11" s="15">
        <v>1204871077</v>
      </c>
      <c r="F11" s="15">
        <v>1127156721</v>
      </c>
      <c r="G11" s="15">
        <v>72292265</v>
      </c>
      <c r="H11" s="15">
        <v>67629404</v>
      </c>
      <c r="I11" s="14">
        <f t="shared" ref="I11:I21" si="1">(H11/G11)-1</f>
        <v>-6.4500137047857065E-2</v>
      </c>
      <c r="K11" s="3"/>
    </row>
    <row r="12" spans="1:11" ht="14.25" customHeight="1" x14ac:dyDescent="0.25">
      <c r="A12" s="5" t="s">
        <v>7</v>
      </c>
      <c r="B12" s="13">
        <v>20509</v>
      </c>
      <c r="C12" s="13">
        <v>22049</v>
      </c>
      <c r="D12" s="14">
        <f t="shared" si="0"/>
        <v>7.5088985323516599E-2</v>
      </c>
      <c r="E12" s="15">
        <v>1360709032</v>
      </c>
      <c r="F12" s="15">
        <v>1423692315</v>
      </c>
      <c r="G12" s="15">
        <v>81621680</v>
      </c>
      <c r="H12" s="15">
        <v>85406954</v>
      </c>
      <c r="I12" s="14">
        <f t="shared" si="1"/>
        <v>4.6375840340458607E-2</v>
      </c>
      <c r="K12" s="3"/>
    </row>
    <row r="13" spans="1:11" ht="14.25" customHeight="1" x14ac:dyDescent="0.25">
      <c r="A13" s="5" t="s">
        <v>3</v>
      </c>
      <c r="B13" s="13">
        <v>8755</v>
      </c>
      <c r="C13" s="13">
        <v>8992</v>
      </c>
      <c r="D13" s="14">
        <f t="shared" si="0"/>
        <v>2.7070245573957763E-2</v>
      </c>
      <c r="E13" s="15">
        <v>1319803585</v>
      </c>
      <c r="F13" s="15">
        <v>1328231759</v>
      </c>
      <c r="G13" s="15">
        <v>79187492</v>
      </c>
      <c r="H13" s="15">
        <v>79693543</v>
      </c>
      <c r="I13" s="14">
        <f t="shared" si="1"/>
        <v>6.3905420820753456E-3</v>
      </c>
      <c r="K13" s="3"/>
    </row>
    <row r="14" spans="1:11" ht="14.25" customHeight="1" x14ac:dyDescent="0.25">
      <c r="A14" s="5" t="s">
        <v>2</v>
      </c>
      <c r="B14" s="13">
        <v>1453</v>
      </c>
      <c r="C14" s="13">
        <v>1567</v>
      </c>
      <c r="D14" s="14">
        <f t="shared" si="0"/>
        <v>7.8458362009635296E-2</v>
      </c>
      <c r="E14" s="15">
        <v>1079150480</v>
      </c>
      <c r="F14" s="15">
        <v>1097080796</v>
      </c>
      <c r="G14" s="15">
        <v>64748729</v>
      </c>
      <c r="H14" s="15">
        <v>65824451</v>
      </c>
      <c r="I14" s="14">
        <f t="shared" si="1"/>
        <v>1.6613793299324886E-2</v>
      </c>
      <c r="K14" s="3"/>
    </row>
    <row r="15" spans="1:11" ht="14.25" customHeight="1" x14ac:dyDescent="0.25">
      <c r="A15" s="5" t="s">
        <v>6</v>
      </c>
      <c r="B15" s="13">
        <v>3971</v>
      </c>
      <c r="C15" s="13">
        <v>4062</v>
      </c>
      <c r="D15" s="14">
        <f t="shared" si="0"/>
        <v>2.2916142029715481E-2</v>
      </c>
      <c r="E15" s="15">
        <v>482321121</v>
      </c>
      <c r="F15" s="15">
        <v>447823195</v>
      </c>
      <c r="G15" s="15">
        <v>28939268</v>
      </c>
      <c r="H15" s="15">
        <v>26869392</v>
      </c>
      <c r="I15" s="14">
        <f t="shared" si="1"/>
        <v>-7.152482225880763E-2</v>
      </c>
      <c r="K15" s="3"/>
    </row>
    <row r="16" spans="1:11" ht="14.25" customHeight="1" x14ac:dyDescent="0.25">
      <c r="A16" s="5" t="s">
        <v>10</v>
      </c>
      <c r="B16" s="13">
        <v>29816</v>
      </c>
      <c r="C16" s="13">
        <v>31592</v>
      </c>
      <c r="D16" s="14">
        <f t="shared" si="0"/>
        <v>5.9565334048832907E-2</v>
      </c>
      <c r="E16" s="15">
        <v>1428117352</v>
      </c>
      <c r="F16" s="15">
        <v>1367086058</v>
      </c>
      <c r="G16" s="15">
        <v>85686096</v>
      </c>
      <c r="H16" s="15">
        <v>82024150</v>
      </c>
      <c r="I16" s="14">
        <f t="shared" si="1"/>
        <v>-4.2736758598501234E-2</v>
      </c>
      <c r="K16" s="3"/>
    </row>
    <row r="17" spans="1:11" ht="14.25" customHeight="1" x14ac:dyDescent="0.25">
      <c r="A17" s="5" t="s">
        <v>4</v>
      </c>
      <c r="B17" s="13">
        <v>4834</v>
      </c>
      <c r="C17" s="13">
        <v>4821</v>
      </c>
      <c r="D17" s="14">
        <f t="shared" si="0"/>
        <v>-2.6892842366570413E-3</v>
      </c>
      <c r="E17" s="15">
        <v>654781976</v>
      </c>
      <c r="F17" s="15">
        <v>677024975</v>
      </c>
      <c r="G17" s="15">
        <v>39286456</v>
      </c>
      <c r="H17" s="15">
        <v>40621101</v>
      </c>
      <c r="I17" s="14">
        <f t="shared" si="1"/>
        <v>3.3972140424170627E-2</v>
      </c>
      <c r="K17" s="3"/>
    </row>
    <row r="18" spans="1:11" ht="14.25" customHeight="1" x14ac:dyDescent="0.25">
      <c r="A18" s="5" t="s">
        <v>9</v>
      </c>
      <c r="B18" s="13">
        <v>58650</v>
      </c>
      <c r="C18" s="13">
        <v>59084</v>
      </c>
      <c r="D18" s="14">
        <f t="shared" si="0"/>
        <v>7.3998294970161194E-3</v>
      </c>
      <c r="E18" s="15">
        <v>1867355349</v>
      </c>
      <c r="F18" s="15">
        <v>1903359116</v>
      </c>
      <c r="G18" s="15">
        <v>108957177</v>
      </c>
      <c r="H18" s="15">
        <v>111183212</v>
      </c>
      <c r="I18" s="14">
        <f t="shared" si="1"/>
        <v>2.0430365959279495E-2</v>
      </c>
      <c r="K18" s="3"/>
    </row>
    <row r="19" spans="1:11" ht="14.25" customHeight="1" x14ac:dyDescent="0.25">
      <c r="A19" s="5" t="s">
        <v>8</v>
      </c>
      <c r="B19" s="13">
        <v>21066</v>
      </c>
      <c r="C19" s="13">
        <v>22858</v>
      </c>
      <c r="D19" s="14">
        <f t="shared" si="0"/>
        <v>8.5065983100730991E-2</v>
      </c>
      <c r="E19" s="15">
        <v>1099281431</v>
      </c>
      <c r="F19" s="15">
        <v>1127324217</v>
      </c>
      <c r="G19" s="15">
        <v>65945200</v>
      </c>
      <c r="H19" s="15">
        <v>67629025</v>
      </c>
      <c r="I19" s="14">
        <f t="shared" si="1"/>
        <v>2.5533700709073681E-2</v>
      </c>
      <c r="K19" s="3"/>
    </row>
    <row r="20" spans="1:11" ht="14.25" customHeight="1" x14ac:dyDescent="0.25">
      <c r="A20" s="5" t="s">
        <v>24</v>
      </c>
      <c r="B20" s="13">
        <v>8605</v>
      </c>
      <c r="C20" s="13">
        <v>8363</v>
      </c>
      <c r="D20" s="14">
        <f t="shared" si="0"/>
        <v>-2.8123184195235296E-2</v>
      </c>
      <c r="E20" s="15">
        <v>993501076</v>
      </c>
      <c r="F20" s="15">
        <v>980177286</v>
      </c>
      <c r="G20" s="15">
        <v>59552942</v>
      </c>
      <c r="H20" s="15">
        <v>58750612</v>
      </c>
      <c r="I20" s="14">
        <f t="shared" si="1"/>
        <v>-1.3472550189040144E-2</v>
      </c>
      <c r="K20" s="3"/>
    </row>
    <row r="21" spans="1:11" ht="14.25" customHeight="1" x14ac:dyDescent="0.25">
      <c r="A21" s="5" t="s">
        <v>25</v>
      </c>
      <c r="B21" s="40">
        <v>7434</v>
      </c>
      <c r="C21" s="40">
        <v>7628</v>
      </c>
      <c r="D21" s="41">
        <f t="shared" si="0"/>
        <v>2.6096314231907503E-2</v>
      </c>
      <c r="E21" s="42">
        <v>1161136861</v>
      </c>
      <c r="F21" s="42">
        <v>1127121994</v>
      </c>
      <c r="G21" s="42">
        <v>69668128</v>
      </c>
      <c r="H21" s="42">
        <v>67627267</v>
      </c>
      <c r="I21" s="41">
        <f t="shared" si="1"/>
        <v>-2.9294041028345097E-2</v>
      </c>
      <c r="K21" s="3"/>
    </row>
    <row r="22" spans="1:11" ht="14.25" customHeight="1" x14ac:dyDescent="0.25">
      <c r="D22" s="14"/>
      <c r="G22" s="15"/>
      <c r="H22" s="15"/>
      <c r="I22" s="14"/>
      <c r="K22" s="3"/>
    </row>
    <row r="23" spans="1:11" ht="14.25" customHeight="1" x14ac:dyDescent="0.25">
      <c r="A23" s="1" t="s">
        <v>21</v>
      </c>
      <c r="B23" s="13">
        <f>SUM(B10:B21)</f>
        <v>172001</v>
      </c>
      <c r="C23" s="13">
        <f>SUM(C10:C21)</f>
        <v>178179</v>
      </c>
      <c r="D23" s="14">
        <f>(C23/B23)-1</f>
        <v>3.5918395823280047E-2</v>
      </c>
      <c r="E23" s="15">
        <f>SUM(E10:E22)</f>
        <v>12941204638</v>
      </c>
      <c r="F23" s="15">
        <f>SUM(F10:F22)</f>
        <v>12889627135</v>
      </c>
      <c r="G23" s="15">
        <f>SUM(G10:G21)</f>
        <v>773295920</v>
      </c>
      <c r="H23" s="15">
        <f>SUM(H10:H21)</f>
        <v>770272013</v>
      </c>
      <c r="I23" s="14">
        <f>(H23/G23)-1</f>
        <v>-3.9104137520860061E-3</v>
      </c>
      <c r="K23" s="3"/>
    </row>
    <row r="24" spans="1:11" ht="14.25" customHeight="1" x14ac:dyDescent="0.25">
      <c r="B24" s="16"/>
      <c r="C24" s="16"/>
      <c r="D24" s="14"/>
      <c r="E24" s="11"/>
      <c r="F24" s="14"/>
      <c r="G24" s="15"/>
      <c r="H24" s="15"/>
      <c r="I24" s="14"/>
      <c r="K24" s="3"/>
    </row>
    <row r="25" spans="1:11" ht="15" x14ac:dyDescent="0.25">
      <c r="A25" s="2" t="s">
        <v>37</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topLeftCell="A7" zoomScaleNormal="100" workbookViewId="0">
      <selection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3" t="s">
        <v>30</v>
      </c>
      <c r="B1" s="73"/>
      <c r="C1" s="73"/>
      <c r="D1" s="73"/>
      <c r="E1" s="73"/>
      <c r="F1" s="73"/>
      <c r="G1" s="73"/>
      <c r="H1" s="73"/>
      <c r="I1" s="73"/>
    </row>
    <row r="2" spans="1:9" s="3" customFormat="1" ht="15" x14ac:dyDescent="0.25">
      <c r="A2" s="73" t="s">
        <v>18</v>
      </c>
      <c r="B2" s="73"/>
      <c r="C2" s="73"/>
      <c r="D2" s="73"/>
      <c r="E2" s="73"/>
      <c r="F2" s="73"/>
      <c r="G2" s="73"/>
      <c r="H2" s="73"/>
      <c r="I2" s="73"/>
    </row>
    <row r="3" spans="1:9" s="3" customFormat="1" ht="15" x14ac:dyDescent="0.25">
      <c r="A3" s="73" t="str">
        <f>'Table 1. Retail Sales Tax'!A3:I3</f>
        <v>Quarter Ending September 2023</v>
      </c>
      <c r="B3" s="73"/>
      <c r="C3" s="73"/>
      <c r="D3" s="73"/>
      <c r="E3" s="73"/>
      <c r="F3" s="73"/>
      <c r="G3" s="73"/>
      <c r="H3" s="73"/>
      <c r="I3" s="73"/>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44805</v>
      </c>
      <c r="C8" s="12">
        <f>'Table 1. Retail Sales Tax'!C8</f>
        <v>45170</v>
      </c>
      <c r="D8" s="10" t="s">
        <v>17</v>
      </c>
      <c r="E8" s="12">
        <f>'Table 1. Retail Sales Tax'!E8</f>
        <v>44805</v>
      </c>
      <c r="F8" s="12">
        <f>'Table 1. Retail Sales Tax'!F8</f>
        <v>45170</v>
      </c>
      <c r="G8" s="12">
        <f>'Table 1. Retail Sales Tax'!G8</f>
        <v>44805</v>
      </c>
      <c r="H8" s="12">
        <f>'Table 1. Retail Sales Tax'!H8</f>
        <v>45170</v>
      </c>
      <c r="I8" s="10" t="s">
        <v>29</v>
      </c>
    </row>
    <row r="9" spans="1:9" x14ac:dyDescent="0.2">
      <c r="B9" s="4"/>
      <c r="D9" s="4"/>
      <c r="E9" s="4"/>
      <c r="F9" s="4"/>
    </row>
    <row r="10" spans="1:9" x14ac:dyDescent="0.2">
      <c r="A10" s="5" t="s">
        <v>5</v>
      </c>
      <c r="B10" s="13">
        <f>'Table 1. Retail Sales Tax'!B10+'Table 2. Retail Use Tax'!B10</f>
        <v>3930</v>
      </c>
      <c r="C10" s="13">
        <f>'Table 1. Retail Sales Tax'!C10+'Table 2. Retail Use Tax'!C10</f>
        <v>4151</v>
      </c>
      <c r="D10" s="14">
        <f t="shared" ref="D10:D21" si="0">(C10/B10)-1</f>
        <v>5.623409669211199E-2</v>
      </c>
      <c r="E10" s="15">
        <f>'Table 1. Retail Sales Tax'!E10+'Table 2. Retail Use Tax'!E10</f>
        <v>301044448</v>
      </c>
      <c r="F10" s="15">
        <f>'Table 1. Retail Sales Tax'!F10+'Table 2. Retail Use Tax'!F10</f>
        <v>292465804</v>
      </c>
      <c r="G10" s="15">
        <f>'Table 1. Retail Sales Tax'!G10+'Table 2. Retail Use Tax'!G10</f>
        <v>18062636</v>
      </c>
      <c r="H10" s="15">
        <f>'Table 1. Retail Sales Tax'!H10+'Table 2. Retail Use Tax'!H10</f>
        <v>17547928</v>
      </c>
      <c r="I10" s="14">
        <f t="shared" ref="I10:I21" si="1">(H10/G10)-1</f>
        <v>-2.8495730080592918E-2</v>
      </c>
    </row>
    <row r="11" spans="1:9" x14ac:dyDescent="0.2">
      <c r="A11" s="5" t="s">
        <v>1</v>
      </c>
      <c r="B11" s="13">
        <f>'Table 1. Retail Sales Tax'!B11+'Table 2. Retail Use Tax'!B11</f>
        <v>3282</v>
      </c>
      <c r="C11" s="13">
        <f>'Table 1. Retail Sales Tax'!C11+'Table 2. Retail Use Tax'!C11</f>
        <v>3283</v>
      </c>
      <c r="D11" s="14">
        <f t="shared" si="0"/>
        <v>3.0469226081653034E-4</v>
      </c>
      <c r="E11" s="15">
        <f>'Table 1. Retail Sales Tax'!E11+'Table 2. Retail Use Tax'!E11</f>
        <v>1221354923</v>
      </c>
      <c r="F11" s="15">
        <f>'Table 1. Retail Sales Tax'!F11+'Table 2. Retail Use Tax'!F11</f>
        <v>1138296361</v>
      </c>
      <c r="G11" s="15">
        <f>'Table 1. Retail Sales Tax'!G11+'Table 2. Retail Use Tax'!G11</f>
        <v>73281296</v>
      </c>
      <c r="H11" s="15">
        <f>'Table 1. Retail Sales Tax'!H11+'Table 2. Retail Use Tax'!H11</f>
        <v>68297782</v>
      </c>
      <c r="I11" s="14">
        <f t="shared" si="1"/>
        <v>-6.8005265627398281E-2</v>
      </c>
    </row>
    <row r="12" spans="1:9" x14ac:dyDescent="0.2">
      <c r="A12" s="5" t="s">
        <v>7</v>
      </c>
      <c r="B12" s="13">
        <f>'Table 1. Retail Sales Tax'!B12+'Table 2. Retail Use Tax'!B12</f>
        <v>20553</v>
      </c>
      <c r="C12" s="13">
        <f>'Table 1. Retail Sales Tax'!C12+'Table 2. Retail Use Tax'!C12</f>
        <v>22092</v>
      </c>
      <c r="D12" s="14">
        <f t="shared" si="0"/>
        <v>7.487957962341274E-2</v>
      </c>
      <c r="E12" s="15">
        <f>'Table 1. Retail Sales Tax'!E12+'Table 2. Retail Use Tax'!E12</f>
        <v>1364589931</v>
      </c>
      <c r="F12" s="15">
        <f>'Table 1. Retail Sales Tax'!F12+'Table 2. Retail Use Tax'!F12</f>
        <v>1428914352</v>
      </c>
      <c r="G12" s="15">
        <f>'Table 1. Retail Sales Tax'!G12+'Table 2. Retail Use Tax'!G12</f>
        <v>81854534</v>
      </c>
      <c r="H12" s="15">
        <f>'Table 1. Retail Sales Tax'!H12+'Table 2. Retail Use Tax'!H12</f>
        <v>85720276</v>
      </c>
      <c r="I12" s="14">
        <f t="shared" si="1"/>
        <v>4.722697462305514E-2</v>
      </c>
    </row>
    <row r="13" spans="1:9" x14ac:dyDescent="0.2">
      <c r="A13" s="5" t="s">
        <v>3</v>
      </c>
      <c r="B13" s="13">
        <f>'Table 1. Retail Sales Tax'!B13+'Table 2. Retail Use Tax'!B13</f>
        <v>8796</v>
      </c>
      <c r="C13" s="13">
        <f>'Table 1. Retail Sales Tax'!C13+'Table 2. Retail Use Tax'!C13</f>
        <v>9020</v>
      </c>
      <c r="D13" s="14">
        <f t="shared" si="0"/>
        <v>2.5466120964074523E-2</v>
      </c>
      <c r="E13" s="15">
        <f>'Table 1. Retail Sales Tax'!E13+'Table 2. Retail Use Tax'!E13</f>
        <v>1323444204</v>
      </c>
      <c r="F13" s="15">
        <f>'Table 1. Retail Sales Tax'!F13+'Table 2. Retail Use Tax'!F13</f>
        <v>1330103552</v>
      </c>
      <c r="G13" s="15">
        <f>'Table 1. Retail Sales Tax'!G13+'Table 2. Retail Use Tax'!G13</f>
        <v>79405929</v>
      </c>
      <c r="H13" s="15">
        <f>'Table 1. Retail Sales Tax'!H13+'Table 2. Retail Use Tax'!H13</f>
        <v>79805851</v>
      </c>
      <c r="I13" s="14">
        <f t="shared" si="1"/>
        <v>5.0364249248944226E-3</v>
      </c>
    </row>
    <row r="14" spans="1:9" x14ac:dyDescent="0.2">
      <c r="A14" s="5" t="s">
        <v>2</v>
      </c>
      <c r="B14" s="13">
        <f>'Table 1. Retail Sales Tax'!B14+'Table 2. Retail Use Tax'!B14</f>
        <v>1487</v>
      </c>
      <c r="C14" s="13">
        <f>'Table 1. Retail Sales Tax'!C14+'Table 2. Retail Use Tax'!C14</f>
        <v>1594</v>
      </c>
      <c r="D14" s="14">
        <f t="shared" si="0"/>
        <v>7.1956960322797636E-2</v>
      </c>
      <c r="E14" s="15">
        <f>'Table 1. Retail Sales Tax'!E14+'Table 2. Retail Use Tax'!E14</f>
        <v>1170090987</v>
      </c>
      <c r="F14" s="15">
        <f>'Table 1. Retail Sales Tax'!F14+'Table 2. Retail Use Tax'!F14</f>
        <v>1172500940</v>
      </c>
      <c r="G14" s="15">
        <f>'Table 1. Retail Sales Tax'!G14+'Table 2. Retail Use Tax'!G14</f>
        <v>70205159</v>
      </c>
      <c r="H14" s="15">
        <f>'Table 1. Retail Sales Tax'!H14+'Table 2. Retail Use Tax'!H14</f>
        <v>70349660</v>
      </c>
      <c r="I14" s="14">
        <f t="shared" si="1"/>
        <v>2.05826754127858E-3</v>
      </c>
    </row>
    <row r="15" spans="1:9" x14ac:dyDescent="0.2">
      <c r="A15" s="5" t="s">
        <v>6</v>
      </c>
      <c r="B15" s="13">
        <f>'Table 1. Retail Sales Tax'!B15+'Table 2. Retail Use Tax'!B15</f>
        <v>4164</v>
      </c>
      <c r="C15" s="13">
        <f>'Table 1. Retail Sales Tax'!C15+'Table 2. Retail Use Tax'!C15</f>
        <v>4248</v>
      </c>
      <c r="D15" s="14">
        <f t="shared" si="0"/>
        <v>2.0172910662824117E-2</v>
      </c>
      <c r="E15" s="15">
        <f>'Table 1. Retail Sales Tax'!E15+'Table 2. Retail Use Tax'!E15</f>
        <v>513980344</v>
      </c>
      <c r="F15" s="15">
        <f>'Table 1. Retail Sales Tax'!F15+'Table 2. Retail Use Tax'!F15</f>
        <v>472762983</v>
      </c>
      <c r="G15" s="15">
        <f>'Table 1. Retail Sales Tax'!G15+'Table 2. Retail Use Tax'!G15</f>
        <v>30838821</v>
      </c>
      <c r="H15" s="15">
        <f>'Table 1. Retail Sales Tax'!H15+'Table 2. Retail Use Tax'!H15</f>
        <v>28365779</v>
      </c>
      <c r="I15" s="14">
        <f t="shared" si="1"/>
        <v>-8.0192495037342715E-2</v>
      </c>
    </row>
    <row r="16" spans="1:9" x14ac:dyDescent="0.2">
      <c r="A16" s="5" t="s">
        <v>10</v>
      </c>
      <c r="B16" s="13">
        <f>'Table 1. Retail Sales Tax'!B16+'Table 2. Retail Use Tax'!B16</f>
        <v>45916</v>
      </c>
      <c r="C16" s="13">
        <f>'Table 1. Retail Sales Tax'!C16+'Table 2. Retail Use Tax'!C16</f>
        <v>46118</v>
      </c>
      <c r="D16" s="14">
        <f t="shared" si="0"/>
        <v>4.3993379214217754E-3</v>
      </c>
      <c r="E16" s="15">
        <f>'Table 1. Retail Sales Tax'!E16+'Table 2. Retail Use Tax'!E16</f>
        <v>2540798178</v>
      </c>
      <c r="F16" s="15">
        <f>'Table 1. Retail Sales Tax'!F16+'Table 2. Retail Use Tax'!F16</f>
        <v>2470319889</v>
      </c>
      <c r="G16" s="15">
        <f>'Table 1. Retail Sales Tax'!G16+'Table 2. Retail Use Tax'!G16</f>
        <v>152446946</v>
      </c>
      <c r="H16" s="15">
        <f>'Table 1. Retail Sales Tax'!H16+'Table 2. Retail Use Tax'!H16</f>
        <v>148218181</v>
      </c>
      <c r="I16" s="14">
        <f t="shared" si="1"/>
        <v>-2.773925690843293E-2</v>
      </c>
    </row>
    <row r="17" spans="1:9" x14ac:dyDescent="0.2">
      <c r="A17" s="5" t="s">
        <v>4</v>
      </c>
      <c r="B17" s="13">
        <f>'Table 1. Retail Sales Tax'!B17+'Table 2. Retail Use Tax'!B17</f>
        <v>4935</v>
      </c>
      <c r="C17" s="13">
        <f>'Table 1. Retail Sales Tax'!C17+'Table 2. Retail Use Tax'!C17</f>
        <v>4914</v>
      </c>
      <c r="D17" s="14">
        <f t="shared" si="0"/>
        <v>-4.2553191489361764E-3</v>
      </c>
      <c r="E17" s="15">
        <f>'Table 1. Retail Sales Tax'!E17+'Table 2. Retail Use Tax'!E17</f>
        <v>658777642</v>
      </c>
      <c r="F17" s="15">
        <f>'Table 1. Retail Sales Tax'!F17+'Table 2. Retail Use Tax'!F17</f>
        <v>693130798</v>
      </c>
      <c r="G17" s="15">
        <f>'Table 1. Retail Sales Tax'!G17+'Table 2. Retail Use Tax'!G17</f>
        <v>39526196</v>
      </c>
      <c r="H17" s="15">
        <f>'Table 1. Retail Sales Tax'!H17+'Table 2. Retail Use Tax'!H17</f>
        <v>41587450</v>
      </c>
      <c r="I17" s="14">
        <f t="shared" si="1"/>
        <v>5.2149060840562589E-2</v>
      </c>
    </row>
    <row r="18" spans="1:9" x14ac:dyDescent="0.2">
      <c r="A18" s="5" t="s">
        <v>9</v>
      </c>
      <c r="B18" s="13">
        <f>'Table 1. Retail Sales Tax'!B18+'Table 2. Retail Use Tax'!B18</f>
        <v>61725</v>
      </c>
      <c r="C18" s="13">
        <f>'Table 1. Retail Sales Tax'!C18+'Table 2. Retail Use Tax'!C18</f>
        <v>61889</v>
      </c>
      <c r="D18" s="14">
        <f t="shared" si="0"/>
        <v>2.6569461320371524E-3</v>
      </c>
      <c r="E18" s="15">
        <f>'Table 1. Retail Sales Tax'!E18+'Table 2. Retail Use Tax'!E18</f>
        <v>2099770745</v>
      </c>
      <c r="F18" s="15">
        <f>'Table 1. Retail Sales Tax'!F18+'Table 2. Retail Use Tax'!F18</f>
        <v>2136449530</v>
      </c>
      <c r="G18" s="15">
        <f>'Table 1. Retail Sales Tax'!G18+'Table 2. Retail Use Tax'!G18</f>
        <v>122902101</v>
      </c>
      <c r="H18" s="15">
        <f>'Table 1. Retail Sales Tax'!H18+'Table 2. Retail Use Tax'!H18</f>
        <v>125168637</v>
      </c>
      <c r="I18" s="14">
        <f t="shared" si="1"/>
        <v>1.8441800274838327E-2</v>
      </c>
    </row>
    <row r="19" spans="1:9" x14ac:dyDescent="0.2">
      <c r="A19" s="5" t="s">
        <v>8</v>
      </c>
      <c r="B19" s="13">
        <f>'Table 1. Retail Sales Tax'!B19+'Table 2. Retail Use Tax'!B19</f>
        <v>22369</v>
      </c>
      <c r="C19" s="13">
        <f>'Table 1. Retail Sales Tax'!C19+'Table 2. Retail Use Tax'!C19</f>
        <v>24019</v>
      </c>
      <c r="D19" s="14">
        <f t="shared" si="0"/>
        <v>7.376279672761421E-2</v>
      </c>
      <c r="E19" s="15">
        <f>'Table 1. Retail Sales Tax'!E19+'Table 2. Retail Use Tax'!E19</f>
        <v>1960618600</v>
      </c>
      <c r="F19" s="15">
        <f>'Table 1. Retail Sales Tax'!F19+'Table 2. Retail Use Tax'!F19</f>
        <v>2054914670</v>
      </c>
      <c r="G19" s="15">
        <f>'Table 1. Retail Sales Tax'!G19+'Table 2. Retail Use Tax'!G19</f>
        <v>117625430</v>
      </c>
      <c r="H19" s="15">
        <f>'Table 1. Retail Sales Tax'!H19+'Table 2. Retail Use Tax'!H19</f>
        <v>123284452</v>
      </c>
      <c r="I19" s="14">
        <f t="shared" si="1"/>
        <v>4.8110531880733554E-2</v>
      </c>
    </row>
    <row r="20" spans="1:9" x14ac:dyDescent="0.2">
      <c r="A20" s="5" t="s">
        <v>24</v>
      </c>
      <c r="B20" s="13">
        <f>'Table 1. Retail Sales Tax'!B20+'Table 2. Retail Use Tax'!B20</f>
        <v>8798</v>
      </c>
      <c r="C20" s="13">
        <f>'Table 1. Retail Sales Tax'!C20+'Table 2. Retail Use Tax'!C20</f>
        <v>8553</v>
      </c>
      <c r="D20" s="14">
        <f t="shared" si="0"/>
        <v>-2.7847238008638309E-2</v>
      </c>
      <c r="E20" s="15">
        <f>'Table 1. Retail Sales Tax'!E20+'Table 2. Retail Use Tax'!E20</f>
        <v>1110824497</v>
      </c>
      <c r="F20" s="15">
        <f>'Table 1. Retail Sales Tax'!F20+'Table 2. Retail Use Tax'!F20</f>
        <v>1083583368</v>
      </c>
      <c r="G20" s="15">
        <f>'Table 1. Retail Sales Tax'!G20+'Table 2. Retail Use Tax'!G20</f>
        <v>66592347</v>
      </c>
      <c r="H20" s="15">
        <f>'Table 1. Retail Sales Tax'!H20+'Table 2. Retail Use Tax'!H20</f>
        <v>64954977</v>
      </c>
      <c r="I20" s="14">
        <f t="shared" si="1"/>
        <v>-2.4587960535465081E-2</v>
      </c>
    </row>
    <row r="21" spans="1:9" x14ac:dyDescent="0.2">
      <c r="A21" s="5" t="s">
        <v>25</v>
      </c>
      <c r="B21" s="40">
        <f>'Table 1. Retail Sales Tax'!B21+'Table 2. Retail Use Tax'!B21</f>
        <v>9311</v>
      </c>
      <c r="C21" s="40">
        <f>'Table 1. Retail Sales Tax'!C21+'Table 2. Retail Use Tax'!C21</f>
        <v>9339</v>
      </c>
      <c r="D21" s="41">
        <f t="shared" si="0"/>
        <v>3.0071957899258095E-3</v>
      </c>
      <c r="E21" s="42">
        <f>'Table 1. Retail Sales Tax'!E21+'Table 2. Retail Use Tax'!E21</f>
        <v>1340423122</v>
      </c>
      <c r="F21" s="42">
        <f>'Table 1. Retail Sales Tax'!F21+'Table 2. Retail Use Tax'!F21</f>
        <v>1305268720</v>
      </c>
      <c r="G21" s="42">
        <f>'Table 1. Retail Sales Tax'!G21+'Table 2. Retail Use Tax'!G21</f>
        <v>80425304</v>
      </c>
      <c r="H21" s="42">
        <f>'Table 1. Retail Sales Tax'!H21+'Table 2. Retail Use Tax'!H21</f>
        <v>78316071</v>
      </c>
      <c r="I21" s="41">
        <f t="shared" si="1"/>
        <v>-2.6225987283803098E-2</v>
      </c>
    </row>
    <row r="22" spans="1:9" x14ac:dyDescent="0.2">
      <c r="D22" s="14"/>
      <c r="G22" s="15"/>
      <c r="H22" s="15"/>
      <c r="I22" s="14"/>
    </row>
    <row r="23" spans="1:9" x14ac:dyDescent="0.2">
      <c r="A23" s="1" t="s">
        <v>21</v>
      </c>
      <c r="B23" s="13">
        <f>SUM(B10:B21)</f>
        <v>195266</v>
      </c>
      <c r="C23" s="13">
        <f>SUM(C10:C21)</f>
        <v>199220</v>
      </c>
      <c r="D23" s="14">
        <f>(C23/B23)-1</f>
        <v>2.0249300953571137E-2</v>
      </c>
      <c r="E23" s="15">
        <f>SUM(E10:E22)</f>
        <v>15605717621</v>
      </c>
      <c r="F23" s="15">
        <f>SUM(F10:F22)</f>
        <v>15578710967</v>
      </c>
      <c r="G23" s="15">
        <f>SUM(G10:G21)</f>
        <v>933166699</v>
      </c>
      <c r="H23" s="15">
        <f>SUM(H10:H21)</f>
        <v>931617044</v>
      </c>
      <c r="I23" s="14">
        <f>(H23/G23)-1</f>
        <v>-1.6606411283863753E-3</v>
      </c>
    </row>
    <row r="24" spans="1:9" ht="15" x14ac:dyDescent="0.25">
      <c r="B24" s="16"/>
      <c r="C24" s="16"/>
      <c r="D24" s="14"/>
      <c r="E24" s="11"/>
      <c r="F24" s="14"/>
      <c r="G24" s="15"/>
      <c r="H24" s="15"/>
      <c r="I24" s="14"/>
    </row>
    <row r="25" spans="1:9" x14ac:dyDescent="0.2">
      <c r="A25" s="2" t="s">
        <v>34</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pane xSplit="1" ySplit="9" topLeftCell="B16" activePane="bottomRight" state="frozen"/>
      <selection pane="topRight" activeCell="B1" sqref="B1"/>
      <selection pane="bottomLeft" activeCell="A10" sqref="A10"/>
      <selection pane="bottomRight" activeCell="A26" sqref="A2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4" t="s">
        <v>33</v>
      </c>
      <c r="B1" s="74"/>
      <c r="C1" s="74"/>
      <c r="D1" s="74"/>
      <c r="E1" s="74"/>
      <c r="F1" s="74"/>
      <c r="G1" s="74"/>
      <c r="H1" s="74"/>
      <c r="I1" s="74"/>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3" t="s">
        <v>18</v>
      </c>
      <c r="B2" s="73"/>
      <c r="C2" s="73"/>
      <c r="D2" s="73"/>
      <c r="E2" s="73"/>
      <c r="F2" s="73"/>
      <c r="G2" s="73"/>
      <c r="H2" s="73"/>
      <c r="I2" s="7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4" t="str">
        <f>'Table 1A. Retail and Retail Use'!A3:I3</f>
        <v>Quarter Ending September 2023</v>
      </c>
      <c r="B3" s="74"/>
      <c r="C3" s="74"/>
      <c r="D3" s="74"/>
      <c r="E3" s="74"/>
      <c r="F3" s="74"/>
      <c r="G3" s="74"/>
      <c r="H3" s="74"/>
      <c r="I3" s="74"/>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44805</v>
      </c>
      <c r="C8" s="12">
        <f>'Table 1. Retail Sales Tax'!C8</f>
        <v>45170</v>
      </c>
      <c r="D8" s="10" t="s">
        <v>17</v>
      </c>
      <c r="E8" s="12">
        <f>B8</f>
        <v>44805</v>
      </c>
      <c r="F8" s="12">
        <f>C8</f>
        <v>45170</v>
      </c>
      <c r="G8" s="12">
        <f>E8</f>
        <v>44805</v>
      </c>
      <c r="H8" s="12">
        <f>F8</f>
        <v>45170</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122</v>
      </c>
      <c r="C10" s="21">
        <v>109</v>
      </c>
      <c r="D10" s="22">
        <f>C10/B10-1</f>
        <v>-0.10655737704918034</v>
      </c>
      <c r="E10" s="23">
        <v>10869150</v>
      </c>
      <c r="F10" s="23">
        <v>8917101</v>
      </c>
      <c r="G10" s="23">
        <v>652149</v>
      </c>
      <c r="H10" s="23">
        <v>535026</v>
      </c>
      <c r="I10" s="22">
        <f>H10/G10-1</f>
        <v>-0.17959546054659292</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182</v>
      </c>
      <c r="C11" s="21">
        <v>162</v>
      </c>
      <c r="D11" s="22">
        <f t="shared" ref="D11:D23" si="0">C11/B11-1</f>
        <v>-0.10989010989010994</v>
      </c>
      <c r="E11" s="23">
        <v>16483846</v>
      </c>
      <c r="F11" s="23">
        <v>11139640</v>
      </c>
      <c r="G11" s="23">
        <v>989031</v>
      </c>
      <c r="H11" s="23">
        <v>668378</v>
      </c>
      <c r="I11" s="22">
        <f t="shared" ref="I11:I23" si="1">H11/G11-1</f>
        <v>-0.3242092512772603</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44</v>
      </c>
      <c r="C12" s="21">
        <v>43</v>
      </c>
      <c r="D12" s="22">
        <f t="shared" si="0"/>
        <v>-2.2727272727272707E-2</v>
      </c>
      <c r="E12" s="23">
        <v>3880899</v>
      </c>
      <c r="F12" s="23">
        <v>5222037</v>
      </c>
      <c r="G12" s="23">
        <v>232854</v>
      </c>
      <c r="H12" s="23">
        <v>313322</v>
      </c>
      <c r="I12" s="22">
        <f t="shared" si="1"/>
        <v>0.34557276233176148</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41</v>
      </c>
      <c r="C13" s="21">
        <v>28</v>
      </c>
      <c r="D13" s="22">
        <f t="shared" si="0"/>
        <v>-0.31707317073170727</v>
      </c>
      <c r="E13" s="23">
        <v>3640619</v>
      </c>
      <c r="F13" s="23">
        <v>1871793</v>
      </c>
      <c r="G13" s="23">
        <v>218437</v>
      </c>
      <c r="H13" s="23">
        <v>112308</v>
      </c>
      <c r="I13" s="22">
        <f t="shared" si="1"/>
        <v>-0.48585633386285287</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34</v>
      </c>
      <c r="C14" s="21">
        <v>27</v>
      </c>
      <c r="D14" s="22">
        <f t="shared" si="0"/>
        <v>-0.20588235294117652</v>
      </c>
      <c r="E14" s="23">
        <v>90940507</v>
      </c>
      <c r="F14" s="23">
        <v>75420144</v>
      </c>
      <c r="G14" s="23">
        <v>5456430</v>
      </c>
      <c r="H14" s="23">
        <v>4525209</v>
      </c>
      <c r="I14" s="22">
        <f t="shared" si="1"/>
        <v>-0.17066488528213497</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193</v>
      </c>
      <c r="C15" s="21">
        <v>186</v>
      </c>
      <c r="D15" s="22">
        <f t="shared" si="0"/>
        <v>-3.6269430051813489E-2</v>
      </c>
      <c r="E15" s="23">
        <v>31659223</v>
      </c>
      <c r="F15" s="23">
        <v>24939788</v>
      </c>
      <c r="G15" s="23">
        <v>1899553</v>
      </c>
      <c r="H15" s="23">
        <v>1496387</v>
      </c>
      <c r="I15" s="22">
        <f t="shared" si="1"/>
        <v>-0.21224256443489598</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16100</v>
      </c>
      <c r="C16" s="21">
        <v>14526</v>
      </c>
      <c r="D16" s="22">
        <f t="shared" si="0"/>
        <v>-9.7763975155279459E-2</v>
      </c>
      <c r="E16" s="23">
        <v>1112680826</v>
      </c>
      <c r="F16" s="23">
        <v>1103233831</v>
      </c>
      <c r="G16" s="23">
        <v>66760850</v>
      </c>
      <c r="H16" s="23">
        <v>66194031</v>
      </c>
      <c r="I16" s="22">
        <f t="shared" si="1"/>
        <v>-8.4902903423188514E-3</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101</v>
      </c>
      <c r="C17" s="21">
        <v>93</v>
      </c>
      <c r="D17" s="22">
        <f t="shared" si="0"/>
        <v>-7.9207920792079167E-2</v>
      </c>
      <c r="E17" s="23">
        <v>3995666</v>
      </c>
      <c r="F17" s="23">
        <v>16105823</v>
      </c>
      <c r="G17" s="23">
        <v>239740</v>
      </c>
      <c r="H17" s="23">
        <v>966349</v>
      </c>
      <c r="I17" s="22">
        <f t="shared" si="1"/>
        <v>3.0308208892967379</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3075</v>
      </c>
      <c r="C18" s="21">
        <v>2805</v>
      </c>
      <c r="D18" s="22">
        <f t="shared" si="0"/>
        <v>-8.7804878048780455E-2</v>
      </c>
      <c r="E18" s="23">
        <v>232415396</v>
      </c>
      <c r="F18" s="23">
        <v>233090414</v>
      </c>
      <c r="G18" s="23">
        <v>13944924</v>
      </c>
      <c r="H18" s="23">
        <v>13985425</v>
      </c>
      <c r="I18" s="22">
        <f t="shared" si="1"/>
        <v>2.9043543012496897E-3</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1303</v>
      </c>
      <c r="C19" s="21">
        <v>1161</v>
      </c>
      <c r="D19" s="22">
        <f t="shared" si="0"/>
        <v>-0.10897927858787415</v>
      </c>
      <c r="E19" s="23">
        <v>861337169</v>
      </c>
      <c r="F19" s="23">
        <v>927590453</v>
      </c>
      <c r="G19" s="23">
        <v>51680230</v>
      </c>
      <c r="H19" s="23">
        <v>55655427</v>
      </c>
      <c r="I19" s="22">
        <f t="shared" si="1"/>
        <v>7.6919104268692307E-2</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193</v>
      </c>
      <c r="C20" s="21">
        <v>190</v>
      </c>
      <c r="D20" s="22">
        <f t="shared" si="0"/>
        <v>-1.5544041450777257E-2</v>
      </c>
      <c r="E20" s="23">
        <v>117323421</v>
      </c>
      <c r="F20" s="23">
        <v>103406082</v>
      </c>
      <c r="G20" s="23">
        <v>7039405</v>
      </c>
      <c r="H20" s="23">
        <v>6204365</v>
      </c>
      <c r="I20" s="22">
        <f t="shared" si="1"/>
        <v>-0.1186236620850768</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1877</v>
      </c>
      <c r="C21" s="36">
        <v>1711</v>
      </c>
      <c r="D21" s="37">
        <f t="shared" si="0"/>
        <v>-8.8438998401704882E-2</v>
      </c>
      <c r="E21" s="38">
        <v>179286261</v>
      </c>
      <c r="F21" s="38">
        <v>178146726</v>
      </c>
      <c r="G21" s="38">
        <v>10757176</v>
      </c>
      <c r="H21" s="38">
        <v>10688804</v>
      </c>
      <c r="I21" s="37">
        <f t="shared" si="1"/>
        <v>-6.3559432326848464E-3</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23265</v>
      </c>
      <c r="C23" s="21">
        <f>SUM(C10:C21)</f>
        <v>21041</v>
      </c>
      <c r="D23" s="22">
        <f t="shared" si="0"/>
        <v>-9.5594240275091336E-2</v>
      </c>
      <c r="E23" s="23">
        <f>SUM(E10:E21)</f>
        <v>2664512983</v>
      </c>
      <c r="F23" s="23">
        <f>SUM(F10:F21)</f>
        <v>2689083832</v>
      </c>
      <c r="G23" s="23">
        <f>SUM(G10:G21)</f>
        <v>159870779</v>
      </c>
      <c r="H23" s="23">
        <f>SUM(H10:H21)</f>
        <v>161345031</v>
      </c>
      <c r="I23" s="22">
        <f t="shared" si="1"/>
        <v>9.2215225898160114E-3</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28" customFormat="1" ht="14.25" x14ac:dyDescent="0.2">
      <c r="A25" s="30" t="s">
        <v>26</v>
      </c>
      <c r="B25" s="5"/>
      <c r="C25" s="5"/>
      <c r="D25" s="5"/>
      <c r="E25" s="5"/>
      <c r="F25" s="5"/>
      <c r="G25" s="5"/>
      <c r="H25" s="5"/>
      <c r="I25" s="2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x14ac:dyDescent="0.2">
      <c r="A26" s="2" t="s">
        <v>37</v>
      </c>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5C5-F3E1-4598-A310-6B0C5F0C340A}">
  <dimension ref="A1:IT21"/>
  <sheetViews>
    <sheetView showOutlineSymbols="0" zoomScaleNormal="100" workbookViewId="0">
      <selection activeCell="B24" sqref="B24"/>
    </sheetView>
  </sheetViews>
  <sheetFormatPr defaultColWidth="11.44140625" defaultRowHeight="15" x14ac:dyDescent="0.2"/>
  <cols>
    <col min="1" max="1" width="18.6640625" style="27" customWidth="1"/>
    <col min="2" max="3" width="13.5546875"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5" t="s">
        <v>12</v>
      </c>
      <c r="B1" s="75"/>
      <c r="C1" s="75"/>
      <c r="D1" s="75"/>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5" t="str">
        <f>CONCATENATE(TEXT(EDATE($B$4,0),"mmmmmmmmmmmmmm")," ",TEXT(YEAR(EDATE($B$4,0)),0)," and ",TEXT(YEAR(EDATE($C$4,0)),0))</f>
        <v>September 2022 and 2023</v>
      </c>
      <c r="B2" s="75"/>
      <c r="C2" s="75"/>
      <c r="D2" s="75"/>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44805</v>
      </c>
      <c r="C4" s="12">
        <f>'Table 2. Retail Use Tax'!C8</f>
        <v>45170</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23265</v>
      </c>
      <c r="C7" s="47">
        <f>'Table 2. Retail Use Tax'!C23</f>
        <v>21041</v>
      </c>
      <c r="D7" s="22">
        <f>+(C7/B7)-1</f>
        <v>-9.5594240275091336E-2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2664512983</v>
      </c>
      <c r="C8" s="48">
        <f>'Table 2. Retail Use Tax'!F23</f>
        <v>2689083832</v>
      </c>
      <c r="D8" s="22">
        <f>+(C8/B8)-1</f>
        <v>9.2215159606148234E-3</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159870779</v>
      </c>
      <c r="C9" s="48">
        <f>'Table 2. Retail Use Tax'!H23</f>
        <v>161345031</v>
      </c>
      <c r="D9" s="22">
        <f>+(C9/B9)-1</f>
        <v>9.2215225898160114E-3</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36</v>
      </c>
      <c r="C12" s="49" t="s">
        <v>36</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115963084.88</v>
      </c>
      <c r="C13" s="48">
        <v>126560939.13</v>
      </c>
      <c r="D13" s="22">
        <f>(C13/B13)-1</f>
        <v>9.1389895853208669E-2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2387</v>
      </c>
      <c r="C16" s="47">
        <v>1924</v>
      </c>
      <c r="D16" s="22">
        <f>(C16/B16)-1</f>
        <v>-0.19396732299958108</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193558010</v>
      </c>
      <c r="C17" s="48">
        <v>191138075</v>
      </c>
      <c r="D17" s="22">
        <f>(C17/B17)-1</f>
        <v>-1.2502375902707419E-2</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16848582</v>
      </c>
      <c r="C18" s="48">
        <v>11468285</v>
      </c>
      <c r="D18" s="22">
        <f>(C18/B18)-1</f>
        <v>-0.3193323331304676</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7"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11A-3A29-4AC3-AF1E-82F37AC529CA}">
  <dimension ref="A1:F947"/>
  <sheetViews>
    <sheetView workbookViewId="0">
      <pane xSplit="2" ySplit="7" topLeftCell="C933" activePane="bottomRight" state="frozen"/>
      <selection pane="topRight" activeCell="C1" sqref="C1"/>
      <selection pane="bottomLeft" activeCell="A3" sqref="A3"/>
      <selection pane="bottomRight" activeCell="D947" sqref="D947"/>
    </sheetView>
  </sheetViews>
  <sheetFormatPr defaultRowHeight="12.75" x14ac:dyDescent="0.2"/>
  <cols>
    <col min="1" max="1" width="10" style="56" bestFit="1" customWidth="1"/>
    <col min="2" max="2" width="13.109375" style="56" bestFit="1" customWidth="1"/>
    <col min="3" max="3" width="9.6640625" style="60" bestFit="1" customWidth="1"/>
    <col min="4" max="4" width="14.33203125" style="56" bestFit="1" customWidth="1"/>
    <col min="5" max="5" width="11.5546875" style="56" bestFit="1" customWidth="1"/>
    <col min="6" max="6" width="8.88671875" style="63"/>
    <col min="7" max="16384" width="8.88671875" style="56"/>
  </cols>
  <sheetData>
    <row r="1" spans="1:6" x14ac:dyDescent="0.2">
      <c r="A1" s="76" t="s">
        <v>44</v>
      </c>
      <c r="B1" s="76"/>
      <c r="C1" s="76"/>
      <c r="D1" s="76"/>
      <c r="E1" s="76"/>
      <c r="F1" s="76"/>
    </row>
    <row r="2" spans="1:6" x14ac:dyDescent="0.2">
      <c r="A2" s="77" t="s">
        <v>45</v>
      </c>
      <c r="B2" s="77"/>
      <c r="C2" s="77"/>
      <c r="D2" s="77"/>
      <c r="E2" s="77"/>
      <c r="F2" s="77"/>
    </row>
    <row r="3" spans="1:6" x14ac:dyDescent="0.2">
      <c r="A3" s="77" t="s">
        <v>46</v>
      </c>
      <c r="B3" s="77"/>
      <c r="C3" s="77"/>
      <c r="D3" s="77"/>
      <c r="E3" s="77"/>
      <c r="F3" s="77"/>
    </row>
    <row r="4" spans="1:6" x14ac:dyDescent="0.2">
      <c r="A4" s="76"/>
      <c r="B4" s="76"/>
      <c r="C4" s="76"/>
      <c r="D4" s="76"/>
      <c r="E4" s="76"/>
      <c r="F4" s="76"/>
    </row>
    <row r="5" spans="1:6" ht="63.75" customHeight="1" x14ac:dyDescent="0.2">
      <c r="A5" s="78" t="s">
        <v>47</v>
      </c>
      <c r="B5" s="78"/>
      <c r="C5" s="78"/>
      <c r="D5" s="78"/>
      <c r="E5" s="78"/>
      <c r="F5" s="78"/>
    </row>
    <row r="7" spans="1:6" ht="25.5" x14ac:dyDescent="0.2">
      <c r="A7" s="57" t="s">
        <v>48</v>
      </c>
      <c r="B7" s="57" t="s">
        <v>49</v>
      </c>
      <c r="C7" s="58" t="s">
        <v>13</v>
      </c>
      <c r="D7" s="58" t="s">
        <v>27</v>
      </c>
      <c r="E7" s="58" t="s">
        <v>11</v>
      </c>
      <c r="F7" s="59" t="s">
        <v>50</v>
      </c>
    </row>
    <row r="8" spans="1:6" x14ac:dyDescent="0.2">
      <c r="A8" s="56" t="s">
        <v>51</v>
      </c>
      <c r="B8" s="56" t="s">
        <v>52</v>
      </c>
      <c r="C8" s="60">
        <v>223</v>
      </c>
      <c r="D8" s="61">
        <v>9251915.9800000004</v>
      </c>
      <c r="E8" s="61">
        <v>554350.30000000005</v>
      </c>
      <c r="F8" s="62">
        <v>7.1968314079573687E-4</v>
      </c>
    </row>
    <row r="9" spans="1:6" x14ac:dyDescent="0.2">
      <c r="A9" s="56" t="s">
        <v>51</v>
      </c>
      <c r="B9" s="56" t="s">
        <v>348</v>
      </c>
      <c r="C9" s="60">
        <v>112</v>
      </c>
      <c r="D9" s="61">
        <v>6846034.5199999996</v>
      </c>
      <c r="E9" s="61">
        <v>403220.44</v>
      </c>
      <c r="F9" s="62">
        <v>5.2347938242703024E-4</v>
      </c>
    </row>
    <row r="10" spans="1:6" x14ac:dyDescent="0.2">
      <c r="A10" s="56" t="s">
        <v>51</v>
      </c>
      <c r="B10" s="56" t="s">
        <v>51</v>
      </c>
      <c r="C10" s="60">
        <v>103</v>
      </c>
      <c r="D10" s="61">
        <v>3433003.41</v>
      </c>
      <c r="E10" s="61">
        <v>204953.78</v>
      </c>
      <c r="F10" s="62">
        <v>2.6608045509916465E-4</v>
      </c>
    </row>
    <row r="11" spans="1:6" x14ac:dyDescent="0.2">
      <c r="A11" s="56" t="s">
        <v>51</v>
      </c>
      <c r="B11" s="56" t="s">
        <v>53</v>
      </c>
      <c r="C11" s="60">
        <v>57</v>
      </c>
      <c r="D11" s="61">
        <v>1175988.01</v>
      </c>
      <c r="E11" s="61">
        <v>70559.28</v>
      </c>
      <c r="F11" s="62">
        <v>9.1603313361038707E-5</v>
      </c>
    </row>
    <row r="12" spans="1:6" x14ac:dyDescent="0.2">
      <c r="A12" s="56" t="s">
        <v>51</v>
      </c>
      <c r="B12" s="56" t="s">
        <v>54</v>
      </c>
      <c r="C12" s="60">
        <v>30</v>
      </c>
      <c r="D12" s="61">
        <v>333085.8</v>
      </c>
      <c r="E12" s="61">
        <v>19985.169999999998</v>
      </c>
      <c r="F12" s="62">
        <v>2.5945669939994142E-5</v>
      </c>
    </row>
    <row r="13" spans="1:6" x14ac:dyDescent="0.2">
      <c r="A13" s="56" t="s">
        <v>51</v>
      </c>
      <c r="B13" s="56" t="s">
        <v>55</v>
      </c>
      <c r="C13" s="60">
        <v>27</v>
      </c>
      <c r="D13" s="61">
        <v>235489.31</v>
      </c>
      <c r="E13" s="61">
        <v>14129.35</v>
      </c>
      <c r="F13" s="62">
        <v>1.8343374190294917E-5</v>
      </c>
    </row>
    <row r="14" spans="1:6" x14ac:dyDescent="0.2">
      <c r="A14" s="56" t="s">
        <v>51</v>
      </c>
      <c r="B14" s="56" t="s">
        <v>56</v>
      </c>
      <c r="C14" s="60">
        <v>28</v>
      </c>
      <c r="D14" s="61">
        <v>830903.49</v>
      </c>
      <c r="E14" s="61">
        <v>49854.21</v>
      </c>
      <c r="F14" s="62">
        <v>6.4723036020166718E-5</v>
      </c>
    </row>
    <row r="15" spans="1:6" x14ac:dyDescent="0.2">
      <c r="A15" s="56" t="s">
        <v>51</v>
      </c>
      <c r="B15" s="56" t="s">
        <v>57</v>
      </c>
      <c r="C15" s="60">
        <v>580</v>
      </c>
      <c r="D15" s="61">
        <v>22106420.52</v>
      </c>
      <c r="E15" s="61">
        <v>1317052.54</v>
      </c>
      <c r="F15" s="62">
        <v>1.7098583848158878E-3</v>
      </c>
    </row>
    <row r="16" spans="1:6" x14ac:dyDescent="0.2">
      <c r="A16" s="56" t="s">
        <v>58</v>
      </c>
      <c r="B16" s="56" t="s">
        <v>59</v>
      </c>
      <c r="C16" s="60">
        <v>267</v>
      </c>
      <c r="D16" s="61">
        <v>9375704.8900000006</v>
      </c>
      <c r="E16" s="61">
        <v>558848.31000000006</v>
      </c>
      <c r="F16" s="62">
        <v>7.2552266494523335E-4</v>
      </c>
    </row>
    <row r="17" spans="1:6" x14ac:dyDescent="0.2">
      <c r="A17" s="56" t="s">
        <v>58</v>
      </c>
      <c r="B17" s="56" t="s">
        <v>60</v>
      </c>
      <c r="C17" s="60">
        <v>21</v>
      </c>
      <c r="D17" s="61">
        <v>55804.17</v>
      </c>
      <c r="E17" s="61">
        <v>3348.25</v>
      </c>
      <c r="F17" s="62">
        <v>4.3468526600767163E-6</v>
      </c>
    </row>
    <row r="18" spans="1:6" x14ac:dyDescent="0.2">
      <c r="A18" s="56" t="s">
        <v>58</v>
      </c>
      <c r="B18" s="56" t="s">
        <v>56</v>
      </c>
      <c r="C18" s="60">
        <v>27</v>
      </c>
      <c r="D18" s="61">
        <v>127139.85</v>
      </c>
      <c r="E18" s="61">
        <v>7628.39</v>
      </c>
      <c r="F18" s="62">
        <v>9.903527921631486E-6</v>
      </c>
    </row>
    <row r="19" spans="1:6" x14ac:dyDescent="0.2">
      <c r="A19" s="56" t="s">
        <v>58</v>
      </c>
      <c r="B19" s="56" t="s">
        <v>57</v>
      </c>
      <c r="C19" s="60">
        <v>315</v>
      </c>
      <c r="D19" s="61">
        <v>9558648.9100000001</v>
      </c>
      <c r="E19" s="61">
        <v>569824.94999999995</v>
      </c>
      <c r="F19" s="62">
        <v>7.3977304552694148E-4</v>
      </c>
    </row>
    <row r="20" spans="1:6" x14ac:dyDescent="0.2">
      <c r="A20" s="56" t="s">
        <v>61</v>
      </c>
      <c r="B20" s="56" t="s">
        <v>62</v>
      </c>
      <c r="C20" s="60">
        <v>487</v>
      </c>
      <c r="D20" s="61">
        <v>22730736.899999999</v>
      </c>
      <c r="E20" s="61">
        <v>1361601.14</v>
      </c>
      <c r="F20" s="62">
        <v>1.7676934330986304E-3</v>
      </c>
    </row>
    <row r="21" spans="1:6" x14ac:dyDescent="0.2">
      <c r="A21" s="56" t="s">
        <v>61</v>
      </c>
      <c r="B21" s="56" t="s">
        <v>63</v>
      </c>
      <c r="C21" s="60">
        <v>245</v>
      </c>
      <c r="D21" s="61">
        <v>6203227.8399999999</v>
      </c>
      <c r="E21" s="61">
        <v>371137.01</v>
      </c>
      <c r="F21" s="62">
        <v>4.8182719306247111E-4</v>
      </c>
    </row>
    <row r="22" spans="1:6" x14ac:dyDescent="0.2">
      <c r="A22" s="56" t="s">
        <v>61</v>
      </c>
      <c r="B22" s="56" t="s">
        <v>64</v>
      </c>
      <c r="C22" s="60">
        <v>146</v>
      </c>
      <c r="D22" s="61">
        <v>4852384.8099999996</v>
      </c>
      <c r="E22" s="61">
        <v>291031.52</v>
      </c>
      <c r="F22" s="62">
        <v>3.7783054935508703E-4</v>
      </c>
    </row>
    <row r="23" spans="1:6" x14ac:dyDescent="0.2">
      <c r="A23" s="56" t="s">
        <v>61</v>
      </c>
      <c r="B23" s="56" t="s">
        <v>66</v>
      </c>
      <c r="C23" s="60">
        <v>61</v>
      </c>
      <c r="D23" s="61">
        <v>480781.76</v>
      </c>
      <c r="E23" s="61">
        <v>28846.9</v>
      </c>
      <c r="F23" s="62">
        <v>3.7450376763971342E-5</v>
      </c>
    </row>
    <row r="24" spans="1:6" x14ac:dyDescent="0.2">
      <c r="A24" s="56" t="s">
        <v>61</v>
      </c>
      <c r="B24" s="56" t="s">
        <v>65</v>
      </c>
      <c r="C24" s="60">
        <v>60</v>
      </c>
      <c r="D24" s="61">
        <v>794269.39</v>
      </c>
      <c r="E24" s="61">
        <v>47579.7</v>
      </c>
      <c r="F24" s="62">
        <v>6.1770162177451549E-5</v>
      </c>
    </row>
    <row r="25" spans="1:6" x14ac:dyDescent="0.2">
      <c r="A25" s="56" t="s">
        <v>61</v>
      </c>
      <c r="B25" s="56" t="s">
        <v>67</v>
      </c>
      <c r="C25" s="60">
        <v>39</v>
      </c>
      <c r="D25" s="61">
        <v>408195.47</v>
      </c>
      <c r="E25" s="61">
        <v>24034.2</v>
      </c>
      <c r="F25" s="62">
        <v>3.1202307534627291E-5</v>
      </c>
    </row>
    <row r="26" spans="1:6" x14ac:dyDescent="0.2">
      <c r="A26" s="56" t="s">
        <v>61</v>
      </c>
      <c r="B26" s="56" t="s">
        <v>68</v>
      </c>
      <c r="C26" s="60">
        <v>27</v>
      </c>
      <c r="D26" s="61">
        <v>220655.08</v>
      </c>
      <c r="E26" s="61">
        <v>13239.32</v>
      </c>
      <c r="F26" s="62">
        <v>1.7187896172510078E-5</v>
      </c>
    </row>
    <row r="27" spans="1:6" x14ac:dyDescent="0.2">
      <c r="A27" s="56" t="s">
        <v>61</v>
      </c>
      <c r="B27" s="56" t="s">
        <v>56</v>
      </c>
      <c r="C27" s="60">
        <v>27</v>
      </c>
      <c r="D27" s="61">
        <v>402890.9</v>
      </c>
      <c r="E27" s="61">
        <v>22694.06</v>
      </c>
      <c r="F27" s="62">
        <v>2.9462475943833529E-5</v>
      </c>
    </row>
    <row r="28" spans="1:6" x14ac:dyDescent="0.2">
      <c r="A28" s="56" t="s">
        <v>61</v>
      </c>
      <c r="B28" s="56" t="s">
        <v>57</v>
      </c>
      <c r="C28" s="60">
        <v>1092</v>
      </c>
      <c r="D28" s="61">
        <v>36093142.149999999</v>
      </c>
      <c r="E28" s="61">
        <v>2160163.86</v>
      </c>
      <c r="F28" s="62">
        <v>2.8044244070910438E-3</v>
      </c>
    </row>
    <row r="29" spans="1:6" x14ac:dyDescent="0.2">
      <c r="A29" s="56" t="s">
        <v>69</v>
      </c>
      <c r="B29" s="56" t="s">
        <v>70</v>
      </c>
      <c r="C29" s="60">
        <v>550</v>
      </c>
      <c r="D29" s="61">
        <v>34060220.5</v>
      </c>
      <c r="E29" s="61">
        <v>2038047.61</v>
      </c>
      <c r="F29" s="62">
        <v>2.6458874561013945E-3</v>
      </c>
    </row>
    <row r="30" spans="1:6" x14ac:dyDescent="0.2">
      <c r="A30" s="56" t="s">
        <v>69</v>
      </c>
      <c r="B30" s="56" t="s">
        <v>71</v>
      </c>
      <c r="C30" s="60">
        <v>127</v>
      </c>
      <c r="D30" s="61">
        <v>2234542.4900000002</v>
      </c>
      <c r="E30" s="61">
        <v>132354.53</v>
      </c>
      <c r="F30" s="62">
        <v>1.7182875854661496E-4</v>
      </c>
    </row>
    <row r="31" spans="1:6" x14ac:dyDescent="0.2">
      <c r="A31" s="56" t="s">
        <v>69</v>
      </c>
      <c r="B31" s="56" t="s">
        <v>72</v>
      </c>
      <c r="C31" s="60">
        <v>39</v>
      </c>
      <c r="D31" s="61">
        <v>316154.51</v>
      </c>
      <c r="E31" s="61">
        <v>18969.27</v>
      </c>
      <c r="F31" s="62">
        <v>2.4626781679747166E-5</v>
      </c>
    </row>
    <row r="32" spans="1:6" x14ac:dyDescent="0.2">
      <c r="A32" s="56" t="s">
        <v>69</v>
      </c>
      <c r="B32" s="56" t="s">
        <v>73</v>
      </c>
      <c r="C32" s="60">
        <v>30</v>
      </c>
      <c r="D32" s="61">
        <v>546186.73</v>
      </c>
      <c r="E32" s="61">
        <v>32771.199999999997</v>
      </c>
      <c r="F32" s="62">
        <v>4.2545084116749367E-5</v>
      </c>
    </row>
    <row r="33" spans="1:6" x14ac:dyDescent="0.2">
      <c r="A33" s="56" t="s">
        <v>69</v>
      </c>
      <c r="B33" s="56" t="s">
        <v>830</v>
      </c>
      <c r="C33" s="60">
        <v>17</v>
      </c>
      <c r="D33" s="61">
        <v>757949.34</v>
      </c>
      <c r="E33" s="61">
        <v>45465.18</v>
      </c>
      <c r="F33" s="62">
        <v>5.9024994735717682E-5</v>
      </c>
    </row>
    <row r="34" spans="1:6" x14ac:dyDescent="0.2">
      <c r="A34" s="56" t="s">
        <v>69</v>
      </c>
      <c r="B34" s="56" t="s">
        <v>56</v>
      </c>
      <c r="C34" s="60">
        <v>51</v>
      </c>
      <c r="D34" s="61">
        <v>406919.62</v>
      </c>
      <c r="E34" s="61">
        <v>24415.18</v>
      </c>
      <c r="F34" s="62">
        <v>3.1696913351527469E-5</v>
      </c>
    </row>
    <row r="35" spans="1:6" x14ac:dyDescent="0.2">
      <c r="A35" s="56" t="s">
        <v>69</v>
      </c>
      <c r="B35" s="56" t="s">
        <v>57</v>
      </c>
      <c r="C35" s="60">
        <v>814</v>
      </c>
      <c r="D35" s="61">
        <v>38321973.189999998</v>
      </c>
      <c r="E35" s="61">
        <v>2292022.98</v>
      </c>
      <c r="F35" s="62">
        <v>2.9756100015142124E-3</v>
      </c>
    </row>
    <row r="36" spans="1:6" x14ac:dyDescent="0.2">
      <c r="A36" s="56" t="s">
        <v>74</v>
      </c>
      <c r="B36" s="56" t="s">
        <v>74</v>
      </c>
      <c r="C36" s="60">
        <v>262</v>
      </c>
      <c r="D36" s="61">
        <v>9422855.0099999998</v>
      </c>
      <c r="E36" s="61">
        <v>563497.76</v>
      </c>
      <c r="F36" s="62">
        <v>7.315587954911584E-4</v>
      </c>
    </row>
    <row r="37" spans="1:6" x14ac:dyDescent="0.2">
      <c r="A37" s="56" t="s">
        <v>74</v>
      </c>
      <c r="B37" s="56" t="s">
        <v>75</v>
      </c>
      <c r="C37" s="60">
        <v>84</v>
      </c>
      <c r="D37" s="61">
        <v>1837972.09</v>
      </c>
      <c r="E37" s="61">
        <v>110278.33</v>
      </c>
      <c r="F37" s="62">
        <v>1.4316841696686866E-4</v>
      </c>
    </row>
    <row r="38" spans="1:6" x14ac:dyDescent="0.2">
      <c r="A38" s="56" t="s">
        <v>74</v>
      </c>
      <c r="B38" s="56" t="s">
        <v>76</v>
      </c>
      <c r="C38" s="60">
        <v>21</v>
      </c>
      <c r="D38" s="61">
        <v>164533.56</v>
      </c>
      <c r="E38" s="61">
        <v>9872.02</v>
      </c>
      <c r="F38" s="62">
        <v>1.2816311923342208E-5</v>
      </c>
    </row>
    <row r="39" spans="1:6" x14ac:dyDescent="0.2">
      <c r="A39" s="56" t="s">
        <v>74</v>
      </c>
      <c r="B39" s="56" t="s">
        <v>56</v>
      </c>
      <c r="C39" s="60">
        <v>37</v>
      </c>
      <c r="D39" s="61">
        <v>676653.53</v>
      </c>
      <c r="E39" s="61">
        <v>40599.22</v>
      </c>
      <c r="F39" s="62">
        <v>5.270778091661012E-5</v>
      </c>
    </row>
    <row r="40" spans="1:6" x14ac:dyDescent="0.2">
      <c r="A40" s="56" t="s">
        <v>74</v>
      </c>
      <c r="B40" s="56" t="s">
        <v>57</v>
      </c>
      <c r="C40" s="60">
        <v>404</v>
      </c>
      <c r="D40" s="61">
        <v>12102014.189999999</v>
      </c>
      <c r="E40" s="61">
        <v>724247.33</v>
      </c>
      <c r="F40" s="62">
        <v>9.402513052979793E-4</v>
      </c>
    </row>
    <row r="41" spans="1:6" x14ac:dyDescent="0.2">
      <c r="A41" s="56" t="s">
        <v>77</v>
      </c>
      <c r="B41" s="56" t="s">
        <v>78</v>
      </c>
      <c r="C41" s="60">
        <v>433</v>
      </c>
      <c r="D41" s="61">
        <v>15974191.630000001</v>
      </c>
      <c r="E41" s="61">
        <v>958431.94</v>
      </c>
      <c r="F41" s="62">
        <v>1.2442805728041478E-3</v>
      </c>
    </row>
    <row r="42" spans="1:6" x14ac:dyDescent="0.2">
      <c r="A42" s="56" t="s">
        <v>77</v>
      </c>
      <c r="B42" s="56" t="s">
        <v>79</v>
      </c>
      <c r="C42" s="60">
        <v>194</v>
      </c>
      <c r="D42" s="61">
        <v>5538017.0700000003</v>
      </c>
      <c r="E42" s="61">
        <v>332281.08</v>
      </c>
      <c r="F42" s="62">
        <v>4.3138263167062326E-4</v>
      </c>
    </row>
    <row r="43" spans="1:6" x14ac:dyDescent="0.2">
      <c r="A43" s="56" t="s">
        <v>77</v>
      </c>
      <c r="B43" s="56" t="s">
        <v>81</v>
      </c>
      <c r="C43" s="60">
        <v>101</v>
      </c>
      <c r="D43" s="61">
        <v>4408020.8</v>
      </c>
      <c r="E43" s="61">
        <v>264481.3</v>
      </c>
      <c r="F43" s="62">
        <v>3.4336182855089915E-4</v>
      </c>
    </row>
    <row r="44" spans="1:6" x14ac:dyDescent="0.2">
      <c r="A44" s="56" t="s">
        <v>77</v>
      </c>
      <c r="B44" s="56" t="s">
        <v>80</v>
      </c>
      <c r="C44" s="60">
        <v>84</v>
      </c>
      <c r="D44" s="61">
        <v>2638592.14</v>
      </c>
      <c r="E44" s="61">
        <v>158283.71</v>
      </c>
      <c r="F44" s="62">
        <v>2.0549121656396969E-4</v>
      </c>
    </row>
    <row r="45" spans="1:6" x14ac:dyDescent="0.2">
      <c r="A45" s="56" t="s">
        <v>77</v>
      </c>
      <c r="B45" s="56" t="s">
        <v>83</v>
      </c>
      <c r="C45" s="60">
        <v>81</v>
      </c>
      <c r="D45" s="61">
        <v>2209955.11</v>
      </c>
      <c r="E45" s="61">
        <v>132597.32</v>
      </c>
      <c r="F45" s="62">
        <v>1.7214395972852791E-4</v>
      </c>
    </row>
    <row r="46" spans="1:6" x14ac:dyDescent="0.2">
      <c r="A46" s="56" t="s">
        <v>77</v>
      </c>
      <c r="B46" s="56" t="s">
        <v>82</v>
      </c>
      <c r="C46" s="60">
        <v>78</v>
      </c>
      <c r="D46" s="61">
        <v>5227165.21</v>
      </c>
      <c r="E46" s="61">
        <v>312313.90999999997</v>
      </c>
      <c r="F46" s="62">
        <v>4.0546033016126634E-4</v>
      </c>
    </row>
    <row r="47" spans="1:6" x14ac:dyDescent="0.2">
      <c r="A47" s="56" t="s">
        <v>77</v>
      </c>
      <c r="B47" s="56" t="s">
        <v>86</v>
      </c>
      <c r="C47" s="60">
        <v>70</v>
      </c>
      <c r="D47" s="61">
        <v>1667438.44</v>
      </c>
      <c r="E47" s="61">
        <v>100046.33</v>
      </c>
      <c r="F47" s="62">
        <v>1.2988476239570313E-4</v>
      </c>
    </row>
    <row r="48" spans="1:6" x14ac:dyDescent="0.2">
      <c r="A48" s="56" t="s">
        <v>77</v>
      </c>
      <c r="B48" s="56" t="s">
        <v>85</v>
      </c>
      <c r="C48" s="60">
        <v>60</v>
      </c>
      <c r="D48" s="61">
        <v>1699362.26</v>
      </c>
      <c r="E48" s="61">
        <v>101961.76</v>
      </c>
      <c r="F48" s="62">
        <v>1.3237146201212685E-4</v>
      </c>
    </row>
    <row r="49" spans="1:6" x14ac:dyDescent="0.2">
      <c r="A49" s="56" t="s">
        <v>77</v>
      </c>
      <c r="B49" s="56" t="s">
        <v>87</v>
      </c>
      <c r="C49" s="60">
        <v>54</v>
      </c>
      <c r="D49" s="61">
        <v>1176752.57</v>
      </c>
      <c r="E49" s="61">
        <v>70605.179999999993</v>
      </c>
      <c r="F49" s="62">
        <v>9.1662902859163846E-5</v>
      </c>
    </row>
    <row r="50" spans="1:6" x14ac:dyDescent="0.2">
      <c r="A50" s="56" t="s">
        <v>77</v>
      </c>
      <c r="B50" s="56" t="s">
        <v>89</v>
      </c>
      <c r="C50" s="60">
        <v>39</v>
      </c>
      <c r="D50" s="61">
        <v>601786.86</v>
      </c>
      <c r="E50" s="61">
        <v>36107.25</v>
      </c>
      <c r="F50" s="62">
        <v>4.6876098173838575E-5</v>
      </c>
    </row>
    <row r="51" spans="1:6" x14ac:dyDescent="0.2">
      <c r="A51" s="56" t="s">
        <v>77</v>
      </c>
      <c r="B51" s="56" t="s">
        <v>88</v>
      </c>
      <c r="C51" s="60">
        <v>39</v>
      </c>
      <c r="D51" s="61">
        <v>570988.54</v>
      </c>
      <c r="E51" s="61">
        <v>34259.33</v>
      </c>
      <c r="F51" s="62">
        <v>4.447704315476624E-5</v>
      </c>
    </row>
    <row r="52" spans="1:6" x14ac:dyDescent="0.2">
      <c r="A52" s="56" t="s">
        <v>77</v>
      </c>
      <c r="B52" s="56" t="s">
        <v>84</v>
      </c>
      <c r="C52" s="60">
        <v>39</v>
      </c>
      <c r="D52" s="61">
        <v>1197282.32</v>
      </c>
      <c r="E52" s="61">
        <v>71836.92</v>
      </c>
      <c r="F52" s="62">
        <v>9.3262004567675125E-5</v>
      </c>
    </row>
    <row r="53" spans="1:6" x14ac:dyDescent="0.2">
      <c r="A53" s="56" t="s">
        <v>77</v>
      </c>
      <c r="B53" s="56" t="s">
        <v>56</v>
      </c>
      <c r="C53" s="60">
        <v>94</v>
      </c>
      <c r="D53" s="61">
        <v>821026.45</v>
      </c>
      <c r="E53" s="61">
        <v>49261.62</v>
      </c>
      <c r="F53" s="62">
        <v>6.3953708336202006E-5</v>
      </c>
    </row>
    <row r="54" spans="1:6" x14ac:dyDescent="0.2">
      <c r="A54" s="56" t="s">
        <v>77</v>
      </c>
      <c r="B54" s="56" t="s">
        <v>57</v>
      </c>
      <c r="C54" s="60">
        <v>1366</v>
      </c>
      <c r="D54" s="61">
        <v>43730579.399999999</v>
      </c>
      <c r="E54" s="61">
        <v>2622467.64</v>
      </c>
      <c r="F54" s="62">
        <v>3.4046085079964487E-3</v>
      </c>
    </row>
    <row r="55" spans="1:6" x14ac:dyDescent="0.2">
      <c r="A55" s="56" t="s">
        <v>90</v>
      </c>
      <c r="B55" s="56" t="s">
        <v>91</v>
      </c>
      <c r="C55" s="60">
        <v>3418</v>
      </c>
      <c r="D55" s="61">
        <v>345321584.43000001</v>
      </c>
      <c r="E55" s="61">
        <v>20655198.899999999</v>
      </c>
      <c r="F55" s="62">
        <v>2.6815532377474399E-2</v>
      </c>
    </row>
    <row r="56" spans="1:6" x14ac:dyDescent="0.2">
      <c r="A56" s="56" t="s">
        <v>90</v>
      </c>
      <c r="B56" s="56" t="s">
        <v>92</v>
      </c>
      <c r="C56" s="60">
        <v>2359</v>
      </c>
      <c r="D56" s="61">
        <v>236808153.31999999</v>
      </c>
      <c r="E56" s="61">
        <v>14148596.83</v>
      </c>
      <c r="F56" s="62">
        <v>1.836836131317509E-2</v>
      </c>
    </row>
    <row r="57" spans="1:6" x14ac:dyDescent="0.2">
      <c r="A57" s="56" t="s">
        <v>90</v>
      </c>
      <c r="B57" s="56" t="s">
        <v>93</v>
      </c>
      <c r="C57" s="60">
        <v>205</v>
      </c>
      <c r="D57" s="61">
        <v>9414142.6799999997</v>
      </c>
      <c r="E57" s="61">
        <v>564848.61</v>
      </c>
      <c r="F57" s="62">
        <v>7.333125312981813E-4</v>
      </c>
    </row>
    <row r="58" spans="1:6" x14ac:dyDescent="0.2">
      <c r="A58" s="56" t="s">
        <v>90</v>
      </c>
      <c r="B58" s="56" t="s">
        <v>95</v>
      </c>
      <c r="C58" s="60">
        <v>161</v>
      </c>
      <c r="D58" s="61">
        <v>2908740.39</v>
      </c>
      <c r="E58" s="61">
        <v>174524.39</v>
      </c>
      <c r="F58" s="62">
        <v>2.2657561679079112E-4</v>
      </c>
    </row>
    <row r="59" spans="1:6" x14ac:dyDescent="0.2">
      <c r="A59" s="56" t="s">
        <v>90</v>
      </c>
      <c r="B59" s="56" t="s">
        <v>94</v>
      </c>
      <c r="C59" s="60">
        <v>120</v>
      </c>
      <c r="D59" s="61">
        <v>5563619.2199999997</v>
      </c>
      <c r="E59" s="61">
        <v>333817.15000000002</v>
      </c>
      <c r="F59" s="62">
        <v>4.3337682862890417E-4</v>
      </c>
    </row>
    <row r="60" spans="1:6" x14ac:dyDescent="0.2">
      <c r="A60" s="56" t="s">
        <v>90</v>
      </c>
      <c r="B60" s="56" t="s">
        <v>96</v>
      </c>
      <c r="C60" s="60">
        <v>90</v>
      </c>
      <c r="D60" s="61">
        <v>3337396.3</v>
      </c>
      <c r="E60" s="61">
        <v>200243.76</v>
      </c>
      <c r="F60" s="62">
        <v>2.5996568978414503E-4</v>
      </c>
    </row>
    <row r="61" spans="1:6" x14ac:dyDescent="0.2">
      <c r="A61" s="56" t="s">
        <v>90</v>
      </c>
      <c r="B61" s="56" t="s">
        <v>99</v>
      </c>
      <c r="C61" s="60">
        <v>60</v>
      </c>
      <c r="D61" s="61">
        <v>8245558.2999999998</v>
      </c>
      <c r="E61" s="61">
        <v>492374.47</v>
      </c>
      <c r="F61" s="62">
        <v>6.3922325832102241E-4</v>
      </c>
    </row>
    <row r="62" spans="1:6" x14ac:dyDescent="0.2">
      <c r="A62" s="56" t="s">
        <v>90</v>
      </c>
      <c r="B62" s="56" t="s">
        <v>100</v>
      </c>
      <c r="C62" s="60">
        <v>50</v>
      </c>
      <c r="D62" s="61">
        <v>2693392.13</v>
      </c>
      <c r="E62" s="61">
        <v>161603.57999999999</v>
      </c>
      <c r="F62" s="62">
        <v>2.0980122499840824E-4</v>
      </c>
    </row>
    <row r="63" spans="1:6" x14ac:dyDescent="0.2">
      <c r="A63" s="56" t="s">
        <v>90</v>
      </c>
      <c r="B63" s="56" t="s">
        <v>114</v>
      </c>
      <c r="C63" s="60">
        <v>46</v>
      </c>
      <c r="D63" s="61">
        <v>1276983.03</v>
      </c>
      <c r="E63" s="61">
        <v>76619</v>
      </c>
      <c r="F63" s="62">
        <v>9.9470321500012818E-5</v>
      </c>
    </row>
    <row r="64" spans="1:6" x14ac:dyDescent="0.2">
      <c r="A64" s="56" t="s">
        <v>90</v>
      </c>
      <c r="B64" s="56" t="s">
        <v>98</v>
      </c>
      <c r="C64" s="60">
        <v>40</v>
      </c>
      <c r="D64" s="61">
        <v>544633.1</v>
      </c>
      <c r="E64" s="61">
        <v>32678</v>
      </c>
      <c r="F64" s="62">
        <v>4.2424087575893957E-5</v>
      </c>
    </row>
    <row r="65" spans="1:6" x14ac:dyDescent="0.2">
      <c r="A65" s="56" t="s">
        <v>90</v>
      </c>
      <c r="B65" s="56" t="s">
        <v>97</v>
      </c>
      <c r="C65" s="60">
        <v>25</v>
      </c>
      <c r="D65" s="61">
        <v>479409.46</v>
      </c>
      <c r="E65" s="61">
        <v>28764.57</v>
      </c>
      <c r="F65" s="62">
        <v>3.7343492158728564E-5</v>
      </c>
    </row>
    <row r="66" spans="1:6" x14ac:dyDescent="0.2">
      <c r="A66" s="56" t="s">
        <v>90</v>
      </c>
      <c r="B66" s="56" t="s">
        <v>56</v>
      </c>
      <c r="C66" s="60">
        <v>63</v>
      </c>
      <c r="D66" s="61">
        <v>913753.98</v>
      </c>
      <c r="E66" s="61">
        <v>54825.27</v>
      </c>
      <c r="F66" s="62">
        <v>7.1176695509273259E-5</v>
      </c>
    </row>
    <row r="67" spans="1:6" x14ac:dyDescent="0.2">
      <c r="A67" s="56" t="s">
        <v>90</v>
      </c>
      <c r="B67" s="56" t="s">
        <v>57</v>
      </c>
      <c r="C67" s="60">
        <v>6637</v>
      </c>
      <c r="D67" s="61">
        <v>617507366.34000003</v>
      </c>
      <c r="E67" s="61">
        <v>36924094.530000001</v>
      </c>
      <c r="F67" s="62">
        <v>4.7936563437214856E-2</v>
      </c>
    </row>
    <row r="68" spans="1:6" x14ac:dyDescent="0.2">
      <c r="A68" s="56" t="s">
        <v>101</v>
      </c>
      <c r="B68" s="56" t="s">
        <v>101</v>
      </c>
      <c r="C68" s="60">
        <v>828</v>
      </c>
      <c r="D68" s="61">
        <v>62966849.780000001</v>
      </c>
      <c r="E68" s="61">
        <v>3769117.36</v>
      </c>
      <c r="F68" s="62">
        <v>4.8932420883916463E-3</v>
      </c>
    </row>
    <row r="69" spans="1:6" x14ac:dyDescent="0.2">
      <c r="A69" s="56" t="s">
        <v>101</v>
      </c>
      <c r="B69" s="56" t="s">
        <v>102</v>
      </c>
      <c r="C69" s="60">
        <v>165</v>
      </c>
      <c r="D69" s="61">
        <v>5966322.54</v>
      </c>
      <c r="E69" s="61">
        <v>357979.36</v>
      </c>
      <c r="F69" s="62">
        <v>4.6474532465274709E-4</v>
      </c>
    </row>
    <row r="70" spans="1:6" x14ac:dyDescent="0.2">
      <c r="A70" s="56" t="s">
        <v>101</v>
      </c>
      <c r="B70" s="56" t="s">
        <v>103</v>
      </c>
      <c r="C70" s="60">
        <v>145</v>
      </c>
      <c r="D70" s="61">
        <v>2582966.87</v>
      </c>
      <c r="E70" s="61">
        <v>154882.34</v>
      </c>
      <c r="F70" s="62">
        <v>2.0107540106858998E-4</v>
      </c>
    </row>
    <row r="71" spans="1:6" x14ac:dyDescent="0.2">
      <c r="A71" s="56" t="s">
        <v>101</v>
      </c>
      <c r="B71" s="56" t="s">
        <v>104</v>
      </c>
      <c r="C71" s="60">
        <v>33</v>
      </c>
      <c r="D71" s="61">
        <v>643382</v>
      </c>
      <c r="E71" s="61">
        <v>38602.910000000003</v>
      </c>
      <c r="F71" s="62">
        <v>5.0116079151856069E-5</v>
      </c>
    </row>
    <row r="72" spans="1:6" x14ac:dyDescent="0.2">
      <c r="A72" s="56" t="s">
        <v>101</v>
      </c>
      <c r="B72" s="56" t="s">
        <v>56</v>
      </c>
      <c r="C72" s="60">
        <v>97</v>
      </c>
      <c r="D72" s="61">
        <v>3571319.55</v>
      </c>
      <c r="E72" s="61">
        <v>214279.11</v>
      </c>
      <c r="F72" s="62">
        <v>2.7818702883666726E-4</v>
      </c>
    </row>
    <row r="73" spans="1:6" x14ac:dyDescent="0.2">
      <c r="A73" s="56" t="s">
        <v>101</v>
      </c>
      <c r="B73" s="56" t="s">
        <v>57</v>
      </c>
      <c r="C73" s="60">
        <v>1268</v>
      </c>
      <c r="D73" s="61">
        <v>75730840.739999995</v>
      </c>
      <c r="E73" s="61">
        <v>4534861.08</v>
      </c>
      <c r="F73" s="62">
        <v>5.8873659221015074E-3</v>
      </c>
    </row>
    <row r="74" spans="1:6" x14ac:dyDescent="0.2">
      <c r="A74" s="56" t="s">
        <v>105</v>
      </c>
      <c r="B74" s="56" t="s">
        <v>106</v>
      </c>
      <c r="C74" s="60">
        <v>695</v>
      </c>
      <c r="D74" s="61">
        <v>47115986.939999998</v>
      </c>
      <c r="E74" s="61">
        <v>2818995.72</v>
      </c>
      <c r="F74" s="62">
        <v>3.659750330538902E-3</v>
      </c>
    </row>
    <row r="75" spans="1:6" x14ac:dyDescent="0.2">
      <c r="A75" s="56" t="s">
        <v>105</v>
      </c>
      <c r="B75" s="56" t="s">
        <v>107</v>
      </c>
      <c r="C75" s="60">
        <v>200</v>
      </c>
      <c r="D75" s="61">
        <v>6360374.5</v>
      </c>
      <c r="E75" s="61">
        <v>381609.44</v>
      </c>
      <c r="F75" s="62">
        <v>4.9542298495464381E-4</v>
      </c>
    </row>
    <row r="76" spans="1:6" x14ac:dyDescent="0.2">
      <c r="A76" s="56" t="s">
        <v>105</v>
      </c>
      <c r="B76" s="56" t="s">
        <v>108</v>
      </c>
      <c r="C76" s="60">
        <v>161</v>
      </c>
      <c r="D76" s="61">
        <v>5657371.9100000001</v>
      </c>
      <c r="E76" s="61">
        <v>339442.3</v>
      </c>
      <c r="F76" s="62">
        <v>4.4067965793998616E-4</v>
      </c>
    </row>
    <row r="77" spans="1:6" x14ac:dyDescent="0.2">
      <c r="A77" s="56" t="s">
        <v>105</v>
      </c>
      <c r="B77" s="56" t="s">
        <v>109</v>
      </c>
      <c r="C77" s="60">
        <v>72</v>
      </c>
      <c r="D77" s="61">
        <v>1890983.55</v>
      </c>
      <c r="E77" s="61">
        <v>113459.04</v>
      </c>
      <c r="F77" s="62">
        <v>1.4729776146755783E-4</v>
      </c>
    </row>
    <row r="78" spans="1:6" x14ac:dyDescent="0.2">
      <c r="A78" s="56" t="s">
        <v>105</v>
      </c>
      <c r="B78" s="56" t="s">
        <v>110</v>
      </c>
      <c r="C78" s="60">
        <v>68</v>
      </c>
      <c r="D78" s="61">
        <v>1610493.06</v>
      </c>
      <c r="E78" s="61">
        <v>96629.62</v>
      </c>
      <c r="F78" s="62">
        <v>1.2544903180443582E-4</v>
      </c>
    </row>
    <row r="79" spans="1:6" x14ac:dyDescent="0.2">
      <c r="A79" s="56" t="s">
        <v>105</v>
      </c>
      <c r="B79" s="56" t="s">
        <v>97</v>
      </c>
      <c r="C79" s="60">
        <v>60</v>
      </c>
      <c r="D79" s="61">
        <v>1900446.81</v>
      </c>
      <c r="E79" s="61">
        <v>114026.86</v>
      </c>
      <c r="F79" s="62">
        <v>1.4803493159447334E-4</v>
      </c>
    </row>
    <row r="80" spans="1:6" x14ac:dyDescent="0.2">
      <c r="A80" s="56" t="s">
        <v>105</v>
      </c>
      <c r="B80" s="56" t="s">
        <v>111</v>
      </c>
      <c r="C80" s="60">
        <v>33</v>
      </c>
      <c r="D80" s="61">
        <v>959311.37</v>
      </c>
      <c r="E80" s="61">
        <v>57558.7</v>
      </c>
      <c r="F80" s="62">
        <v>7.4725360473548174E-5</v>
      </c>
    </row>
    <row r="81" spans="1:6" x14ac:dyDescent="0.2">
      <c r="A81" s="56" t="s">
        <v>105</v>
      </c>
      <c r="B81" s="56" t="s">
        <v>56</v>
      </c>
      <c r="C81" s="60">
        <v>12</v>
      </c>
      <c r="D81" s="61">
        <v>578484.63</v>
      </c>
      <c r="E81" s="61">
        <v>34709.08</v>
      </c>
      <c r="F81" s="62">
        <v>4.5060929359162414E-5</v>
      </c>
    </row>
    <row r="82" spans="1:6" x14ac:dyDescent="0.2">
      <c r="A82" s="56" t="s">
        <v>105</v>
      </c>
      <c r="B82" s="56" t="s">
        <v>57</v>
      </c>
      <c r="C82" s="60">
        <v>1301</v>
      </c>
      <c r="D82" s="61">
        <v>66073452.770000003</v>
      </c>
      <c r="E82" s="61">
        <v>3956430.76</v>
      </c>
      <c r="F82" s="62">
        <v>5.1364209881327094E-3</v>
      </c>
    </row>
    <row r="83" spans="1:6" x14ac:dyDescent="0.2">
      <c r="A83" s="56" t="s">
        <v>112</v>
      </c>
      <c r="B83" s="56" t="s">
        <v>113</v>
      </c>
      <c r="C83" s="60">
        <v>599</v>
      </c>
      <c r="D83" s="61">
        <v>34580252.810000002</v>
      </c>
      <c r="E83" s="61">
        <v>2069275.32</v>
      </c>
      <c r="F83" s="62">
        <v>2.6864287102734558E-3</v>
      </c>
    </row>
    <row r="84" spans="1:6" x14ac:dyDescent="0.2">
      <c r="A84" s="56" t="s">
        <v>112</v>
      </c>
      <c r="B84" s="56" t="s">
        <v>114</v>
      </c>
      <c r="C84" s="60">
        <v>162</v>
      </c>
      <c r="D84" s="61">
        <v>7592705.9400000004</v>
      </c>
      <c r="E84" s="61">
        <v>455562.34</v>
      </c>
      <c r="F84" s="62">
        <v>5.9143205240342678E-4</v>
      </c>
    </row>
    <row r="85" spans="1:6" x14ac:dyDescent="0.2">
      <c r="A85" s="56" t="s">
        <v>112</v>
      </c>
      <c r="B85" s="56" t="s">
        <v>115</v>
      </c>
      <c r="C85" s="60">
        <v>149</v>
      </c>
      <c r="D85" s="61">
        <v>2135351.85</v>
      </c>
      <c r="E85" s="61">
        <v>128070.21</v>
      </c>
      <c r="F85" s="62">
        <v>1.6626665661616775E-4</v>
      </c>
    </row>
    <row r="86" spans="1:6" x14ac:dyDescent="0.2">
      <c r="A86" s="56" t="s">
        <v>112</v>
      </c>
      <c r="B86" s="56" t="s">
        <v>117</v>
      </c>
      <c r="C86" s="60">
        <v>93</v>
      </c>
      <c r="D86" s="61">
        <v>3896209.09</v>
      </c>
      <c r="E86" s="61">
        <v>233772.56</v>
      </c>
      <c r="F86" s="62">
        <v>3.0349432518149595E-4</v>
      </c>
    </row>
    <row r="87" spans="1:6" x14ac:dyDescent="0.2">
      <c r="A87" s="56" t="s">
        <v>112</v>
      </c>
      <c r="B87" s="56" t="s">
        <v>116</v>
      </c>
      <c r="C87" s="60">
        <v>93</v>
      </c>
      <c r="D87" s="61">
        <v>2632045.63</v>
      </c>
      <c r="E87" s="61">
        <v>157922.76999999999</v>
      </c>
      <c r="F87" s="62">
        <v>2.0502262759984573E-4</v>
      </c>
    </row>
    <row r="88" spans="1:6" x14ac:dyDescent="0.2">
      <c r="A88" s="56" t="s">
        <v>112</v>
      </c>
      <c r="B88" s="56" t="s">
        <v>118</v>
      </c>
      <c r="C88" s="60">
        <v>42</v>
      </c>
      <c r="D88" s="61">
        <v>632782.01</v>
      </c>
      <c r="E88" s="61">
        <v>37966.89</v>
      </c>
      <c r="F88" s="62">
        <v>4.9290368637748098E-5</v>
      </c>
    </row>
    <row r="89" spans="1:6" x14ac:dyDescent="0.2">
      <c r="A89" s="56" t="s">
        <v>112</v>
      </c>
      <c r="B89" s="56" t="s">
        <v>119</v>
      </c>
      <c r="C89" s="60">
        <v>36</v>
      </c>
      <c r="D89" s="61">
        <v>218733.39</v>
      </c>
      <c r="E89" s="61">
        <v>13124.01</v>
      </c>
      <c r="F89" s="62">
        <v>1.7038195409355162E-5</v>
      </c>
    </row>
    <row r="90" spans="1:6" x14ac:dyDescent="0.2">
      <c r="A90" s="56" t="s">
        <v>112</v>
      </c>
      <c r="B90" s="56" t="s">
        <v>122</v>
      </c>
      <c r="C90" s="60">
        <v>27</v>
      </c>
      <c r="D90" s="61">
        <v>1374341.8</v>
      </c>
      <c r="E90" s="61">
        <v>82460.479999999996</v>
      </c>
      <c r="F90" s="62">
        <v>1.0705400039997099E-4</v>
      </c>
    </row>
    <row r="91" spans="1:6" x14ac:dyDescent="0.2">
      <c r="A91" s="56" t="s">
        <v>112</v>
      </c>
      <c r="B91" s="56" t="s">
        <v>120</v>
      </c>
      <c r="C91" s="60">
        <v>24</v>
      </c>
      <c r="D91" s="61">
        <v>253807.97</v>
      </c>
      <c r="E91" s="61">
        <v>15228.48</v>
      </c>
      <c r="F91" s="62">
        <v>1.9770315477316531E-5</v>
      </c>
    </row>
    <row r="92" spans="1:6" x14ac:dyDescent="0.2">
      <c r="A92" s="56" t="s">
        <v>112</v>
      </c>
      <c r="B92" s="56" t="s">
        <v>121</v>
      </c>
      <c r="C92" s="60">
        <v>18</v>
      </c>
      <c r="D92" s="61">
        <v>585373.97</v>
      </c>
      <c r="E92" s="61">
        <v>35122.44</v>
      </c>
      <c r="F92" s="62">
        <v>4.559757238628683E-5</v>
      </c>
    </row>
    <row r="93" spans="1:6" x14ac:dyDescent="0.2">
      <c r="A93" s="56" t="s">
        <v>112</v>
      </c>
      <c r="B93" s="56" t="s">
        <v>56</v>
      </c>
      <c r="C93" s="60">
        <v>18</v>
      </c>
      <c r="D93" s="61">
        <v>113122.97</v>
      </c>
      <c r="E93" s="61">
        <v>6787.39</v>
      </c>
      <c r="F93" s="62">
        <v>8.8117029124103953E-6</v>
      </c>
    </row>
    <row r="94" spans="1:6" x14ac:dyDescent="0.2">
      <c r="A94" s="56" t="s">
        <v>112</v>
      </c>
      <c r="B94" s="56" t="s">
        <v>57</v>
      </c>
      <c r="C94" s="60">
        <v>1261</v>
      </c>
      <c r="D94" s="61">
        <v>54014727.43</v>
      </c>
      <c r="E94" s="61">
        <v>3235292.89</v>
      </c>
      <c r="F94" s="62">
        <v>4.2002065272974797E-3</v>
      </c>
    </row>
    <row r="95" spans="1:6" x14ac:dyDescent="0.2">
      <c r="A95" s="56" t="s">
        <v>123</v>
      </c>
      <c r="B95" s="56" t="s">
        <v>124</v>
      </c>
      <c r="C95" s="60">
        <v>784</v>
      </c>
      <c r="D95" s="61">
        <v>59155611.299999997</v>
      </c>
      <c r="E95" s="61">
        <v>3533067.11</v>
      </c>
      <c r="F95" s="62">
        <v>4.5867907609446895E-3</v>
      </c>
    </row>
    <row r="96" spans="1:6" x14ac:dyDescent="0.2">
      <c r="A96" s="56" t="s">
        <v>123</v>
      </c>
      <c r="B96" s="56" t="s">
        <v>125</v>
      </c>
      <c r="C96" s="60">
        <v>141</v>
      </c>
      <c r="D96" s="61">
        <v>2983673.08</v>
      </c>
      <c r="E96" s="61">
        <v>179020.43</v>
      </c>
      <c r="F96" s="62">
        <v>2.3241258339537895E-4</v>
      </c>
    </row>
    <row r="97" spans="1:6" x14ac:dyDescent="0.2">
      <c r="A97" s="56" t="s">
        <v>123</v>
      </c>
      <c r="B97" s="56" t="s">
        <v>126</v>
      </c>
      <c r="C97" s="60">
        <v>66</v>
      </c>
      <c r="D97" s="61">
        <v>2425179.87</v>
      </c>
      <c r="E97" s="61">
        <v>145510.79</v>
      </c>
      <c r="F97" s="62">
        <v>1.8890882239419533E-4</v>
      </c>
    </row>
    <row r="98" spans="1:6" x14ac:dyDescent="0.2">
      <c r="A98" s="56" t="s">
        <v>123</v>
      </c>
      <c r="B98" s="56" t="s">
        <v>127</v>
      </c>
      <c r="C98" s="60">
        <v>52</v>
      </c>
      <c r="D98" s="61">
        <v>757586.58</v>
      </c>
      <c r="E98" s="61">
        <v>45455.21</v>
      </c>
      <c r="F98" s="62">
        <v>5.9012051221636901E-5</v>
      </c>
    </row>
    <row r="99" spans="1:6" x14ac:dyDescent="0.2">
      <c r="A99" s="56" t="s">
        <v>123</v>
      </c>
      <c r="B99" s="56" t="s">
        <v>128</v>
      </c>
      <c r="C99" s="60">
        <v>45</v>
      </c>
      <c r="D99" s="61">
        <v>811853.3</v>
      </c>
      <c r="E99" s="61">
        <v>48711.19</v>
      </c>
      <c r="F99" s="62">
        <v>6.3239114709774471E-5</v>
      </c>
    </row>
    <row r="100" spans="1:6" x14ac:dyDescent="0.2">
      <c r="A100" s="56" t="s">
        <v>123</v>
      </c>
      <c r="B100" s="56" t="s">
        <v>129</v>
      </c>
      <c r="C100" s="60">
        <v>21</v>
      </c>
      <c r="D100" s="61">
        <v>200989.55</v>
      </c>
      <c r="E100" s="61">
        <v>12059.38</v>
      </c>
      <c r="F100" s="62">
        <v>1.5656043614388397E-5</v>
      </c>
    </row>
    <row r="101" spans="1:6" x14ac:dyDescent="0.2">
      <c r="A101" s="56" t="s">
        <v>123</v>
      </c>
      <c r="B101" s="56" t="s">
        <v>130</v>
      </c>
      <c r="C101" s="60">
        <v>18</v>
      </c>
      <c r="D101" s="61">
        <v>163476.81</v>
      </c>
      <c r="E101" s="61">
        <v>9808.6</v>
      </c>
      <c r="F101" s="62">
        <v>1.2733977152730077E-5</v>
      </c>
    </row>
    <row r="102" spans="1:6" x14ac:dyDescent="0.2">
      <c r="A102" s="56" t="s">
        <v>123</v>
      </c>
      <c r="B102" s="56" t="s">
        <v>56</v>
      </c>
      <c r="C102" s="60">
        <v>35</v>
      </c>
      <c r="D102" s="61">
        <v>328885.39</v>
      </c>
      <c r="E102" s="61">
        <v>19671.61</v>
      </c>
      <c r="F102" s="62">
        <v>2.5538591878292165E-5</v>
      </c>
    </row>
    <row r="103" spans="1:6" x14ac:dyDescent="0.2">
      <c r="A103" s="56" t="s">
        <v>123</v>
      </c>
      <c r="B103" s="56" t="s">
        <v>57</v>
      </c>
      <c r="C103" s="60">
        <v>1162</v>
      </c>
      <c r="D103" s="61">
        <v>66827255.880000003</v>
      </c>
      <c r="E103" s="61">
        <v>3993304.31</v>
      </c>
      <c r="F103" s="62">
        <v>5.1842919323286246E-3</v>
      </c>
    </row>
    <row r="104" spans="1:6" x14ac:dyDescent="0.2">
      <c r="A104" s="56" t="s">
        <v>131</v>
      </c>
      <c r="B104" s="56" t="s">
        <v>132</v>
      </c>
      <c r="C104" s="60">
        <v>145</v>
      </c>
      <c r="D104" s="61">
        <v>4462120.42</v>
      </c>
      <c r="E104" s="61">
        <v>266967.43</v>
      </c>
      <c r="F104" s="62">
        <v>3.4658943724314031E-4</v>
      </c>
    </row>
    <row r="105" spans="1:6" x14ac:dyDescent="0.2">
      <c r="A105" s="56" t="s">
        <v>131</v>
      </c>
      <c r="B105" s="56" t="s">
        <v>134</v>
      </c>
      <c r="C105" s="60">
        <v>111</v>
      </c>
      <c r="D105" s="61">
        <v>2912663.9</v>
      </c>
      <c r="E105" s="61">
        <v>174617.82</v>
      </c>
      <c r="F105" s="62">
        <v>2.2669691192826023E-4</v>
      </c>
    </row>
    <row r="106" spans="1:6" x14ac:dyDescent="0.2">
      <c r="A106" s="56" t="s">
        <v>131</v>
      </c>
      <c r="B106" s="56" t="s">
        <v>133</v>
      </c>
      <c r="C106" s="60">
        <v>101</v>
      </c>
      <c r="D106" s="61">
        <v>2965306.04</v>
      </c>
      <c r="E106" s="61">
        <v>177918.38</v>
      </c>
      <c r="F106" s="62">
        <v>2.3098185122960951E-4</v>
      </c>
    </row>
    <row r="107" spans="1:6" x14ac:dyDescent="0.2">
      <c r="A107" s="56" t="s">
        <v>131</v>
      </c>
      <c r="B107" s="56" t="s">
        <v>135</v>
      </c>
      <c r="C107" s="60">
        <v>92</v>
      </c>
      <c r="D107" s="61">
        <v>2160663.86</v>
      </c>
      <c r="E107" s="61">
        <v>129639.83</v>
      </c>
      <c r="F107" s="62">
        <v>1.6830440973266431E-4</v>
      </c>
    </row>
    <row r="108" spans="1:6" x14ac:dyDescent="0.2">
      <c r="A108" s="56" t="s">
        <v>131</v>
      </c>
      <c r="B108" s="56" t="s">
        <v>137</v>
      </c>
      <c r="C108" s="60">
        <v>73</v>
      </c>
      <c r="D108" s="61">
        <v>1995013.84</v>
      </c>
      <c r="E108" s="61">
        <v>119671.9</v>
      </c>
      <c r="F108" s="62">
        <v>1.5536358302140963E-4</v>
      </c>
    </row>
    <row r="109" spans="1:6" x14ac:dyDescent="0.2">
      <c r="A109" s="56" t="s">
        <v>131</v>
      </c>
      <c r="B109" s="56" t="s">
        <v>136</v>
      </c>
      <c r="C109" s="60">
        <v>66</v>
      </c>
      <c r="D109" s="61">
        <v>3064277.88</v>
      </c>
      <c r="E109" s="61">
        <v>183856.67</v>
      </c>
      <c r="F109" s="62">
        <v>2.3869121333901203E-4</v>
      </c>
    </row>
    <row r="110" spans="1:6" x14ac:dyDescent="0.2">
      <c r="A110" s="56" t="s">
        <v>131</v>
      </c>
      <c r="B110" s="56" t="s">
        <v>138</v>
      </c>
      <c r="C110" s="60">
        <v>54</v>
      </c>
      <c r="D110" s="61">
        <v>2067096.96</v>
      </c>
      <c r="E110" s="61">
        <v>124025.84</v>
      </c>
      <c r="F110" s="62">
        <v>1.6101606884857738E-4</v>
      </c>
    </row>
    <row r="111" spans="1:6" x14ac:dyDescent="0.2">
      <c r="A111" s="56" t="s">
        <v>131</v>
      </c>
      <c r="B111" s="56" t="s">
        <v>139</v>
      </c>
      <c r="C111" s="60">
        <v>42</v>
      </c>
      <c r="D111" s="61">
        <v>771186.95</v>
      </c>
      <c r="E111" s="61">
        <v>46271.21</v>
      </c>
      <c r="F111" s="62">
        <v>6.0071420077195056E-5</v>
      </c>
    </row>
    <row r="112" spans="1:6" x14ac:dyDescent="0.2">
      <c r="A112" s="56" t="s">
        <v>131</v>
      </c>
      <c r="B112" s="56" t="s">
        <v>56</v>
      </c>
      <c r="C112" s="60">
        <v>46</v>
      </c>
      <c r="D112" s="61">
        <v>1380715.7</v>
      </c>
      <c r="E112" s="61">
        <v>82842.95</v>
      </c>
      <c r="F112" s="62">
        <v>1.0755054060362947E-4</v>
      </c>
    </row>
    <row r="113" spans="1:6" x14ac:dyDescent="0.2">
      <c r="A113" s="56" t="s">
        <v>131</v>
      </c>
      <c r="B113" s="56" t="s">
        <v>57</v>
      </c>
      <c r="C113" s="60">
        <v>730</v>
      </c>
      <c r="D113" s="61">
        <v>21779045.550000001</v>
      </c>
      <c r="E113" s="61">
        <v>1305812.03</v>
      </c>
      <c r="F113" s="62">
        <v>1.695265436023498E-3</v>
      </c>
    </row>
    <row r="114" spans="1:6" x14ac:dyDescent="0.2">
      <c r="A114" s="56" t="s">
        <v>140</v>
      </c>
      <c r="B114" s="56" t="s">
        <v>141</v>
      </c>
      <c r="C114" s="60">
        <v>168</v>
      </c>
      <c r="D114" s="61">
        <v>6589914.1299999999</v>
      </c>
      <c r="E114" s="61">
        <v>394862.07</v>
      </c>
      <c r="F114" s="62">
        <v>5.1262816078336405E-4</v>
      </c>
    </row>
    <row r="115" spans="1:6" x14ac:dyDescent="0.2">
      <c r="A115" s="56" t="s">
        <v>140</v>
      </c>
      <c r="B115" s="56" t="s">
        <v>142</v>
      </c>
      <c r="C115" s="60">
        <v>158</v>
      </c>
      <c r="D115" s="61">
        <v>5608613.46</v>
      </c>
      <c r="E115" s="61">
        <v>336516.8</v>
      </c>
      <c r="F115" s="62">
        <v>4.368816388383497E-4</v>
      </c>
    </row>
    <row r="116" spans="1:6" x14ac:dyDescent="0.2">
      <c r="A116" s="56" t="s">
        <v>140</v>
      </c>
      <c r="B116" s="56" t="s">
        <v>143</v>
      </c>
      <c r="C116" s="60">
        <v>147</v>
      </c>
      <c r="D116" s="61">
        <v>4692416.37</v>
      </c>
      <c r="E116" s="61">
        <v>281508.78000000003</v>
      </c>
      <c r="F116" s="62">
        <v>3.654676888458004E-4</v>
      </c>
    </row>
    <row r="117" spans="1:6" x14ac:dyDescent="0.2">
      <c r="A117" s="56" t="s">
        <v>140</v>
      </c>
      <c r="B117" s="56" t="s">
        <v>147</v>
      </c>
      <c r="C117" s="60">
        <v>40</v>
      </c>
      <c r="D117" s="61">
        <v>866650.35</v>
      </c>
      <c r="E117" s="61">
        <v>51999.03</v>
      </c>
      <c r="F117" s="62">
        <v>6.750754032014006E-5</v>
      </c>
    </row>
    <row r="118" spans="1:6" x14ac:dyDescent="0.2">
      <c r="A118" s="56" t="s">
        <v>140</v>
      </c>
      <c r="B118" s="56" t="s">
        <v>144</v>
      </c>
      <c r="C118" s="60">
        <v>30</v>
      </c>
      <c r="D118" s="61">
        <v>1410365.38</v>
      </c>
      <c r="E118" s="61">
        <v>84621.92</v>
      </c>
      <c r="F118" s="62">
        <v>1.0986008155089945E-4</v>
      </c>
    </row>
    <row r="119" spans="1:6" x14ac:dyDescent="0.2">
      <c r="A119" s="56" t="s">
        <v>140</v>
      </c>
      <c r="B119" s="56" t="s">
        <v>145</v>
      </c>
      <c r="C119" s="60">
        <v>27</v>
      </c>
      <c r="D119" s="61">
        <v>195126.85</v>
      </c>
      <c r="E119" s="61">
        <v>11707.61</v>
      </c>
      <c r="F119" s="62">
        <v>1.519935956742799E-5</v>
      </c>
    </row>
    <row r="120" spans="1:6" x14ac:dyDescent="0.2">
      <c r="A120" s="56" t="s">
        <v>140</v>
      </c>
      <c r="B120" s="56" t="s">
        <v>56</v>
      </c>
      <c r="C120" s="60">
        <v>39</v>
      </c>
      <c r="D120" s="61">
        <v>448054.01</v>
      </c>
      <c r="E120" s="61">
        <v>26883.24</v>
      </c>
      <c r="F120" s="62">
        <v>3.4901062735901079E-5</v>
      </c>
    </row>
    <row r="121" spans="1:6" x14ac:dyDescent="0.2">
      <c r="A121" s="56" t="s">
        <v>140</v>
      </c>
      <c r="B121" s="56" t="s">
        <v>57</v>
      </c>
      <c r="C121" s="60">
        <v>609</v>
      </c>
      <c r="D121" s="61">
        <v>19811140.550000001</v>
      </c>
      <c r="E121" s="61">
        <v>1188099.44</v>
      </c>
      <c r="F121" s="62">
        <v>1.5424455196594211E-3</v>
      </c>
    </row>
    <row r="122" spans="1:6" x14ac:dyDescent="0.2">
      <c r="A122" s="56" t="s">
        <v>148</v>
      </c>
      <c r="B122" s="56" t="s">
        <v>148</v>
      </c>
      <c r="C122" s="60">
        <v>1075</v>
      </c>
      <c r="D122" s="61">
        <v>81236120.420000002</v>
      </c>
      <c r="E122" s="61">
        <v>4863945.8899999997</v>
      </c>
      <c r="F122" s="62">
        <v>6.3145990085614005E-3</v>
      </c>
    </row>
    <row r="123" spans="1:6" x14ac:dyDescent="0.2">
      <c r="A123" s="56" t="s">
        <v>148</v>
      </c>
      <c r="B123" s="56" t="s">
        <v>149</v>
      </c>
      <c r="C123" s="60">
        <v>207</v>
      </c>
      <c r="D123" s="61">
        <v>6540729.5199999996</v>
      </c>
      <c r="E123" s="61">
        <v>390750.59</v>
      </c>
      <c r="F123" s="62">
        <v>5.0729044771688091E-4</v>
      </c>
    </row>
    <row r="124" spans="1:6" x14ac:dyDescent="0.2">
      <c r="A124" s="56" t="s">
        <v>148</v>
      </c>
      <c r="B124" s="56" t="s">
        <v>150</v>
      </c>
      <c r="C124" s="60">
        <v>149</v>
      </c>
      <c r="D124" s="61">
        <v>4124999.53</v>
      </c>
      <c r="E124" s="61">
        <v>247411.46</v>
      </c>
      <c r="F124" s="62">
        <v>3.2120097454923141E-4</v>
      </c>
    </row>
    <row r="125" spans="1:6" x14ac:dyDescent="0.2">
      <c r="A125" s="56" t="s">
        <v>148</v>
      </c>
      <c r="B125" s="56" t="s">
        <v>152</v>
      </c>
      <c r="C125" s="60">
        <v>74</v>
      </c>
      <c r="D125" s="61">
        <v>2266441.73</v>
      </c>
      <c r="E125" s="61">
        <v>135986.51</v>
      </c>
      <c r="F125" s="62">
        <v>1.7654396258584307E-4</v>
      </c>
    </row>
    <row r="126" spans="1:6" x14ac:dyDescent="0.2">
      <c r="A126" s="56" t="s">
        <v>148</v>
      </c>
      <c r="B126" s="56" t="s">
        <v>151</v>
      </c>
      <c r="C126" s="60">
        <v>66</v>
      </c>
      <c r="D126" s="61">
        <v>4687424.6100000003</v>
      </c>
      <c r="E126" s="61">
        <v>281245.44</v>
      </c>
      <c r="F126" s="62">
        <v>3.6512580870557652E-4</v>
      </c>
    </row>
    <row r="127" spans="1:6" x14ac:dyDescent="0.2">
      <c r="A127" s="56" t="s">
        <v>148</v>
      </c>
      <c r="B127" s="56" t="s">
        <v>154</v>
      </c>
      <c r="C127" s="60">
        <v>60</v>
      </c>
      <c r="D127" s="61">
        <v>2400244.89</v>
      </c>
      <c r="E127" s="61">
        <v>143972.44</v>
      </c>
      <c r="F127" s="62">
        <v>1.8691166543470034E-4</v>
      </c>
    </row>
    <row r="128" spans="1:6" x14ac:dyDescent="0.2">
      <c r="A128" s="56" t="s">
        <v>148</v>
      </c>
      <c r="B128" s="56" t="s">
        <v>153</v>
      </c>
      <c r="C128" s="60">
        <v>56</v>
      </c>
      <c r="D128" s="61">
        <v>1550825.88</v>
      </c>
      <c r="E128" s="61">
        <v>93049.55</v>
      </c>
      <c r="F128" s="62">
        <v>1.2080121972267347E-4</v>
      </c>
    </row>
    <row r="129" spans="1:6" x14ac:dyDescent="0.2">
      <c r="A129" s="56" t="s">
        <v>148</v>
      </c>
      <c r="B129" s="56" t="s">
        <v>156</v>
      </c>
      <c r="C129" s="60">
        <v>39</v>
      </c>
      <c r="D129" s="61">
        <v>747170.3</v>
      </c>
      <c r="E129" s="61">
        <v>44830.239999999998</v>
      </c>
      <c r="F129" s="62">
        <v>5.820068632744795E-5</v>
      </c>
    </row>
    <row r="130" spans="1:6" x14ac:dyDescent="0.2">
      <c r="A130" s="56" t="s">
        <v>148</v>
      </c>
      <c r="B130" s="56" t="s">
        <v>155</v>
      </c>
      <c r="C130" s="60">
        <v>30</v>
      </c>
      <c r="D130" s="61">
        <v>312880.8</v>
      </c>
      <c r="E130" s="61">
        <v>18772.849999999999</v>
      </c>
      <c r="F130" s="62">
        <v>2.4371780171648226E-5</v>
      </c>
    </row>
    <row r="131" spans="1:6" x14ac:dyDescent="0.2">
      <c r="A131" s="56" t="s">
        <v>148</v>
      </c>
      <c r="B131" s="56" t="s">
        <v>157</v>
      </c>
      <c r="C131" s="60">
        <v>18</v>
      </c>
      <c r="D131" s="61">
        <v>1694467.57</v>
      </c>
      <c r="E131" s="61">
        <v>101668.05</v>
      </c>
      <c r="F131" s="62">
        <v>1.3199015413643323E-4</v>
      </c>
    </row>
    <row r="132" spans="1:6" x14ac:dyDescent="0.2">
      <c r="A132" s="56" t="s">
        <v>148</v>
      </c>
      <c r="B132" s="56" t="s">
        <v>56</v>
      </c>
      <c r="C132" s="60">
        <v>15</v>
      </c>
      <c r="D132" s="61">
        <v>394663.55</v>
      </c>
      <c r="E132" s="61">
        <v>23679.81</v>
      </c>
      <c r="F132" s="62">
        <v>3.0742222082763005E-5</v>
      </c>
    </row>
    <row r="133" spans="1:6" x14ac:dyDescent="0.2">
      <c r="A133" s="56" t="s">
        <v>148</v>
      </c>
      <c r="B133" s="56" t="s">
        <v>57</v>
      </c>
      <c r="C133" s="60">
        <v>1789</v>
      </c>
      <c r="D133" s="61">
        <v>105955968.8</v>
      </c>
      <c r="E133" s="61">
        <v>6345312.8200000003</v>
      </c>
      <c r="F133" s="62">
        <v>8.237777917012138E-3</v>
      </c>
    </row>
    <row r="134" spans="1:6" x14ac:dyDescent="0.2">
      <c r="A134" s="56" t="s">
        <v>158</v>
      </c>
      <c r="B134" s="56" t="s">
        <v>159</v>
      </c>
      <c r="C134" s="60">
        <v>661</v>
      </c>
      <c r="D134" s="61">
        <v>39976870.590000004</v>
      </c>
      <c r="E134" s="61">
        <v>2391170.94</v>
      </c>
      <c r="F134" s="62">
        <v>3.1043284585192689E-3</v>
      </c>
    </row>
    <row r="135" spans="1:6" x14ac:dyDescent="0.2">
      <c r="A135" s="56" t="s">
        <v>158</v>
      </c>
      <c r="B135" s="56" t="s">
        <v>160</v>
      </c>
      <c r="C135" s="60">
        <v>114</v>
      </c>
      <c r="D135" s="61">
        <v>2739315.16</v>
      </c>
      <c r="E135" s="61">
        <v>164358.92000000001</v>
      </c>
      <c r="F135" s="62">
        <v>2.1337833453575339E-4</v>
      </c>
    </row>
    <row r="136" spans="1:6" x14ac:dyDescent="0.2">
      <c r="A136" s="56" t="s">
        <v>158</v>
      </c>
      <c r="B136" s="56" t="s">
        <v>161</v>
      </c>
      <c r="C136" s="60">
        <v>106</v>
      </c>
      <c r="D136" s="61">
        <v>3221581.95</v>
      </c>
      <c r="E136" s="61">
        <v>193294.92</v>
      </c>
      <c r="F136" s="62">
        <v>2.5094438503137941E-4</v>
      </c>
    </row>
    <row r="137" spans="1:6" x14ac:dyDescent="0.2">
      <c r="A137" s="56" t="s">
        <v>158</v>
      </c>
      <c r="B137" s="56" t="s">
        <v>162</v>
      </c>
      <c r="C137" s="60">
        <v>51</v>
      </c>
      <c r="D137" s="61">
        <v>1775440.04</v>
      </c>
      <c r="E137" s="61">
        <v>106526.39999999999</v>
      </c>
      <c r="F137" s="62">
        <v>1.3829748830236581E-4</v>
      </c>
    </row>
    <row r="138" spans="1:6" x14ac:dyDescent="0.2">
      <c r="A138" s="56" t="s">
        <v>158</v>
      </c>
      <c r="B138" s="56" t="s">
        <v>164</v>
      </c>
      <c r="C138" s="60">
        <v>36</v>
      </c>
      <c r="D138" s="61">
        <v>259436.83</v>
      </c>
      <c r="E138" s="61">
        <v>15566.19</v>
      </c>
      <c r="F138" s="62">
        <v>2.0208746183456905E-5</v>
      </c>
    </row>
    <row r="139" spans="1:6" x14ac:dyDescent="0.2">
      <c r="A139" s="56" t="s">
        <v>158</v>
      </c>
      <c r="B139" s="56" t="s">
        <v>165</v>
      </c>
      <c r="C139" s="60">
        <v>30</v>
      </c>
      <c r="D139" s="61">
        <v>283633.06</v>
      </c>
      <c r="E139" s="61">
        <v>17017.98</v>
      </c>
      <c r="F139" s="62">
        <v>2.2093526956509329E-5</v>
      </c>
    </row>
    <row r="140" spans="1:6" x14ac:dyDescent="0.2">
      <c r="A140" s="56" t="s">
        <v>158</v>
      </c>
      <c r="B140" s="56" t="s">
        <v>166</v>
      </c>
      <c r="C140" s="60">
        <v>19</v>
      </c>
      <c r="D140" s="61">
        <v>481658.85</v>
      </c>
      <c r="E140" s="61">
        <v>28899.52</v>
      </c>
      <c r="F140" s="62">
        <v>3.7518690476201079E-5</v>
      </c>
    </row>
    <row r="141" spans="1:6" x14ac:dyDescent="0.2">
      <c r="A141" s="56" t="s">
        <v>158</v>
      </c>
      <c r="B141" s="56" t="s">
        <v>163</v>
      </c>
      <c r="C141" s="60">
        <v>18</v>
      </c>
      <c r="D141" s="61">
        <v>114124.34</v>
      </c>
      <c r="E141" s="61">
        <v>6847.45</v>
      </c>
      <c r="F141" s="62">
        <v>8.8896755759702261E-6</v>
      </c>
    </row>
    <row r="142" spans="1:6" x14ac:dyDescent="0.2">
      <c r="A142" s="56" t="s">
        <v>158</v>
      </c>
      <c r="B142" s="56" t="s">
        <v>57</v>
      </c>
      <c r="C142" s="60">
        <v>1035</v>
      </c>
      <c r="D142" s="61">
        <v>48852060.82</v>
      </c>
      <c r="E142" s="61">
        <v>2923682.32</v>
      </c>
      <c r="F142" s="62">
        <v>3.795659305580905E-3</v>
      </c>
    </row>
    <row r="143" spans="1:6" x14ac:dyDescent="0.2">
      <c r="A143" s="56" t="s">
        <v>167</v>
      </c>
      <c r="B143" s="56" t="s">
        <v>168</v>
      </c>
      <c r="C143" s="60">
        <v>338</v>
      </c>
      <c r="D143" s="61">
        <v>15201465.960000001</v>
      </c>
      <c r="E143" s="61">
        <v>912087.98</v>
      </c>
      <c r="F143" s="62">
        <v>1.1841147053197935E-3</v>
      </c>
    </row>
    <row r="144" spans="1:6" x14ac:dyDescent="0.2">
      <c r="A144" s="56" t="s">
        <v>167</v>
      </c>
      <c r="B144" s="56" t="s">
        <v>169</v>
      </c>
      <c r="C144" s="60">
        <v>189</v>
      </c>
      <c r="D144" s="61">
        <v>5864433.25</v>
      </c>
      <c r="E144" s="61">
        <v>351865.98</v>
      </c>
      <c r="F144" s="62">
        <v>4.5680865262555083E-4</v>
      </c>
    </row>
    <row r="145" spans="1:6" x14ac:dyDescent="0.2">
      <c r="A145" s="56" t="s">
        <v>167</v>
      </c>
      <c r="B145" s="56" t="s">
        <v>170</v>
      </c>
      <c r="C145" s="60">
        <v>136</v>
      </c>
      <c r="D145" s="61">
        <v>5469382.7599999998</v>
      </c>
      <c r="E145" s="61">
        <v>328163</v>
      </c>
      <c r="F145" s="62">
        <v>4.2603635017957303E-4</v>
      </c>
    </row>
    <row r="146" spans="1:6" x14ac:dyDescent="0.2">
      <c r="A146" s="56" t="s">
        <v>167</v>
      </c>
      <c r="B146" s="56" t="s">
        <v>171</v>
      </c>
      <c r="C146" s="60">
        <v>102</v>
      </c>
      <c r="D146" s="61">
        <v>1578703.89</v>
      </c>
      <c r="E146" s="61">
        <v>94722.23</v>
      </c>
      <c r="F146" s="62">
        <v>1.2297277008703009E-4</v>
      </c>
    </row>
    <row r="147" spans="1:6" x14ac:dyDescent="0.2">
      <c r="A147" s="56" t="s">
        <v>167</v>
      </c>
      <c r="B147" s="56" t="s">
        <v>172</v>
      </c>
      <c r="C147" s="60">
        <v>74</v>
      </c>
      <c r="D147" s="61">
        <v>1863083.06</v>
      </c>
      <c r="E147" s="61">
        <v>111717.03</v>
      </c>
      <c r="F147" s="62">
        <v>1.4503620369786315E-4</v>
      </c>
    </row>
    <row r="148" spans="1:6" x14ac:dyDescent="0.2">
      <c r="A148" s="56" t="s">
        <v>167</v>
      </c>
      <c r="B148" s="56" t="s">
        <v>173</v>
      </c>
      <c r="C148" s="60">
        <v>54</v>
      </c>
      <c r="D148" s="61">
        <v>1073463.2</v>
      </c>
      <c r="E148" s="61">
        <v>64407.79</v>
      </c>
      <c r="F148" s="62">
        <v>8.3617165173198696E-5</v>
      </c>
    </row>
    <row r="149" spans="1:6" x14ac:dyDescent="0.2">
      <c r="A149" s="56" t="s">
        <v>167</v>
      </c>
      <c r="B149" s="56" t="s">
        <v>174</v>
      </c>
      <c r="C149" s="60">
        <v>42</v>
      </c>
      <c r="D149" s="61">
        <v>673585.31</v>
      </c>
      <c r="E149" s="61">
        <v>40415.14</v>
      </c>
      <c r="F149" s="62">
        <v>5.2468799765959201E-5</v>
      </c>
    </row>
    <row r="150" spans="1:6" x14ac:dyDescent="0.2">
      <c r="A150" s="56" t="s">
        <v>167</v>
      </c>
      <c r="B150" s="56" t="s">
        <v>175</v>
      </c>
      <c r="C150" s="60">
        <v>25</v>
      </c>
      <c r="D150" s="61">
        <v>97698.33</v>
      </c>
      <c r="E150" s="61">
        <v>5861.89</v>
      </c>
      <c r="F150" s="62">
        <v>7.6101761038085876E-6</v>
      </c>
    </row>
    <row r="151" spans="1:6" x14ac:dyDescent="0.2">
      <c r="A151" s="56" t="s">
        <v>167</v>
      </c>
      <c r="B151" s="56" t="s">
        <v>56</v>
      </c>
      <c r="C151" s="60">
        <v>59</v>
      </c>
      <c r="D151" s="61">
        <v>2873769.57</v>
      </c>
      <c r="E151" s="61">
        <v>172426.16</v>
      </c>
      <c r="F151" s="62">
        <v>2.23851597778784E-4</v>
      </c>
    </row>
    <row r="152" spans="1:6" x14ac:dyDescent="0.2">
      <c r="A152" s="56" t="s">
        <v>167</v>
      </c>
      <c r="B152" s="56" t="s">
        <v>57</v>
      </c>
      <c r="C152" s="60">
        <v>1019</v>
      </c>
      <c r="D152" s="61">
        <v>34695585.329999998</v>
      </c>
      <c r="E152" s="61">
        <v>2081667.21</v>
      </c>
      <c r="F152" s="62">
        <v>2.7025164337140225E-3</v>
      </c>
    </row>
    <row r="153" spans="1:6" x14ac:dyDescent="0.2">
      <c r="A153" s="56" t="s">
        <v>176</v>
      </c>
      <c r="B153" s="56" t="s">
        <v>177</v>
      </c>
      <c r="C153" s="60">
        <v>1938</v>
      </c>
      <c r="D153" s="61">
        <v>169367975.09999999</v>
      </c>
      <c r="E153" s="61">
        <v>10131020.939999999</v>
      </c>
      <c r="F153" s="62">
        <v>1.3152558895641578E-2</v>
      </c>
    </row>
    <row r="154" spans="1:6" x14ac:dyDescent="0.2">
      <c r="A154" s="56" t="s">
        <v>176</v>
      </c>
      <c r="B154" s="56" t="s">
        <v>178</v>
      </c>
      <c r="C154" s="60">
        <v>927</v>
      </c>
      <c r="D154" s="61">
        <v>49219191.75</v>
      </c>
      <c r="E154" s="61">
        <v>2929285.9</v>
      </c>
      <c r="F154" s="62">
        <v>3.8029341317226068E-3</v>
      </c>
    </row>
    <row r="155" spans="1:6" x14ac:dyDescent="0.2">
      <c r="A155" s="56" t="s">
        <v>176</v>
      </c>
      <c r="B155" s="56" t="s">
        <v>179</v>
      </c>
      <c r="C155" s="60">
        <v>88</v>
      </c>
      <c r="D155" s="61">
        <v>1192716.6399999999</v>
      </c>
      <c r="E155" s="61">
        <v>71563.02</v>
      </c>
      <c r="F155" s="62">
        <v>9.2906414948144036E-5</v>
      </c>
    </row>
    <row r="156" spans="1:6" x14ac:dyDescent="0.2">
      <c r="A156" s="56" t="s">
        <v>176</v>
      </c>
      <c r="B156" s="56" t="s">
        <v>180</v>
      </c>
      <c r="C156" s="60">
        <v>75</v>
      </c>
      <c r="D156" s="61">
        <v>1158708.1299999999</v>
      </c>
      <c r="E156" s="61">
        <v>69465.399999999994</v>
      </c>
      <c r="F156" s="62">
        <v>9.0183187866286303E-5</v>
      </c>
    </row>
    <row r="157" spans="1:6" x14ac:dyDescent="0.2">
      <c r="A157" s="56" t="s">
        <v>176</v>
      </c>
      <c r="B157" s="56" t="s">
        <v>181</v>
      </c>
      <c r="C157" s="60">
        <v>39</v>
      </c>
      <c r="D157" s="61">
        <v>270278.34999999998</v>
      </c>
      <c r="E157" s="61">
        <v>16216.72</v>
      </c>
      <c r="F157" s="62">
        <v>2.1053294249150836E-5</v>
      </c>
    </row>
    <row r="158" spans="1:6" x14ac:dyDescent="0.2">
      <c r="A158" s="56" t="s">
        <v>176</v>
      </c>
      <c r="B158" s="56" t="s">
        <v>182</v>
      </c>
      <c r="C158" s="60">
        <v>33</v>
      </c>
      <c r="D158" s="61">
        <v>680042.97</v>
      </c>
      <c r="E158" s="61">
        <v>40802.589999999997</v>
      </c>
      <c r="F158" s="62">
        <v>5.2971805235427346E-5</v>
      </c>
    </row>
    <row r="159" spans="1:6" x14ac:dyDescent="0.2">
      <c r="A159" s="56" t="s">
        <v>176</v>
      </c>
      <c r="B159" s="56" t="s">
        <v>314</v>
      </c>
      <c r="C159" s="60">
        <v>30</v>
      </c>
      <c r="D159" s="61">
        <v>436954.42</v>
      </c>
      <c r="E159" s="61">
        <v>26129.66</v>
      </c>
      <c r="F159" s="62">
        <v>3.3922730404808533E-5</v>
      </c>
    </row>
    <row r="160" spans="1:6" x14ac:dyDescent="0.2">
      <c r="A160" s="56" t="s">
        <v>176</v>
      </c>
      <c r="B160" s="56" t="s">
        <v>813</v>
      </c>
      <c r="C160" s="60">
        <v>18</v>
      </c>
      <c r="D160" s="61">
        <v>719344.74</v>
      </c>
      <c r="E160" s="61">
        <v>43160.69</v>
      </c>
      <c r="F160" s="62">
        <v>5.6033199473529915E-5</v>
      </c>
    </row>
    <row r="161" spans="1:6" x14ac:dyDescent="0.2">
      <c r="A161" s="56" t="s">
        <v>176</v>
      </c>
      <c r="B161" s="56" t="s">
        <v>56</v>
      </c>
      <c r="C161" s="60">
        <v>55</v>
      </c>
      <c r="D161" s="61">
        <v>3428205.35</v>
      </c>
      <c r="E161" s="61">
        <v>205692.32</v>
      </c>
      <c r="F161" s="62">
        <v>2.6703926180821362E-4</v>
      </c>
    </row>
    <row r="162" spans="1:6" x14ac:dyDescent="0.2">
      <c r="A162" s="56" t="s">
        <v>176</v>
      </c>
      <c r="B162" s="56" t="s">
        <v>57</v>
      </c>
      <c r="C162" s="60">
        <v>3203</v>
      </c>
      <c r="D162" s="61">
        <v>226473417.44999999</v>
      </c>
      <c r="E162" s="61">
        <v>13533337.26</v>
      </c>
      <c r="F162" s="62">
        <v>1.7569602947314668E-2</v>
      </c>
    </row>
    <row r="163" spans="1:6" x14ac:dyDescent="0.2">
      <c r="A163" s="56" t="s">
        <v>183</v>
      </c>
      <c r="B163" s="56" t="s">
        <v>183</v>
      </c>
      <c r="C163" s="60">
        <v>511</v>
      </c>
      <c r="D163" s="61">
        <v>25813836.960000001</v>
      </c>
      <c r="E163" s="61">
        <v>1544200.01</v>
      </c>
      <c r="F163" s="62">
        <v>2.0047517124345531E-3</v>
      </c>
    </row>
    <row r="164" spans="1:6" x14ac:dyDescent="0.2">
      <c r="A164" s="56" t="s">
        <v>183</v>
      </c>
      <c r="B164" s="56" t="s">
        <v>184</v>
      </c>
      <c r="C164" s="60">
        <v>104</v>
      </c>
      <c r="D164" s="61">
        <v>10238229.4</v>
      </c>
      <c r="E164" s="61">
        <v>614293.79</v>
      </c>
      <c r="F164" s="62">
        <v>7.9750454569703811E-4</v>
      </c>
    </row>
    <row r="165" spans="1:6" x14ac:dyDescent="0.2">
      <c r="A165" s="56" t="s">
        <v>183</v>
      </c>
      <c r="B165" s="56" t="s">
        <v>185</v>
      </c>
      <c r="C165" s="60">
        <v>68</v>
      </c>
      <c r="D165" s="61">
        <v>2661813.12</v>
      </c>
      <c r="E165" s="61">
        <v>159708.79</v>
      </c>
      <c r="F165" s="62">
        <v>2.0734132118244866E-4</v>
      </c>
    </row>
    <row r="166" spans="1:6" x14ac:dyDescent="0.2">
      <c r="A166" s="56" t="s">
        <v>183</v>
      </c>
      <c r="B166" s="56" t="s">
        <v>186</v>
      </c>
      <c r="C166" s="60">
        <v>34</v>
      </c>
      <c r="D166" s="61">
        <v>528190.26</v>
      </c>
      <c r="E166" s="61">
        <v>31691.41</v>
      </c>
      <c r="F166" s="62">
        <v>4.1143250910201405E-5</v>
      </c>
    </row>
    <row r="167" spans="1:6" x14ac:dyDescent="0.2">
      <c r="A167" s="56" t="s">
        <v>183</v>
      </c>
      <c r="B167" s="56" t="s">
        <v>814</v>
      </c>
      <c r="C167" s="60">
        <v>24</v>
      </c>
      <c r="D167" s="61">
        <v>115738.01</v>
      </c>
      <c r="E167" s="61">
        <v>6944.29</v>
      </c>
      <c r="F167" s="62">
        <v>9.0153977327989671E-6</v>
      </c>
    </row>
    <row r="168" spans="1:6" x14ac:dyDescent="0.2">
      <c r="A168" s="56" t="s">
        <v>183</v>
      </c>
      <c r="B168" s="56" t="s">
        <v>187</v>
      </c>
      <c r="C168" s="60">
        <v>21</v>
      </c>
      <c r="D168" s="61">
        <v>482490.54</v>
      </c>
      <c r="E168" s="61">
        <v>28949.439999999999</v>
      </c>
      <c r="F168" s="62">
        <v>3.7583498923835225E-5</v>
      </c>
    </row>
    <row r="169" spans="1:6" x14ac:dyDescent="0.2">
      <c r="A169" s="56" t="s">
        <v>183</v>
      </c>
      <c r="B169" s="56" t="s">
        <v>56</v>
      </c>
      <c r="C169" s="60">
        <v>39</v>
      </c>
      <c r="D169" s="61">
        <v>168201.23</v>
      </c>
      <c r="E169" s="61">
        <v>10092.06</v>
      </c>
      <c r="F169" s="62">
        <v>1.3101978005421884E-5</v>
      </c>
    </row>
    <row r="170" spans="1:6" x14ac:dyDescent="0.2">
      <c r="A170" s="56" t="s">
        <v>183</v>
      </c>
      <c r="B170" s="56" t="s">
        <v>57</v>
      </c>
      <c r="C170" s="60">
        <v>801</v>
      </c>
      <c r="D170" s="61">
        <v>40008499.520000003</v>
      </c>
      <c r="E170" s="61">
        <v>2395879.7999999998</v>
      </c>
      <c r="F170" s="62">
        <v>3.1104417178687586E-3</v>
      </c>
    </row>
    <row r="171" spans="1:6" x14ac:dyDescent="0.2">
      <c r="A171" s="56" t="s">
        <v>188</v>
      </c>
      <c r="B171" s="56" t="s">
        <v>189</v>
      </c>
      <c r="C171" s="60">
        <v>408</v>
      </c>
      <c r="D171" s="61">
        <v>24409792.460000001</v>
      </c>
      <c r="E171" s="61">
        <v>1461971.13</v>
      </c>
      <c r="F171" s="62">
        <v>1.8979983858421153E-3</v>
      </c>
    </row>
    <row r="172" spans="1:6" x14ac:dyDescent="0.2">
      <c r="A172" s="56" t="s">
        <v>188</v>
      </c>
      <c r="B172" s="56" t="s">
        <v>190</v>
      </c>
      <c r="C172" s="60">
        <v>135</v>
      </c>
      <c r="D172" s="61">
        <v>3216591.34</v>
      </c>
      <c r="E172" s="61">
        <v>192995.48</v>
      </c>
      <c r="F172" s="62">
        <v>2.5055563820526627E-4</v>
      </c>
    </row>
    <row r="173" spans="1:6" x14ac:dyDescent="0.2">
      <c r="A173" s="56" t="s">
        <v>188</v>
      </c>
      <c r="B173" s="56" t="s">
        <v>191</v>
      </c>
      <c r="C173" s="60">
        <v>94</v>
      </c>
      <c r="D173" s="61">
        <v>2135185.42</v>
      </c>
      <c r="E173" s="61">
        <v>128057.4</v>
      </c>
      <c r="F173" s="62">
        <v>1.6625002608303087E-4</v>
      </c>
    </row>
    <row r="174" spans="1:6" x14ac:dyDescent="0.2">
      <c r="A174" s="56" t="s">
        <v>188</v>
      </c>
      <c r="B174" s="56" t="s">
        <v>193</v>
      </c>
      <c r="C174" s="60">
        <v>71</v>
      </c>
      <c r="D174" s="61">
        <v>1967742.35</v>
      </c>
      <c r="E174" s="61">
        <v>118064.52</v>
      </c>
      <c r="F174" s="62">
        <v>1.5327680813042059E-4</v>
      </c>
    </row>
    <row r="175" spans="1:6" x14ac:dyDescent="0.2">
      <c r="A175" s="56" t="s">
        <v>188</v>
      </c>
      <c r="B175" s="56" t="s">
        <v>192</v>
      </c>
      <c r="C175" s="60">
        <v>66</v>
      </c>
      <c r="D175" s="61">
        <v>921750.61</v>
      </c>
      <c r="E175" s="61">
        <v>55223.54</v>
      </c>
      <c r="F175" s="62">
        <v>7.1693748002046729E-5</v>
      </c>
    </row>
    <row r="176" spans="1:6" x14ac:dyDescent="0.2">
      <c r="A176" s="56" t="s">
        <v>188</v>
      </c>
      <c r="B176" s="56" t="s">
        <v>194</v>
      </c>
      <c r="C176" s="60">
        <v>39</v>
      </c>
      <c r="D176" s="61">
        <v>301618.34000000003</v>
      </c>
      <c r="E176" s="61">
        <v>18096.25</v>
      </c>
      <c r="F176" s="62">
        <v>2.349338682891459E-5</v>
      </c>
    </row>
    <row r="177" spans="1:6" x14ac:dyDescent="0.2">
      <c r="A177" s="56" t="s">
        <v>188</v>
      </c>
      <c r="B177" s="56" t="s">
        <v>56</v>
      </c>
      <c r="C177" s="60">
        <v>15</v>
      </c>
      <c r="D177" s="61">
        <v>32885.269999999997</v>
      </c>
      <c r="E177" s="61">
        <v>1973.13</v>
      </c>
      <c r="F177" s="62">
        <v>2.5616084190777787E-6</v>
      </c>
    </row>
    <row r="178" spans="1:6" x14ac:dyDescent="0.2">
      <c r="A178" s="56" t="s">
        <v>188</v>
      </c>
      <c r="B178" s="56" t="s">
        <v>57</v>
      </c>
      <c r="C178" s="60">
        <v>828</v>
      </c>
      <c r="D178" s="61">
        <v>32985565.789999999</v>
      </c>
      <c r="E178" s="61">
        <v>1976381.46</v>
      </c>
      <c r="F178" s="62">
        <v>2.5658296144933338E-3</v>
      </c>
    </row>
    <row r="179" spans="1:6" x14ac:dyDescent="0.2">
      <c r="A179" s="56" t="s">
        <v>195</v>
      </c>
      <c r="B179" s="56" t="s">
        <v>196</v>
      </c>
      <c r="C179" s="60">
        <v>463</v>
      </c>
      <c r="D179" s="61">
        <v>26420934.02</v>
      </c>
      <c r="E179" s="61">
        <v>1573410.69</v>
      </c>
      <c r="F179" s="62">
        <v>2.0426743651817043E-3</v>
      </c>
    </row>
    <row r="180" spans="1:6" x14ac:dyDescent="0.2">
      <c r="A180" s="56" t="s">
        <v>195</v>
      </c>
      <c r="B180" s="56" t="s">
        <v>197</v>
      </c>
      <c r="C180" s="60">
        <v>36</v>
      </c>
      <c r="D180" s="61">
        <v>1203330.19</v>
      </c>
      <c r="E180" s="61">
        <v>72199.820000000007</v>
      </c>
      <c r="F180" s="62">
        <v>9.3733138094246289E-5</v>
      </c>
    </row>
    <row r="181" spans="1:6" x14ac:dyDescent="0.2">
      <c r="A181" s="56" t="s">
        <v>195</v>
      </c>
      <c r="B181" s="56" t="s">
        <v>56</v>
      </c>
      <c r="C181" s="60">
        <v>34</v>
      </c>
      <c r="D181" s="61">
        <v>452416.96</v>
      </c>
      <c r="E181" s="61">
        <v>27131.99</v>
      </c>
      <c r="F181" s="62">
        <v>3.5224001464847273E-5</v>
      </c>
    </row>
    <row r="182" spans="1:6" x14ac:dyDescent="0.2">
      <c r="A182" s="56" t="s">
        <v>195</v>
      </c>
      <c r="B182" s="56" t="s">
        <v>57</v>
      </c>
      <c r="C182" s="60">
        <v>533</v>
      </c>
      <c r="D182" s="61">
        <v>28076681.170000002</v>
      </c>
      <c r="E182" s="61">
        <v>1672742.5</v>
      </c>
      <c r="F182" s="62">
        <v>2.171631504740798E-3</v>
      </c>
    </row>
    <row r="183" spans="1:6" x14ac:dyDescent="0.2">
      <c r="A183" s="56" t="s">
        <v>199</v>
      </c>
      <c r="B183" s="56" t="s">
        <v>200</v>
      </c>
      <c r="C183" s="60">
        <v>1065</v>
      </c>
      <c r="D183" s="61">
        <v>93747246.620000005</v>
      </c>
      <c r="E183" s="61">
        <v>5609138.1100000003</v>
      </c>
      <c r="F183" s="62">
        <v>7.2820419365911106E-3</v>
      </c>
    </row>
    <row r="184" spans="1:6" x14ac:dyDescent="0.2">
      <c r="A184" s="56" t="s">
        <v>199</v>
      </c>
      <c r="B184" s="56" t="s">
        <v>201</v>
      </c>
      <c r="C184" s="60">
        <v>42</v>
      </c>
      <c r="D184" s="61">
        <v>858582.49</v>
      </c>
      <c r="E184" s="61">
        <v>51317.09</v>
      </c>
      <c r="F184" s="62">
        <v>6.6622214342984022E-5</v>
      </c>
    </row>
    <row r="185" spans="1:6" x14ac:dyDescent="0.2">
      <c r="A185" s="56" t="s">
        <v>199</v>
      </c>
      <c r="B185" s="56" t="s">
        <v>204</v>
      </c>
      <c r="C185" s="60">
        <v>39</v>
      </c>
      <c r="D185" s="61">
        <v>481277.5</v>
      </c>
      <c r="E185" s="61">
        <v>28876.639999999999</v>
      </c>
      <c r="F185" s="62">
        <v>3.7488986604368763E-5</v>
      </c>
    </row>
    <row r="186" spans="1:6" x14ac:dyDescent="0.2">
      <c r="A186" s="56" t="s">
        <v>199</v>
      </c>
      <c r="B186" s="56" t="s">
        <v>202</v>
      </c>
      <c r="C186" s="60">
        <v>36</v>
      </c>
      <c r="D186" s="61">
        <v>184845.51</v>
      </c>
      <c r="E186" s="61">
        <v>11090.72</v>
      </c>
      <c r="F186" s="62">
        <v>1.43984845021029E-5</v>
      </c>
    </row>
    <row r="187" spans="1:6" x14ac:dyDescent="0.2">
      <c r="A187" s="56" t="s">
        <v>199</v>
      </c>
      <c r="B187" s="56" t="s">
        <v>203</v>
      </c>
      <c r="C187" s="60">
        <v>24</v>
      </c>
      <c r="D187" s="61">
        <v>1125633.22</v>
      </c>
      <c r="E187" s="61">
        <v>67538</v>
      </c>
      <c r="F187" s="62">
        <v>8.7680948243488763E-5</v>
      </c>
    </row>
    <row r="188" spans="1:6" x14ac:dyDescent="0.2">
      <c r="A188" s="56" t="s">
        <v>199</v>
      </c>
      <c r="B188" s="56" t="s">
        <v>205</v>
      </c>
      <c r="C188" s="60">
        <v>24</v>
      </c>
      <c r="D188" s="61">
        <v>182151.06</v>
      </c>
      <c r="E188" s="61">
        <v>10929.06</v>
      </c>
      <c r="F188" s="62">
        <v>1.4188610030056906E-5</v>
      </c>
    </row>
    <row r="189" spans="1:6" x14ac:dyDescent="0.2">
      <c r="A189" s="56" t="s">
        <v>199</v>
      </c>
      <c r="B189" s="56" t="s">
        <v>206</v>
      </c>
      <c r="C189" s="60">
        <v>21</v>
      </c>
      <c r="D189" s="61">
        <v>91904.89</v>
      </c>
      <c r="E189" s="61">
        <v>5514.29</v>
      </c>
      <c r="F189" s="62">
        <v>7.158905743279157E-6</v>
      </c>
    </row>
    <row r="190" spans="1:6" x14ac:dyDescent="0.2">
      <c r="A190" s="56" t="s">
        <v>199</v>
      </c>
      <c r="B190" s="56" t="s">
        <v>56</v>
      </c>
      <c r="C190" s="60">
        <v>33</v>
      </c>
      <c r="D190" s="61">
        <v>112504.34</v>
      </c>
      <c r="E190" s="61">
        <v>6750.26</v>
      </c>
      <c r="F190" s="62">
        <v>8.763499032990206E-6</v>
      </c>
    </row>
    <row r="191" spans="1:6" x14ac:dyDescent="0.2">
      <c r="A191" s="56" t="s">
        <v>199</v>
      </c>
      <c r="B191" s="56" t="s">
        <v>57</v>
      </c>
      <c r="C191" s="60">
        <v>1284</v>
      </c>
      <c r="D191" s="61">
        <v>96784145.629999995</v>
      </c>
      <c r="E191" s="61">
        <v>5791154.1699999999</v>
      </c>
      <c r="F191" s="62">
        <v>7.5183435850903809E-3</v>
      </c>
    </row>
    <row r="192" spans="1:6" x14ac:dyDescent="0.2">
      <c r="A192" s="56" t="s">
        <v>207</v>
      </c>
      <c r="B192" s="56" t="s">
        <v>208</v>
      </c>
      <c r="C192" s="60">
        <v>248</v>
      </c>
      <c r="D192" s="61">
        <v>11877345.24</v>
      </c>
      <c r="E192" s="61">
        <v>712443.23</v>
      </c>
      <c r="F192" s="62">
        <v>9.2492667795987386E-4</v>
      </c>
    </row>
    <row r="193" spans="1:6" x14ac:dyDescent="0.2">
      <c r="A193" s="56" t="s">
        <v>207</v>
      </c>
      <c r="B193" s="56" t="s">
        <v>209</v>
      </c>
      <c r="C193" s="60">
        <v>241</v>
      </c>
      <c r="D193" s="61">
        <v>8237809.75</v>
      </c>
      <c r="E193" s="61">
        <v>492331.44</v>
      </c>
      <c r="F193" s="62">
        <v>6.3916739478933778E-4</v>
      </c>
    </row>
    <row r="194" spans="1:6" x14ac:dyDescent="0.2">
      <c r="A194" s="56" t="s">
        <v>207</v>
      </c>
      <c r="B194" s="56" t="s">
        <v>211</v>
      </c>
      <c r="C194" s="60">
        <v>150</v>
      </c>
      <c r="D194" s="61">
        <v>7656565.9900000002</v>
      </c>
      <c r="E194" s="61">
        <v>459385.16</v>
      </c>
      <c r="F194" s="62">
        <v>5.9639501373725612E-4</v>
      </c>
    </row>
    <row r="195" spans="1:6" x14ac:dyDescent="0.2">
      <c r="A195" s="56" t="s">
        <v>207</v>
      </c>
      <c r="B195" s="56" t="s">
        <v>210</v>
      </c>
      <c r="C195" s="60">
        <v>148</v>
      </c>
      <c r="D195" s="61">
        <v>5112563.49</v>
      </c>
      <c r="E195" s="61">
        <v>306460.64</v>
      </c>
      <c r="F195" s="62">
        <v>3.978613449392408E-4</v>
      </c>
    </row>
    <row r="196" spans="1:6" x14ac:dyDescent="0.2">
      <c r="A196" s="56" t="s">
        <v>207</v>
      </c>
      <c r="B196" s="56" t="s">
        <v>212</v>
      </c>
      <c r="C196" s="60">
        <v>143</v>
      </c>
      <c r="D196" s="61">
        <v>6865726.9000000004</v>
      </c>
      <c r="E196" s="61">
        <v>411859.75</v>
      </c>
      <c r="F196" s="62">
        <v>5.3469533334309907E-4</v>
      </c>
    </row>
    <row r="197" spans="1:6" x14ac:dyDescent="0.2">
      <c r="A197" s="56" t="s">
        <v>207</v>
      </c>
      <c r="B197" s="56" t="s">
        <v>213</v>
      </c>
      <c r="C197" s="60">
        <v>89</v>
      </c>
      <c r="D197" s="61">
        <v>1384251.31</v>
      </c>
      <c r="E197" s="61">
        <v>83040.38</v>
      </c>
      <c r="F197" s="62">
        <v>1.0780685334033641E-4</v>
      </c>
    </row>
    <row r="198" spans="1:6" x14ac:dyDescent="0.2">
      <c r="A198" s="56" t="s">
        <v>207</v>
      </c>
      <c r="B198" s="56" t="s">
        <v>214</v>
      </c>
      <c r="C198" s="60">
        <v>60</v>
      </c>
      <c r="D198" s="61">
        <v>1822521.72</v>
      </c>
      <c r="E198" s="61">
        <v>104754.62</v>
      </c>
      <c r="F198" s="62">
        <v>1.3599728174488928E-4</v>
      </c>
    </row>
    <row r="199" spans="1:6" x14ac:dyDescent="0.2">
      <c r="A199" s="56" t="s">
        <v>207</v>
      </c>
      <c r="B199" s="56" t="s">
        <v>215</v>
      </c>
      <c r="C199" s="60">
        <v>36</v>
      </c>
      <c r="D199" s="61">
        <v>442953.6</v>
      </c>
      <c r="E199" s="61">
        <v>26577.25</v>
      </c>
      <c r="F199" s="62">
        <v>3.4503812397528235E-5</v>
      </c>
    </row>
    <row r="200" spans="1:6" x14ac:dyDescent="0.2">
      <c r="A200" s="56" t="s">
        <v>207</v>
      </c>
      <c r="B200" s="56" t="s">
        <v>64</v>
      </c>
      <c r="C200" s="60">
        <v>30</v>
      </c>
      <c r="D200" s="61">
        <v>753323.21</v>
      </c>
      <c r="E200" s="61">
        <v>44948.54</v>
      </c>
      <c r="F200" s="62">
        <v>5.8354268846580961E-5</v>
      </c>
    </row>
    <row r="201" spans="1:6" x14ac:dyDescent="0.2">
      <c r="A201" s="56" t="s">
        <v>207</v>
      </c>
      <c r="B201" s="56" t="s">
        <v>831</v>
      </c>
      <c r="C201" s="60">
        <v>18</v>
      </c>
      <c r="D201" s="61">
        <v>199788.53</v>
      </c>
      <c r="E201" s="61">
        <v>11987.32</v>
      </c>
      <c r="F201" s="62">
        <v>1.5562491997070357E-5</v>
      </c>
    </row>
    <row r="202" spans="1:6" x14ac:dyDescent="0.2">
      <c r="A202" s="56" t="s">
        <v>207</v>
      </c>
      <c r="B202" s="56" t="s">
        <v>56</v>
      </c>
      <c r="C202" s="60">
        <v>241</v>
      </c>
      <c r="D202" s="61">
        <v>3883463.31</v>
      </c>
      <c r="E202" s="61">
        <v>231760.68</v>
      </c>
      <c r="F202" s="62">
        <v>3.0088240972424063E-4</v>
      </c>
    </row>
    <row r="203" spans="1:6" x14ac:dyDescent="0.2">
      <c r="A203" s="56" t="s">
        <v>207</v>
      </c>
      <c r="B203" s="56" t="s">
        <v>57</v>
      </c>
      <c r="C203" s="60">
        <v>1404</v>
      </c>
      <c r="D203" s="61">
        <v>48236313.049999997</v>
      </c>
      <c r="E203" s="61">
        <v>2885549.01</v>
      </c>
      <c r="F203" s="62">
        <v>3.7461528828194534E-3</v>
      </c>
    </row>
    <row r="204" spans="1:6" x14ac:dyDescent="0.2">
      <c r="A204" s="56" t="s">
        <v>216</v>
      </c>
      <c r="B204" s="56" t="s">
        <v>216</v>
      </c>
      <c r="C204" s="60">
        <v>1277</v>
      </c>
      <c r="D204" s="61">
        <v>90896003.060000002</v>
      </c>
      <c r="E204" s="61">
        <v>5436335.4199999999</v>
      </c>
      <c r="F204" s="62">
        <v>7.0577015101907781E-3</v>
      </c>
    </row>
    <row r="205" spans="1:6" x14ac:dyDescent="0.2">
      <c r="A205" s="56" t="s">
        <v>216</v>
      </c>
      <c r="B205" s="56" t="s">
        <v>217</v>
      </c>
      <c r="C205" s="60">
        <v>498</v>
      </c>
      <c r="D205" s="61">
        <v>19550881.449999999</v>
      </c>
      <c r="E205" s="61">
        <v>1169045</v>
      </c>
      <c r="F205" s="62">
        <v>1.5177081663553752E-3</v>
      </c>
    </row>
    <row r="206" spans="1:6" x14ac:dyDescent="0.2">
      <c r="A206" s="56" t="s">
        <v>216</v>
      </c>
      <c r="B206" s="56" t="s">
        <v>218</v>
      </c>
      <c r="C206" s="60">
        <v>155</v>
      </c>
      <c r="D206" s="61">
        <v>3727431.45</v>
      </c>
      <c r="E206" s="61">
        <v>223645.91</v>
      </c>
      <c r="F206" s="62">
        <v>2.9034744084186604E-4</v>
      </c>
    </row>
    <row r="207" spans="1:6" x14ac:dyDescent="0.2">
      <c r="A207" s="56" t="s">
        <v>216</v>
      </c>
      <c r="B207" s="56" t="s">
        <v>220</v>
      </c>
      <c r="C207" s="60">
        <v>69</v>
      </c>
      <c r="D207" s="61">
        <v>1098342.3899999999</v>
      </c>
      <c r="E207" s="61">
        <v>65748.27</v>
      </c>
      <c r="F207" s="62">
        <v>8.5357438167682275E-5</v>
      </c>
    </row>
    <row r="208" spans="1:6" x14ac:dyDescent="0.2">
      <c r="A208" s="56" t="s">
        <v>216</v>
      </c>
      <c r="B208" s="56" t="s">
        <v>219</v>
      </c>
      <c r="C208" s="60">
        <v>66</v>
      </c>
      <c r="D208" s="61">
        <v>1743347.64</v>
      </c>
      <c r="E208" s="61">
        <v>104600.86</v>
      </c>
      <c r="F208" s="62">
        <v>1.357976634174008E-4</v>
      </c>
    </row>
    <row r="209" spans="1:6" x14ac:dyDescent="0.2">
      <c r="A209" s="56" t="s">
        <v>216</v>
      </c>
      <c r="B209" s="56" t="s">
        <v>222</v>
      </c>
      <c r="C209" s="60">
        <v>53</v>
      </c>
      <c r="D209" s="61">
        <v>1086042.3999999999</v>
      </c>
      <c r="E209" s="61">
        <v>65162.54</v>
      </c>
      <c r="F209" s="62">
        <v>8.4597016452282668E-5</v>
      </c>
    </row>
    <row r="210" spans="1:6" x14ac:dyDescent="0.2">
      <c r="A210" s="56" t="s">
        <v>216</v>
      </c>
      <c r="B210" s="56" t="s">
        <v>221</v>
      </c>
      <c r="C210" s="60">
        <v>48</v>
      </c>
      <c r="D210" s="61">
        <v>730842.18</v>
      </c>
      <c r="E210" s="61">
        <v>43850.54</v>
      </c>
      <c r="F210" s="62">
        <v>5.692879457770491E-5</v>
      </c>
    </row>
    <row r="211" spans="1:6" x14ac:dyDescent="0.2">
      <c r="A211" s="56" t="s">
        <v>216</v>
      </c>
      <c r="B211" s="56" t="s">
        <v>224</v>
      </c>
      <c r="C211" s="60">
        <v>39</v>
      </c>
      <c r="D211" s="61">
        <v>595132.71</v>
      </c>
      <c r="E211" s="61">
        <v>35707.96</v>
      </c>
      <c r="F211" s="62">
        <v>4.6357721469995661E-5</v>
      </c>
    </row>
    <row r="212" spans="1:6" x14ac:dyDescent="0.2">
      <c r="A212" s="56" t="s">
        <v>216</v>
      </c>
      <c r="B212" s="56" t="s">
        <v>223</v>
      </c>
      <c r="C212" s="60">
        <v>39</v>
      </c>
      <c r="D212" s="61">
        <v>374583.86</v>
      </c>
      <c r="E212" s="61">
        <v>22475.03</v>
      </c>
      <c r="F212" s="62">
        <v>2.9178121090361829E-5</v>
      </c>
    </row>
    <row r="213" spans="1:6" x14ac:dyDescent="0.2">
      <c r="A213" s="56" t="s">
        <v>216</v>
      </c>
      <c r="B213" s="56" t="s">
        <v>226</v>
      </c>
      <c r="C213" s="60">
        <v>27</v>
      </c>
      <c r="D213" s="61">
        <v>746868.01</v>
      </c>
      <c r="E213" s="61">
        <v>44812.09</v>
      </c>
      <c r="F213" s="62">
        <v>5.8177123159888662E-5</v>
      </c>
    </row>
    <row r="214" spans="1:6" x14ac:dyDescent="0.2">
      <c r="A214" s="56" t="s">
        <v>216</v>
      </c>
      <c r="B214" s="56" t="s">
        <v>225</v>
      </c>
      <c r="C214" s="60">
        <v>24</v>
      </c>
      <c r="D214" s="61">
        <v>514216.38</v>
      </c>
      <c r="E214" s="61">
        <v>30853.01</v>
      </c>
      <c r="F214" s="62">
        <v>4.0054801340961259E-5</v>
      </c>
    </row>
    <row r="215" spans="1:6" x14ac:dyDescent="0.2">
      <c r="A215" s="56" t="s">
        <v>216</v>
      </c>
      <c r="B215" s="56" t="s">
        <v>228</v>
      </c>
      <c r="C215" s="60">
        <v>24</v>
      </c>
      <c r="D215" s="61">
        <v>185309.65</v>
      </c>
      <c r="E215" s="61">
        <v>11118.58</v>
      </c>
      <c r="F215" s="62">
        <v>1.4434653639744875E-5</v>
      </c>
    </row>
    <row r="216" spans="1:6" x14ac:dyDescent="0.2">
      <c r="A216" s="56" t="s">
        <v>216</v>
      </c>
      <c r="B216" s="56" t="s">
        <v>56</v>
      </c>
      <c r="C216" s="60">
        <v>46</v>
      </c>
      <c r="D216" s="61">
        <v>611858.87</v>
      </c>
      <c r="E216" s="61">
        <v>36711.53</v>
      </c>
      <c r="F216" s="62">
        <v>4.7660602355256082E-5</v>
      </c>
    </row>
    <row r="217" spans="1:6" x14ac:dyDescent="0.2">
      <c r="A217" s="56" t="s">
        <v>216</v>
      </c>
      <c r="B217" s="56" t="s">
        <v>57</v>
      </c>
      <c r="C217" s="60">
        <v>2365</v>
      </c>
      <c r="D217" s="61">
        <v>121860860.05</v>
      </c>
      <c r="E217" s="61">
        <v>7290066.7400000002</v>
      </c>
      <c r="F217" s="62">
        <v>9.4643010530592979E-3</v>
      </c>
    </row>
    <row r="218" spans="1:6" x14ac:dyDescent="0.2">
      <c r="A218" s="56" t="s">
        <v>229</v>
      </c>
      <c r="B218" s="56" t="s">
        <v>230</v>
      </c>
      <c r="C218" s="60">
        <v>667</v>
      </c>
      <c r="D218" s="61">
        <v>36124400.82</v>
      </c>
      <c r="E218" s="61">
        <v>2160065.75</v>
      </c>
      <c r="F218" s="62">
        <v>2.8042970361616092E-3</v>
      </c>
    </row>
    <row r="219" spans="1:6" x14ac:dyDescent="0.2">
      <c r="A219" s="56" t="s">
        <v>229</v>
      </c>
      <c r="B219" s="56" t="s">
        <v>231</v>
      </c>
      <c r="C219" s="60">
        <v>71</v>
      </c>
      <c r="D219" s="61">
        <v>1117813.0900000001</v>
      </c>
      <c r="E219" s="61">
        <v>67068.78</v>
      </c>
      <c r="F219" s="62">
        <v>8.7071785186619899E-5</v>
      </c>
    </row>
    <row r="220" spans="1:6" x14ac:dyDescent="0.2">
      <c r="A220" s="56" t="s">
        <v>229</v>
      </c>
      <c r="B220" s="56" t="s">
        <v>232</v>
      </c>
      <c r="C220" s="60">
        <v>62</v>
      </c>
      <c r="D220" s="61">
        <v>520231.79</v>
      </c>
      <c r="E220" s="61">
        <v>31213.919999999998</v>
      </c>
      <c r="F220" s="62">
        <v>4.0523351357700833E-5</v>
      </c>
    </row>
    <row r="221" spans="1:6" x14ac:dyDescent="0.2">
      <c r="A221" s="56" t="s">
        <v>229</v>
      </c>
      <c r="B221" s="56" t="s">
        <v>233</v>
      </c>
      <c r="C221" s="60">
        <v>40</v>
      </c>
      <c r="D221" s="61">
        <v>871611.85</v>
      </c>
      <c r="E221" s="61">
        <v>52296.73</v>
      </c>
      <c r="F221" s="62">
        <v>6.7894028197958289E-5</v>
      </c>
    </row>
    <row r="222" spans="1:6" x14ac:dyDescent="0.2">
      <c r="A222" s="56" t="s">
        <v>229</v>
      </c>
      <c r="B222" s="56" t="s">
        <v>234</v>
      </c>
      <c r="C222" s="60">
        <v>39</v>
      </c>
      <c r="D222" s="61">
        <v>954608.81</v>
      </c>
      <c r="E222" s="61">
        <v>57276.53</v>
      </c>
      <c r="F222" s="62">
        <v>7.4359034358385383E-5</v>
      </c>
    </row>
    <row r="223" spans="1:6" x14ac:dyDescent="0.2">
      <c r="A223" s="56" t="s">
        <v>229</v>
      </c>
      <c r="B223" s="56" t="s">
        <v>235</v>
      </c>
      <c r="C223" s="60">
        <v>33</v>
      </c>
      <c r="D223" s="61">
        <v>602522.35</v>
      </c>
      <c r="E223" s="61">
        <v>36151.33</v>
      </c>
      <c r="F223" s="62">
        <v>4.6933324863977061E-5</v>
      </c>
    </row>
    <row r="224" spans="1:6" x14ac:dyDescent="0.2">
      <c r="A224" s="56" t="s">
        <v>229</v>
      </c>
      <c r="B224" s="56" t="s">
        <v>236</v>
      </c>
      <c r="C224" s="60">
        <v>21</v>
      </c>
      <c r="D224" s="61">
        <v>1571265.12</v>
      </c>
      <c r="E224" s="61">
        <v>94275.93</v>
      </c>
      <c r="F224" s="62">
        <v>1.2239336283183941E-4</v>
      </c>
    </row>
    <row r="225" spans="1:6" x14ac:dyDescent="0.2">
      <c r="A225" s="56" t="s">
        <v>229</v>
      </c>
      <c r="B225" s="56" t="s">
        <v>237</v>
      </c>
      <c r="C225" s="60">
        <v>19</v>
      </c>
      <c r="D225" s="61">
        <v>441144.6</v>
      </c>
      <c r="E225" s="61">
        <v>26468.66</v>
      </c>
      <c r="F225" s="62">
        <v>3.4362835848477916E-5</v>
      </c>
    </row>
    <row r="226" spans="1:6" x14ac:dyDescent="0.2">
      <c r="A226" s="56" t="s">
        <v>229</v>
      </c>
      <c r="B226" s="56" t="s">
        <v>382</v>
      </c>
      <c r="C226" s="60">
        <v>18</v>
      </c>
      <c r="D226" s="61">
        <v>234690.42</v>
      </c>
      <c r="E226" s="61">
        <v>14081.43</v>
      </c>
      <c r="F226" s="62">
        <v>1.8281162234953804E-5</v>
      </c>
    </row>
    <row r="227" spans="1:6" x14ac:dyDescent="0.2">
      <c r="A227" s="56" t="s">
        <v>229</v>
      </c>
      <c r="B227" s="56" t="s">
        <v>56</v>
      </c>
      <c r="C227" s="60">
        <v>43</v>
      </c>
      <c r="D227" s="61">
        <v>1597516.09</v>
      </c>
      <c r="E227" s="61">
        <v>95850.95</v>
      </c>
      <c r="F227" s="62">
        <v>1.2443812647752717E-4</v>
      </c>
    </row>
    <row r="228" spans="1:6" x14ac:dyDescent="0.2">
      <c r="A228" s="56" t="s">
        <v>229</v>
      </c>
      <c r="B228" s="56" t="s">
        <v>57</v>
      </c>
      <c r="C228" s="60">
        <v>1013</v>
      </c>
      <c r="D228" s="61">
        <v>44035804.939999998</v>
      </c>
      <c r="E228" s="61">
        <v>2634750.02</v>
      </c>
      <c r="F228" s="62">
        <v>3.4205540605015102E-3</v>
      </c>
    </row>
    <row r="229" spans="1:6" x14ac:dyDescent="0.2">
      <c r="A229" s="56" t="s">
        <v>238</v>
      </c>
      <c r="B229" s="56" t="s">
        <v>239</v>
      </c>
      <c r="C229" s="60">
        <v>1225</v>
      </c>
      <c r="D229" s="61">
        <v>263722062</v>
      </c>
      <c r="E229" s="61">
        <v>15674131.15</v>
      </c>
      <c r="F229" s="62">
        <v>2.0348880365495058E-2</v>
      </c>
    </row>
    <row r="230" spans="1:6" x14ac:dyDescent="0.2">
      <c r="A230" s="56" t="s">
        <v>238</v>
      </c>
      <c r="B230" s="56" t="s">
        <v>240</v>
      </c>
      <c r="C230" s="60">
        <v>916</v>
      </c>
      <c r="D230" s="61">
        <v>123089811.73</v>
      </c>
      <c r="E230" s="61">
        <v>7385388.6399999997</v>
      </c>
      <c r="F230" s="62">
        <v>9.5880523424130108E-3</v>
      </c>
    </row>
    <row r="231" spans="1:6" x14ac:dyDescent="0.2">
      <c r="A231" s="56" t="s">
        <v>238</v>
      </c>
      <c r="B231" s="56" t="s">
        <v>241</v>
      </c>
      <c r="C231" s="60">
        <v>493</v>
      </c>
      <c r="D231" s="61">
        <v>19605237.93</v>
      </c>
      <c r="E231" s="61">
        <v>1174807.31</v>
      </c>
      <c r="F231" s="62">
        <v>1.5251890631079136E-3</v>
      </c>
    </row>
    <row r="232" spans="1:6" x14ac:dyDescent="0.2">
      <c r="A232" s="56" t="s">
        <v>238</v>
      </c>
      <c r="B232" s="56" t="s">
        <v>242</v>
      </c>
      <c r="C232" s="60">
        <v>470</v>
      </c>
      <c r="D232" s="61">
        <v>29171842.68</v>
      </c>
      <c r="E232" s="61">
        <v>1747811.9</v>
      </c>
      <c r="F232" s="62">
        <v>2.2690900640121672E-3</v>
      </c>
    </row>
    <row r="233" spans="1:6" x14ac:dyDescent="0.2">
      <c r="A233" s="56" t="s">
        <v>238</v>
      </c>
      <c r="B233" s="56" t="s">
        <v>244</v>
      </c>
      <c r="C233" s="60">
        <v>208</v>
      </c>
      <c r="D233" s="61">
        <v>20801121.899999999</v>
      </c>
      <c r="E233" s="61">
        <v>1248067.3500000001</v>
      </c>
      <c r="F233" s="62">
        <v>1.6202986277316206E-3</v>
      </c>
    </row>
    <row r="234" spans="1:6" x14ac:dyDescent="0.2">
      <c r="A234" s="56" t="s">
        <v>238</v>
      </c>
      <c r="B234" s="56" t="s">
        <v>243</v>
      </c>
      <c r="C234" s="60">
        <v>186</v>
      </c>
      <c r="D234" s="61">
        <v>2831987.65</v>
      </c>
      <c r="E234" s="61">
        <v>169919.27</v>
      </c>
      <c r="F234" s="62">
        <v>2.2059703749654111E-4</v>
      </c>
    </row>
    <row r="235" spans="1:6" x14ac:dyDescent="0.2">
      <c r="A235" s="56" t="s">
        <v>238</v>
      </c>
      <c r="B235" s="56" t="s">
        <v>245</v>
      </c>
      <c r="C235" s="60">
        <v>172</v>
      </c>
      <c r="D235" s="61">
        <v>5632814.7199999997</v>
      </c>
      <c r="E235" s="61">
        <v>337968.9</v>
      </c>
      <c r="F235" s="62">
        <v>4.3876682206770757E-4</v>
      </c>
    </row>
    <row r="236" spans="1:6" x14ac:dyDescent="0.2">
      <c r="A236" s="56" t="s">
        <v>238</v>
      </c>
      <c r="B236" s="56" t="s">
        <v>248</v>
      </c>
      <c r="C236" s="60">
        <v>114</v>
      </c>
      <c r="D236" s="61">
        <v>7068082.5599999996</v>
      </c>
      <c r="E236" s="61">
        <v>423400.14</v>
      </c>
      <c r="F236" s="62">
        <v>5.4967760018990639E-4</v>
      </c>
    </row>
    <row r="237" spans="1:6" x14ac:dyDescent="0.2">
      <c r="A237" s="56" t="s">
        <v>238</v>
      </c>
      <c r="B237" s="56" t="s">
        <v>247</v>
      </c>
      <c r="C237" s="60">
        <v>103</v>
      </c>
      <c r="D237" s="61">
        <v>3957697.11</v>
      </c>
      <c r="E237" s="61">
        <v>237461.86</v>
      </c>
      <c r="F237" s="62">
        <v>3.0828394468984237E-4</v>
      </c>
    </row>
    <row r="238" spans="1:6" x14ac:dyDescent="0.2">
      <c r="A238" s="56" t="s">
        <v>238</v>
      </c>
      <c r="B238" s="56" t="s">
        <v>246</v>
      </c>
      <c r="C238" s="60">
        <v>96</v>
      </c>
      <c r="D238" s="61">
        <v>1926817.3</v>
      </c>
      <c r="E238" s="61">
        <v>115609.02</v>
      </c>
      <c r="F238" s="62">
        <v>1.5008896471764723E-4</v>
      </c>
    </row>
    <row r="239" spans="1:6" x14ac:dyDescent="0.2">
      <c r="A239" s="56" t="s">
        <v>238</v>
      </c>
      <c r="B239" s="56" t="s">
        <v>249</v>
      </c>
      <c r="C239" s="60">
        <v>83</v>
      </c>
      <c r="D239" s="61">
        <v>2157990.15</v>
      </c>
      <c r="E239" s="61">
        <v>129479.45</v>
      </c>
      <c r="F239" s="62">
        <v>1.6809619701568587E-4</v>
      </c>
    </row>
    <row r="240" spans="1:6" x14ac:dyDescent="0.2">
      <c r="A240" s="56" t="s">
        <v>238</v>
      </c>
      <c r="B240" s="56" t="s">
        <v>250</v>
      </c>
      <c r="C240" s="60">
        <v>77</v>
      </c>
      <c r="D240" s="61">
        <v>1779893.58</v>
      </c>
      <c r="E240" s="61">
        <v>106793.63</v>
      </c>
      <c r="F240" s="62">
        <v>1.3864441862009965E-4</v>
      </c>
    </row>
    <row r="241" spans="1:6" x14ac:dyDescent="0.2">
      <c r="A241" s="56" t="s">
        <v>238</v>
      </c>
      <c r="B241" s="56" t="s">
        <v>251</v>
      </c>
      <c r="C241" s="60">
        <v>51</v>
      </c>
      <c r="D241" s="61">
        <v>758990.4</v>
      </c>
      <c r="E241" s="61">
        <v>45539.42</v>
      </c>
      <c r="F241" s="62">
        <v>5.9121376529635127E-5</v>
      </c>
    </row>
    <row r="242" spans="1:6" x14ac:dyDescent="0.2">
      <c r="A242" s="56" t="s">
        <v>238</v>
      </c>
      <c r="B242" s="56" t="s">
        <v>252</v>
      </c>
      <c r="C242" s="60">
        <v>27</v>
      </c>
      <c r="D242" s="61">
        <v>475393.67</v>
      </c>
      <c r="E242" s="61">
        <v>28523.61</v>
      </c>
      <c r="F242" s="62">
        <v>3.7030666767263746E-5</v>
      </c>
    </row>
    <row r="243" spans="1:6" x14ac:dyDescent="0.2">
      <c r="A243" s="56" t="s">
        <v>238</v>
      </c>
      <c r="B243" s="56" t="s">
        <v>620</v>
      </c>
      <c r="C243" s="60">
        <v>18</v>
      </c>
      <c r="D243" s="61">
        <v>2955645.51</v>
      </c>
      <c r="E243" s="61">
        <v>177338.73</v>
      </c>
      <c r="F243" s="62">
        <v>2.3022932285078076E-4</v>
      </c>
    </row>
    <row r="244" spans="1:6" x14ac:dyDescent="0.2">
      <c r="A244" s="56" t="s">
        <v>238</v>
      </c>
      <c r="B244" s="56" t="s">
        <v>56</v>
      </c>
      <c r="C244" s="60">
        <v>115</v>
      </c>
      <c r="D244" s="61">
        <v>6762779.8600000003</v>
      </c>
      <c r="E244" s="61">
        <v>405603.75</v>
      </c>
      <c r="F244" s="62">
        <v>5.2657350545048649E-4</v>
      </c>
    </row>
    <row r="245" spans="1:6" x14ac:dyDescent="0.2">
      <c r="A245" s="56" t="s">
        <v>238</v>
      </c>
      <c r="B245" s="56" t="s">
        <v>57</v>
      </c>
      <c r="C245" s="60">
        <v>4354</v>
      </c>
      <c r="D245" s="61">
        <v>492698168.75</v>
      </c>
      <c r="E245" s="61">
        <v>29407844.129999999</v>
      </c>
      <c r="F245" s="62">
        <v>3.8178620319155365E-2</v>
      </c>
    </row>
    <row r="246" spans="1:6" x14ac:dyDescent="0.2">
      <c r="A246" s="56" t="s">
        <v>253</v>
      </c>
      <c r="B246" s="56" t="s">
        <v>254</v>
      </c>
      <c r="C246" s="60">
        <v>535</v>
      </c>
      <c r="D246" s="61">
        <v>28002892.670000002</v>
      </c>
      <c r="E246" s="61">
        <v>1680166.48</v>
      </c>
      <c r="F246" s="62">
        <v>2.1812696581676198E-3</v>
      </c>
    </row>
    <row r="247" spans="1:6" x14ac:dyDescent="0.2">
      <c r="A247" s="56" t="s">
        <v>253</v>
      </c>
      <c r="B247" s="56" t="s">
        <v>255</v>
      </c>
      <c r="C247" s="60">
        <v>60</v>
      </c>
      <c r="D247" s="61">
        <v>1162181.19</v>
      </c>
      <c r="E247" s="61">
        <v>69206.63</v>
      </c>
      <c r="F247" s="62">
        <v>8.9847240710952021E-5</v>
      </c>
    </row>
    <row r="248" spans="1:6" x14ac:dyDescent="0.2">
      <c r="A248" s="56" t="s">
        <v>253</v>
      </c>
      <c r="B248" s="56" t="s">
        <v>256</v>
      </c>
      <c r="C248" s="60">
        <v>33</v>
      </c>
      <c r="D248" s="61">
        <v>781109.86</v>
      </c>
      <c r="E248" s="61">
        <v>46866.6</v>
      </c>
      <c r="F248" s="62">
        <v>6.084438285037002E-5</v>
      </c>
    </row>
    <row r="249" spans="1:6" x14ac:dyDescent="0.2">
      <c r="A249" s="56" t="s">
        <v>253</v>
      </c>
      <c r="B249" s="56" t="s">
        <v>56</v>
      </c>
      <c r="C249" s="60">
        <v>21</v>
      </c>
      <c r="D249" s="61">
        <v>511598.11</v>
      </c>
      <c r="E249" s="61">
        <v>30695.89</v>
      </c>
      <c r="F249" s="62">
        <v>3.9850820906420449E-5</v>
      </c>
    </row>
    <row r="250" spans="1:6" x14ac:dyDescent="0.2">
      <c r="A250" s="56" t="s">
        <v>253</v>
      </c>
      <c r="B250" s="56" t="s">
        <v>57</v>
      </c>
      <c r="C250" s="60">
        <v>649</v>
      </c>
      <c r="D250" s="61">
        <v>30457781.829999998</v>
      </c>
      <c r="E250" s="61">
        <v>1826935.59</v>
      </c>
      <c r="F250" s="62">
        <v>2.371812089652901E-3</v>
      </c>
    </row>
    <row r="251" spans="1:6" x14ac:dyDescent="0.2">
      <c r="A251" s="56" t="s">
        <v>257</v>
      </c>
      <c r="B251" s="56" t="s">
        <v>259</v>
      </c>
      <c r="C251" s="60">
        <v>201</v>
      </c>
      <c r="D251" s="61">
        <v>10511637.82</v>
      </c>
      <c r="E251" s="61">
        <v>629995.76</v>
      </c>
      <c r="F251" s="62">
        <v>8.1788956774226913E-4</v>
      </c>
    </row>
    <row r="252" spans="1:6" x14ac:dyDescent="0.2">
      <c r="A252" s="56" t="s">
        <v>257</v>
      </c>
      <c r="B252" s="56" t="s">
        <v>258</v>
      </c>
      <c r="C252" s="60">
        <v>164</v>
      </c>
      <c r="D252" s="61">
        <v>5173876.32</v>
      </c>
      <c r="E252" s="61">
        <v>307393.06</v>
      </c>
      <c r="F252" s="62">
        <v>3.990718556111765E-4</v>
      </c>
    </row>
    <row r="253" spans="1:6" x14ac:dyDescent="0.2">
      <c r="A253" s="56" t="s">
        <v>257</v>
      </c>
      <c r="B253" s="56" t="s">
        <v>815</v>
      </c>
      <c r="C253" s="60">
        <v>28</v>
      </c>
      <c r="D253" s="61">
        <v>681343.01</v>
      </c>
      <c r="E253" s="61">
        <v>40880.6</v>
      </c>
      <c r="F253" s="62">
        <v>5.3073081417317168E-5</v>
      </c>
    </row>
    <row r="254" spans="1:6" x14ac:dyDescent="0.2">
      <c r="A254" s="56" t="s">
        <v>257</v>
      </c>
      <c r="B254" s="56" t="s">
        <v>260</v>
      </c>
      <c r="C254" s="60">
        <v>24</v>
      </c>
      <c r="D254" s="61">
        <v>101174.39</v>
      </c>
      <c r="E254" s="61">
        <v>6047.71</v>
      </c>
      <c r="F254" s="62">
        <v>7.8514162027544421E-6</v>
      </c>
    </row>
    <row r="255" spans="1:6" x14ac:dyDescent="0.2">
      <c r="A255" s="56" t="s">
        <v>257</v>
      </c>
      <c r="B255" s="56" t="s">
        <v>816</v>
      </c>
      <c r="C255" s="60">
        <v>21</v>
      </c>
      <c r="D255" s="61">
        <v>60895.3</v>
      </c>
      <c r="E255" s="61">
        <v>3653.72</v>
      </c>
      <c r="F255" s="62">
        <v>4.743427910453371E-6</v>
      </c>
    </row>
    <row r="256" spans="1:6" x14ac:dyDescent="0.2">
      <c r="A256" s="56" t="s">
        <v>257</v>
      </c>
      <c r="B256" s="56" t="s">
        <v>198</v>
      </c>
      <c r="C256" s="60">
        <v>18</v>
      </c>
      <c r="D256" s="61">
        <v>194221.27</v>
      </c>
      <c r="E256" s="61">
        <v>11653.28</v>
      </c>
      <c r="F256" s="62">
        <v>1.5128825854287703E-5</v>
      </c>
    </row>
    <row r="257" spans="1:6" x14ac:dyDescent="0.2">
      <c r="A257" s="56" t="s">
        <v>257</v>
      </c>
      <c r="B257" s="56" t="s">
        <v>56</v>
      </c>
      <c r="C257" s="60">
        <v>24</v>
      </c>
      <c r="D257" s="61">
        <v>190293.83</v>
      </c>
      <c r="E257" s="61">
        <v>11417.63</v>
      </c>
      <c r="F257" s="62">
        <v>1.4822894149860888E-5</v>
      </c>
    </row>
    <row r="258" spans="1:6" x14ac:dyDescent="0.2">
      <c r="A258" s="56" t="s">
        <v>257</v>
      </c>
      <c r="B258" s="56" t="s">
        <v>57</v>
      </c>
      <c r="C258" s="60">
        <v>480</v>
      </c>
      <c r="D258" s="61">
        <v>16913441.940000001</v>
      </c>
      <c r="E258" s="61">
        <v>1011041.76</v>
      </c>
      <c r="F258" s="62">
        <v>1.3125810688881191E-3</v>
      </c>
    </row>
    <row r="259" spans="1:6" x14ac:dyDescent="0.2">
      <c r="A259" s="56" t="s">
        <v>261</v>
      </c>
      <c r="B259" s="56" t="s">
        <v>262</v>
      </c>
      <c r="C259" s="60">
        <v>658</v>
      </c>
      <c r="D259" s="61">
        <v>36831270.759999998</v>
      </c>
      <c r="E259" s="61">
        <v>2205077.27</v>
      </c>
      <c r="F259" s="62">
        <v>2.8627330685504979E-3</v>
      </c>
    </row>
    <row r="260" spans="1:6" x14ac:dyDescent="0.2">
      <c r="A260" s="56" t="s">
        <v>261</v>
      </c>
      <c r="B260" s="56" t="s">
        <v>265</v>
      </c>
      <c r="C260" s="60">
        <v>114</v>
      </c>
      <c r="D260" s="61">
        <v>3631089.29</v>
      </c>
      <c r="E260" s="61">
        <v>217812.37</v>
      </c>
      <c r="F260" s="62">
        <v>2.8277407001631118E-4</v>
      </c>
    </row>
    <row r="261" spans="1:6" x14ac:dyDescent="0.2">
      <c r="A261" s="56" t="s">
        <v>261</v>
      </c>
      <c r="B261" s="56" t="s">
        <v>264</v>
      </c>
      <c r="C261" s="60">
        <v>96</v>
      </c>
      <c r="D261" s="61">
        <v>2457649.5499999998</v>
      </c>
      <c r="E261" s="61">
        <v>147458.99</v>
      </c>
      <c r="F261" s="62">
        <v>1.9143806553684041E-4</v>
      </c>
    </row>
    <row r="262" spans="1:6" x14ac:dyDescent="0.2">
      <c r="A262" s="56" t="s">
        <v>261</v>
      </c>
      <c r="B262" s="56" t="s">
        <v>263</v>
      </c>
      <c r="C262" s="60">
        <v>92</v>
      </c>
      <c r="D262" s="61">
        <v>1851135.43</v>
      </c>
      <c r="E262" s="61">
        <v>111068.15</v>
      </c>
      <c r="F262" s="62">
        <v>1.4419379773831096E-4</v>
      </c>
    </row>
    <row r="263" spans="1:6" x14ac:dyDescent="0.2">
      <c r="A263" s="56" t="s">
        <v>261</v>
      </c>
      <c r="B263" s="56" t="s">
        <v>212</v>
      </c>
      <c r="C263" s="60">
        <v>87</v>
      </c>
      <c r="D263" s="61">
        <v>2758661.65</v>
      </c>
      <c r="E263" s="61">
        <v>165519.70000000001</v>
      </c>
      <c r="F263" s="62">
        <v>2.1488531269770779E-4</v>
      </c>
    </row>
    <row r="264" spans="1:6" x14ac:dyDescent="0.2">
      <c r="A264" s="56" t="s">
        <v>261</v>
      </c>
      <c r="B264" s="56" t="s">
        <v>266</v>
      </c>
      <c r="C264" s="60">
        <v>51</v>
      </c>
      <c r="D264" s="61">
        <v>447775.57</v>
      </c>
      <c r="E264" s="61">
        <v>26866.55</v>
      </c>
      <c r="F264" s="62">
        <v>3.4879395007715701E-5</v>
      </c>
    </row>
    <row r="265" spans="1:6" x14ac:dyDescent="0.2">
      <c r="A265" s="56" t="s">
        <v>261</v>
      </c>
      <c r="B265" s="56" t="s">
        <v>267</v>
      </c>
      <c r="C265" s="60">
        <v>45</v>
      </c>
      <c r="D265" s="61">
        <v>1194192.43</v>
      </c>
      <c r="E265" s="61">
        <v>71651.539999999994</v>
      </c>
      <c r="F265" s="62">
        <v>9.3021335697033745E-5</v>
      </c>
    </row>
    <row r="266" spans="1:6" x14ac:dyDescent="0.2">
      <c r="A266" s="56" t="s">
        <v>261</v>
      </c>
      <c r="B266" s="56" t="s">
        <v>269</v>
      </c>
      <c r="C266" s="60">
        <v>33</v>
      </c>
      <c r="D266" s="61">
        <v>678186.71</v>
      </c>
      <c r="E266" s="61">
        <v>40691.230000000003</v>
      </c>
      <c r="F266" s="62">
        <v>5.2827232544551182E-5</v>
      </c>
    </row>
    <row r="267" spans="1:6" x14ac:dyDescent="0.2">
      <c r="A267" s="56" t="s">
        <v>261</v>
      </c>
      <c r="B267" s="56" t="s">
        <v>268</v>
      </c>
      <c r="C267" s="60">
        <v>24</v>
      </c>
      <c r="D267" s="61">
        <v>418280.96000000002</v>
      </c>
      <c r="E267" s="61">
        <v>24765.86</v>
      </c>
      <c r="F267" s="62">
        <v>3.2152182310188172E-5</v>
      </c>
    </row>
    <row r="268" spans="1:6" x14ac:dyDescent="0.2">
      <c r="A268" s="56" t="s">
        <v>261</v>
      </c>
      <c r="B268" s="56" t="s">
        <v>270</v>
      </c>
      <c r="C268" s="60">
        <v>21</v>
      </c>
      <c r="D268" s="61">
        <v>271367.76</v>
      </c>
      <c r="E268" s="61">
        <v>16282.07</v>
      </c>
      <c r="F268" s="62">
        <v>2.1138134634825745E-5</v>
      </c>
    </row>
    <row r="269" spans="1:6" x14ac:dyDescent="0.2">
      <c r="A269" s="56" t="s">
        <v>261</v>
      </c>
      <c r="B269" s="56" t="s">
        <v>56</v>
      </c>
      <c r="C269" s="60">
        <v>48</v>
      </c>
      <c r="D269" s="61">
        <v>1184804.26</v>
      </c>
      <c r="E269" s="61">
        <v>70731.62</v>
      </c>
      <c r="F269" s="62">
        <v>9.1827053101929497E-5</v>
      </c>
    </row>
    <row r="270" spans="1:6" x14ac:dyDescent="0.2">
      <c r="A270" s="56" t="s">
        <v>261</v>
      </c>
      <c r="B270" s="56" t="s">
        <v>57</v>
      </c>
      <c r="C270" s="60">
        <v>1269</v>
      </c>
      <c r="D270" s="61">
        <v>51724414.369999997</v>
      </c>
      <c r="E270" s="61">
        <v>3097925.35</v>
      </c>
      <c r="F270" s="62">
        <v>4.0218696478359125E-3</v>
      </c>
    </row>
    <row r="271" spans="1:6" x14ac:dyDescent="0.2">
      <c r="A271" s="56" t="s">
        <v>271</v>
      </c>
      <c r="B271" s="56" t="s">
        <v>272</v>
      </c>
      <c r="C271" s="60">
        <v>1497</v>
      </c>
      <c r="D271" s="61">
        <v>84316003.640000001</v>
      </c>
      <c r="E271" s="61">
        <v>5015336.67</v>
      </c>
      <c r="F271" s="62">
        <v>6.5111415053146571E-3</v>
      </c>
    </row>
    <row r="272" spans="1:6" x14ac:dyDescent="0.2">
      <c r="A272" s="56" t="s">
        <v>271</v>
      </c>
      <c r="B272" s="56" t="s">
        <v>273</v>
      </c>
      <c r="C272" s="60">
        <v>439</v>
      </c>
      <c r="D272" s="61">
        <v>65652707.979999997</v>
      </c>
      <c r="E272" s="61">
        <v>3936362.5</v>
      </c>
      <c r="F272" s="62">
        <v>5.1103674469204011E-3</v>
      </c>
    </row>
    <row r="273" spans="1:6" x14ac:dyDescent="0.2">
      <c r="A273" s="56" t="s">
        <v>271</v>
      </c>
      <c r="B273" s="56" t="s">
        <v>274</v>
      </c>
      <c r="C273" s="60">
        <v>179</v>
      </c>
      <c r="D273" s="61">
        <v>7289611.8200000003</v>
      </c>
      <c r="E273" s="61">
        <v>437376.72</v>
      </c>
      <c r="F273" s="62">
        <v>5.6782264131639783E-4</v>
      </c>
    </row>
    <row r="274" spans="1:6" x14ac:dyDescent="0.2">
      <c r="A274" s="56" t="s">
        <v>271</v>
      </c>
      <c r="B274" s="56" t="s">
        <v>275</v>
      </c>
      <c r="C274" s="60">
        <v>78</v>
      </c>
      <c r="D274" s="61">
        <v>814699.92</v>
      </c>
      <c r="E274" s="61">
        <v>48882</v>
      </c>
      <c r="F274" s="62">
        <v>6.346086813406109E-5</v>
      </c>
    </row>
    <row r="275" spans="1:6" x14ac:dyDescent="0.2">
      <c r="A275" s="56" t="s">
        <v>271</v>
      </c>
      <c r="B275" s="56" t="s">
        <v>276</v>
      </c>
      <c r="C275" s="60">
        <v>21</v>
      </c>
      <c r="D275" s="61">
        <v>1123722.8999999999</v>
      </c>
      <c r="E275" s="61">
        <v>67423.37</v>
      </c>
      <c r="F275" s="62">
        <v>8.7532130287713481E-5</v>
      </c>
    </row>
    <row r="276" spans="1:6" x14ac:dyDescent="0.2">
      <c r="A276" s="56" t="s">
        <v>271</v>
      </c>
      <c r="B276" s="56" t="s">
        <v>56</v>
      </c>
      <c r="C276" s="60">
        <v>84</v>
      </c>
      <c r="D276" s="61">
        <v>1256790.21</v>
      </c>
      <c r="E276" s="61">
        <v>75407.42</v>
      </c>
      <c r="F276" s="62">
        <v>9.7897392433815331E-5</v>
      </c>
    </row>
    <row r="277" spans="1:6" x14ac:dyDescent="0.2">
      <c r="A277" s="56" t="s">
        <v>271</v>
      </c>
      <c r="B277" s="56" t="s">
        <v>57</v>
      </c>
      <c r="C277" s="60">
        <v>2298</v>
      </c>
      <c r="D277" s="61">
        <v>160453536.47</v>
      </c>
      <c r="E277" s="61">
        <v>9580788.6799999997</v>
      </c>
      <c r="F277" s="62">
        <v>1.2438221984407047E-2</v>
      </c>
    </row>
    <row r="278" spans="1:6" x14ac:dyDescent="0.2">
      <c r="A278" s="56" t="s">
        <v>277</v>
      </c>
      <c r="B278" s="56" t="s">
        <v>278</v>
      </c>
      <c r="C278" s="60">
        <v>932</v>
      </c>
      <c r="D278" s="61">
        <v>74729658.480000004</v>
      </c>
      <c r="E278" s="61">
        <v>4443503.09</v>
      </c>
      <c r="F278" s="62">
        <v>5.7687607636304362E-3</v>
      </c>
    </row>
    <row r="279" spans="1:6" x14ac:dyDescent="0.2">
      <c r="A279" s="56" t="s">
        <v>277</v>
      </c>
      <c r="B279" s="56" t="s">
        <v>279</v>
      </c>
      <c r="C279" s="60">
        <v>466</v>
      </c>
      <c r="D279" s="61">
        <v>15345338.460000001</v>
      </c>
      <c r="E279" s="61">
        <v>908114.09</v>
      </c>
      <c r="F279" s="62">
        <v>1.1789556179406097E-3</v>
      </c>
    </row>
    <row r="280" spans="1:6" x14ac:dyDescent="0.2">
      <c r="A280" s="56" t="s">
        <v>277</v>
      </c>
      <c r="B280" s="56" t="s">
        <v>280</v>
      </c>
      <c r="C280" s="60">
        <v>438</v>
      </c>
      <c r="D280" s="61">
        <v>26494493.07</v>
      </c>
      <c r="E280" s="61">
        <v>1554079.96</v>
      </c>
      <c r="F280" s="62">
        <v>2.0175783194498371E-3</v>
      </c>
    </row>
    <row r="281" spans="1:6" x14ac:dyDescent="0.2">
      <c r="A281" s="56" t="s">
        <v>277</v>
      </c>
      <c r="B281" s="56" t="s">
        <v>281</v>
      </c>
      <c r="C281" s="60">
        <v>166</v>
      </c>
      <c r="D281" s="61">
        <v>31591948.350000001</v>
      </c>
      <c r="E281" s="61">
        <v>1868911.48</v>
      </c>
      <c r="F281" s="62">
        <v>2.4263071270920369E-3</v>
      </c>
    </row>
    <row r="282" spans="1:6" x14ac:dyDescent="0.2">
      <c r="A282" s="56" t="s">
        <v>277</v>
      </c>
      <c r="B282" s="56" t="s">
        <v>282</v>
      </c>
      <c r="C282" s="60">
        <v>114</v>
      </c>
      <c r="D282" s="61">
        <v>3973901.83</v>
      </c>
      <c r="E282" s="61">
        <v>238434.09</v>
      </c>
      <c r="F282" s="62">
        <v>3.0954613854087095E-4</v>
      </c>
    </row>
    <row r="283" spans="1:6" x14ac:dyDescent="0.2">
      <c r="A283" s="56" t="s">
        <v>277</v>
      </c>
      <c r="B283" s="56" t="s">
        <v>283</v>
      </c>
      <c r="C283" s="60">
        <v>21</v>
      </c>
      <c r="D283" s="61">
        <v>341225.96</v>
      </c>
      <c r="E283" s="61">
        <v>20473.55</v>
      </c>
      <c r="F283" s="62">
        <v>2.6579707393030286E-5</v>
      </c>
    </row>
    <row r="284" spans="1:6" x14ac:dyDescent="0.2">
      <c r="A284" s="56" t="s">
        <v>277</v>
      </c>
      <c r="B284" s="56" t="s">
        <v>284</v>
      </c>
      <c r="C284" s="60">
        <v>18</v>
      </c>
      <c r="D284" s="61">
        <v>210730.44</v>
      </c>
      <c r="E284" s="61">
        <v>12643.83</v>
      </c>
      <c r="F284" s="62">
        <v>1.6414803574720463E-5</v>
      </c>
    </row>
    <row r="285" spans="1:6" x14ac:dyDescent="0.2">
      <c r="A285" s="56" t="s">
        <v>277</v>
      </c>
      <c r="B285" s="56" t="s">
        <v>56</v>
      </c>
      <c r="C285" s="60">
        <v>21</v>
      </c>
      <c r="D285" s="61">
        <v>766752.57</v>
      </c>
      <c r="E285" s="61">
        <v>45980.17</v>
      </c>
      <c r="F285" s="62">
        <v>5.969357851871265E-5</v>
      </c>
    </row>
    <row r="286" spans="1:6" x14ac:dyDescent="0.2">
      <c r="A286" s="56" t="s">
        <v>277</v>
      </c>
      <c r="B286" s="56" t="s">
        <v>57</v>
      </c>
      <c r="C286" s="60">
        <v>2176</v>
      </c>
      <c r="D286" s="61">
        <v>153454049.16</v>
      </c>
      <c r="E286" s="61">
        <v>9092140.2699999996</v>
      </c>
      <c r="F286" s="62">
        <v>1.1803836069122716E-2</v>
      </c>
    </row>
    <row r="287" spans="1:6" x14ac:dyDescent="0.2">
      <c r="A287" s="56" t="s">
        <v>285</v>
      </c>
      <c r="B287" s="56" t="s">
        <v>285</v>
      </c>
      <c r="C287" s="60">
        <v>4063</v>
      </c>
      <c r="D287" s="61">
        <v>357128303.27999997</v>
      </c>
      <c r="E287" s="61">
        <v>21321788.620000001</v>
      </c>
      <c r="F287" s="62">
        <v>2.7680929912772483E-2</v>
      </c>
    </row>
    <row r="288" spans="1:6" x14ac:dyDescent="0.2">
      <c r="A288" s="56" t="s">
        <v>285</v>
      </c>
      <c r="B288" s="56" t="s">
        <v>265</v>
      </c>
      <c r="C288" s="60">
        <v>479</v>
      </c>
      <c r="D288" s="61">
        <v>28836132.600000001</v>
      </c>
      <c r="E288" s="61">
        <v>1723917.32</v>
      </c>
      <c r="F288" s="62">
        <v>2.2380690176045169E-3</v>
      </c>
    </row>
    <row r="289" spans="1:6" x14ac:dyDescent="0.2">
      <c r="A289" s="56" t="s">
        <v>285</v>
      </c>
      <c r="B289" s="56" t="s">
        <v>286</v>
      </c>
      <c r="C289" s="60">
        <v>248</v>
      </c>
      <c r="D289" s="61">
        <v>12799460.84</v>
      </c>
      <c r="E289" s="61">
        <v>766134.88</v>
      </c>
      <c r="F289" s="62">
        <v>9.9463165567253227E-4</v>
      </c>
    </row>
    <row r="290" spans="1:6" x14ac:dyDescent="0.2">
      <c r="A290" s="56" t="s">
        <v>285</v>
      </c>
      <c r="B290" s="56" t="s">
        <v>287</v>
      </c>
      <c r="C290" s="60">
        <v>214</v>
      </c>
      <c r="D290" s="61">
        <v>9598692.3100000005</v>
      </c>
      <c r="E290" s="61">
        <v>575921.56999999995</v>
      </c>
      <c r="F290" s="62">
        <v>7.47687958948722E-4</v>
      </c>
    </row>
    <row r="291" spans="1:6" x14ac:dyDescent="0.2">
      <c r="A291" s="56" t="s">
        <v>285</v>
      </c>
      <c r="B291" s="56" t="s">
        <v>288</v>
      </c>
      <c r="C291" s="60">
        <v>177</v>
      </c>
      <c r="D291" s="61">
        <v>4987136.79</v>
      </c>
      <c r="E291" s="61">
        <v>299228.21999999997</v>
      </c>
      <c r="F291" s="62">
        <v>3.8847188354424573E-4</v>
      </c>
    </row>
    <row r="292" spans="1:6" x14ac:dyDescent="0.2">
      <c r="A292" s="56" t="s">
        <v>285</v>
      </c>
      <c r="B292" s="56" t="s">
        <v>289</v>
      </c>
      <c r="C292" s="60">
        <v>144</v>
      </c>
      <c r="D292" s="61">
        <v>2223538.52</v>
      </c>
      <c r="E292" s="61">
        <v>133316.32</v>
      </c>
      <c r="F292" s="62">
        <v>1.730773987078739E-4</v>
      </c>
    </row>
    <row r="293" spans="1:6" x14ac:dyDescent="0.2">
      <c r="A293" s="56" t="s">
        <v>285</v>
      </c>
      <c r="B293" s="56" t="s">
        <v>290</v>
      </c>
      <c r="C293" s="60">
        <v>82</v>
      </c>
      <c r="D293" s="61">
        <v>1192764.96</v>
      </c>
      <c r="E293" s="61">
        <v>71565.899999999994</v>
      </c>
      <c r="F293" s="62">
        <v>9.2910153897045989E-5</v>
      </c>
    </row>
    <row r="294" spans="1:6" x14ac:dyDescent="0.2">
      <c r="A294" s="56" t="s">
        <v>285</v>
      </c>
      <c r="B294" s="56" t="s">
        <v>294</v>
      </c>
      <c r="C294" s="60">
        <v>51</v>
      </c>
      <c r="D294" s="61">
        <v>869313.95</v>
      </c>
      <c r="E294" s="61">
        <v>52158.85</v>
      </c>
      <c r="F294" s="62">
        <v>6.7715026019276467E-5</v>
      </c>
    </row>
    <row r="295" spans="1:6" x14ac:dyDescent="0.2">
      <c r="A295" s="56" t="s">
        <v>285</v>
      </c>
      <c r="B295" s="56" t="s">
        <v>293</v>
      </c>
      <c r="C295" s="60">
        <v>51</v>
      </c>
      <c r="D295" s="61">
        <v>1355705.05</v>
      </c>
      <c r="E295" s="61">
        <v>81342.34</v>
      </c>
      <c r="F295" s="62">
        <v>1.0560237945370408E-4</v>
      </c>
    </row>
    <row r="296" spans="1:6" x14ac:dyDescent="0.2">
      <c r="A296" s="56" t="s">
        <v>285</v>
      </c>
      <c r="B296" s="56" t="s">
        <v>292</v>
      </c>
      <c r="C296" s="60">
        <v>48</v>
      </c>
      <c r="D296" s="61">
        <v>307238.75</v>
      </c>
      <c r="E296" s="61">
        <v>18434.330000000002</v>
      </c>
      <c r="F296" s="62">
        <v>2.3932297886129179E-5</v>
      </c>
    </row>
    <row r="297" spans="1:6" x14ac:dyDescent="0.2">
      <c r="A297" s="56" t="s">
        <v>285</v>
      </c>
      <c r="B297" s="56" t="s">
        <v>291</v>
      </c>
      <c r="C297" s="60">
        <v>48</v>
      </c>
      <c r="D297" s="61">
        <v>2787763.43</v>
      </c>
      <c r="E297" s="61">
        <v>167265.82999999999</v>
      </c>
      <c r="F297" s="62">
        <v>2.1715221924152611E-4</v>
      </c>
    </row>
    <row r="298" spans="1:6" x14ac:dyDescent="0.2">
      <c r="A298" s="56" t="s">
        <v>285</v>
      </c>
      <c r="B298" s="56" t="s">
        <v>295</v>
      </c>
      <c r="C298" s="60">
        <v>47</v>
      </c>
      <c r="D298" s="61">
        <v>907312.86</v>
      </c>
      <c r="E298" s="61">
        <v>54438.77</v>
      </c>
      <c r="F298" s="62">
        <v>7.0674923373644305E-5</v>
      </c>
    </row>
    <row r="299" spans="1:6" x14ac:dyDescent="0.2">
      <c r="A299" s="56" t="s">
        <v>285</v>
      </c>
      <c r="B299" s="56" t="s">
        <v>296</v>
      </c>
      <c r="C299" s="60">
        <v>37</v>
      </c>
      <c r="D299" s="61">
        <v>957235.08</v>
      </c>
      <c r="E299" s="61">
        <v>57434.080000000002</v>
      </c>
      <c r="F299" s="62">
        <v>7.4563573038769184E-5</v>
      </c>
    </row>
    <row r="300" spans="1:6" x14ac:dyDescent="0.2">
      <c r="A300" s="56" t="s">
        <v>285</v>
      </c>
      <c r="B300" s="56" t="s">
        <v>56</v>
      </c>
      <c r="C300" s="60">
        <v>42</v>
      </c>
      <c r="D300" s="61">
        <v>859771.17</v>
      </c>
      <c r="E300" s="61">
        <v>51586.26</v>
      </c>
      <c r="F300" s="62">
        <v>6.6971663258242104E-5</v>
      </c>
    </row>
    <row r="301" spans="1:6" x14ac:dyDescent="0.2">
      <c r="A301" s="56" t="s">
        <v>285</v>
      </c>
      <c r="B301" s="56" t="s">
        <v>57</v>
      </c>
      <c r="C301" s="60">
        <v>5731</v>
      </c>
      <c r="D301" s="61">
        <v>424810369.58999997</v>
      </c>
      <c r="E301" s="61">
        <v>25374533.280000001</v>
      </c>
      <c r="F301" s="62">
        <v>3.2942390050436247E-2</v>
      </c>
    </row>
    <row r="302" spans="1:6" x14ac:dyDescent="0.2">
      <c r="A302" s="56" t="s">
        <v>297</v>
      </c>
      <c r="B302" s="56" t="s">
        <v>298</v>
      </c>
      <c r="C302" s="60">
        <v>524</v>
      </c>
      <c r="D302" s="61">
        <v>21920124.539999999</v>
      </c>
      <c r="E302" s="61">
        <v>1311174.27</v>
      </c>
      <c r="F302" s="62">
        <v>1.7022269434401991E-3</v>
      </c>
    </row>
    <row r="303" spans="1:6" x14ac:dyDescent="0.2">
      <c r="A303" s="56" t="s">
        <v>297</v>
      </c>
      <c r="B303" s="56" t="s">
        <v>299</v>
      </c>
      <c r="C303" s="60">
        <v>81</v>
      </c>
      <c r="D303" s="61">
        <v>2257285.69</v>
      </c>
      <c r="E303" s="61">
        <v>135420</v>
      </c>
      <c r="F303" s="62">
        <v>1.758084931613795E-4</v>
      </c>
    </row>
    <row r="304" spans="1:6" x14ac:dyDescent="0.2">
      <c r="A304" s="56" t="s">
        <v>297</v>
      </c>
      <c r="B304" s="56" t="s">
        <v>300</v>
      </c>
      <c r="C304" s="60">
        <v>33</v>
      </c>
      <c r="D304" s="61">
        <v>342394.62</v>
      </c>
      <c r="E304" s="61">
        <v>20543.669999999998</v>
      </c>
      <c r="F304" s="62">
        <v>2.667074041282408E-5</v>
      </c>
    </row>
    <row r="305" spans="1:6" x14ac:dyDescent="0.2">
      <c r="A305" s="56" t="s">
        <v>297</v>
      </c>
      <c r="B305" s="56" t="s">
        <v>301</v>
      </c>
      <c r="C305" s="60">
        <v>30</v>
      </c>
      <c r="D305" s="61">
        <v>272936.53000000003</v>
      </c>
      <c r="E305" s="61">
        <v>16376.2</v>
      </c>
      <c r="F305" s="62">
        <v>2.1260338544597425E-5</v>
      </c>
    </row>
    <row r="306" spans="1:6" x14ac:dyDescent="0.2">
      <c r="A306" s="56" t="s">
        <v>297</v>
      </c>
      <c r="B306" s="56" t="s">
        <v>56</v>
      </c>
      <c r="C306" s="60">
        <v>21</v>
      </c>
      <c r="D306" s="61">
        <v>298631.28000000003</v>
      </c>
      <c r="E306" s="61">
        <v>17917.88</v>
      </c>
      <c r="F306" s="62">
        <v>2.3261818663760294E-5</v>
      </c>
    </row>
    <row r="307" spans="1:6" x14ac:dyDescent="0.2">
      <c r="A307" s="56" t="s">
        <v>297</v>
      </c>
      <c r="B307" s="56" t="s">
        <v>57</v>
      </c>
      <c r="C307" s="60">
        <v>689</v>
      </c>
      <c r="D307" s="61">
        <v>25091372.66</v>
      </c>
      <c r="E307" s="61">
        <v>1501432.02</v>
      </c>
      <c r="F307" s="62">
        <v>1.9492283342227605E-3</v>
      </c>
    </row>
    <row r="308" spans="1:6" x14ac:dyDescent="0.2">
      <c r="A308" s="56" t="s">
        <v>302</v>
      </c>
      <c r="B308" s="56" t="s">
        <v>303</v>
      </c>
      <c r="C308" s="60">
        <v>375</v>
      </c>
      <c r="D308" s="61">
        <v>19178080.289999999</v>
      </c>
      <c r="E308" s="61">
        <v>1147769.1599999999</v>
      </c>
      <c r="F308" s="62">
        <v>1.4900868890614554E-3</v>
      </c>
    </row>
    <row r="309" spans="1:6" x14ac:dyDescent="0.2">
      <c r="A309" s="56" t="s">
        <v>302</v>
      </c>
      <c r="B309" s="56" t="s">
        <v>304</v>
      </c>
      <c r="C309" s="60">
        <v>310</v>
      </c>
      <c r="D309" s="61">
        <v>10408774.210000001</v>
      </c>
      <c r="E309" s="61">
        <v>624255.28</v>
      </c>
      <c r="F309" s="62">
        <v>8.1043701170310919E-4</v>
      </c>
    </row>
    <row r="310" spans="1:6" x14ac:dyDescent="0.2">
      <c r="A310" s="56" t="s">
        <v>302</v>
      </c>
      <c r="B310" s="56" t="s">
        <v>302</v>
      </c>
      <c r="C310" s="60">
        <v>93</v>
      </c>
      <c r="D310" s="61">
        <v>1397267.17</v>
      </c>
      <c r="E310" s="61">
        <v>82312.850000000006</v>
      </c>
      <c r="F310" s="62">
        <v>1.0686234032136065E-4</v>
      </c>
    </row>
    <row r="311" spans="1:6" x14ac:dyDescent="0.2">
      <c r="A311" s="56" t="s">
        <v>302</v>
      </c>
      <c r="B311" s="56" t="s">
        <v>305</v>
      </c>
      <c r="C311" s="60">
        <v>75</v>
      </c>
      <c r="D311" s="61">
        <v>1893699.36</v>
      </c>
      <c r="E311" s="61">
        <v>113621.98</v>
      </c>
      <c r="F311" s="62">
        <v>1.4750929769467139E-4</v>
      </c>
    </row>
    <row r="312" spans="1:6" x14ac:dyDescent="0.2">
      <c r="A312" s="56" t="s">
        <v>302</v>
      </c>
      <c r="B312" s="56" t="s">
        <v>306</v>
      </c>
      <c r="C312" s="60">
        <v>57</v>
      </c>
      <c r="D312" s="61">
        <v>1547737.59</v>
      </c>
      <c r="E312" s="61">
        <v>92864.26</v>
      </c>
      <c r="F312" s="62">
        <v>1.2056066769418526E-4</v>
      </c>
    </row>
    <row r="313" spans="1:6" x14ac:dyDescent="0.2">
      <c r="A313" s="56" t="s">
        <v>302</v>
      </c>
      <c r="B313" s="56" t="s">
        <v>307</v>
      </c>
      <c r="C313" s="60">
        <v>49</v>
      </c>
      <c r="D313" s="61">
        <v>1313804.8600000001</v>
      </c>
      <c r="E313" s="61">
        <v>78828.28</v>
      </c>
      <c r="F313" s="62">
        <v>1.0233851074659067E-4</v>
      </c>
    </row>
    <row r="314" spans="1:6" x14ac:dyDescent="0.2">
      <c r="A314" s="56" t="s">
        <v>302</v>
      </c>
      <c r="B314" s="56" t="s">
        <v>308</v>
      </c>
      <c r="C314" s="60">
        <v>44</v>
      </c>
      <c r="D314" s="61">
        <v>1129333.07</v>
      </c>
      <c r="E314" s="61">
        <v>67760.009999999995</v>
      </c>
      <c r="F314" s="62">
        <v>8.7969171870477076E-5</v>
      </c>
    </row>
    <row r="315" spans="1:6" x14ac:dyDescent="0.2">
      <c r="A315" s="56" t="s">
        <v>302</v>
      </c>
      <c r="B315" s="56" t="s">
        <v>310</v>
      </c>
      <c r="C315" s="60">
        <v>36</v>
      </c>
      <c r="D315" s="61">
        <v>205183.5</v>
      </c>
      <c r="E315" s="61">
        <v>12271.02</v>
      </c>
      <c r="F315" s="62">
        <v>1.5930804428837329E-5</v>
      </c>
    </row>
    <row r="316" spans="1:6" x14ac:dyDescent="0.2">
      <c r="A316" s="56" t="s">
        <v>302</v>
      </c>
      <c r="B316" s="56" t="s">
        <v>309</v>
      </c>
      <c r="C316" s="60">
        <v>33</v>
      </c>
      <c r="D316" s="61">
        <v>324924.06</v>
      </c>
      <c r="E316" s="61">
        <v>19495.46</v>
      </c>
      <c r="F316" s="62">
        <v>2.530990581958313E-5</v>
      </c>
    </row>
    <row r="317" spans="1:6" x14ac:dyDescent="0.2">
      <c r="A317" s="56" t="s">
        <v>302</v>
      </c>
      <c r="B317" s="56" t="s">
        <v>311</v>
      </c>
      <c r="C317" s="60">
        <v>33</v>
      </c>
      <c r="D317" s="61">
        <v>446400.9</v>
      </c>
      <c r="E317" s="61">
        <v>26784.06</v>
      </c>
      <c r="F317" s="62">
        <v>3.4772302683089488E-5</v>
      </c>
    </row>
    <row r="318" spans="1:6" x14ac:dyDescent="0.2">
      <c r="A318" s="56" t="s">
        <v>302</v>
      </c>
      <c r="B318" s="56" t="s">
        <v>107</v>
      </c>
      <c r="C318" s="60">
        <v>24</v>
      </c>
      <c r="D318" s="61">
        <v>732382.82</v>
      </c>
      <c r="E318" s="61">
        <v>43942.97</v>
      </c>
      <c r="F318" s="62">
        <v>5.704879146902751E-5</v>
      </c>
    </row>
    <row r="319" spans="1:6" x14ac:dyDescent="0.2">
      <c r="A319" s="56" t="s">
        <v>302</v>
      </c>
      <c r="B319" s="56" t="s">
        <v>817</v>
      </c>
      <c r="C319" s="60">
        <v>18</v>
      </c>
      <c r="D319" s="61">
        <v>123986.17</v>
      </c>
      <c r="E319" s="61">
        <v>7439.18</v>
      </c>
      <c r="F319" s="62">
        <v>9.6578867682489385E-6</v>
      </c>
    </row>
    <row r="320" spans="1:6" x14ac:dyDescent="0.2">
      <c r="A320" s="56" t="s">
        <v>302</v>
      </c>
      <c r="B320" s="56" t="s">
        <v>832</v>
      </c>
      <c r="C320" s="60">
        <v>18</v>
      </c>
      <c r="D320" s="61">
        <v>169374.09</v>
      </c>
      <c r="E320" s="61">
        <v>10162.44</v>
      </c>
      <c r="F320" s="62">
        <v>1.3193348569213777E-5</v>
      </c>
    </row>
    <row r="321" spans="1:6" x14ac:dyDescent="0.2">
      <c r="A321" s="56" t="s">
        <v>302</v>
      </c>
      <c r="B321" s="56" t="s">
        <v>56</v>
      </c>
      <c r="C321" s="60">
        <v>67</v>
      </c>
      <c r="D321" s="61">
        <v>2036495.95</v>
      </c>
      <c r="E321" s="61">
        <v>122189.75999999999</v>
      </c>
      <c r="F321" s="62">
        <v>1.5863238506387978E-4</v>
      </c>
    </row>
    <row r="322" spans="1:6" x14ac:dyDescent="0.2">
      <c r="A322" s="56" t="s">
        <v>302</v>
      </c>
      <c r="B322" s="56" t="s">
        <v>57</v>
      </c>
      <c r="C322" s="60">
        <v>1232</v>
      </c>
      <c r="D322" s="61">
        <v>40907444.039999999</v>
      </c>
      <c r="E322" s="61">
        <v>2449696.7200000002</v>
      </c>
      <c r="F322" s="62">
        <v>3.1803093268761916E-3</v>
      </c>
    </row>
    <row r="323" spans="1:6" x14ac:dyDescent="0.2">
      <c r="A323" s="56" t="s">
        <v>312</v>
      </c>
      <c r="B323" s="56" t="s">
        <v>313</v>
      </c>
      <c r="C323" s="60">
        <v>575</v>
      </c>
      <c r="D323" s="61">
        <v>28856284.52</v>
      </c>
      <c r="E323" s="61">
        <v>1724164.84</v>
      </c>
      <c r="F323" s="62">
        <v>2.2383903594907031E-3</v>
      </c>
    </row>
    <row r="324" spans="1:6" x14ac:dyDescent="0.2">
      <c r="A324" s="56" t="s">
        <v>312</v>
      </c>
      <c r="B324" s="56" t="s">
        <v>314</v>
      </c>
      <c r="C324" s="60">
        <v>72</v>
      </c>
      <c r="D324" s="61">
        <v>1303218.1399999999</v>
      </c>
      <c r="E324" s="61">
        <v>78134.240000000005</v>
      </c>
      <c r="F324" s="62">
        <v>1.0143747599106178E-4</v>
      </c>
    </row>
    <row r="325" spans="1:6" x14ac:dyDescent="0.2">
      <c r="A325" s="56" t="s">
        <v>312</v>
      </c>
      <c r="B325" s="56" t="s">
        <v>315</v>
      </c>
      <c r="C325" s="60">
        <v>69</v>
      </c>
      <c r="D325" s="61">
        <v>702099.93</v>
      </c>
      <c r="E325" s="61">
        <v>42084.76</v>
      </c>
      <c r="F325" s="62">
        <v>5.4636377497107504E-5</v>
      </c>
    </row>
    <row r="326" spans="1:6" x14ac:dyDescent="0.2">
      <c r="A326" s="56" t="s">
        <v>312</v>
      </c>
      <c r="B326" s="56" t="s">
        <v>312</v>
      </c>
      <c r="C326" s="60">
        <v>47</v>
      </c>
      <c r="D326" s="61">
        <v>4099728.85</v>
      </c>
      <c r="E326" s="61">
        <v>245983.73</v>
      </c>
      <c r="F326" s="62">
        <v>3.1934742957846421E-4</v>
      </c>
    </row>
    <row r="327" spans="1:6" x14ac:dyDescent="0.2">
      <c r="A327" s="56" t="s">
        <v>312</v>
      </c>
      <c r="B327" s="56" t="s">
        <v>316</v>
      </c>
      <c r="C327" s="60">
        <v>45</v>
      </c>
      <c r="D327" s="61">
        <v>300540.5</v>
      </c>
      <c r="E327" s="61">
        <v>18032.45</v>
      </c>
      <c r="F327" s="62">
        <v>2.3410558724766785E-5</v>
      </c>
    </row>
    <row r="328" spans="1:6" x14ac:dyDescent="0.2">
      <c r="A328" s="56" t="s">
        <v>312</v>
      </c>
      <c r="B328" s="56" t="s">
        <v>317</v>
      </c>
      <c r="C328" s="60">
        <v>30</v>
      </c>
      <c r="D328" s="61">
        <v>1435885.63</v>
      </c>
      <c r="E328" s="61">
        <v>86153.14</v>
      </c>
      <c r="F328" s="62">
        <v>1.1184798201536975E-4</v>
      </c>
    </row>
    <row r="329" spans="1:6" x14ac:dyDescent="0.2">
      <c r="A329" s="56" t="s">
        <v>312</v>
      </c>
      <c r="B329" s="56" t="s">
        <v>190</v>
      </c>
      <c r="C329" s="60">
        <v>18</v>
      </c>
      <c r="D329" s="61">
        <v>109093.75</v>
      </c>
      <c r="E329" s="61">
        <v>6545.64</v>
      </c>
      <c r="F329" s="62">
        <v>8.497851906489825E-6</v>
      </c>
    </row>
    <row r="330" spans="1:6" x14ac:dyDescent="0.2">
      <c r="A330" s="56" t="s">
        <v>312</v>
      </c>
      <c r="B330" s="56" t="s">
        <v>56</v>
      </c>
      <c r="C330" s="60">
        <v>45</v>
      </c>
      <c r="D330" s="61">
        <v>870070</v>
      </c>
      <c r="E330" s="61">
        <v>52204.23</v>
      </c>
      <c r="F330" s="62">
        <v>6.7773940429405427E-5</v>
      </c>
    </row>
    <row r="331" spans="1:6" x14ac:dyDescent="0.2">
      <c r="A331" s="56" t="s">
        <v>312</v>
      </c>
      <c r="B331" s="56" t="s">
        <v>57</v>
      </c>
      <c r="C331" s="60">
        <v>901</v>
      </c>
      <c r="D331" s="61">
        <v>37676921.32</v>
      </c>
      <c r="E331" s="61">
        <v>2253303.0299999998</v>
      </c>
      <c r="F331" s="62">
        <v>2.9253419756333681E-3</v>
      </c>
    </row>
    <row r="332" spans="1:6" x14ac:dyDescent="0.2">
      <c r="A332" s="56" t="s">
        <v>318</v>
      </c>
      <c r="B332" s="56" t="s">
        <v>319</v>
      </c>
      <c r="C332" s="60">
        <v>409</v>
      </c>
      <c r="D332" s="61">
        <v>14487175.140000001</v>
      </c>
      <c r="E332" s="61">
        <v>865759.31</v>
      </c>
      <c r="F332" s="62">
        <v>1.1239686880190197E-3</v>
      </c>
    </row>
    <row r="333" spans="1:6" x14ac:dyDescent="0.2">
      <c r="A333" s="56" t="s">
        <v>318</v>
      </c>
      <c r="B333" s="56" t="s">
        <v>320</v>
      </c>
      <c r="C333" s="60">
        <v>113</v>
      </c>
      <c r="D333" s="61">
        <v>7201345.7699999996</v>
      </c>
      <c r="E333" s="61">
        <v>432080.81</v>
      </c>
      <c r="F333" s="62">
        <v>5.6094724656659517E-4</v>
      </c>
    </row>
    <row r="334" spans="1:6" x14ac:dyDescent="0.2">
      <c r="A334" s="56" t="s">
        <v>318</v>
      </c>
      <c r="B334" s="56" t="s">
        <v>321</v>
      </c>
      <c r="C334" s="60">
        <v>48</v>
      </c>
      <c r="D334" s="61">
        <v>2512366.0499999998</v>
      </c>
      <c r="E334" s="61">
        <v>150741.97</v>
      </c>
      <c r="F334" s="62">
        <v>1.9570018167093395E-4</v>
      </c>
    </row>
    <row r="335" spans="1:6" x14ac:dyDescent="0.2">
      <c r="A335" s="56" t="s">
        <v>318</v>
      </c>
      <c r="B335" s="56" t="s">
        <v>322</v>
      </c>
      <c r="C335" s="60">
        <v>39</v>
      </c>
      <c r="D335" s="61">
        <v>1451348.91</v>
      </c>
      <c r="E335" s="61">
        <v>87080.94</v>
      </c>
      <c r="F335" s="62">
        <v>1.1305249479010854E-4</v>
      </c>
    </row>
    <row r="336" spans="1:6" x14ac:dyDescent="0.2">
      <c r="A336" s="56" t="s">
        <v>318</v>
      </c>
      <c r="B336" s="56" t="s">
        <v>804</v>
      </c>
      <c r="C336" s="60">
        <v>24</v>
      </c>
      <c r="D336" s="61">
        <v>687730.13</v>
      </c>
      <c r="E336" s="61">
        <v>41263.79</v>
      </c>
      <c r="F336" s="62">
        <v>5.3570556358201151E-5</v>
      </c>
    </row>
    <row r="337" spans="1:6" x14ac:dyDescent="0.2">
      <c r="A337" s="56" t="s">
        <v>318</v>
      </c>
      <c r="B337" s="56" t="s">
        <v>818</v>
      </c>
      <c r="C337" s="60">
        <v>21</v>
      </c>
      <c r="D337" s="61">
        <v>120430.41</v>
      </c>
      <c r="E337" s="61">
        <v>7225.83</v>
      </c>
      <c r="F337" s="62">
        <v>9.3809059528894607E-6</v>
      </c>
    </row>
    <row r="338" spans="1:6" x14ac:dyDescent="0.2">
      <c r="A338" s="56" t="s">
        <v>318</v>
      </c>
      <c r="B338" s="56" t="s">
        <v>323</v>
      </c>
      <c r="C338" s="60">
        <v>19</v>
      </c>
      <c r="D338" s="61">
        <v>180751.86</v>
      </c>
      <c r="E338" s="61">
        <v>10845.11</v>
      </c>
      <c r="F338" s="62">
        <v>1.4079622266056776E-5</v>
      </c>
    </row>
    <row r="339" spans="1:6" x14ac:dyDescent="0.2">
      <c r="A339" s="56" t="s">
        <v>318</v>
      </c>
      <c r="B339" s="56" t="s">
        <v>56</v>
      </c>
      <c r="C339" s="60">
        <v>72</v>
      </c>
      <c r="D339" s="61">
        <v>499070.08</v>
      </c>
      <c r="E339" s="61">
        <v>29944.23</v>
      </c>
      <c r="F339" s="62">
        <v>3.8874981207929219E-5</v>
      </c>
    </row>
    <row r="340" spans="1:6" x14ac:dyDescent="0.2">
      <c r="A340" s="56" t="s">
        <v>318</v>
      </c>
      <c r="B340" s="56" t="s">
        <v>57</v>
      </c>
      <c r="C340" s="60">
        <v>745</v>
      </c>
      <c r="D340" s="61">
        <v>27140218.350000001</v>
      </c>
      <c r="E340" s="61">
        <v>1624941.99</v>
      </c>
      <c r="F340" s="62">
        <v>2.1095746768317338E-3</v>
      </c>
    </row>
    <row r="341" spans="1:6" x14ac:dyDescent="0.2">
      <c r="A341" s="56" t="s">
        <v>324</v>
      </c>
      <c r="B341" s="56" t="s">
        <v>325</v>
      </c>
      <c r="C341" s="60">
        <v>135</v>
      </c>
      <c r="D341" s="61">
        <v>2132246.66</v>
      </c>
      <c r="E341" s="61">
        <v>127786.96</v>
      </c>
      <c r="F341" s="62">
        <v>1.6589892839516672E-4</v>
      </c>
    </row>
    <row r="342" spans="1:6" x14ac:dyDescent="0.2">
      <c r="A342" s="56" t="s">
        <v>324</v>
      </c>
      <c r="B342" s="56" t="s">
        <v>327</v>
      </c>
      <c r="C342" s="60">
        <v>79</v>
      </c>
      <c r="D342" s="61">
        <v>2512151.4700000002</v>
      </c>
      <c r="E342" s="61">
        <v>150533.4</v>
      </c>
      <c r="F342" s="62">
        <v>1.9542940647215482E-4</v>
      </c>
    </row>
    <row r="343" spans="1:6" x14ac:dyDescent="0.2">
      <c r="A343" s="56" t="s">
        <v>324</v>
      </c>
      <c r="B343" s="56" t="s">
        <v>328</v>
      </c>
      <c r="C343" s="60">
        <v>76</v>
      </c>
      <c r="D343" s="61">
        <v>5795105.9199999999</v>
      </c>
      <c r="E343" s="61">
        <v>347481.94</v>
      </c>
      <c r="F343" s="62">
        <v>4.5111708958937293E-4</v>
      </c>
    </row>
    <row r="344" spans="1:6" x14ac:dyDescent="0.2">
      <c r="A344" s="56" t="s">
        <v>324</v>
      </c>
      <c r="B344" s="56" t="s">
        <v>326</v>
      </c>
      <c r="C344" s="60">
        <v>75</v>
      </c>
      <c r="D344" s="61">
        <v>1454267.13</v>
      </c>
      <c r="E344" s="61">
        <v>87222.29</v>
      </c>
      <c r="F344" s="62">
        <v>1.1323600188291876E-4</v>
      </c>
    </row>
    <row r="345" spans="1:6" x14ac:dyDescent="0.2">
      <c r="A345" s="56" t="s">
        <v>324</v>
      </c>
      <c r="B345" s="56" t="s">
        <v>329</v>
      </c>
      <c r="C345" s="60">
        <v>21</v>
      </c>
      <c r="D345" s="61">
        <v>250358.88</v>
      </c>
      <c r="E345" s="61">
        <v>15021.53</v>
      </c>
      <c r="F345" s="62">
        <v>1.9501643437294766E-5</v>
      </c>
    </row>
    <row r="346" spans="1:6" x14ac:dyDescent="0.2">
      <c r="A346" s="56" t="s">
        <v>324</v>
      </c>
      <c r="B346" s="56" t="s">
        <v>330</v>
      </c>
      <c r="C346" s="60">
        <v>21</v>
      </c>
      <c r="D346" s="61">
        <v>216430.17</v>
      </c>
      <c r="E346" s="61">
        <v>12985.82</v>
      </c>
      <c r="F346" s="62">
        <v>1.685879077436793E-5</v>
      </c>
    </row>
    <row r="347" spans="1:6" x14ac:dyDescent="0.2">
      <c r="A347" s="56" t="s">
        <v>324</v>
      </c>
      <c r="B347" s="56" t="s">
        <v>56</v>
      </c>
      <c r="C347" s="60">
        <v>54</v>
      </c>
      <c r="D347" s="61">
        <v>7118411.4400000004</v>
      </c>
      <c r="E347" s="61">
        <v>421906.97</v>
      </c>
      <c r="F347" s="62">
        <v>5.4773909799131102E-4</v>
      </c>
    </row>
    <row r="348" spans="1:6" x14ac:dyDescent="0.2">
      <c r="A348" s="56" t="s">
        <v>324</v>
      </c>
      <c r="B348" s="56" t="s">
        <v>57</v>
      </c>
      <c r="C348" s="60">
        <v>461</v>
      </c>
      <c r="D348" s="61">
        <v>19478971.670000002</v>
      </c>
      <c r="E348" s="61">
        <v>1162938.9099999999</v>
      </c>
      <c r="F348" s="62">
        <v>1.5097809585425869E-3</v>
      </c>
    </row>
    <row r="349" spans="1:6" x14ac:dyDescent="0.2">
      <c r="A349" s="56" t="s">
        <v>134</v>
      </c>
      <c r="B349" s="56" t="s">
        <v>331</v>
      </c>
      <c r="C349" s="60">
        <v>358</v>
      </c>
      <c r="D349" s="61">
        <v>16916068.579999998</v>
      </c>
      <c r="E349" s="61">
        <v>1009888.19</v>
      </c>
      <c r="F349" s="62">
        <v>1.3110834510808812E-3</v>
      </c>
    </row>
    <row r="350" spans="1:6" x14ac:dyDescent="0.2">
      <c r="A350" s="56" t="s">
        <v>134</v>
      </c>
      <c r="B350" s="56" t="s">
        <v>332</v>
      </c>
      <c r="C350" s="60">
        <v>58</v>
      </c>
      <c r="D350" s="61">
        <v>1947585.94</v>
      </c>
      <c r="E350" s="61">
        <v>116782.35</v>
      </c>
      <c r="F350" s="62">
        <v>1.5161223586874042E-4</v>
      </c>
    </row>
    <row r="351" spans="1:6" x14ac:dyDescent="0.2">
      <c r="A351" s="56" t="s">
        <v>134</v>
      </c>
      <c r="B351" s="56" t="s">
        <v>333</v>
      </c>
      <c r="C351" s="60">
        <v>57</v>
      </c>
      <c r="D351" s="61">
        <v>1488883.4</v>
      </c>
      <c r="E351" s="61">
        <v>89321.24</v>
      </c>
      <c r="F351" s="62">
        <v>1.1596095563215137E-4</v>
      </c>
    </row>
    <row r="352" spans="1:6" x14ac:dyDescent="0.2">
      <c r="A352" s="56" t="s">
        <v>134</v>
      </c>
      <c r="B352" s="56" t="s">
        <v>334</v>
      </c>
      <c r="C352" s="60">
        <v>30</v>
      </c>
      <c r="D352" s="61">
        <v>1134052.76</v>
      </c>
      <c r="E352" s="61">
        <v>68043.17</v>
      </c>
      <c r="F352" s="62">
        <v>8.8336783249324939E-5</v>
      </c>
    </row>
    <row r="353" spans="1:6" x14ac:dyDescent="0.2">
      <c r="A353" s="56" t="s">
        <v>134</v>
      </c>
      <c r="B353" s="56" t="s">
        <v>336</v>
      </c>
      <c r="C353" s="60">
        <v>27</v>
      </c>
      <c r="D353" s="61">
        <v>143502.41</v>
      </c>
      <c r="E353" s="61">
        <v>8610.15</v>
      </c>
      <c r="F353" s="62">
        <v>1.1178094058436358E-5</v>
      </c>
    </row>
    <row r="354" spans="1:6" x14ac:dyDescent="0.2">
      <c r="A354" s="56" t="s">
        <v>134</v>
      </c>
      <c r="B354" s="56" t="s">
        <v>335</v>
      </c>
      <c r="C354" s="60">
        <v>24</v>
      </c>
      <c r="D354" s="61">
        <v>289984.06</v>
      </c>
      <c r="E354" s="61">
        <v>17399.04</v>
      </c>
      <c r="F354" s="62">
        <v>2.2588236633101231E-5</v>
      </c>
    </row>
    <row r="355" spans="1:6" x14ac:dyDescent="0.2">
      <c r="A355" s="56" t="s">
        <v>134</v>
      </c>
      <c r="B355" s="56" t="s">
        <v>56</v>
      </c>
      <c r="C355" s="60">
        <v>24</v>
      </c>
      <c r="D355" s="61">
        <v>290360.81</v>
      </c>
      <c r="E355" s="61">
        <v>17421.650000000001</v>
      </c>
      <c r="F355" s="62">
        <v>2.2617589978473987E-5</v>
      </c>
    </row>
    <row r="356" spans="1:6" x14ac:dyDescent="0.2">
      <c r="A356" s="56" t="s">
        <v>134</v>
      </c>
      <c r="B356" s="56" t="s">
        <v>57</v>
      </c>
      <c r="C356" s="60">
        <v>578</v>
      </c>
      <c r="D356" s="61">
        <v>22210437.960000001</v>
      </c>
      <c r="E356" s="61">
        <v>1327465.79</v>
      </c>
      <c r="F356" s="62">
        <v>1.7233773465011096E-3</v>
      </c>
    </row>
    <row r="357" spans="1:6" x14ac:dyDescent="0.2">
      <c r="A357" s="56" t="s">
        <v>337</v>
      </c>
      <c r="B357" s="56" t="s">
        <v>338</v>
      </c>
      <c r="C357" s="60">
        <v>240</v>
      </c>
      <c r="D357" s="61">
        <v>9370113.1799999997</v>
      </c>
      <c r="E357" s="61">
        <v>560843.4</v>
      </c>
      <c r="F357" s="62">
        <v>7.2811278284968866E-4</v>
      </c>
    </row>
    <row r="358" spans="1:6" x14ac:dyDescent="0.2">
      <c r="A358" s="56" t="s">
        <v>337</v>
      </c>
      <c r="B358" s="56" t="s">
        <v>339</v>
      </c>
      <c r="C358" s="60">
        <v>129</v>
      </c>
      <c r="D358" s="61">
        <v>5662561.3300000001</v>
      </c>
      <c r="E358" s="61">
        <v>339753.67</v>
      </c>
      <c r="F358" s="62">
        <v>4.410838928426273E-4</v>
      </c>
    </row>
    <row r="359" spans="1:6" x14ac:dyDescent="0.2">
      <c r="A359" s="56" t="s">
        <v>337</v>
      </c>
      <c r="B359" s="56" t="s">
        <v>340</v>
      </c>
      <c r="C359" s="60">
        <v>111</v>
      </c>
      <c r="D359" s="61">
        <v>2986316.64</v>
      </c>
      <c r="E359" s="61">
        <v>178710.44</v>
      </c>
      <c r="F359" s="62">
        <v>2.3201014007242005E-4</v>
      </c>
    </row>
    <row r="360" spans="1:6" x14ac:dyDescent="0.2">
      <c r="A360" s="56" t="s">
        <v>337</v>
      </c>
      <c r="B360" s="56" t="s">
        <v>341</v>
      </c>
      <c r="C360" s="60">
        <v>72</v>
      </c>
      <c r="D360" s="61">
        <v>2443294.38</v>
      </c>
      <c r="E360" s="61">
        <v>146597.66</v>
      </c>
      <c r="F360" s="62">
        <v>1.9031984718346064E-4</v>
      </c>
    </row>
    <row r="361" spans="1:6" x14ac:dyDescent="0.2">
      <c r="A361" s="56" t="s">
        <v>337</v>
      </c>
      <c r="B361" s="56" t="s">
        <v>342</v>
      </c>
      <c r="C361" s="60">
        <v>61</v>
      </c>
      <c r="D361" s="61">
        <v>818682.14</v>
      </c>
      <c r="E361" s="61">
        <v>49120.93</v>
      </c>
      <c r="F361" s="62">
        <v>6.3771058085848478E-5</v>
      </c>
    </row>
    <row r="362" spans="1:6" x14ac:dyDescent="0.2">
      <c r="A362" s="56" t="s">
        <v>337</v>
      </c>
      <c r="B362" s="56" t="s">
        <v>343</v>
      </c>
      <c r="C362" s="60">
        <v>22</v>
      </c>
      <c r="D362" s="61">
        <v>198027.57</v>
      </c>
      <c r="E362" s="61">
        <v>11881.67</v>
      </c>
      <c r="F362" s="62">
        <v>1.5425332291690798E-5</v>
      </c>
    </row>
    <row r="363" spans="1:6" x14ac:dyDescent="0.2">
      <c r="A363" s="56" t="s">
        <v>337</v>
      </c>
      <c r="B363" s="56" t="s">
        <v>344</v>
      </c>
      <c r="C363" s="60">
        <v>21</v>
      </c>
      <c r="D363" s="61">
        <v>1020759.64</v>
      </c>
      <c r="E363" s="61">
        <v>61245.58</v>
      </c>
      <c r="F363" s="62">
        <v>7.9511838226220075E-5</v>
      </c>
    </row>
    <row r="364" spans="1:6" x14ac:dyDescent="0.2">
      <c r="A364" s="56" t="s">
        <v>337</v>
      </c>
      <c r="B364" s="56" t="s">
        <v>56</v>
      </c>
      <c r="C364" s="60">
        <v>33</v>
      </c>
      <c r="D364" s="61">
        <v>492959.7</v>
      </c>
      <c r="E364" s="61">
        <v>29577.57</v>
      </c>
      <c r="F364" s="62">
        <v>3.8398966275847172E-5</v>
      </c>
    </row>
    <row r="365" spans="1:6" x14ac:dyDescent="0.2">
      <c r="A365" s="56" t="s">
        <v>337</v>
      </c>
      <c r="B365" s="56" t="s">
        <v>57</v>
      </c>
      <c r="C365" s="60">
        <v>689</v>
      </c>
      <c r="D365" s="61">
        <v>22992714.579999998</v>
      </c>
      <c r="E365" s="61">
        <v>1377730.92</v>
      </c>
      <c r="F365" s="62">
        <v>1.7886338578278029E-3</v>
      </c>
    </row>
    <row r="366" spans="1:6" x14ac:dyDescent="0.2">
      <c r="A366" s="56" t="s">
        <v>345</v>
      </c>
      <c r="B366" s="56" t="s">
        <v>346</v>
      </c>
      <c r="C366" s="60">
        <v>247</v>
      </c>
      <c r="D366" s="61">
        <v>5907642.54</v>
      </c>
      <c r="E366" s="61">
        <v>353873.64</v>
      </c>
      <c r="F366" s="62">
        <v>4.5941508948406791E-4</v>
      </c>
    </row>
    <row r="367" spans="1:6" x14ac:dyDescent="0.2">
      <c r="A367" s="56" t="s">
        <v>345</v>
      </c>
      <c r="B367" s="56" t="s">
        <v>347</v>
      </c>
      <c r="C367" s="60">
        <v>246</v>
      </c>
      <c r="D367" s="61">
        <v>9999894.1199999992</v>
      </c>
      <c r="E367" s="61">
        <v>598831</v>
      </c>
      <c r="F367" s="62">
        <v>7.7743003816513106E-4</v>
      </c>
    </row>
    <row r="368" spans="1:6" x14ac:dyDescent="0.2">
      <c r="A368" s="56" t="s">
        <v>345</v>
      </c>
      <c r="B368" s="56" t="s">
        <v>348</v>
      </c>
      <c r="C368" s="60">
        <v>75</v>
      </c>
      <c r="D368" s="61">
        <v>1957555.2</v>
      </c>
      <c r="E368" s="61">
        <v>117453.32</v>
      </c>
      <c r="F368" s="62">
        <v>1.5248332008566918E-4</v>
      </c>
    </row>
    <row r="369" spans="1:6" x14ac:dyDescent="0.2">
      <c r="A369" s="56" t="s">
        <v>345</v>
      </c>
      <c r="B369" s="56" t="s">
        <v>349</v>
      </c>
      <c r="C369" s="60">
        <v>48</v>
      </c>
      <c r="D369" s="61">
        <v>662762.1</v>
      </c>
      <c r="E369" s="61">
        <v>39765.730000000003</v>
      </c>
      <c r="F369" s="62">
        <v>5.1625705735949377E-5</v>
      </c>
    </row>
    <row r="370" spans="1:6" x14ac:dyDescent="0.2">
      <c r="A370" s="56" t="s">
        <v>345</v>
      </c>
      <c r="B370" s="56" t="s">
        <v>51</v>
      </c>
      <c r="C370" s="60">
        <v>36</v>
      </c>
      <c r="D370" s="61">
        <v>756256.9</v>
      </c>
      <c r="E370" s="61">
        <v>45375.41</v>
      </c>
      <c r="F370" s="62">
        <v>5.8908451179144825E-5</v>
      </c>
    </row>
    <row r="371" spans="1:6" x14ac:dyDescent="0.2">
      <c r="A371" s="56" t="s">
        <v>345</v>
      </c>
      <c r="B371" s="56" t="s">
        <v>351</v>
      </c>
      <c r="C371" s="60">
        <v>33</v>
      </c>
      <c r="D371" s="61">
        <v>376883.42</v>
      </c>
      <c r="E371" s="61">
        <v>22613.01</v>
      </c>
      <c r="F371" s="62">
        <v>2.9357253093658292E-5</v>
      </c>
    </row>
    <row r="372" spans="1:6" x14ac:dyDescent="0.2">
      <c r="A372" s="56" t="s">
        <v>345</v>
      </c>
      <c r="B372" s="56" t="s">
        <v>350</v>
      </c>
      <c r="C372" s="60">
        <v>28</v>
      </c>
      <c r="D372" s="61">
        <v>890090.21</v>
      </c>
      <c r="E372" s="61">
        <v>53405.41</v>
      </c>
      <c r="F372" s="62">
        <v>6.9333367735679142E-5</v>
      </c>
    </row>
    <row r="373" spans="1:6" x14ac:dyDescent="0.2">
      <c r="A373" s="56" t="s">
        <v>345</v>
      </c>
      <c r="B373" s="56" t="s">
        <v>833</v>
      </c>
      <c r="C373" s="60">
        <v>24</v>
      </c>
      <c r="D373" s="61">
        <v>249085.12</v>
      </c>
      <c r="E373" s="61">
        <v>14945.1</v>
      </c>
      <c r="F373" s="62">
        <v>1.9402418484316446E-5</v>
      </c>
    </row>
    <row r="374" spans="1:6" x14ac:dyDescent="0.2">
      <c r="A374" s="56" t="s">
        <v>345</v>
      </c>
      <c r="B374" s="56" t="s">
        <v>352</v>
      </c>
      <c r="C374" s="60">
        <v>24</v>
      </c>
      <c r="D374" s="61">
        <v>531961.04</v>
      </c>
      <c r="E374" s="61">
        <v>31917.68</v>
      </c>
      <c r="F374" s="62">
        <v>4.1437005065773887E-5</v>
      </c>
    </row>
    <row r="375" spans="1:6" x14ac:dyDescent="0.2">
      <c r="A375" s="56" t="s">
        <v>345</v>
      </c>
      <c r="B375" s="56" t="s">
        <v>56</v>
      </c>
      <c r="C375" s="60">
        <v>38</v>
      </c>
      <c r="D375" s="61">
        <v>299610.81</v>
      </c>
      <c r="E375" s="61">
        <v>17570.86</v>
      </c>
      <c r="F375" s="62">
        <v>2.2811301285995842E-5</v>
      </c>
    </row>
    <row r="376" spans="1:6" x14ac:dyDescent="0.2">
      <c r="A376" s="56" t="s">
        <v>345</v>
      </c>
      <c r="B376" s="56" t="s">
        <v>57</v>
      </c>
      <c r="C376" s="60">
        <v>799</v>
      </c>
      <c r="D376" s="61">
        <v>21631741.460000001</v>
      </c>
      <c r="E376" s="61">
        <v>1295751.17</v>
      </c>
      <c r="F376" s="62">
        <v>1.6822039632978473E-3</v>
      </c>
    </row>
    <row r="377" spans="1:6" x14ac:dyDescent="0.2">
      <c r="A377" s="56" t="s">
        <v>353</v>
      </c>
      <c r="B377" s="56" t="s">
        <v>354</v>
      </c>
      <c r="C377" s="60">
        <v>506</v>
      </c>
      <c r="D377" s="61">
        <v>25031222.649999999</v>
      </c>
      <c r="E377" s="61">
        <v>1496515.75</v>
      </c>
      <c r="F377" s="62">
        <v>1.9428458056400216E-3</v>
      </c>
    </row>
    <row r="378" spans="1:6" x14ac:dyDescent="0.2">
      <c r="A378" s="56" t="s">
        <v>353</v>
      </c>
      <c r="B378" s="56" t="s">
        <v>355</v>
      </c>
      <c r="C378" s="60">
        <v>96</v>
      </c>
      <c r="D378" s="61">
        <v>1311452.8799999999</v>
      </c>
      <c r="E378" s="61">
        <v>78687.149999999994</v>
      </c>
      <c r="F378" s="62">
        <v>1.0215528926793267E-4</v>
      </c>
    </row>
    <row r="379" spans="1:6" x14ac:dyDescent="0.2">
      <c r="A379" s="56" t="s">
        <v>353</v>
      </c>
      <c r="B379" s="56" t="s">
        <v>356</v>
      </c>
      <c r="C379" s="60">
        <v>66</v>
      </c>
      <c r="D379" s="61">
        <v>3882445.24</v>
      </c>
      <c r="E379" s="61">
        <v>232946.72</v>
      </c>
      <c r="F379" s="62">
        <v>3.0242218158385608E-4</v>
      </c>
    </row>
    <row r="380" spans="1:6" x14ac:dyDescent="0.2">
      <c r="A380" s="56" t="s">
        <v>353</v>
      </c>
      <c r="B380" s="56" t="s">
        <v>357</v>
      </c>
      <c r="C380" s="60">
        <v>30</v>
      </c>
      <c r="D380" s="61">
        <v>1930211.48</v>
      </c>
      <c r="E380" s="61">
        <v>115716.32</v>
      </c>
      <c r="F380" s="62">
        <v>1.5022826652916855E-4</v>
      </c>
    </row>
    <row r="381" spans="1:6" x14ac:dyDescent="0.2">
      <c r="A381" s="56" t="s">
        <v>353</v>
      </c>
      <c r="B381" s="56" t="s">
        <v>358</v>
      </c>
      <c r="C381" s="60">
        <v>24</v>
      </c>
      <c r="D381" s="61">
        <v>458810.37</v>
      </c>
      <c r="E381" s="61">
        <v>27528.63</v>
      </c>
      <c r="F381" s="62">
        <v>3.573893781640191E-5</v>
      </c>
    </row>
    <row r="382" spans="1:6" x14ac:dyDescent="0.2">
      <c r="A382" s="56" t="s">
        <v>353</v>
      </c>
      <c r="B382" s="56" t="s">
        <v>360</v>
      </c>
      <c r="C382" s="60">
        <v>21</v>
      </c>
      <c r="D382" s="61">
        <v>217238.8</v>
      </c>
      <c r="E382" s="61">
        <v>13034.32</v>
      </c>
      <c r="F382" s="62">
        <v>1.6921755712474023E-5</v>
      </c>
    </row>
    <row r="383" spans="1:6" x14ac:dyDescent="0.2">
      <c r="A383" s="56" t="s">
        <v>353</v>
      </c>
      <c r="B383" s="56" t="s">
        <v>359</v>
      </c>
      <c r="C383" s="60">
        <v>18</v>
      </c>
      <c r="D383" s="61">
        <v>348254.65</v>
      </c>
      <c r="E383" s="61">
        <v>20895.27</v>
      </c>
      <c r="F383" s="62">
        <v>2.7127203757939584E-5</v>
      </c>
    </row>
    <row r="384" spans="1:6" x14ac:dyDescent="0.2">
      <c r="A384" s="56" t="s">
        <v>353</v>
      </c>
      <c r="B384" s="56" t="s">
        <v>56</v>
      </c>
      <c r="C384" s="60">
        <v>120</v>
      </c>
      <c r="D384" s="61">
        <v>1981248.56</v>
      </c>
      <c r="E384" s="61">
        <v>118874.92</v>
      </c>
      <c r="F384" s="62">
        <v>1.5432890680755823E-4</v>
      </c>
    </row>
    <row r="385" spans="1:6" x14ac:dyDescent="0.2">
      <c r="A385" s="56" t="s">
        <v>353</v>
      </c>
      <c r="B385" s="56" t="s">
        <v>57</v>
      </c>
      <c r="C385" s="60">
        <v>881</v>
      </c>
      <c r="D385" s="61">
        <v>35160884.630000003</v>
      </c>
      <c r="E385" s="61">
        <v>2104199.08</v>
      </c>
      <c r="F385" s="62">
        <v>2.7317683471153528E-3</v>
      </c>
    </row>
    <row r="386" spans="1:6" x14ac:dyDescent="0.2">
      <c r="A386" s="56" t="s">
        <v>361</v>
      </c>
      <c r="B386" s="56" t="s">
        <v>362</v>
      </c>
      <c r="C386" s="60">
        <v>254</v>
      </c>
      <c r="D386" s="61">
        <v>24044875.120000001</v>
      </c>
      <c r="E386" s="61">
        <v>1442638.63</v>
      </c>
      <c r="F386" s="62">
        <v>1.8729000422145687E-3</v>
      </c>
    </row>
    <row r="387" spans="1:6" x14ac:dyDescent="0.2">
      <c r="A387" s="56" t="s">
        <v>361</v>
      </c>
      <c r="B387" s="56" t="s">
        <v>363</v>
      </c>
      <c r="C387" s="60">
        <v>165</v>
      </c>
      <c r="D387" s="61">
        <v>5616746.3300000001</v>
      </c>
      <c r="E387" s="61">
        <v>337004.79</v>
      </c>
      <c r="F387" s="62">
        <v>4.3751516997538866E-4</v>
      </c>
    </row>
    <row r="388" spans="1:6" x14ac:dyDescent="0.2">
      <c r="A388" s="56" t="s">
        <v>361</v>
      </c>
      <c r="B388" s="56" t="s">
        <v>365</v>
      </c>
      <c r="C388" s="60">
        <v>81</v>
      </c>
      <c r="D388" s="61">
        <v>5750503.8799999999</v>
      </c>
      <c r="E388" s="61">
        <v>345030.25</v>
      </c>
      <c r="F388" s="62">
        <v>4.479341924944178E-4</v>
      </c>
    </row>
    <row r="389" spans="1:6" x14ac:dyDescent="0.2">
      <c r="A389" s="56" t="s">
        <v>361</v>
      </c>
      <c r="B389" s="56" t="s">
        <v>364</v>
      </c>
      <c r="C389" s="60">
        <v>46</v>
      </c>
      <c r="D389" s="61">
        <v>2095395.16</v>
      </c>
      <c r="E389" s="61">
        <v>125723.7</v>
      </c>
      <c r="F389" s="62">
        <v>1.6322030905090333E-4</v>
      </c>
    </row>
    <row r="390" spans="1:6" x14ac:dyDescent="0.2">
      <c r="A390" s="56" t="s">
        <v>361</v>
      </c>
      <c r="B390" s="56" t="s">
        <v>366</v>
      </c>
      <c r="C390" s="60">
        <v>33</v>
      </c>
      <c r="D390" s="61">
        <v>426318.28</v>
      </c>
      <c r="E390" s="61">
        <v>25579.09</v>
      </c>
      <c r="F390" s="62">
        <v>3.3207955023920476E-5</v>
      </c>
    </row>
    <row r="391" spans="1:6" x14ac:dyDescent="0.2">
      <c r="A391" s="56" t="s">
        <v>361</v>
      </c>
      <c r="B391" s="56" t="s">
        <v>367</v>
      </c>
      <c r="C391" s="60">
        <v>27</v>
      </c>
      <c r="D391" s="61">
        <v>381620.44</v>
      </c>
      <c r="E391" s="61">
        <v>22897.23</v>
      </c>
      <c r="F391" s="62">
        <v>2.9726240613421456E-5</v>
      </c>
    </row>
    <row r="392" spans="1:6" x14ac:dyDescent="0.2">
      <c r="A392" s="56" t="s">
        <v>361</v>
      </c>
      <c r="B392" s="56" t="s">
        <v>368</v>
      </c>
      <c r="C392" s="60">
        <v>18</v>
      </c>
      <c r="D392" s="61">
        <v>36734</v>
      </c>
      <c r="E392" s="61">
        <v>2204.04</v>
      </c>
      <c r="F392" s="62">
        <v>2.8613864367700997E-6</v>
      </c>
    </row>
    <row r="393" spans="1:6" x14ac:dyDescent="0.2">
      <c r="A393" s="56" t="s">
        <v>361</v>
      </c>
      <c r="B393" s="56" t="s">
        <v>369</v>
      </c>
      <c r="C393" s="60">
        <v>18</v>
      </c>
      <c r="D393" s="61">
        <v>69668.800000000003</v>
      </c>
      <c r="E393" s="61">
        <v>4180.1400000000003</v>
      </c>
      <c r="F393" s="62">
        <v>5.4268506469030349E-6</v>
      </c>
    </row>
    <row r="394" spans="1:6" x14ac:dyDescent="0.2">
      <c r="A394" s="56" t="s">
        <v>361</v>
      </c>
      <c r="B394" s="56" t="s">
        <v>56</v>
      </c>
      <c r="C394" s="60">
        <v>30</v>
      </c>
      <c r="D394" s="61">
        <v>315098.39</v>
      </c>
      <c r="E394" s="61">
        <v>18905.900000000001</v>
      </c>
      <c r="F394" s="62">
        <v>2.4544511821442366E-5</v>
      </c>
    </row>
    <row r="395" spans="1:6" x14ac:dyDescent="0.2">
      <c r="A395" s="56" t="s">
        <v>361</v>
      </c>
      <c r="B395" s="56" t="s">
        <v>57</v>
      </c>
      <c r="C395" s="60">
        <v>672</v>
      </c>
      <c r="D395" s="61">
        <v>38736960.399999999</v>
      </c>
      <c r="E395" s="61">
        <v>2324163.77</v>
      </c>
      <c r="F395" s="62">
        <v>3.0173366582777359E-3</v>
      </c>
    </row>
    <row r="396" spans="1:6" x14ac:dyDescent="0.2">
      <c r="A396" s="56" t="s">
        <v>370</v>
      </c>
      <c r="B396" s="56" t="s">
        <v>371</v>
      </c>
      <c r="C396" s="60">
        <v>611</v>
      </c>
      <c r="D396" s="61">
        <v>30761606.809999999</v>
      </c>
      <c r="E396" s="61">
        <v>1839712.17</v>
      </c>
      <c r="F396" s="62">
        <v>2.3883992354035715E-3</v>
      </c>
    </row>
    <row r="397" spans="1:6" x14ac:dyDescent="0.2">
      <c r="A397" s="56" t="s">
        <v>370</v>
      </c>
      <c r="B397" s="56" t="s">
        <v>372</v>
      </c>
      <c r="C397" s="60">
        <v>242</v>
      </c>
      <c r="D397" s="61">
        <v>6842205.9500000002</v>
      </c>
      <c r="E397" s="61">
        <v>410070.78</v>
      </c>
      <c r="F397" s="62">
        <v>5.3237280993436397E-4</v>
      </c>
    </row>
    <row r="398" spans="1:6" x14ac:dyDescent="0.2">
      <c r="A398" s="56" t="s">
        <v>370</v>
      </c>
      <c r="B398" s="56" t="s">
        <v>321</v>
      </c>
      <c r="C398" s="60">
        <v>120</v>
      </c>
      <c r="D398" s="61">
        <v>2717415.21</v>
      </c>
      <c r="E398" s="61">
        <v>163044.9</v>
      </c>
      <c r="F398" s="62">
        <v>2.1167241313430665E-4</v>
      </c>
    </row>
    <row r="399" spans="1:6" x14ac:dyDescent="0.2">
      <c r="A399" s="56" t="s">
        <v>370</v>
      </c>
      <c r="B399" s="56" t="s">
        <v>373</v>
      </c>
      <c r="C399" s="60">
        <v>94</v>
      </c>
      <c r="D399" s="61">
        <v>3664058.03</v>
      </c>
      <c r="E399" s="61">
        <v>219843.49</v>
      </c>
      <c r="F399" s="62">
        <v>2.8541096372942552E-4</v>
      </c>
    </row>
    <row r="400" spans="1:6" x14ac:dyDescent="0.2">
      <c r="A400" s="56" t="s">
        <v>370</v>
      </c>
      <c r="B400" s="56" t="s">
        <v>374</v>
      </c>
      <c r="C400" s="60">
        <v>69</v>
      </c>
      <c r="D400" s="61">
        <v>7763167.3600000003</v>
      </c>
      <c r="E400" s="61">
        <v>465790.03</v>
      </c>
      <c r="F400" s="62">
        <v>6.0471011153370073E-4</v>
      </c>
    </row>
    <row r="401" spans="1:6" x14ac:dyDescent="0.2">
      <c r="A401" s="56" t="s">
        <v>370</v>
      </c>
      <c r="B401" s="56" t="s">
        <v>376</v>
      </c>
      <c r="C401" s="60">
        <v>59</v>
      </c>
      <c r="D401" s="61">
        <v>1394912.36</v>
      </c>
      <c r="E401" s="61">
        <v>83694.759999999995</v>
      </c>
      <c r="F401" s="62">
        <v>1.0865639965369441E-4</v>
      </c>
    </row>
    <row r="402" spans="1:6" x14ac:dyDescent="0.2">
      <c r="A402" s="56" t="s">
        <v>370</v>
      </c>
      <c r="B402" s="56" t="s">
        <v>375</v>
      </c>
      <c r="C402" s="60">
        <v>51</v>
      </c>
      <c r="D402" s="61">
        <v>642807.06000000006</v>
      </c>
      <c r="E402" s="61">
        <v>38568.42</v>
      </c>
      <c r="F402" s="62">
        <v>5.007130264226268E-5</v>
      </c>
    </row>
    <row r="403" spans="1:6" x14ac:dyDescent="0.2">
      <c r="A403" s="56" t="s">
        <v>370</v>
      </c>
      <c r="B403" s="56" t="s">
        <v>378</v>
      </c>
      <c r="C403" s="60">
        <v>27</v>
      </c>
      <c r="D403" s="61">
        <v>549374.36</v>
      </c>
      <c r="E403" s="61">
        <v>32901.019999999997</v>
      </c>
      <c r="F403" s="62">
        <v>4.2713622431490249E-5</v>
      </c>
    </row>
    <row r="404" spans="1:6" x14ac:dyDescent="0.2">
      <c r="A404" s="56" t="s">
        <v>370</v>
      </c>
      <c r="B404" s="56" t="s">
        <v>377</v>
      </c>
      <c r="C404" s="60">
        <v>21</v>
      </c>
      <c r="D404" s="61">
        <v>254091.82</v>
      </c>
      <c r="E404" s="61">
        <v>15245.52</v>
      </c>
      <c r="F404" s="62">
        <v>1.9792437591653186E-5</v>
      </c>
    </row>
    <row r="405" spans="1:6" x14ac:dyDescent="0.2">
      <c r="A405" s="56" t="s">
        <v>370</v>
      </c>
      <c r="B405" s="56" t="s">
        <v>56</v>
      </c>
      <c r="C405" s="60">
        <v>9</v>
      </c>
      <c r="D405" s="61">
        <v>61446.89</v>
      </c>
      <c r="E405" s="61">
        <v>3686.8</v>
      </c>
      <c r="F405" s="62">
        <v>4.7863738929801655E-6</v>
      </c>
    </row>
    <row r="406" spans="1:6" x14ac:dyDescent="0.2">
      <c r="A406" s="56" t="s">
        <v>370</v>
      </c>
      <c r="B406" s="56" t="s">
        <v>57</v>
      </c>
      <c r="C406" s="60">
        <v>1303</v>
      </c>
      <c r="D406" s="61">
        <v>54651085.850000001</v>
      </c>
      <c r="E406" s="61">
        <v>3272557.9</v>
      </c>
      <c r="F406" s="62">
        <v>4.2485856829299106E-3</v>
      </c>
    </row>
    <row r="407" spans="1:6" x14ac:dyDescent="0.2">
      <c r="A407" s="56" t="s">
        <v>379</v>
      </c>
      <c r="B407" s="56" t="s">
        <v>380</v>
      </c>
      <c r="C407" s="60">
        <v>271</v>
      </c>
      <c r="D407" s="61">
        <v>10870917.640000001</v>
      </c>
      <c r="E407" s="61">
        <v>650262.6</v>
      </c>
      <c r="F407" s="62">
        <v>8.4420091467435278E-4</v>
      </c>
    </row>
    <row r="408" spans="1:6" x14ac:dyDescent="0.2">
      <c r="A408" s="56" t="s">
        <v>379</v>
      </c>
      <c r="B408" s="56" t="s">
        <v>381</v>
      </c>
      <c r="C408" s="60">
        <v>155</v>
      </c>
      <c r="D408" s="61">
        <v>4094665.14</v>
      </c>
      <c r="E408" s="61">
        <v>245144.63</v>
      </c>
      <c r="F408" s="62">
        <v>3.182580712369215E-4</v>
      </c>
    </row>
    <row r="409" spans="1:6" x14ac:dyDescent="0.2">
      <c r="A409" s="56" t="s">
        <v>379</v>
      </c>
      <c r="B409" s="56" t="s">
        <v>383</v>
      </c>
      <c r="C409" s="60">
        <v>147</v>
      </c>
      <c r="D409" s="61">
        <v>3988552.69</v>
      </c>
      <c r="E409" s="61">
        <v>239219.47</v>
      </c>
      <c r="F409" s="62">
        <v>3.1056575509942277E-4</v>
      </c>
    </row>
    <row r="410" spans="1:6" x14ac:dyDescent="0.2">
      <c r="A410" s="56" t="s">
        <v>379</v>
      </c>
      <c r="B410" s="56" t="s">
        <v>382</v>
      </c>
      <c r="C410" s="60">
        <v>116</v>
      </c>
      <c r="D410" s="61">
        <v>4742551.88</v>
      </c>
      <c r="E410" s="61">
        <v>284553.17</v>
      </c>
      <c r="F410" s="62">
        <v>3.6942005643179633E-4</v>
      </c>
    </row>
    <row r="411" spans="1:6" x14ac:dyDescent="0.2">
      <c r="A411" s="56" t="s">
        <v>379</v>
      </c>
      <c r="B411" s="56" t="s">
        <v>386</v>
      </c>
      <c r="C411" s="60">
        <v>24</v>
      </c>
      <c r="D411" s="61">
        <v>295572.99</v>
      </c>
      <c r="E411" s="61">
        <v>17734.39</v>
      </c>
      <c r="F411" s="62">
        <v>2.3023603478335822E-5</v>
      </c>
    </row>
    <row r="412" spans="1:6" x14ac:dyDescent="0.2">
      <c r="A412" s="56" t="s">
        <v>379</v>
      </c>
      <c r="B412" s="56" t="s">
        <v>385</v>
      </c>
      <c r="C412" s="60">
        <v>24</v>
      </c>
      <c r="D412" s="61">
        <v>138745.71</v>
      </c>
      <c r="E412" s="61">
        <v>8324.74</v>
      </c>
      <c r="F412" s="62">
        <v>1.0807561625758842E-5</v>
      </c>
    </row>
    <row r="413" spans="1:6" x14ac:dyDescent="0.2">
      <c r="A413" s="56" t="s">
        <v>379</v>
      </c>
      <c r="B413" s="56" t="s">
        <v>384</v>
      </c>
      <c r="C413" s="60">
        <v>24</v>
      </c>
      <c r="D413" s="61">
        <v>201370.1</v>
      </c>
      <c r="E413" s="61">
        <v>12082.21</v>
      </c>
      <c r="F413" s="62">
        <v>1.5685682573913386E-5</v>
      </c>
    </row>
    <row r="414" spans="1:6" x14ac:dyDescent="0.2">
      <c r="A414" s="56" t="s">
        <v>379</v>
      </c>
      <c r="B414" s="56" t="s">
        <v>387</v>
      </c>
      <c r="C414" s="60">
        <v>18</v>
      </c>
      <c r="D414" s="61">
        <v>167531.53</v>
      </c>
      <c r="E414" s="61">
        <v>10051.91</v>
      </c>
      <c r="F414" s="62">
        <v>1.3049853422639213E-5</v>
      </c>
    </row>
    <row r="415" spans="1:6" x14ac:dyDescent="0.2">
      <c r="A415" s="56" t="s">
        <v>379</v>
      </c>
      <c r="B415" s="56" t="s">
        <v>56</v>
      </c>
      <c r="C415" s="60">
        <v>21</v>
      </c>
      <c r="D415" s="61">
        <v>144963.59</v>
      </c>
      <c r="E415" s="61">
        <v>8697.82</v>
      </c>
      <c r="F415" s="62">
        <v>1.1291911298101534E-5</v>
      </c>
    </row>
    <row r="416" spans="1:6" x14ac:dyDescent="0.2">
      <c r="A416" s="56" t="s">
        <v>379</v>
      </c>
      <c r="B416" s="56" t="s">
        <v>57</v>
      </c>
      <c r="C416" s="60">
        <v>800</v>
      </c>
      <c r="D416" s="61">
        <v>24644871.27</v>
      </c>
      <c r="E416" s="61">
        <v>1476070.94</v>
      </c>
      <c r="F416" s="62">
        <v>1.9163034098412422E-3</v>
      </c>
    </row>
    <row r="417" spans="1:6" x14ac:dyDescent="0.2">
      <c r="A417" s="56" t="s">
        <v>388</v>
      </c>
      <c r="B417" s="56" t="s">
        <v>389</v>
      </c>
      <c r="C417" s="60">
        <v>775</v>
      </c>
      <c r="D417" s="61">
        <v>61667203.170000002</v>
      </c>
      <c r="E417" s="61">
        <v>3691603.71</v>
      </c>
      <c r="F417" s="62">
        <v>4.7926102909766517E-3</v>
      </c>
    </row>
    <row r="418" spans="1:6" x14ac:dyDescent="0.2">
      <c r="A418" s="56" t="s">
        <v>388</v>
      </c>
      <c r="B418" s="56" t="s">
        <v>390</v>
      </c>
      <c r="C418" s="60">
        <v>123</v>
      </c>
      <c r="D418" s="61">
        <v>3734815.65</v>
      </c>
      <c r="E418" s="61">
        <v>224088.98</v>
      </c>
      <c r="F418" s="62">
        <v>2.9092265476200345E-4</v>
      </c>
    </row>
    <row r="419" spans="1:6" x14ac:dyDescent="0.2">
      <c r="A419" s="56" t="s">
        <v>388</v>
      </c>
      <c r="B419" s="56" t="s">
        <v>391</v>
      </c>
      <c r="C419" s="60">
        <v>83</v>
      </c>
      <c r="D419" s="61">
        <v>2151653.46</v>
      </c>
      <c r="E419" s="61">
        <v>129099.21</v>
      </c>
      <c r="F419" s="62">
        <v>1.6760255190093412E-4</v>
      </c>
    </row>
    <row r="420" spans="1:6" x14ac:dyDescent="0.2">
      <c r="A420" s="56" t="s">
        <v>388</v>
      </c>
      <c r="B420" s="56" t="s">
        <v>392</v>
      </c>
      <c r="C420" s="60">
        <v>66</v>
      </c>
      <c r="D420" s="61">
        <v>1820277.9</v>
      </c>
      <c r="E420" s="61">
        <v>109216.66</v>
      </c>
      <c r="F420" s="62">
        <v>1.4179010798049557E-4</v>
      </c>
    </row>
    <row r="421" spans="1:6" x14ac:dyDescent="0.2">
      <c r="A421" s="56" t="s">
        <v>388</v>
      </c>
      <c r="B421" s="56" t="s">
        <v>393</v>
      </c>
      <c r="C421" s="60">
        <v>43</v>
      </c>
      <c r="D421" s="61">
        <v>853123.06</v>
      </c>
      <c r="E421" s="61">
        <v>51187.38</v>
      </c>
      <c r="F421" s="62">
        <v>6.6453818835319261E-5</v>
      </c>
    </row>
    <row r="422" spans="1:6" x14ac:dyDescent="0.2">
      <c r="A422" s="56" t="s">
        <v>388</v>
      </c>
      <c r="B422" s="56" t="s">
        <v>394</v>
      </c>
      <c r="C422" s="60">
        <v>22</v>
      </c>
      <c r="D422" s="61">
        <v>472919.4</v>
      </c>
      <c r="E422" s="61">
        <v>28375.18</v>
      </c>
      <c r="F422" s="62">
        <v>3.6837968091736177E-5</v>
      </c>
    </row>
    <row r="423" spans="1:6" x14ac:dyDescent="0.2">
      <c r="A423" s="56" t="s">
        <v>388</v>
      </c>
      <c r="B423" s="56" t="s">
        <v>56</v>
      </c>
      <c r="C423" s="60">
        <v>24</v>
      </c>
      <c r="D423" s="61">
        <v>651846.56999999995</v>
      </c>
      <c r="E423" s="61">
        <v>39110.800000000003</v>
      </c>
      <c r="F423" s="62">
        <v>5.0775445387210769E-5</v>
      </c>
    </row>
    <row r="424" spans="1:6" x14ac:dyDescent="0.2">
      <c r="A424" s="56" t="s">
        <v>388</v>
      </c>
      <c r="B424" s="56" t="s">
        <v>57</v>
      </c>
      <c r="C424" s="60">
        <v>1136</v>
      </c>
      <c r="D424" s="61">
        <v>71351839.209999993</v>
      </c>
      <c r="E424" s="61">
        <v>4272681.91</v>
      </c>
      <c r="F424" s="62">
        <v>5.5469928249518904E-3</v>
      </c>
    </row>
    <row r="425" spans="1:6" x14ac:dyDescent="0.2">
      <c r="A425" s="56" t="s">
        <v>395</v>
      </c>
      <c r="B425" s="56" t="s">
        <v>396</v>
      </c>
      <c r="C425" s="60">
        <v>405</v>
      </c>
      <c r="D425" s="61">
        <v>20416851.170000002</v>
      </c>
      <c r="E425" s="61">
        <v>1223160.8600000001</v>
      </c>
      <c r="F425" s="62">
        <v>1.5879638730658477E-3</v>
      </c>
    </row>
    <row r="426" spans="1:6" x14ac:dyDescent="0.2">
      <c r="A426" s="56" t="s">
        <v>395</v>
      </c>
      <c r="B426" s="56" t="s">
        <v>398</v>
      </c>
      <c r="C426" s="60">
        <v>79</v>
      </c>
      <c r="D426" s="61">
        <v>2521652.7200000002</v>
      </c>
      <c r="E426" s="61">
        <v>150870.04999999999</v>
      </c>
      <c r="F426" s="62">
        <v>1.9586646103737987E-4</v>
      </c>
    </row>
    <row r="427" spans="1:6" x14ac:dyDescent="0.2">
      <c r="A427" s="56" t="s">
        <v>395</v>
      </c>
      <c r="B427" s="56" t="s">
        <v>397</v>
      </c>
      <c r="C427" s="60">
        <v>77</v>
      </c>
      <c r="D427" s="61">
        <v>4176802.56</v>
      </c>
      <c r="E427" s="61">
        <v>250608.15</v>
      </c>
      <c r="F427" s="62">
        <v>3.2535106502334194E-4</v>
      </c>
    </row>
    <row r="428" spans="1:6" x14ac:dyDescent="0.2">
      <c r="A428" s="56" t="s">
        <v>395</v>
      </c>
      <c r="B428" s="56" t="s">
        <v>399</v>
      </c>
      <c r="C428" s="60">
        <v>60</v>
      </c>
      <c r="D428" s="61">
        <v>1848254.52</v>
      </c>
      <c r="E428" s="61">
        <v>110895.27</v>
      </c>
      <c r="F428" s="62">
        <v>1.4396935694450106E-4</v>
      </c>
    </row>
    <row r="429" spans="1:6" x14ac:dyDescent="0.2">
      <c r="A429" s="56" t="s">
        <v>395</v>
      </c>
      <c r="B429" s="56" t="s">
        <v>400</v>
      </c>
      <c r="C429" s="60">
        <v>45</v>
      </c>
      <c r="D429" s="61">
        <v>1170750.2</v>
      </c>
      <c r="E429" s="61">
        <v>70245</v>
      </c>
      <c r="F429" s="62">
        <v>9.1195300562111234E-5</v>
      </c>
    </row>
    <row r="430" spans="1:6" x14ac:dyDescent="0.2">
      <c r="A430" s="56" t="s">
        <v>395</v>
      </c>
      <c r="B430" s="56" t="s">
        <v>401</v>
      </c>
      <c r="C430" s="60">
        <v>21</v>
      </c>
      <c r="D430" s="61">
        <v>807422.71</v>
      </c>
      <c r="E430" s="61">
        <v>48445.36</v>
      </c>
      <c r="F430" s="62">
        <v>6.2894001936645761E-5</v>
      </c>
    </row>
    <row r="431" spans="1:6" x14ac:dyDescent="0.2">
      <c r="A431" s="56" t="s">
        <v>395</v>
      </c>
      <c r="B431" s="56" t="s">
        <v>56</v>
      </c>
      <c r="C431" s="60">
        <v>12</v>
      </c>
      <c r="D431" s="61">
        <v>107694.12</v>
      </c>
      <c r="E431" s="61">
        <v>6461.65</v>
      </c>
      <c r="F431" s="62">
        <v>8.388812212643833E-6</v>
      </c>
    </row>
    <row r="432" spans="1:6" x14ac:dyDescent="0.2">
      <c r="A432" s="56" t="s">
        <v>395</v>
      </c>
      <c r="B432" s="56" t="s">
        <v>57</v>
      </c>
      <c r="C432" s="60">
        <v>699</v>
      </c>
      <c r="D432" s="61">
        <v>31049428</v>
      </c>
      <c r="E432" s="61">
        <v>1860686.34</v>
      </c>
      <c r="F432" s="62">
        <v>2.4156288707824713E-3</v>
      </c>
    </row>
    <row r="433" spans="1:6" x14ac:dyDescent="0.2">
      <c r="A433" s="56" t="s">
        <v>402</v>
      </c>
      <c r="B433" s="56" t="s">
        <v>402</v>
      </c>
      <c r="C433" s="60">
        <v>463</v>
      </c>
      <c r="D433" s="61">
        <v>22661159.800000001</v>
      </c>
      <c r="E433" s="61">
        <v>1355399.2</v>
      </c>
      <c r="F433" s="62">
        <v>1.7596417883926985E-3</v>
      </c>
    </row>
    <row r="434" spans="1:6" x14ac:dyDescent="0.2">
      <c r="A434" s="56" t="s">
        <v>402</v>
      </c>
      <c r="B434" s="56" t="s">
        <v>403</v>
      </c>
      <c r="C434" s="60">
        <v>52</v>
      </c>
      <c r="D434" s="61">
        <v>940557.16</v>
      </c>
      <c r="E434" s="61">
        <v>56426.27</v>
      </c>
      <c r="F434" s="62">
        <v>7.3255187589847535E-5</v>
      </c>
    </row>
    <row r="435" spans="1:6" x14ac:dyDescent="0.2">
      <c r="A435" s="56" t="s">
        <v>402</v>
      </c>
      <c r="B435" s="56" t="s">
        <v>406</v>
      </c>
      <c r="C435" s="60">
        <v>39</v>
      </c>
      <c r="D435" s="61">
        <v>428612.43</v>
      </c>
      <c r="E435" s="61">
        <v>25716.75</v>
      </c>
      <c r="F435" s="62">
        <v>3.3386671588450056E-5</v>
      </c>
    </row>
    <row r="436" spans="1:6" x14ac:dyDescent="0.2">
      <c r="A436" s="56" t="s">
        <v>402</v>
      </c>
      <c r="B436" s="56" t="s">
        <v>404</v>
      </c>
      <c r="C436" s="60">
        <v>36</v>
      </c>
      <c r="D436" s="61">
        <v>304186.28000000003</v>
      </c>
      <c r="E436" s="61">
        <v>18251.169999999998</v>
      </c>
      <c r="F436" s="62">
        <v>2.3694511121933058E-5</v>
      </c>
    </row>
    <row r="437" spans="1:6" x14ac:dyDescent="0.2">
      <c r="A437" s="56" t="s">
        <v>402</v>
      </c>
      <c r="B437" s="56" t="s">
        <v>819</v>
      </c>
      <c r="C437" s="60">
        <v>21</v>
      </c>
      <c r="D437" s="61">
        <v>598369.81000000006</v>
      </c>
      <c r="E437" s="61">
        <v>35902.199999999997</v>
      </c>
      <c r="F437" s="62">
        <v>4.6609892801495189E-5</v>
      </c>
    </row>
    <row r="438" spans="1:6" x14ac:dyDescent="0.2">
      <c r="A438" s="56" t="s">
        <v>402</v>
      </c>
      <c r="B438" s="56" t="s">
        <v>407</v>
      </c>
      <c r="C438" s="60">
        <v>18</v>
      </c>
      <c r="D438" s="61">
        <v>1053655.3600000001</v>
      </c>
      <c r="E438" s="61">
        <v>63219.32</v>
      </c>
      <c r="F438" s="62">
        <v>8.2074238575447227E-5</v>
      </c>
    </row>
    <row r="439" spans="1:6" x14ac:dyDescent="0.2">
      <c r="A439" s="56" t="s">
        <v>402</v>
      </c>
      <c r="B439" s="56" t="s">
        <v>405</v>
      </c>
      <c r="C439" s="60">
        <v>18</v>
      </c>
      <c r="D439" s="61">
        <v>367699.03</v>
      </c>
      <c r="E439" s="61">
        <v>22061.94</v>
      </c>
      <c r="F439" s="62">
        <v>2.8641828589696976E-5</v>
      </c>
    </row>
    <row r="440" spans="1:6" x14ac:dyDescent="0.2">
      <c r="A440" s="56" t="s">
        <v>402</v>
      </c>
      <c r="B440" s="56" t="s">
        <v>820</v>
      </c>
      <c r="C440" s="60">
        <v>18</v>
      </c>
      <c r="D440" s="61">
        <v>53645.919999999998</v>
      </c>
      <c r="E440" s="61">
        <v>3218.76</v>
      </c>
      <c r="F440" s="62">
        <v>4.1787427665641847E-6</v>
      </c>
    </row>
    <row r="441" spans="1:6" x14ac:dyDescent="0.2">
      <c r="A441" s="56" t="s">
        <v>402</v>
      </c>
      <c r="B441" s="56" t="s">
        <v>56</v>
      </c>
      <c r="C441" s="60">
        <v>39</v>
      </c>
      <c r="D441" s="61">
        <v>659924</v>
      </c>
      <c r="E441" s="61">
        <v>39595.46</v>
      </c>
      <c r="F441" s="62">
        <v>5.1404653364581863E-5</v>
      </c>
    </row>
    <row r="442" spans="1:6" x14ac:dyDescent="0.2">
      <c r="A442" s="56" t="s">
        <v>402</v>
      </c>
      <c r="B442" s="56" t="s">
        <v>57</v>
      </c>
      <c r="C442" s="60">
        <v>704</v>
      </c>
      <c r="D442" s="61">
        <v>27067809.789999999</v>
      </c>
      <c r="E442" s="61">
        <v>1619791.07</v>
      </c>
      <c r="F442" s="62">
        <v>2.1028875147907147E-3</v>
      </c>
    </row>
    <row r="443" spans="1:6" x14ac:dyDescent="0.2">
      <c r="A443" s="56" t="s">
        <v>408</v>
      </c>
      <c r="B443" s="56" t="s">
        <v>409</v>
      </c>
      <c r="C443" s="60">
        <v>250</v>
      </c>
      <c r="D443" s="61">
        <v>9505336.5600000005</v>
      </c>
      <c r="E443" s="61">
        <v>570288.61</v>
      </c>
      <c r="F443" s="62">
        <v>7.4037499033523572E-4</v>
      </c>
    </row>
    <row r="444" spans="1:6" x14ac:dyDescent="0.2">
      <c r="A444" s="56" t="s">
        <v>408</v>
      </c>
      <c r="B444" s="56" t="s">
        <v>410</v>
      </c>
      <c r="C444" s="60">
        <v>134</v>
      </c>
      <c r="D444" s="61">
        <v>3424553.11</v>
      </c>
      <c r="E444" s="61">
        <v>202733.02</v>
      </c>
      <c r="F444" s="62">
        <v>2.631973619868248E-4</v>
      </c>
    </row>
    <row r="445" spans="1:6" x14ac:dyDescent="0.2">
      <c r="A445" s="56" t="s">
        <v>408</v>
      </c>
      <c r="B445" s="56" t="s">
        <v>411</v>
      </c>
      <c r="C445" s="60">
        <v>48</v>
      </c>
      <c r="D445" s="61">
        <v>799017.51</v>
      </c>
      <c r="E445" s="61">
        <v>47892.46</v>
      </c>
      <c r="F445" s="62">
        <v>6.217620164223631E-5</v>
      </c>
    </row>
    <row r="446" spans="1:6" x14ac:dyDescent="0.2">
      <c r="A446" s="56" t="s">
        <v>408</v>
      </c>
      <c r="B446" s="56" t="s">
        <v>821</v>
      </c>
      <c r="C446" s="60">
        <v>24</v>
      </c>
      <c r="D446" s="61">
        <v>541187.39</v>
      </c>
      <c r="E446" s="61">
        <v>32471.25</v>
      </c>
      <c r="F446" s="62">
        <v>4.2155675185101492E-5</v>
      </c>
    </row>
    <row r="447" spans="1:6" x14ac:dyDescent="0.2">
      <c r="A447" s="56" t="s">
        <v>408</v>
      </c>
      <c r="B447" s="56" t="s">
        <v>412</v>
      </c>
      <c r="C447" s="60">
        <v>24</v>
      </c>
      <c r="D447" s="61">
        <v>591661.96</v>
      </c>
      <c r="E447" s="61">
        <v>35499.72</v>
      </c>
      <c r="F447" s="62">
        <v>4.6087374692444892E-5</v>
      </c>
    </row>
    <row r="448" spans="1:6" x14ac:dyDescent="0.2">
      <c r="A448" s="56" t="s">
        <v>408</v>
      </c>
      <c r="B448" s="56" t="s">
        <v>56</v>
      </c>
      <c r="C448" s="60">
        <v>15</v>
      </c>
      <c r="D448" s="61">
        <v>101380.91</v>
      </c>
      <c r="E448" s="61">
        <v>6082.85</v>
      </c>
      <c r="F448" s="62">
        <v>7.8970365723430619E-6</v>
      </c>
    </row>
    <row r="449" spans="1:6" x14ac:dyDescent="0.2">
      <c r="A449" s="56" t="s">
        <v>408</v>
      </c>
      <c r="B449" s="56" t="s">
        <v>57</v>
      </c>
      <c r="C449" s="60">
        <v>495</v>
      </c>
      <c r="D449" s="61">
        <v>14963137.439999999</v>
      </c>
      <c r="E449" s="61">
        <v>894967.9</v>
      </c>
      <c r="F449" s="62">
        <v>1.1618886274317249E-3</v>
      </c>
    </row>
    <row r="450" spans="1:6" x14ac:dyDescent="0.2">
      <c r="A450" s="56" t="s">
        <v>413</v>
      </c>
      <c r="B450" s="56" t="s">
        <v>414</v>
      </c>
      <c r="C450" s="60">
        <v>449</v>
      </c>
      <c r="D450" s="61">
        <v>27605395.27</v>
      </c>
      <c r="E450" s="61">
        <v>1654830.3</v>
      </c>
      <c r="F450" s="62">
        <v>2.1483770601151498E-3</v>
      </c>
    </row>
    <row r="451" spans="1:6" x14ac:dyDescent="0.2">
      <c r="A451" s="56" t="s">
        <v>413</v>
      </c>
      <c r="B451" s="56" t="s">
        <v>415</v>
      </c>
      <c r="C451" s="60">
        <v>220</v>
      </c>
      <c r="D451" s="61">
        <v>6403870.0499999998</v>
      </c>
      <c r="E451" s="61">
        <v>383941.21</v>
      </c>
      <c r="F451" s="62">
        <v>4.9845019637170861E-4</v>
      </c>
    </row>
    <row r="452" spans="1:6" x14ac:dyDescent="0.2">
      <c r="A452" s="56" t="s">
        <v>413</v>
      </c>
      <c r="B452" s="56" t="s">
        <v>416</v>
      </c>
      <c r="C452" s="60">
        <v>79</v>
      </c>
      <c r="D452" s="61">
        <v>2001499.87</v>
      </c>
      <c r="E452" s="61">
        <v>120090</v>
      </c>
      <c r="F452" s="62">
        <v>1.5590637973526855E-4</v>
      </c>
    </row>
    <row r="453" spans="1:6" x14ac:dyDescent="0.2">
      <c r="A453" s="56" t="s">
        <v>413</v>
      </c>
      <c r="B453" s="56" t="s">
        <v>417</v>
      </c>
      <c r="C453" s="60">
        <v>73</v>
      </c>
      <c r="D453" s="61">
        <v>2199681.8199999998</v>
      </c>
      <c r="E453" s="61">
        <v>131980.91</v>
      </c>
      <c r="F453" s="62">
        <v>1.7134370782135317E-4</v>
      </c>
    </row>
    <row r="454" spans="1:6" x14ac:dyDescent="0.2">
      <c r="A454" s="56" t="s">
        <v>413</v>
      </c>
      <c r="B454" s="56" t="s">
        <v>418</v>
      </c>
      <c r="C454" s="60">
        <v>37</v>
      </c>
      <c r="D454" s="61">
        <v>610526.81000000006</v>
      </c>
      <c r="E454" s="61">
        <v>36563.089999999997</v>
      </c>
      <c r="F454" s="62">
        <v>4.7467890697267039E-5</v>
      </c>
    </row>
    <row r="455" spans="1:6" x14ac:dyDescent="0.2">
      <c r="A455" s="56" t="s">
        <v>413</v>
      </c>
      <c r="B455" s="56" t="s">
        <v>419</v>
      </c>
      <c r="C455" s="60">
        <v>18</v>
      </c>
      <c r="D455" s="61">
        <v>110145.14</v>
      </c>
      <c r="E455" s="61">
        <v>6547.49</v>
      </c>
      <c r="F455" s="62">
        <v>8.5002536618608829E-6</v>
      </c>
    </row>
    <row r="456" spans="1:6" x14ac:dyDescent="0.2">
      <c r="A456" s="56" t="s">
        <v>413</v>
      </c>
      <c r="B456" s="56" t="s">
        <v>56</v>
      </c>
      <c r="C456" s="60">
        <v>349</v>
      </c>
      <c r="D456" s="61">
        <v>9855510.8000000007</v>
      </c>
      <c r="E456" s="61">
        <v>582615.09</v>
      </c>
      <c r="F456" s="62">
        <v>7.5637779549535885E-4</v>
      </c>
    </row>
    <row r="457" spans="1:6" x14ac:dyDescent="0.2">
      <c r="A457" s="56" t="s">
        <v>413</v>
      </c>
      <c r="B457" s="56" t="s">
        <v>57</v>
      </c>
      <c r="C457" s="60">
        <v>1225</v>
      </c>
      <c r="D457" s="61">
        <v>48786629.759999998</v>
      </c>
      <c r="E457" s="61">
        <v>2916568.09</v>
      </c>
      <c r="F457" s="62">
        <v>3.7864232838979669E-3</v>
      </c>
    </row>
    <row r="458" spans="1:6" x14ac:dyDescent="0.2">
      <c r="A458" s="56" t="s">
        <v>420</v>
      </c>
      <c r="B458" s="56" t="s">
        <v>227</v>
      </c>
      <c r="C458" s="60">
        <v>486</v>
      </c>
      <c r="D458" s="61">
        <v>26438945.670000002</v>
      </c>
      <c r="E458" s="61">
        <v>1586336.84</v>
      </c>
      <c r="F458" s="62">
        <v>2.0594556896085096E-3</v>
      </c>
    </row>
    <row r="459" spans="1:6" x14ac:dyDescent="0.2">
      <c r="A459" s="56" t="s">
        <v>420</v>
      </c>
      <c r="B459" s="56" t="s">
        <v>421</v>
      </c>
      <c r="C459" s="60">
        <v>305</v>
      </c>
      <c r="D459" s="61">
        <v>9929420.3000000007</v>
      </c>
      <c r="E459" s="61">
        <v>591872.17000000004</v>
      </c>
      <c r="F459" s="62">
        <v>7.6839576393336183E-4</v>
      </c>
    </row>
    <row r="460" spans="1:6" x14ac:dyDescent="0.2">
      <c r="A460" s="56" t="s">
        <v>420</v>
      </c>
      <c r="B460" s="56" t="s">
        <v>422</v>
      </c>
      <c r="C460" s="60">
        <v>120</v>
      </c>
      <c r="D460" s="61">
        <v>4244198.34</v>
      </c>
      <c r="E460" s="61">
        <v>254651.87</v>
      </c>
      <c r="F460" s="62">
        <v>3.3060080893093711E-4</v>
      </c>
    </row>
    <row r="461" spans="1:6" x14ac:dyDescent="0.2">
      <c r="A461" s="56" t="s">
        <v>420</v>
      </c>
      <c r="B461" s="56" t="s">
        <v>423</v>
      </c>
      <c r="C461" s="60">
        <v>64</v>
      </c>
      <c r="D461" s="61">
        <v>1073897.47</v>
      </c>
      <c r="E461" s="61">
        <v>64386.03</v>
      </c>
      <c r="F461" s="62">
        <v>8.3588915337050472E-5</v>
      </c>
    </row>
    <row r="462" spans="1:6" x14ac:dyDescent="0.2">
      <c r="A462" s="56" t="s">
        <v>420</v>
      </c>
      <c r="B462" s="56" t="s">
        <v>424</v>
      </c>
      <c r="C462" s="60">
        <v>38</v>
      </c>
      <c r="D462" s="61">
        <v>557610.57999999996</v>
      </c>
      <c r="E462" s="61">
        <v>33456.660000000003</v>
      </c>
      <c r="F462" s="62">
        <v>4.3434979920341158E-5</v>
      </c>
    </row>
    <row r="463" spans="1:6" x14ac:dyDescent="0.2">
      <c r="A463" s="56" t="s">
        <v>420</v>
      </c>
      <c r="B463" s="56" t="s">
        <v>426</v>
      </c>
      <c r="C463" s="60">
        <v>27</v>
      </c>
      <c r="D463" s="61">
        <v>267466.08</v>
      </c>
      <c r="E463" s="61">
        <v>16047.97</v>
      </c>
      <c r="F463" s="62">
        <v>2.0834215211926033E-5</v>
      </c>
    </row>
    <row r="464" spans="1:6" x14ac:dyDescent="0.2">
      <c r="A464" s="56" t="s">
        <v>420</v>
      </c>
      <c r="B464" s="56" t="s">
        <v>427</v>
      </c>
      <c r="C464" s="60">
        <v>24</v>
      </c>
      <c r="D464" s="61">
        <v>64392.08</v>
      </c>
      <c r="E464" s="61">
        <v>3620.61</v>
      </c>
      <c r="F464" s="62">
        <v>4.700442980542182E-6</v>
      </c>
    </row>
    <row r="465" spans="1:6" x14ac:dyDescent="0.2">
      <c r="A465" s="56" t="s">
        <v>420</v>
      </c>
      <c r="B465" s="56" t="s">
        <v>425</v>
      </c>
      <c r="C465" s="60">
        <v>21</v>
      </c>
      <c r="D465" s="61">
        <v>242166.68</v>
      </c>
      <c r="E465" s="61">
        <v>14418.34</v>
      </c>
      <c r="F465" s="62">
        <v>1.8718554344176966E-5</v>
      </c>
    </row>
    <row r="466" spans="1:6" x14ac:dyDescent="0.2">
      <c r="A466" s="56" t="s">
        <v>420</v>
      </c>
      <c r="B466" s="56" t="s">
        <v>428</v>
      </c>
      <c r="C466" s="60">
        <v>18</v>
      </c>
      <c r="D466" s="61">
        <v>336413.62</v>
      </c>
      <c r="E466" s="61">
        <v>20184.82</v>
      </c>
      <c r="F466" s="62">
        <v>2.6204864783146333E-5</v>
      </c>
    </row>
    <row r="467" spans="1:6" x14ac:dyDescent="0.2">
      <c r="A467" s="56" t="s">
        <v>420</v>
      </c>
      <c r="B467" s="56" t="s">
        <v>56</v>
      </c>
      <c r="C467" s="60">
        <v>145</v>
      </c>
      <c r="D467" s="61">
        <v>2081765.37</v>
      </c>
      <c r="E467" s="61">
        <v>124826.31</v>
      </c>
      <c r="F467" s="62">
        <v>1.6205527594148012E-4</v>
      </c>
    </row>
    <row r="468" spans="1:6" x14ac:dyDescent="0.2">
      <c r="A468" s="56" t="s">
        <v>420</v>
      </c>
      <c r="B468" s="56" t="s">
        <v>57</v>
      </c>
      <c r="C468" s="60">
        <v>1248</v>
      </c>
      <c r="D468" s="61">
        <v>45236276.189999998</v>
      </c>
      <c r="E468" s="61">
        <v>2709801.63</v>
      </c>
      <c r="F468" s="62">
        <v>3.5179895239739333E-3</v>
      </c>
    </row>
    <row r="469" spans="1:6" x14ac:dyDescent="0.2">
      <c r="A469" s="56" t="s">
        <v>429</v>
      </c>
      <c r="B469" s="56" t="s">
        <v>430</v>
      </c>
      <c r="C469" s="60">
        <v>1052</v>
      </c>
      <c r="D469" s="61">
        <v>67707556.650000006</v>
      </c>
      <c r="E469" s="61">
        <v>4049791.53</v>
      </c>
      <c r="F469" s="62">
        <v>5.2576262480211015E-3</v>
      </c>
    </row>
    <row r="470" spans="1:6" x14ac:dyDescent="0.2">
      <c r="A470" s="56" t="s">
        <v>429</v>
      </c>
      <c r="B470" s="56" t="s">
        <v>434</v>
      </c>
      <c r="C470" s="60">
        <v>181</v>
      </c>
      <c r="D470" s="61">
        <v>6121085.5</v>
      </c>
      <c r="E470" s="61">
        <v>367265.13</v>
      </c>
      <c r="F470" s="62">
        <v>4.7680053977269349E-4</v>
      </c>
    </row>
    <row r="471" spans="1:6" x14ac:dyDescent="0.2">
      <c r="A471" s="56" t="s">
        <v>429</v>
      </c>
      <c r="B471" s="56" t="s">
        <v>431</v>
      </c>
      <c r="C471" s="60">
        <v>154</v>
      </c>
      <c r="D471" s="61">
        <v>4173043.17</v>
      </c>
      <c r="E471" s="61">
        <v>250382.59</v>
      </c>
      <c r="F471" s="62">
        <v>3.2505823262253352E-4</v>
      </c>
    </row>
    <row r="472" spans="1:6" x14ac:dyDescent="0.2">
      <c r="A472" s="56" t="s">
        <v>429</v>
      </c>
      <c r="B472" s="56" t="s">
        <v>432</v>
      </c>
      <c r="C472" s="60">
        <v>141</v>
      </c>
      <c r="D472" s="61">
        <v>3082477.22</v>
      </c>
      <c r="E472" s="61">
        <v>184948.61</v>
      </c>
      <c r="F472" s="62">
        <v>2.4010882023624017E-4</v>
      </c>
    </row>
    <row r="473" spans="1:6" x14ac:dyDescent="0.2">
      <c r="A473" s="56" t="s">
        <v>429</v>
      </c>
      <c r="B473" s="56" t="s">
        <v>433</v>
      </c>
      <c r="C473" s="60">
        <v>135</v>
      </c>
      <c r="D473" s="61">
        <v>5756939.9000000004</v>
      </c>
      <c r="E473" s="61">
        <v>345416.39</v>
      </c>
      <c r="F473" s="62">
        <v>4.4843549726143403E-4</v>
      </c>
    </row>
    <row r="474" spans="1:6" x14ac:dyDescent="0.2">
      <c r="A474" s="56" t="s">
        <v>429</v>
      </c>
      <c r="B474" s="56" t="s">
        <v>435</v>
      </c>
      <c r="C474" s="60">
        <v>96</v>
      </c>
      <c r="D474" s="61">
        <v>1651761.08</v>
      </c>
      <c r="E474" s="61">
        <v>99105.67</v>
      </c>
      <c r="F474" s="62">
        <v>1.2866355417552011E-4</v>
      </c>
    </row>
    <row r="475" spans="1:6" x14ac:dyDescent="0.2">
      <c r="A475" s="56" t="s">
        <v>429</v>
      </c>
      <c r="B475" s="56" t="s">
        <v>437</v>
      </c>
      <c r="C475" s="60">
        <v>63</v>
      </c>
      <c r="D475" s="61">
        <v>1618689.18</v>
      </c>
      <c r="E475" s="61">
        <v>97049.75</v>
      </c>
      <c r="F475" s="62">
        <v>1.2599446395797215E-4</v>
      </c>
    </row>
    <row r="476" spans="1:6" x14ac:dyDescent="0.2">
      <c r="A476" s="56" t="s">
        <v>429</v>
      </c>
      <c r="B476" s="56" t="s">
        <v>436</v>
      </c>
      <c r="C476" s="60">
        <v>59</v>
      </c>
      <c r="D476" s="61">
        <v>1098799.1399999999</v>
      </c>
      <c r="E476" s="61">
        <v>65927.95</v>
      </c>
      <c r="F476" s="62">
        <v>8.559070703528851E-5</v>
      </c>
    </row>
    <row r="477" spans="1:6" x14ac:dyDescent="0.2">
      <c r="A477" s="56" t="s">
        <v>429</v>
      </c>
      <c r="B477" s="56" t="s">
        <v>438</v>
      </c>
      <c r="C477" s="60">
        <v>36</v>
      </c>
      <c r="D477" s="61">
        <v>231141.16</v>
      </c>
      <c r="E477" s="61">
        <v>13868.47</v>
      </c>
      <c r="F477" s="62">
        <v>1.800468773559147E-5</v>
      </c>
    </row>
    <row r="478" spans="1:6" x14ac:dyDescent="0.2">
      <c r="A478" s="56" t="s">
        <v>429</v>
      </c>
      <c r="B478" s="56" t="s">
        <v>439</v>
      </c>
      <c r="C478" s="60">
        <v>18</v>
      </c>
      <c r="D478" s="61">
        <v>1527022.04</v>
      </c>
      <c r="E478" s="61">
        <v>91621.33</v>
      </c>
      <c r="F478" s="62">
        <v>1.1894703861129446E-4</v>
      </c>
    </row>
    <row r="479" spans="1:6" x14ac:dyDescent="0.2">
      <c r="A479" s="56" t="s">
        <v>429</v>
      </c>
      <c r="B479" s="56" t="s">
        <v>440</v>
      </c>
      <c r="C479" s="60">
        <v>18</v>
      </c>
      <c r="D479" s="61">
        <v>53833.37</v>
      </c>
      <c r="E479" s="61">
        <v>3230</v>
      </c>
      <c r="F479" s="62">
        <v>4.1933350532510395E-6</v>
      </c>
    </row>
    <row r="480" spans="1:6" x14ac:dyDescent="0.2">
      <c r="A480" s="56" t="s">
        <v>429</v>
      </c>
      <c r="B480" s="56" t="s">
        <v>56</v>
      </c>
      <c r="C480" s="60">
        <v>57</v>
      </c>
      <c r="D480" s="61">
        <v>668168.05000000005</v>
      </c>
      <c r="E480" s="61">
        <v>40090.089999999997</v>
      </c>
      <c r="F480" s="62">
        <v>5.2046804856033732E-5</v>
      </c>
    </row>
    <row r="481" spans="1:6" x14ac:dyDescent="0.2">
      <c r="A481" s="56" t="s">
        <v>429</v>
      </c>
      <c r="B481" s="56" t="s">
        <v>57</v>
      </c>
      <c r="C481" s="60">
        <v>2010</v>
      </c>
      <c r="D481" s="61">
        <v>93690516.459999993</v>
      </c>
      <c r="E481" s="61">
        <v>5608697.5099999998</v>
      </c>
      <c r="F481" s="62">
        <v>7.2814699293389544E-3</v>
      </c>
    </row>
    <row r="482" spans="1:6" x14ac:dyDescent="0.2">
      <c r="A482" s="56" t="s">
        <v>331</v>
      </c>
      <c r="B482" s="56" t="s">
        <v>441</v>
      </c>
      <c r="C482" s="60">
        <v>816</v>
      </c>
      <c r="D482" s="61">
        <v>36015109.590000004</v>
      </c>
      <c r="E482" s="61">
        <v>2154195.71</v>
      </c>
      <c r="F482" s="62">
        <v>2.7966762793517064E-3</v>
      </c>
    </row>
    <row r="483" spans="1:6" x14ac:dyDescent="0.2">
      <c r="A483" s="56" t="s">
        <v>331</v>
      </c>
      <c r="B483" s="56" t="s">
        <v>442</v>
      </c>
      <c r="C483" s="60">
        <v>34</v>
      </c>
      <c r="D483" s="61">
        <v>7536074.6699999999</v>
      </c>
      <c r="E483" s="61">
        <v>452164.47</v>
      </c>
      <c r="F483" s="62">
        <v>5.8702078076955974E-4</v>
      </c>
    </row>
    <row r="484" spans="1:6" x14ac:dyDescent="0.2">
      <c r="A484" s="56" t="s">
        <v>331</v>
      </c>
      <c r="B484" s="56" t="s">
        <v>444</v>
      </c>
      <c r="C484" s="60">
        <v>30</v>
      </c>
      <c r="D484" s="61">
        <v>271020.68</v>
      </c>
      <c r="E484" s="61">
        <v>16221.41</v>
      </c>
      <c r="F484" s="62">
        <v>2.1059383023578003E-5</v>
      </c>
    </row>
    <row r="485" spans="1:6" x14ac:dyDescent="0.2">
      <c r="A485" s="56" t="s">
        <v>331</v>
      </c>
      <c r="B485" s="56" t="s">
        <v>443</v>
      </c>
      <c r="C485" s="60">
        <v>27</v>
      </c>
      <c r="D485" s="61">
        <v>615564.11</v>
      </c>
      <c r="E485" s="61">
        <v>36933.839999999997</v>
      </c>
      <c r="F485" s="62">
        <v>4.7949215456088352E-5</v>
      </c>
    </row>
    <row r="486" spans="1:6" x14ac:dyDescent="0.2">
      <c r="A486" s="56" t="s">
        <v>331</v>
      </c>
      <c r="B486" s="56" t="s">
        <v>445</v>
      </c>
      <c r="C486" s="60">
        <v>16</v>
      </c>
      <c r="D486" s="61">
        <v>84493.22</v>
      </c>
      <c r="E486" s="61">
        <v>5069.6000000000004</v>
      </c>
      <c r="F486" s="62">
        <v>6.5815886643843566E-6</v>
      </c>
    </row>
    <row r="487" spans="1:6" x14ac:dyDescent="0.2">
      <c r="A487" s="56" t="s">
        <v>331</v>
      </c>
      <c r="B487" s="56" t="s">
        <v>56</v>
      </c>
      <c r="C487" s="60">
        <v>21</v>
      </c>
      <c r="D487" s="61">
        <v>148522.26</v>
      </c>
      <c r="E487" s="61">
        <v>8833.26</v>
      </c>
      <c r="F487" s="62">
        <v>1.1467745756185845E-5</v>
      </c>
    </row>
    <row r="488" spans="1:6" x14ac:dyDescent="0.2">
      <c r="A488" s="56" t="s">
        <v>331</v>
      </c>
      <c r="B488" s="56" t="s">
        <v>57</v>
      </c>
      <c r="C488" s="60">
        <v>944</v>
      </c>
      <c r="D488" s="61">
        <v>44670784.530000001</v>
      </c>
      <c r="E488" s="61">
        <v>2673418.2799999998</v>
      </c>
      <c r="F488" s="62">
        <v>3.4707549800390407E-3</v>
      </c>
    </row>
    <row r="489" spans="1:6" x14ac:dyDescent="0.2">
      <c r="A489" s="56" t="s">
        <v>446</v>
      </c>
      <c r="B489" s="56" t="s">
        <v>447</v>
      </c>
      <c r="C489" s="60">
        <v>3132</v>
      </c>
      <c r="D489" s="61">
        <v>273259884.41000003</v>
      </c>
      <c r="E489" s="61">
        <v>16303174.52</v>
      </c>
      <c r="F489" s="62">
        <v>2.1165533496589842E-2</v>
      </c>
    </row>
    <row r="490" spans="1:6" x14ac:dyDescent="0.2">
      <c r="A490" s="56" t="s">
        <v>446</v>
      </c>
      <c r="B490" s="56" t="s">
        <v>448</v>
      </c>
      <c r="C490" s="60">
        <v>1611</v>
      </c>
      <c r="D490" s="61">
        <v>246068649.47</v>
      </c>
      <c r="E490" s="61">
        <v>14634506.52</v>
      </c>
      <c r="F490" s="62">
        <v>1.8999191695773032E-2</v>
      </c>
    </row>
    <row r="491" spans="1:6" x14ac:dyDescent="0.2">
      <c r="A491" s="56" t="s">
        <v>446</v>
      </c>
      <c r="B491" s="56" t="s">
        <v>449</v>
      </c>
      <c r="C491" s="60">
        <v>830</v>
      </c>
      <c r="D491" s="61">
        <v>47603671.950000003</v>
      </c>
      <c r="E491" s="61">
        <v>2856220.37</v>
      </c>
      <c r="F491" s="62">
        <v>3.708077088956859E-3</v>
      </c>
    </row>
    <row r="492" spans="1:6" x14ac:dyDescent="0.2">
      <c r="A492" s="56" t="s">
        <v>446</v>
      </c>
      <c r="B492" s="56" t="s">
        <v>450</v>
      </c>
      <c r="C492" s="60">
        <v>294</v>
      </c>
      <c r="D492" s="61">
        <v>13003258.68</v>
      </c>
      <c r="E492" s="61">
        <v>780195.59</v>
      </c>
      <c r="F492" s="62">
        <v>1.0128859182473302E-3</v>
      </c>
    </row>
    <row r="493" spans="1:6" x14ac:dyDescent="0.2">
      <c r="A493" s="56" t="s">
        <v>446</v>
      </c>
      <c r="B493" s="56" t="s">
        <v>451</v>
      </c>
      <c r="C493" s="60">
        <v>168</v>
      </c>
      <c r="D493" s="61">
        <v>9251282.2100000009</v>
      </c>
      <c r="E493" s="61">
        <v>555076.93999999994</v>
      </c>
      <c r="F493" s="62">
        <v>7.2062649837564211E-4</v>
      </c>
    </row>
    <row r="494" spans="1:6" x14ac:dyDescent="0.2">
      <c r="A494" s="56" t="s">
        <v>446</v>
      </c>
      <c r="B494" s="56" t="s">
        <v>452</v>
      </c>
      <c r="C494" s="60">
        <v>147</v>
      </c>
      <c r="D494" s="61">
        <v>3684010.15</v>
      </c>
      <c r="E494" s="61">
        <v>221040.62</v>
      </c>
      <c r="F494" s="62">
        <v>2.8696513313880584E-4</v>
      </c>
    </row>
    <row r="495" spans="1:6" x14ac:dyDescent="0.2">
      <c r="A495" s="56" t="s">
        <v>446</v>
      </c>
      <c r="B495" s="56" t="s">
        <v>453</v>
      </c>
      <c r="C495" s="60">
        <v>121</v>
      </c>
      <c r="D495" s="61">
        <v>2445979.1</v>
      </c>
      <c r="E495" s="61">
        <v>146758.73000000001</v>
      </c>
      <c r="F495" s="62">
        <v>1.905289556902802E-4</v>
      </c>
    </row>
    <row r="496" spans="1:6" x14ac:dyDescent="0.2">
      <c r="A496" s="56" t="s">
        <v>446</v>
      </c>
      <c r="B496" s="56" t="s">
        <v>455</v>
      </c>
      <c r="C496" s="60">
        <v>57</v>
      </c>
      <c r="D496" s="61">
        <v>1167706.4099999999</v>
      </c>
      <c r="E496" s="61">
        <v>70062.39</v>
      </c>
      <c r="F496" s="62">
        <v>9.0958227833295706E-5</v>
      </c>
    </row>
    <row r="497" spans="1:6" x14ac:dyDescent="0.2">
      <c r="A497" s="56" t="s">
        <v>446</v>
      </c>
      <c r="B497" s="56" t="s">
        <v>454</v>
      </c>
      <c r="C497" s="60">
        <v>45</v>
      </c>
      <c r="D497" s="61">
        <v>2084407.2</v>
      </c>
      <c r="E497" s="61">
        <v>125064.44</v>
      </c>
      <c r="F497" s="62">
        <v>1.6236442729635031E-4</v>
      </c>
    </row>
    <row r="498" spans="1:6" x14ac:dyDescent="0.2">
      <c r="A498" s="56" t="s">
        <v>446</v>
      </c>
      <c r="B498" s="56" t="s">
        <v>169</v>
      </c>
      <c r="C498" s="60">
        <v>21</v>
      </c>
      <c r="D498" s="61">
        <v>265706.02</v>
      </c>
      <c r="E498" s="61">
        <v>15942.37</v>
      </c>
      <c r="F498" s="62">
        <v>2.0697120418853801E-5</v>
      </c>
    </row>
    <row r="499" spans="1:6" x14ac:dyDescent="0.2">
      <c r="A499" s="56" t="s">
        <v>446</v>
      </c>
      <c r="B499" s="56" t="s">
        <v>56</v>
      </c>
      <c r="C499" s="60">
        <v>219</v>
      </c>
      <c r="D499" s="61">
        <v>8024798.21</v>
      </c>
      <c r="E499" s="61">
        <v>481487.92</v>
      </c>
      <c r="F499" s="62">
        <v>6.2508983673465401E-4</v>
      </c>
    </row>
    <row r="500" spans="1:6" x14ac:dyDescent="0.2">
      <c r="A500" s="56" t="s">
        <v>446</v>
      </c>
      <c r="B500" s="56" t="s">
        <v>57</v>
      </c>
      <c r="C500" s="60">
        <v>6645</v>
      </c>
      <c r="D500" s="61">
        <v>606859353.80999994</v>
      </c>
      <c r="E500" s="61">
        <v>36189530.409999996</v>
      </c>
      <c r="F500" s="62">
        <v>4.698291839905494E-2</v>
      </c>
    </row>
    <row r="501" spans="1:6" x14ac:dyDescent="0.2">
      <c r="A501" s="56" t="s">
        <v>456</v>
      </c>
      <c r="B501" s="56" t="s">
        <v>457</v>
      </c>
      <c r="C501" s="60">
        <v>509</v>
      </c>
      <c r="D501" s="61">
        <v>22917796.829999998</v>
      </c>
      <c r="E501" s="61">
        <v>1372880.73</v>
      </c>
      <c r="F501" s="62">
        <v>1.7823371173504262E-3</v>
      </c>
    </row>
    <row r="502" spans="1:6" x14ac:dyDescent="0.2">
      <c r="A502" s="56" t="s">
        <v>456</v>
      </c>
      <c r="B502" s="56" t="s">
        <v>458</v>
      </c>
      <c r="C502" s="60">
        <v>419</v>
      </c>
      <c r="D502" s="61">
        <v>25848943.870000001</v>
      </c>
      <c r="E502" s="61">
        <v>1547602.92</v>
      </c>
      <c r="F502" s="62">
        <v>2.0091695272289982E-3</v>
      </c>
    </row>
    <row r="503" spans="1:6" x14ac:dyDescent="0.2">
      <c r="A503" s="56" t="s">
        <v>456</v>
      </c>
      <c r="B503" s="56" t="s">
        <v>459</v>
      </c>
      <c r="C503" s="60">
        <v>57</v>
      </c>
      <c r="D503" s="61">
        <v>844694.01</v>
      </c>
      <c r="E503" s="61">
        <v>50681.69</v>
      </c>
      <c r="F503" s="62">
        <v>6.5797308741486906E-5</v>
      </c>
    </row>
    <row r="504" spans="1:6" x14ac:dyDescent="0.2">
      <c r="A504" s="56" t="s">
        <v>456</v>
      </c>
      <c r="B504" s="56" t="s">
        <v>460</v>
      </c>
      <c r="C504" s="60">
        <v>57</v>
      </c>
      <c r="D504" s="61">
        <v>1425480.16</v>
      </c>
      <c r="E504" s="61">
        <v>85528.83</v>
      </c>
      <c r="F504" s="62">
        <v>1.110374739636375E-4</v>
      </c>
    </row>
    <row r="505" spans="1:6" x14ac:dyDescent="0.2">
      <c r="A505" s="56" t="s">
        <v>456</v>
      </c>
      <c r="B505" s="56" t="s">
        <v>462</v>
      </c>
      <c r="C505" s="60">
        <v>42</v>
      </c>
      <c r="D505" s="61">
        <v>673952.26</v>
      </c>
      <c r="E505" s="61">
        <v>40437.18</v>
      </c>
      <c r="F505" s="62">
        <v>5.2497413111028447E-5</v>
      </c>
    </row>
    <row r="506" spans="1:6" x14ac:dyDescent="0.2">
      <c r="A506" s="56" t="s">
        <v>456</v>
      </c>
      <c r="B506" s="56" t="s">
        <v>287</v>
      </c>
      <c r="C506" s="60">
        <v>37</v>
      </c>
      <c r="D506" s="61">
        <v>978031.93</v>
      </c>
      <c r="E506" s="61">
        <v>58681.91</v>
      </c>
      <c r="F506" s="62">
        <v>7.6183563527777934E-5</v>
      </c>
    </row>
    <row r="507" spans="1:6" x14ac:dyDescent="0.2">
      <c r="A507" s="56" t="s">
        <v>456</v>
      </c>
      <c r="B507" s="56" t="s">
        <v>461</v>
      </c>
      <c r="C507" s="60">
        <v>32</v>
      </c>
      <c r="D507" s="61">
        <v>162973.67000000001</v>
      </c>
      <c r="E507" s="61">
        <v>9778.42</v>
      </c>
      <c r="F507" s="62">
        <v>1.2694796084028184E-5</v>
      </c>
    </row>
    <row r="508" spans="1:6" x14ac:dyDescent="0.2">
      <c r="A508" s="56" t="s">
        <v>456</v>
      </c>
      <c r="B508" s="56" t="s">
        <v>463</v>
      </c>
      <c r="C508" s="60">
        <v>18</v>
      </c>
      <c r="D508" s="61">
        <v>27572.19</v>
      </c>
      <c r="E508" s="61">
        <v>1654.33</v>
      </c>
      <c r="F508" s="62">
        <v>2.1477275475680473E-6</v>
      </c>
    </row>
    <row r="509" spans="1:6" x14ac:dyDescent="0.2">
      <c r="A509" s="56" t="s">
        <v>456</v>
      </c>
      <c r="B509" s="56" t="s">
        <v>834</v>
      </c>
      <c r="C509" s="60">
        <v>17</v>
      </c>
      <c r="D509" s="61">
        <v>37099.08</v>
      </c>
      <c r="E509" s="61">
        <v>2225.9499999999998</v>
      </c>
      <c r="F509" s="62">
        <v>2.8898310098402944E-6</v>
      </c>
    </row>
    <row r="510" spans="1:6" x14ac:dyDescent="0.2">
      <c r="A510" s="56" t="s">
        <v>456</v>
      </c>
      <c r="B510" s="56" t="s">
        <v>56</v>
      </c>
      <c r="C510" s="60">
        <v>27</v>
      </c>
      <c r="D510" s="61">
        <v>94140.23</v>
      </c>
      <c r="E510" s="61">
        <v>5648.41</v>
      </c>
      <c r="F510" s="62">
        <v>7.3330265164500633E-6</v>
      </c>
    </row>
    <row r="511" spans="1:6" x14ac:dyDescent="0.2">
      <c r="A511" s="56" t="s">
        <v>456</v>
      </c>
      <c r="B511" s="56" t="s">
        <v>57</v>
      </c>
      <c r="C511" s="60">
        <v>1215</v>
      </c>
      <c r="D511" s="61">
        <v>53010684.229999997</v>
      </c>
      <c r="E511" s="61">
        <v>3175120.37</v>
      </c>
      <c r="F511" s="62">
        <v>4.1220877850812422E-3</v>
      </c>
    </row>
    <row r="512" spans="1:6" x14ac:dyDescent="0.2">
      <c r="A512" s="56" t="s">
        <v>464</v>
      </c>
      <c r="B512" s="56" t="s">
        <v>465</v>
      </c>
      <c r="C512" s="60">
        <v>259</v>
      </c>
      <c r="D512" s="61">
        <v>10222505.560000001</v>
      </c>
      <c r="E512" s="61">
        <v>613060.24</v>
      </c>
      <c r="F512" s="62">
        <v>7.9590309416300165E-4</v>
      </c>
    </row>
    <row r="513" spans="1:6" x14ac:dyDescent="0.2">
      <c r="A513" s="56" t="s">
        <v>464</v>
      </c>
      <c r="B513" s="56" t="s">
        <v>466</v>
      </c>
      <c r="C513" s="60">
        <v>91</v>
      </c>
      <c r="D513" s="61">
        <v>2231364.4700000002</v>
      </c>
      <c r="E513" s="61">
        <v>133881.9</v>
      </c>
      <c r="F513" s="62">
        <v>1.7381166076342117E-4</v>
      </c>
    </row>
    <row r="514" spans="1:6" x14ac:dyDescent="0.2">
      <c r="A514" s="56" t="s">
        <v>464</v>
      </c>
      <c r="B514" s="56" t="s">
        <v>467</v>
      </c>
      <c r="C514" s="60">
        <v>60</v>
      </c>
      <c r="D514" s="61">
        <v>2142288.42</v>
      </c>
      <c r="E514" s="61">
        <v>128537.3</v>
      </c>
      <c r="F514" s="62">
        <v>1.6687305440874454E-4</v>
      </c>
    </row>
    <row r="515" spans="1:6" x14ac:dyDescent="0.2">
      <c r="A515" s="56" t="s">
        <v>464</v>
      </c>
      <c r="B515" s="56" t="s">
        <v>468</v>
      </c>
      <c r="C515" s="60">
        <v>42</v>
      </c>
      <c r="D515" s="61">
        <v>883577.18</v>
      </c>
      <c r="E515" s="61">
        <v>53014.61</v>
      </c>
      <c r="F515" s="62">
        <v>6.8826013141620152E-5</v>
      </c>
    </row>
    <row r="516" spans="1:6" x14ac:dyDescent="0.2">
      <c r="A516" s="56" t="s">
        <v>464</v>
      </c>
      <c r="B516" s="56" t="s">
        <v>470</v>
      </c>
      <c r="C516" s="60">
        <v>37</v>
      </c>
      <c r="D516" s="61">
        <v>287748.06</v>
      </c>
      <c r="E516" s="61">
        <v>17264.88</v>
      </c>
      <c r="F516" s="62">
        <v>2.2414063930084462E-5</v>
      </c>
    </row>
    <row r="517" spans="1:6" x14ac:dyDescent="0.2">
      <c r="A517" s="56" t="s">
        <v>464</v>
      </c>
      <c r="B517" s="56" t="s">
        <v>473</v>
      </c>
      <c r="C517" s="60">
        <v>36</v>
      </c>
      <c r="D517" s="61">
        <v>497182.84</v>
      </c>
      <c r="E517" s="61">
        <v>29830.97</v>
      </c>
      <c r="F517" s="62">
        <v>3.8727941849374666E-5</v>
      </c>
    </row>
    <row r="518" spans="1:6" x14ac:dyDescent="0.2">
      <c r="A518" s="56" t="s">
        <v>464</v>
      </c>
      <c r="B518" s="56" t="s">
        <v>469</v>
      </c>
      <c r="C518" s="60">
        <v>27</v>
      </c>
      <c r="D518" s="61">
        <v>315786.18</v>
      </c>
      <c r="E518" s="61">
        <v>18947.18</v>
      </c>
      <c r="F518" s="62">
        <v>2.45981034223706E-5</v>
      </c>
    </row>
    <row r="519" spans="1:6" x14ac:dyDescent="0.2">
      <c r="A519" s="56" t="s">
        <v>464</v>
      </c>
      <c r="B519" s="56" t="s">
        <v>472</v>
      </c>
      <c r="C519" s="60">
        <v>24</v>
      </c>
      <c r="D519" s="61">
        <v>610332.17000000004</v>
      </c>
      <c r="E519" s="61">
        <v>36619.919999999998</v>
      </c>
      <c r="F519" s="62">
        <v>4.7541670025773624E-5</v>
      </c>
    </row>
    <row r="520" spans="1:6" x14ac:dyDescent="0.2">
      <c r="A520" s="56" t="s">
        <v>464</v>
      </c>
      <c r="B520" s="56" t="s">
        <v>471</v>
      </c>
      <c r="C520" s="60">
        <v>21</v>
      </c>
      <c r="D520" s="61">
        <v>103254.88</v>
      </c>
      <c r="E520" s="61">
        <v>6195.3</v>
      </c>
      <c r="F520" s="62">
        <v>8.0430243515189371E-6</v>
      </c>
    </row>
    <row r="521" spans="1:6" x14ac:dyDescent="0.2">
      <c r="A521" s="56" t="s">
        <v>464</v>
      </c>
      <c r="B521" s="56" t="s">
        <v>56</v>
      </c>
      <c r="C521" s="60">
        <v>39</v>
      </c>
      <c r="D521" s="61">
        <v>1029763.63</v>
      </c>
      <c r="E521" s="61">
        <v>61785.82</v>
      </c>
      <c r="F521" s="62">
        <v>8.0213202724414593E-5</v>
      </c>
    </row>
    <row r="522" spans="1:6" x14ac:dyDescent="0.2">
      <c r="A522" s="56" t="s">
        <v>464</v>
      </c>
      <c r="B522" s="56" t="s">
        <v>57</v>
      </c>
      <c r="C522" s="60">
        <v>636</v>
      </c>
      <c r="D522" s="61">
        <v>18323803.390000001</v>
      </c>
      <c r="E522" s="61">
        <v>1099138.1200000001</v>
      </c>
      <c r="F522" s="62">
        <v>1.4269518287803246E-3</v>
      </c>
    </row>
    <row r="523" spans="1:6" x14ac:dyDescent="0.2">
      <c r="A523" s="56" t="s">
        <v>474</v>
      </c>
      <c r="B523" s="56" t="s">
        <v>475</v>
      </c>
      <c r="C523" s="60">
        <v>715</v>
      </c>
      <c r="D523" s="61">
        <v>39307266.549999997</v>
      </c>
      <c r="E523" s="61">
        <v>2353458.5499999998</v>
      </c>
      <c r="F523" s="62">
        <v>3.0553684935258093E-3</v>
      </c>
    </row>
    <row r="524" spans="1:6" x14ac:dyDescent="0.2">
      <c r="A524" s="56" t="s">
        <v>474</v>
      </c>
      <c r="B524" s="56" t="s">
        <v>476</v>
      </c>
      <c r="C524" s="60">
        <v>81</v>
      </c>
      <c r="D524" s="61">
        <v>2588923.92</v>
      </c>
      <c r="E524" s="61">
        <v>155335.44</v>
      </c>
      <c r="F524" s="62">
        <v>2.0166363639757701E-4</v>
      </c>
    </row>
    <row r="525" spans="1:6" x14ac:dyDescent="0.2">
      <c r="A525" s="56" t="s">
        <v>474</v>
      </c>
      <c r="B525" s="56" t="s">
        <v>479</v>
      </c>
      <c r="C525" s="60">
        <v>51</v>
      </c>
      <c r="D525" s="61">
        <v>1210261.8999999999</v>
      </c>
      <c r="E525" s="61">
        <v>72615.73</v>
      </c>
      <c r="F525" s="62">
        <v>9.4273091649044307E-5</v>
      </c>
    </row>
    <row r="526" spans="1:6" x14ac:dyDescent="0.2">
      <c r="A526" s="56" t="s">
        <v>474</v>
      </c>
      <c r="B526" s="56" t="s">
        <v>478</v>
      </c>
      <c r="C526" s="60">
        <v>51</v>
      </c>
      <c r="D526" s="61">
        <v>636175.79</v>
      </c>
      <c r="E526" s="61">
        <v>38170.58</v>
      </c>
      <c r="F526" s="62">
        <v>4.9554808395332222E-5</v>
      </c>
    </row>
    <row r="527" spans="1:6" x14ac:dyDescent="0.2">
      <c r="A527" s="56" t="s">
        <v>474</v>
      </c>
      <c r="B527" s="56" t="s">
        <v>480</v>
      </c>
      <c r="C527" s="60">
        <v>48</v>
      </c>
      <c r="D527" s="61">
        <v>905013.94</v>
      </c>
      <c r="E527" s="61">
        <v>54300.89</v>
      </c>
      <c r="F527" s="62">
        <v>7.0495921194962496E-5</v>
      </c>
    </row>
    <row r="528" spans="1:6" x14ac:dyDescent="0.2">
      <c r="A528" s="56" t="s">
        <v>474</v>
      </c>
      <c r="B528" s="56" t="s">
        <v>482</v>
      </c>
      <c r="C528" s="60">
        <v>45</v>
      </c>
      <c r="D528" s="61">
        <v>1489676.9</v>
      </c>
      <c r="E528" s="61">
        <v>89380.63</v>
      </c>
      <c r="F528" s="62">
        <v>1.1603805847079303E-4</v>
      </c>
    </row>
    <row r="529" spans="1:6" x14ac:dyDescent="0.2">
      <c r="A529" s="56" t="s">
        <v>474</v>
      </c>
      <c r="B529" s="56" t="s">
        <v>477</v>
      </c>
      <c r="C529" s="60">
        <v>45</v>
      </c>
      <c r="D529" s="61">
        <v>1895534</v>
      </c>
      <c r="E529" s="61">
        <v>113732.06</v>
      </c>
      <c r="F529" s="62">
        <v>1.4765220863048001E-4</v>
      </c>
    </row>
    <row r="530" spans="1:6" x14ac:dyDescent="0.2">
      <c r="A530" s="56" t="s">
        <v>474</v>
      </c>
      <c r="B530" s="56" t="s">
        <v>481</v>
      </c>
      <c r="C530" s="60">
        <v>42</v>
      </c>
      <c r="D530" s="61">
        <v>709126.57</v>
      </c>
      <c r="E530" s="61">
        <v>42547.63</v>
      </c>
      <c r="F530" s="62">
        <v>5.5237296690945981E-5</v>
      </c>
    </row>
    <row r="531" spans="1:6" x14ac:dyDescent="0.2">
      <c r="A531" s="56" t="s">
        <v>474</v>
      </c>
      <c r="B531" s="56" t="s">
        <v>483</v>
      </c>
      <c r="C531" s="60">
        <v>33</v>
      </c>
      <c r="D531" s="61">
        <v>297946.21999999997</v>
      </c>
      <c r="E531" s="61">
        <v>17876.79</v>
      </c>
      <c r="F531" s="62">
        <v>2.3208473729599896E-5</v>
      </c>
    </row>
    <row r="532" spans="1:6" x14ac:dyDescent="0.2">
      <c r="A532" s="56" t="s">
        <v>474</v>
      </c>
      <c r="B532" s="56" t="s">
        <v>484</v>
      </c>
      <c r="C532" s="60">
        <v>30</v>
      </c>
      <c r="D532" s="61">
        <v>253278.91</v>
      </c>
      <c r="E532" s="61">
        <v>15080.65</v>
      </c>
      <c r="F532" s="62">
        <v>1.9578395749476871E-5</v>
      </c>
    </row>
    <row r="533" spans="1:6" x14ac:dyDescent="0.2">
      <c r="A533" s="56" t="s">
        <v>474</v>
      </c>
      <c r="B533" s="56" t="s">
        <v>486</v>
      </c>
      <c r="C533" s="60">
        <v>27</v>
      </c>
      <c r="D533" s="61">
        <v>206240.06</v>
      </c>
      <c r="E533" s="61">
        <v>12374.41</v>
      </c>
      <c r="F533" s="62">
        <v>1.6065030097925758E-5</v>
      </c>
    </row>
    <row r="534" spans="1:6" x14ac:dyDescent="0.2">
      <c r="A534" s="56" t="s">
        <v>474</v>
      </c>
      <c r="B534" s="56" t="s">
        <v>485</v>
      </c>
      <c r="C534" s="60">
        <v>27</v>
      </c>
      <c r="D534" s="61">
        <v>348036.22</v>
      </c>
      <c r="E534" s="61">
        <v>20882.18</v>
      </c>
      <c r="F534" s="62">
        <v>2.7110209715881671E-5</v>
      </c>
    </row>
    <row r="535" spans="1:6" x14ac:dyDescent="0.2">
      <c r="A535" s="56" t="s">
        <v>474</v>
      </c>
      <c r="B535" s="56" t="s">
        <v>56</v>
      </c>
      <c r="C535" s="60">
        <v>60</v>
      </c>
      <c r="D535" s="61">
        <v>1200721.9199999999</v>
      </c>
      <c r="E535" s="61">
        <v>72043.320000000007</v>
      </c>
      <c r="F535" s="62">
        <v>9.352996257231632E-5</v>
      </c>
    </row>
    <row r="536" spans="1:6" x14ac:dyDescent="0.2">
      <c r="A536" s="56" t="s">
        <v>474</v>
      </c>
      <c r="B536" s="56" t="s">
        <v>57</v>
      </c>
      <c r="C536" s="60">
        <v>1255</v>
      </c>
      <c r="D536" s="61">
        <v>51048202.899999999</v>
      </c>
      <c r="E536" s="61">
        <v>3057798.85</v>
      </c>
      <c r="F536" s="62">
        <v>3.969775573837684E-3</v>
      </c>
    </row>
    <row r="537" spans="1:6" x14ac:dyDescent="0.2">
      <c r="A537" s="56" t="s">
        <v>487</v>
      </c>
      <c r="B537" s="56" t="s">
        <v>464</v>
      </c>
      <c r="C537" s="60">
        <v>671</v>
      </c>
      <c r="D537" s="61">
        <v>39172782.219999999</v>
      </c>
      <c r="E537" s="61">
        <v>2338877</v>
      </c>
      <c r="F537" s="62">
        <v>3.0364380524280595E-3</v>
      </c>
    </row>
    <row r="538" spans="1:6" x14ac:dyDescent="0.2">
      <c r="A538" s="56" t="s">
        <v>487</v>
      </c>
      <c r="B538" s="56" t="s">
        <v>488</v>
      </c>
      <c r="C538" s="60">
        <v>669</v>
      </c>
      <c r="D538" s="61">
        <v>49185410.859999999</v>
      </c>
      <c r="E538" s="61">
        <v>2945168.89</v>
      </c>
      <c r="F538" s="62">
        <v>3.8235541622852805E-3</v>
      </c>
    </row>
    <row r="539" spans="1:6" x14ac:dyDescent="0.2">
      <c r="A539" s="56" t="s">
        <v>487</v>
      </c>
      <c r="B539" s="56" t="s">
        <v>489</v>
      </c>
      <c r="C539" s="60">
        <v>155</v>
      </c>
      <c r="D539" s="61">
        <v>2667562.9</v>
      </c>
      <c r="E539" s="61">
        <v>160051.98000000001</v>
      </c>
      <c r="F539" s="62">
        <v>2.0778686627747194E-4</v>
      </c>
    </row>
    <row r="540" spans="1:6" x14ac:dyDescent="0.2">
      <c r="A540" s="56" t="s">
        <v>487</v>
      </c>
      <c r="B540" s="56" t="s">
        <v>490</v>
      </c>
      <c r="C540" s="60">
        <v>138</v>
      </c>
      <c r="D540" s="61">
        <v>6017086.0800000001</v>
      </c>
      <c r="E540" s="61">
        <v>361025.17</v>
      </c>
      <c r="F540" s="62">
        <v>4.686995357482711E-4</v>
      </c>
    </row>
    <row r="541" spans="1:6" x14ac:dyDescent="0.2">
      <c r="A541" s="56" t="s">
        <v>487</v>
      </c>
      <c r="B541" s="56" t="s">
        <v>491</v>
      </c>
      <c r="C541" s="60">
        <v>84</v>
      </c>
      <c r="D541" s="61">
        <v>1255887.05</v>
      </c>
      <c r="E541" s="61">
        <v>75283.14</v>
      </c>
      <c r="F541" s="62">
        <v>9.7736046402726158E-5</v>
      </c>
    </row>
    <row r="542" spans="1:6" x14ac:dyDescent="0.2">
      <c r="A542" s="56" t="s">
        <v>487</v>
      </c>
      <c r="B542" s="56" t="s">
        <v>492</v>
      </c>
      <c r="C542" s="60">
        <v>44</v>
      </c>
      <c r="D542" s="61">
        <v>2253589.85</v>
      </c>
      <c r="E542" s="61">
        <v>135215.39000000001</v>
      </c>
      <c r="F542" s="62">
        <v>1.755428590173406E-4</v>
      </c>
    </row>
    <row r="543" spans="1:6" x14ac:dyDescent="0.2">
      <c r="A543" s="56" t="s">
        <v>487</v>
      </c>
      <c r="B543" s="56" t="s">
        <v>56</v>
      </c>
      <c r="C543" s="60">
        <v>115</v>
      </c>
      <c r="D543" s="61">
        <v>2578730.92</v>
      </c>
      <c r="E543" s="61">
        <v>154723.85999999999</v>
      </c>
      <c r="F543" s="62">
        <v>2.008696550192899E-4</v>
      </c>
    </row>
    <row r="544" spans="1:6" x14ac:dyDescent="0.2">
      <c r="A544" s="56" t="s">
        <v>487</v>
      </c>
      <c r="B544" s="56" t="s">
        <v>57</v>
      </c>
      <c r="C544" s="60">
        <v>1876</v>
      </c>
      <c r="D544" s="61">
        <v>103131049.88</v>
      </c>
      <c r="E544" s="61">
        <v>6170345.4299999997</v>
      </c>
      <c r="F544" s="62">
        <v>8.0106271771784397E-3</v>
      </c>
    </row>
    <row r="545" spans="1:6" x14ac:dyDescent="0.2">
      <c r="A545" s="56" t="s">
        <v>493</v>
      </c>
      <c r="B545" s="56" t="s">
        <v>494</v>
      </c>
      <c r="C545" s="60">
        <v>7732</v>
      </c>
      <c r="D545" s="61">
        <v>970128264.48000002</v>
      </c>
      <c r="E545" s="61">
        <v>58036443.090000004</v>
      </c>
      <c r="F545" s="62">
        <v>7.5345588599165972E-2</v>
      </c>
    </row>
    <row r="546" spans="1:6" x14ac:dyDescent="0.2">
      <c r="A546" s="56" t="s">
        <v>493</v>
      </c>
      <c r="B546" s="56" t="s">
        <v>495</v>
      </c>
      <c r="C546" s="60">
        <v>1735</v>
      </c>
      <c r="D546" s="61">
        <v>119344252.40000001</v>
      </c>
      <c r="E546" s="61">
        <v>7152406.8600000003</v>
      </c>
      <c r="F546" s="62">
        <v>9.2855846443192572E-3</v>
      </c>
    </row>
    <row r="547" spans="1:6" x14ac:dyDescent="0.2">
      <c r="A547" s="56" t="s">
        <v>493</v>
      </c>
      <c r="B547" s="56" t="s">
        <v>496</v>
      </c>
      <c r="C547" s="60">
        <v>546</v>
      </c>
      <c r="D547" s="61">
        <v>49661293.439999998</v>
      </c>
      <c r="E547" s="61">
        <v>2979677.62</v>
      </c>
      <c r="F547" s="62">
        <v>3.8683549880289881E-3</v>
      </c>
    </row>
    <row r="548" spans="1:6" x14ac:dyDescent="0.2">
      <c r="A548" s="56" t="s">
        <v>493</v>
      </c>
      <c r="B548" s="56" t="s">
        <v>497</v>
      </c>
      <c r="C548" s="60">
        <v>320</v>
      </c>
      <c r="D548" s="61">
        <v>10644718.4</v>
      </c>
      <c r="E548" s="61">
        <v>638510.23</v>
      </c>
      <c r="F548" s="62">
        <v>8.2894344560940664E-4</v>
      </c>
    </row>
    <row r="549" spans="1:6" x14ac:dyDescent="0.2">
      <c r="A549" s="56" t="s">
        <v>493</v>
      </c>
      <c r="B549" s="56" t="s">
        <v>500</v>
      </c>
      <c r="C549" s="60">
        <v>192</v>
      </c>
      <c r="D549" s="61">
        <v>6881275.7800000003</v>
      </c>
      <c r="E549" s="61">
        <v>412876.5</v>
      </c>
      <c r="F549" s="62">
        <v>5.3601532511257058E-4</v>
      </c>
    </row>
    <row r="550" spans="1:6" x14ac:dyDescent="0.2">
      <c r="A550" s="56" t="s">
        <v>493</v>
      </c>
      <c r="B550" s="56" t="s">
        <v>498</v>
      </c>
      <c r="C550" s="60">
        <v>171</v>
      </c>
      <c r="D550" s="61">
        <v>6760752.8600000003</v>
      </c>
      <c r="E550" s="61">
        <v>405645.24</v>
      </c>
      <c r="F550" s="62">
        <v>5.2662736968310552E-4</v>
      </c>
    </row>
    <row r="551" spans="1:6" x14ac:dyDescent="0.2">
      <c r="A551" s="56" t="s">
        <v>493</v>
      </c>
      <c r="B551" s="56" t="s">
        <v>504</v>
      </c>
      <c r="C551" s="60">
        <v>135</v>
      </c>
      <c r="D551" s="61">
        <v>3240525.66</v>
      </c>
      <c r="E551" s="61">
        <v>194431.53</v>
      </c>
      <c r="F551" s="62">
        <v>2.5241998458397249E-4</v>
      </c>
    </row>
    <row r="552" spans="1:6" x14ac:dyDescent="0.2">
      <c r="A552" s="56" t="s">
        <v>493</v>
      </c>
      <c r="B552" s="56" t="s">
        <v>499</v>
      </c>
      <c r="C552" s="60">
        <v>132</v>
      </c>
      <c r="D552" s="61">
        <v>4176489.85</v>
      </c>
      <c r="E552" s="61">
        <v>250589.44</v>
      </c>
      <c r="F552" s="62">
        <v>3.2532677483794063E-4</v>
      </c>
    </row>
    <row r="553" spans="1:6" x14ac:dyDescent="0.2">
      <c r="A553" s="56" t="s">
        <v>493</v>
      </c>
      <c r="B553" s="56" t="s">
        <v>502</v>
      </c>
      <c r="C553" s="60">
        <v>105</v>
      </c>
      <c r="D553" s="61">
        <v>2511169.11</v>
      </c>
      <c r="E553" s="61">
        <v>150634.49</v>
      </c>
      <c r="F553" s="62">
        <v>1.9556064617510624E-4</v>
      </c>
    </row>
    <row r="554" spans="1:6" x14ac:dyDescent="0.2">
      <c r="A554" s="56" t="s">
        <v>493</v>
      </c>
      <c r="B554" s="56" t="s">
        <v>501</v>
      </c>
      <c r="C554" s="60">
        <v>99</v>
      </c>
      <c r="D554" s="61">
        <v>3324337.9</v>
      </c>
      <c r="E554" s="61">
        <v>199460.34</v>
      </c>
      <c r="F554" s="62">
        <v>2.589486177880404E-4</v>
      </c>
    </row>
    <row r="555" spans="1:6" x14ac:dyDescent="0.2">
      <c r="A555" s="56" t="s">
        <v>493</v>
      </c>
      <c r="B555" s="56" t="s">
        <v>503</v>
      </c>
      <c r="C555" s="60">
        <v>96</v>
      </c>
      <c r="D555" s="61">
        <v>2816496.68</v>
      </c>
      <c r="E555" s="61">
        <v>168989.82</v>
      </c>
      <c r="F555" s="62">
        <v>2.1939038261566056E-4</v>
      </c>
    </row>
    <row r="556" spans="1:6" x14ac:dyDescent="0.2">
      <c r="A556" s="56" t="s">
        <v>493</v>
      </c>
      <c r="B556" s="56" t="s">
        <v>505</v>
      </c>
      <c r="C556" s="60">
        <v>81</v>
      </c>
      <c r="D556" s="61">
        <v>2903997.31</v>
      </c>
      <c r="E556" s="61">
        <v>174239.87</v>
      </c>
      <c r="F556" s="62">
        <v>2.2620623979718396E-4</v>
      </c>
    </row>
    <row r="557" spans="1:6" x14ac:dyDescent="0.2">
      <c r="A557" s="56" t="s">
        <v>493</v>
      </c>
      <c r="B557" s="56" t="s">
        <v>508</v>
      </c>
      <c r="C557" s="60">
        <v>58</v>
      </c>
      <c r="D557" s="61">
        <v>2088765.74</v>
      </c>
      <c r="E557" s="61">
        <v>125325.94</v>
      </c>
      <c r="F557" s="62">
        <v>1.6270391866366458E-4</v>
      </c>
    </row>
    <row r="558" spans="1:6" x14ac:dyDescent="0.2">
      <c r="A558" s="56" t="s">
        <v>493</v>
      </c>
      <c r="B558" s="56" t="s">
        <v>507</v>
      </c>
      <c r="C558" s="60">
        <v>54</v>
      </c>
      <c r="D558" s="61">
        <v>1296605.1200000001</v>
      </c>
      <c r="E558" s="61">
        <v>77796.31</v>
      </c>
      <c r="F558" s="62">
        <v>1.0099875967076916E-4</v>
      </c>
    </row>
    <row r="559" spans="1:6" x14ac:dyDescent="0.2">
      <c r="A559" s="56" t="s">
        <v>493</v>
      </c>
      <c r="B559" s="56" t="s">
        <v>506</v>
      </c>
      <c r="C559" s="60">
        <v>42</v>
      </c>
      <c r="D559" s="61">
        <v>1362807.51</v>
      </c>
      <c r="E559" s="61">
        <v>81768.45</v>
      </c>
      <c r="F559" s="62">
        <v>1.0615557511919659E-4</v>
      </c>
    </row>
    <row r="560" spans="1:6" x14ac:dyDescent="0.2">
      <c r="A560" s="56" t="s">
        <v>493</v>
      </c>
      <c r="B560" s="56" t="s">
        <v>84</v>
      </c>
      <c r="C560" s="60">
        <v>18</v>
      </c>
      <c r="D560" s="61">
        <v>174086.69</v>
      </c>
      <c r="E560" s="61">
        <v>10445.209999999999</v>
      </c>
      <c r="F560" s="62">
        <v>1.3560453632064486E-5</v>
      </c>
    </row>
    <row r="561" spans="1:6" x14ac:dyDescent="0.2">
      <c r="A561" s="56" t="s">
        <v>493</v>
      </c>
      <c r="B561" s="56" t="s">
        <v>56</v>
      </c>
      <c r="C561" s="60">
        <v>65</v>
      </c>
      <c r="D561" s="61">
        <v>934330.67</v>
      </c>
      <c r="E561" s="61">
        <v>55921.33</v>
      </c>
      <c r="F561" s="62">
        <v>7.2599651180625075E-5</v>
      </c>
    </row>
    <row r="562" spans="1:6" x14ac:dyDescent="0.2">
      <c r="A562" s="56" t="s">
        <v>493</v>
      </c>
      <c r="B562" s="56" t="s">
        <v>57</v>
      </c>
      <c r="C562" s="60">
        <v>11581</v>
      </c>
      <c r="D562" s="61">
        <v>1188250169.5999999</v>
      </c>
      <c r="E562" s="61">
        <v>71115162.269999996</v>
      </c>
      <c r="F562" s="62">
        <v>9.232498537598352E-2</v>
      </c>
    </row>
    <row r="563" spans="1:6" x14ac:dyDescent="0.2">
      <c r="A563" s="56" t="s">
        <v>509</v>
      </c>
      <c r="B563" s="56" t="s">
        <v>510</v>
      </c>
      <c r="C563" s="60">
        <v>192</v>
      </c>
      <c r="D563" s="61">
        <v>3865077.14</v>
      </c>
      <c r="E563" s="61">
        <v>231904.67</v>
      </c>
      <c r="F563" s="62">
        <v>3.0106934418687768E-4</v>
      </c>
    </row>
    <row r="564" spans="1:6" x14ac:dyDescent="0.2">
      <c r="A564" s="56" t="s">
        <v>509</v>
      </c>
      <c r="B564" s="56" t="s">
        <v>511</v>
      </c>
      <c r="C564" s="60">
        <v>165</v>
      </c>
      <c r="D564" s="61">
        <v>4056374.2</v>
      </c>
      <c r="E564" s="61">
        <v>243357.63</v>
      </c>
      <c r="F564" s="62">
        <v>3.15938105373095E-4</v>
      </c>
    </row>
    <row r="565" spans="1:6" x14ac:dyDescent="0.2">
      <c r="A565" s="56" t="s">
        <v>509</v>
      </c>
      <c r="B565" s="56" t="s">
        <v>512</v>
      </c>
      <c r="C565" s="60">
        <v>56</v>
      </c>
      <c r="D565" s="61">
        <v>1560150.16</v>
      </c>
      <c r="E565" s="61">
        <v>93608.98</v>
      </c>
      <c r="F565" s="62">
        <v>1.2152749756441966E-4</v>
      </c>
    </row>
    <row r="566" spans="1:6" x14ac:dyDescent="0.2">
      <c r="A566" s="56" t="s">
        <v>509</v>
      </c>
      <c r="B566" s="56" t="s">
        <v>513</v>
      </c>
      <c r="C566" s="60">
        <v>36</v>
      </c>
      <c r="D566" s="61">
        <v>560051.96</v>
      </c>
      <c r="E566" s="61">
        <v>33603.11</v>
      </c>
      <c r="F566" s="62">
        <v>4.3625108068498625E-5</v>
      </c>
    </row>
    <row r="567" spans="1:6" x14ac:dyDescent="0.2">
      <c r="A567" s="56" t="s">
        <v>509</v>
      </c>
      <c r="B567" s="56" t="s">
        <v>56</v>
      </c>
      <c r="C567" s="60">
        <v>45</v>
      </c>
      <c r="D567" s="61">
        <v>528174.32999999996</v>
      </c>
      <c r="E567" s="61">
        <v>31690.47</v>
      </c>
      <c r="F567" s="62">
        <v>4.114203055882368E-5</v>
      </c>
    </row>
    <row r="568" spans="1:6" x14ac:dyDescent="0.2">
      <c r="A568" s="56" t="s">
        <v>509</v>
      </c>
      <c r="B568" s="56" t="s">
        <v>57</v>
      </c>
      <c r="C568" s="60">
        <v>494</v>
      </c>
      <c r="D568" s="61">
        <v>10569827.789999999</v>
      </c>
      <c r="E568" s="61">
        <v>634164.86</v>
      </c>
      <c r="F568" s="62">
        <v>8.2330208575171458E-4</v>
      </c>
    </row>
    <row r="569" spans="1:6" x14ac:dyDescent="0.2">
      <c r="A569" s="56" t="s">
        <v>514</v>
      </c>
      <c r="B569" s="56" t="s">
        <v>515</v>
      </c>
      <c r="C569" s="60">
        <v>404</v>
      </c>
      <c r="D569" s="61">
        <v>17452917.559999999</v>
      </c>
      <c r="E569" s="61">
        <v>1045074.96</v>
      </c>
      <c r="F569" s="62">
        <v>1.3567645396417734E-3</v>
      </c>
    </row>
    <row r="570" spans="1:6" x14ac:dyDescent="0.2">
      <c r="A570" s="56" t="s">
        <v>514</v>
      </c>
      <c r="B570" s="56" t="s">
        <v>516</v>
      </c>
      <c r="C570" s="60">
        <v>35</v>
      </c>
      <c r="D570" s="61">
        <v>228312.27</v>
      </c>
      <c r="E570" s="61">
        <v>13698.75</v>
      </c>
      <c r="F570" s="62">
        <v>1.7784349399604546E-5</v>
      </c>
    </row>
    <row r="571" spans="1:6" x14ac:dyDescent="0.2">
      <c r="A571" s="56" t="s">
        <v>514</v>
      </c>
      <c r="B571" s="56" t="s">
        <v>514</v>
      </c>
      <c r="C571" s="60">
        <v>30</v>
      </c>
      <c r="D571" s="61">
        <v>393583.58</v>
      </c>
      <c r="E571" s="61">
        <v>23615.01</v>
      </c>
      <c r="F571" s="62">
        <v>3.0658095732468675E-5</v>
      </c>
    </row>
    <row r="572" spans="1:6" x14ac:dyDescent="0.2">
      <c r="A572" s="56" t="s">
        <v>514</v>
      </c>
      <c r="B572" s="56" t="s">
        <v>56</v>
      </c>
      <c r="C572" s="60">
        <v>9</v>
      </c>
      <c r="D572" s="61">
        <v>216966.82</v>
      </c>
      <c r="E572" s="61">
        <v>13018.02</v>
      </c>
      <c r="F572" s="62">
        <v>1.6900594300285789E-5</v>
      </c>
    </row>
    <row r="573" spans="1:6" x14ac:dyDescent="0.2">
      <c r="A573" s="56" t="s">
        <v>514</v>
      </c>
      <c r="B573" s="56" t="s">
        <v>57</v>
      </c>
      <c r="C573" s="60">
        <v>478</v>
      </c>
      <c r="D573" s="61">
        <v>18291780.23</v>
      </c>
      <c r="E573" s="61">
        <v>1095406.75</v>
      </c>
      <c r="F573" s="62">
        <v>1.422107592056594E-3</v>
      </c>
    </row>
    <row r="574" spans="1:6" x14ac:dyDescent="0.2">
      <c r="A574" s="56" t="s">
        <v>517</v>
      </c>
      <c r="B574" s="56" t="s">
        <v>518</v>
      </c>
      <c r="C574" s="60">
        <v>284</v>
      </c>
      <c r="D574" s="61">
        <v>12087390.550000001</v>
      </c>
      <c r="E574" s="61">
        <v>725221.78</v>
      </c>
      <c r="F574" s="62">
        <v>9.415163812554532E-4</v>
      </c>
    </row>
    <row r="575" spans="1:6" x14ac:dyDescent="0.2">
      <c r="A575" s="56" t="s">
        <v>517</v>
      </c>
      <c r="B575" s="56" t="s">
        <v>519</v>
      </c>
      <c r="C575" s="60">
        <v>156</v>
      </c>
      <c r="D575" s="61">
        <v>3679306.9</v>
      </c>
      <c r="E575" s="61">
        <v>220557.52</v>
      </c>
      <c r="F575" s="62">
        <v>2.8633795042542327E-4</v>
      </c>
    </row>
    <row r="576" spans="1:6" x14ac:dyDescent="0.2">
      <c r="A576" s="56" t="s">
        <v>517</v>
      </c>
      <c r="B576" s="56" t="s">
        <v>520</v>
      </c>
      <c r="C576" s="60">
        <v>115</v>
      </c>
      <c r="D576" s="61">
        <v>8693120.1500000004</v>
      </c>
      <c r="E576" s="61">
        <v>511177.74</v>
      </c>
      <c r="F576" s="62">
        <v>6.6363453114044767E-4</v>
      </c>
    </row>
    <row r="577" spans="1:6" x14ac:dyDescent="0.2">
      <c r="A577" s="56" t="s">
        <v>517</v>
      </c>
      <c r="B577" s="56" t="s">
        <v>521</v>
      </c>
      <c r="C577" s="60">
        <v>111</v>
      </c>
      <c r="D577" s="61">
        <v>3994470.27</v>
      </c>
      <c r="E577" s="61">
        <v>239668.2</v>
      </c>
      <c r="F577" s="62">
        <v>3.1114831709274949E-4</v>
      </c>
    </row>
    <row r="578" spans="1:6" x14ac:dyDescent="0.2">
      <c r="A578" s="56" t="s">
        <v>517</v>
      </c>
      <c r="B578" s="56" t="s">
        <v>522</v>
      </c>
      <c r="C578" s="60">
        <v>93</v>
      </c>
      <c r="D578" s="61">
        <v>3704104.31</v>
      </c>
      <c r="E578" s="61">
        <v>222246.24</v>
      </c>
      <c r="F578" s="62">
        <v>2.8853032465797005E-4</v>
      </c>
    </row>
    <row r="579" spans="1:6" x14ac:dyDescent="0.2">
      <c r="A579" s="56" t="s">
        <v>517</v>
      </c>
      <c r="B579" s="56" t="s">
        <v>525</v>
      </c>
      <c r="C579" s="60">
        <v>31</v>
      </c>
      <c r="D579" s="61">
        <v>459530.67</v>
      </c>
      <c r="E579" s="61">
        <v>27571.86</v>
      </c>
      <c r="F579" s="62">
        <v>3.5795060997315853E-5</v>
      </c>
    </row>
    <row r="580" spans="1:6" x14ac:dyDescent="0.2">
      <c r="A580" s="56" t="s">
        <v>517</v>
      </c>
      <c r="B580" s="56" t="s">
        <v>524</v>
      </c>
      <c r="C580" s="60">
        <v>28</v>
      </c>
      <c r="D580" s="61">
        <v>886626.71</v>
      </c>
      <c r="E580" s="61">
        <v>53197.59</v>
      </c>
      <c r="F580" s="62">
        <v>6.9063566221509891E-5</v>
      </c>
    </row>
    <row r="581" spans="1:6" x14ac:dyDescent="0.2">
      <c r="A581" s="56" t="s">
        <v>517</v>
      </c>
      <c r="B581" s="56" t="s">
        <v>523</v>
      </c>
      <c r="C581" s="60">
        <v>27</v>
      </c>
      <c r="D581" s="61">
        <v>429928.95</v>
      </c>
      <c r="E581" s="61">
        <v>25795.73</v>
      </c>
      <c r="F581" s="62">
        <v>3.3489207069101995E-5</v>
      </c>
    </row>
    <row r="582" spans="1:6" x14ac:dyDescent="0.2">
      <c r="A582" s="56" t="s">
        <v>517</v>
      </c>
      <c r="B582" s="56" t="s">
        <v>56</v>
      </c>
      <c r="C582" s="60">
        <v>6</v>
      </c>
      <c r="D582" s="61">
        <v>69288.350000000006</v>
      </c>
      <c r="E582" s="61">
        <v>4157.3</v>
      </c>
      <c r="F582" s="62">
        <v>5.3971987049165787E-6</v>
      </c>
    </row>
    <row r="583" spans="1:6" x14ac:dyDescent="0.2">
      <c r="A583" s="56" t="s">
        <v>517</v>
      </c>
      <c r="B583" s="56" t="s">
        <v>57</v>
      </c>
      <c r="C583" s="60">
        <v>851</v>
      </c>
      <c r="D583" s="61">
        <v>34003766.859999999</v>
      </c>
      <c r="E583" s="61">
        <v>2029593.96</v>
      </c>
      <c r="F583" s="62">
        <v>2.6349125375648881E-3</v>
      </c>
    </row>
    <row r="584" spans="1:6" x14ac:dyDescent="0.2">
      <c r="A584" s="56" t="s">
        <v>526</v>
      </c>
      <c r="B584" s="56" t="s">
        <v>527</v>
      </c>
      <c r="C584" s="60">
        <v>541</v>
      </c>
      <c r="D584" s="61">
        <v>28268249.420000002</v>
      </c>
      <c r="E584" s="61">
        <v>1691671.7</v>
      </c>
      <c r="F584" s="62">
        <v>2.1962062656974541E-3</v>
      </c>
    </row>
    <row r="585" spans="1:6" x14ac:dyDescent="0.2">
      <c r="A585" s="56" t="s">
        <v>526</v>
      </c>
      <c r="B585" s="56" t="s">
        <v>528</v>
      </c>
      <c r="C585" s="60">
        <v>97</v>
      </c>
      <c r="D585" s="61">
        <v>5305735.68</v>
      </c>
      <c r="E585" s="61">
        <v>318344.13</v>
      </c>
      <c r="F585" s="62">
        <v>4.1328904003891826E-4</v>
      </c>
    </row>
    <row r="586" spans="1:6" x14ac:dyDescent="0.2">
      <c r="A586" s="56" t="s">
        <v>526</v>
      </c>
      <c r="B586" s="56" t="s">
        <v>529</v>
      </c>
      <c r="C586" s="60">
        <v>33</v>
      </c>
      <c r="D586" s="61">
        <v>429658.64</v>
      </c>
      <c r="E586" s="61">
        <v>25779.54</v>
      </c>
      <c r="F586" s="62">
        <v>3.3468188463989883E-5</v>
      </c>
    </row>
    <row r="587" spans="1:6" x14ac:dyDescent="0.2">
      <c r="A587" s="56" t="s">
        <v>526</v>
      </c>
      <c r="B587" s="56" t="s">
        <v>530</v>
      </c>
      <c r="C587" s="60">
        <v>16</v>
      </c>
      <c r="D587" s="61">
        <v>64847.28</v>
      </c>
      <c r="E587" s="61">
        <v>3890.83</v>
      </c>
      <c r="F587" s="62">
        <v>5.0512550542540998E-6</v>
      </c>
    </row>
    <row r="588" spans="1:6" x14ac:dyDescent="0.2">
      <c r="A588" s="56" t="s">
        <v>526</v>
      </c>
      <c r="B588" s="56" t="s">
        <v>56</v>
      </c>
      <c r="C588" s="60">
        <v>226</v>
      </c>
      <c r="D588" s="61">
        <v>6144942.9299999997</v>
      </c>
      <c r="E588" s="61">
        <v>368694.16</v>
      </c>
      <c r="F588" s="62">
        <v>4.7865577246345115E-4</v>
      </c>
    </row>
    <row r="589" spans="1:6" x14ac:dyDescent="0.2">
      <c r="A589" s="56" t="s">
        <v>526</v>
      </c>
      <c r="B589" s="56" t="s">
        <v>57</v>
      </c>
      <c r="C589" s="60">
        <v>913</v>
      </c>
      <c r="D589" s="61">
        <v>40213433.950000003</v>
      </c>
      <c r="E589" s="61">
        <v>2408380.36</v>
      </c>
      <c r="F589" s="62">
        <v>3.1266705217180674E-3</v>
      </c>
    </row>
    <row r="590" spans="1:6" x14ac:dyDescent="0.2">
      <c r="A590" s="56" t="s">
        <v>531</v>
      </c>
      <c r="B590" s="56" t="s">
        <v>532</v>
      </c>
      <c r="C590" s="60">
        <v>919</v>
      </c>
      <c r="D590" s="61">
        <v>59629123.609999999</v>
      </c>
      <c r="E590" s="61">
        <v>3565678.33</v>
      </c>
      <c r="F590" s="62">
        <v>4.6291281516429193E-3</v>
      </c>
    </row>
    <row r="591" spans="1:6" x14ac:dyDescent="0.2">
      <c r="A591" s="56" t="s">
        <v>531</v>
      </c>
      <c r="B591" s="56" t="s">
        <v>533</v>
      </c>
      <c r="C591" s="60">
        <v>126</v>
      </c>
      <c r="D591" s="61">
        <v>2237532.13</v>
      </c>
      <c r="E591" s="61">
        <v>134206.84</v>
      </c>
      <c r="F591" s="62">
        <v>1.7423351286627051E-4</v>
      </c>
    </row>
    <row r="592" spans="1:6" x14ac:dyDescent="0.2">
      <c r="A592" s="56" t="s">
        <v>531</v>
      </c>
      <c r="B592" s="56" t="s">
        <v>324</v>
      </c>
      <c r="C592" s="60">
        <v>42</v>
      </c>
      <c r="D592" s="61">
        <v>893986.71</v>
      </c>
      <c r="E592" s="61">
        <v>53639.21</v>
      </c>
      <c r="F592" s="62">
        <v>6.9636897684734891E-5</v>
      </c>
    </row>
    <row r="593" spans="1:6" x14ac:dyDescent="0.2">
      <c r="A593" s="56" t="s">
        <v>531</v>
      </c>
      <c r="B593" s="56" t="s">
        <v>534</v>
      </c>
      <c r="C593" s="60">
        <v>21</v>
      </c>
      <c r="D593" s="61">
        <v>400747.92</v>
      </c>
      <c r="E593" s="61">
        <v>24044.86</v>
      </c>
      <c r="F593" s="62">
        <v>3.1216146838549167E-5</v>
      </c>
    </row>
    <row r="594" spans="1:6" x14ac:dyDescent="0.2">
      <c r="A594" s="56" t="s">
        <v>531</v>
      </c>
      <c r="B594" s="56" t="s">
        <v>535</v>
      </c>
      <c r="C594" s="60">
        <v>18</v>
      </c>
      <c r="D594" s="61">
        <v>222508.98</v>
      </c>
      <c r="E594" s="61">
        <v>13350.54</v>
      </c>
      <c r="F594" s="62">
        <v>1.7332287108925741E-5</v>
      </c>
    </row>
    <row r="595" spans="1:6" x14ac:dyDescent="0.2">
      <c r="A595" s="56" t="s">
        <v>531</v>
      </c>
      <c r="B595" s="56" t="s">
        <v>822</v>
      </c>
      <c r="C595" s="60">
        <v>16</v>
      </c>
      <c r="D595" s="61">
        <v>156610.21</v>
      </c>
      <c r="E595" s="61">
        <v>9396.61</v>
      </c>
      <c r="F595" s="62">
        <v>1.2199112722826395E-5</v>
      </c>
    </row>
    <row r="596" spans="1:6" x14ac:dyDescent="0.2">
      <c r="A596" s="56" t="s">
        <v>531</v>
      </c>
      <c r="B596" s="56" t="s">
        <v>56</v>
      </c>
      <c r="C596" s="60">
        <v>77</v>
      </c>
      <c r="D596" s="61">
        <v>818831.34</v>
      </c>
      <c r="E596" s="61">
        <v>49129.88</v>
      </c>
      <c r="F596" s="62">
        <v>6.3782677388859814E-5</v>
      </c>
    </row>
    <row r="597" spans="1:6" x14ac:dyDescent="0.2">
      <c r="A597" s="56" t="s">
        <v>531</v>
      </c>
      <c r="B597" s="56" t="s">
        <v>57</v>
      </c>
      <c r="C597" s="60">
        <v>1219</v>
      </c>
      <c r="D597" s="61">
        <v>64359340.899999999</v>
      </c>
      <c r="E597" s="61">
        <v>3849446.27</v>
      </c>
      <c r="F597" s="62">
        <v>4.9975287862530854E-3</v>
      </c>
    </row>
    <row r="598" spans="1:6" x14ac:dyDescent="0.2">
      <c r="A598" s="56" t="s">
        <v>495</v>
      </c>
      <c r="B598" s="56" t="s">
        <v>536</v>
      </c>
      <c r="C598" s="60">
        <v>1025</v>
      </c>
      <c r="D598" s="61">
        <v>77840115.599999994</v>
      </c>
      <c r="E598" s="61">
        <v>4661445.78</v>
      </c>
      <c r="F598" s="62">
        <v>6.0517040210845618E-3</v>
      </c>
    </row>
    <row r="599" spans="1:6" x14ac:dyDescent="0.2">
      <c r="A599" s="56" t="s">
        <v>495</v>
      </c>
      <c r="B599" s="56" t="s">
        <v>537</v>
      </c>
      <c r="C599" s="60">
        <v>641</v>
      </c>
      <c r="D599" s="61">
        <v>34937673.200000003</v>
      </c>
      <c r="E599" s="61">
        <v>2090692.87</v>
      </c>
      <c r="F599" s="62">
        <v>2.7142339620287986E-3</v>
      </c>
    </row>
    <row r="600" spans="1:6" x14ac:dyDescent="0.2">
      <c r="A600" s="56" t="s">
        <v>495</v>
      </c>
      <c r="B600" s="56" t="s">
        <v>538</v>
      </c>
      <c r="C600" s="60">
        <v>147</v>
      </c>
      <c r="D600" s="61">
        <v>2398452.25</v>
      </c>
      <c r="E600" s="61">
        <v>143907.19</v>
      </c>
      <c r="F600" s="62">
        <v>1.8682695487364008E-4</v>
      </c>
    </row>
    <row r="601" spans="1:6" x14ac:dyDescent="0.2">
      <c r="A601" s="56" t="s">
        <v>495</v>
      </c>
      <c r="B601" s="56" t="s">
        <v>540</v>
      </c>
      <c r="C601" s="60">
        <v>21</v>
      </c>
      <c r="D601" s="61">
        <v>459113.23</v>
      </c>
      <c r="E601" s="61">
        <v>27546.799999999999</v>
      </c>
      <c r="F601" s="62">
        <v>3.5762526948884132E-5</v>
      </c>
    </row>
    <row r="602" spans="1:6" x14ac:dyDescent="0.2">
      <c r="A602" s="56" t="s">
        <v>495</v>
      </c>
      <c r="B602" s="56" t="s">
        <v>539</v>
      </c>
      <c r="C602" s="60">
        <v>21</v>
      </c>
      <c r="D602" s="61">
        <v>797413.13</v>
      </c>
      <c r="E602" s="61">
        <v>47844.800000000003</v>
      </c>
      <c r="F602" s="62">
        <v>6.2114327230893297E-5</v>
      </c>
    </row>
    <row r="603" spans="1:6" x14ac:dyDescent="0.2">
      <c r="A603" s="56" t="s">
        <v>495</v>
      </c>
      <c r="B603" s="56" t="s">
        <v>56</v>
      </c>
      <c r="C603" s="60">
        <v>145</v>
      </c>
      <c r="D603" s="61">
        <v>3823878.24</v>
      </c>
      <c r="E603" s="61">
        <v>229432.71</v>
      </c>
      <c r="F603" s="62">
        <v>2.9786013164253259E-4</v>
      </c>
    </row>
    <row r="604" spans="1:6" x14ac:dyDescent="0.2">
      <c r="A604" s="56" t="s">
        <v>495</v>
      </c>
      <c r="B604" s="56" t="s">
        <v>57</v>
      </c>
      <c r="C604" s="60">
        <v>2000</v>
      </c>
      <c r="D604" s="61">
        <v>120256645.65000001</v>
      </c>
      <c r="E604" s="61">
        <v>7200870.1500000004</v>
      </c>
      <c r="F604" s="62">
        <v>9.3485019238093107E-3</v>
      </c>
    </row>
    <row r="605" spans="1:6" x14ac:dyDescent="0.2">
      <c r="A605" s="56" t="s">
        <v>541</v>
      </c>
      <c r="B605" s="56" t="s">
        <v>542</v>
      </c>
      <c r="C605" s="60">
        <v>1498</v>
      </c>
      <c r="D605" s="61">
        <v>101655894.86</v>
      </c>
      <c r="E605" s="61">
        <v>6080431.54</v>
      </c>
      <c r="F605" s="62">
        <v>7.8938968159675549E-3</v>
      </c>
    </row>
    <row r="606" spans="1:6" x14ac:dyDescent="0.2">
      <c r="A606" s="56" t="s">
        <v>541</v>
      </c>
      <c r="B606" s="56" t="s">
        <v>543</v>
      </c>
      <c r="C606" s="60">
        <v>118</v>
      </c>
      <c r="D606" s="61">
        <v>2811591.69</v>
      </c>
      <c r="E606" s="61">
        <v>168695.51</v>
      </c>
      <c r="F606" s="62">
        <v>2.1900829579227904E-4</v>
      </c>
    </row>
    <row r="607" spans="1:6" x14ac:dyDescent="0.2">
      <c r="A607" s="56" t="s">
        <v>541</v>
      </c>
      <c r="B607" s="56" t="s">
        <v>544</v>
      </c>
      <c r="C607" s="60">
        <v>42</v>
      </c>
      <c r="D607" s="61">
        <v>627721.24</v>
      </c>
      <c r="E607" s="61">
        <v>37663.300000000003</v>
      </c>
      <c r="F607" s="62">
        <v>4.8896234090126902E-5</v>
      </c>
    </row>
    <row r="608" spans="1:6" x14ac:dyDescent="0.2">
      <c r="A608" s="56" t="s">
        <v>541</v>
      </c>
      <c r="B608" s="56" t="s">
        <v>546</v>
      </c>
      <c r="C608" s="60">
        <v>39</v>
      </c>
      <c r="D608" s="61">
        <v>898405.29</v>
      </c>
      <c r="E608" s="61">
        <v>53904.31</v>
      </c>
      <c r="F608" s="62">
        <v>6.9981062738176639E-5</v>
      </c>
    </row>
    <row r="609" spans="1:6" x14ac:dyDescent="0.2">
      <c r="A609" s="56" t="s">
        <v>541</v>
      </c>
      <c r="B609" s="56" t="s">
        <v>545</v>
      </c>
      <c r="C609" s="60">
        <v>37</v>
      </c>
      <c r="D609" s="61">
        <v>706883.8</v>
      </c>
      <c r="E609" s="61">
        <v>42413.03</v>
      </c>
      <c r="F609" s="62">
        <v>5.506255275962475E-5</v>
      </c>
    </row>
    <row r="610" spans="1:6" x14ac:dyDescent="0.2">
      <c r="A610" s="56" t="s">
        <v>541</v>
      </c>
      <c r="B610" s="56" t="s">
        <v>548</v>
      </c>
      <c r="C610" s="60">
        <v>21</v>
      </c>
      <c r="D610" s="61">
        <v>631838.76</v>
      </c>
      <c r="E610" s="61">
        <v>37910.32</v>
      </c>
      <c r="F610" s="62">
        <v>4.9216926853239616E-5</v>
      </c>
    </row>
    <row r="611" spans="1:6" x14ac:dyDescent="0.2">
      <c r="A611" s="56" t="s">
        <v>541</v>
      </c>
      <c r="B611" s="56" t="s">
        <v>547</v>
      </c>
      <c r="C611" s="60">
        <v>19</v>
      </c>
      <c r="D611" s="61">
        <v>1269275.33</v>
      </c>
      <c r="E611" s="61">
        <v>76156.52</v>
      </c>
      <c r="F611" s="62">
        <v>9.8869908622171486E-5</v>
      </c>
    </row>
    <row r="612" spans="1:6" x14ac:dyDescent="0.2">
      <c r="A612" s="56" t="s">
        <v>541</v>
      </c>
      <c r="B612" s="56" t="s">
        <v>56</v>
      </c>
      <c r="C612" s="60">
        <v>117</v>
      </c>
      <c r="D612" s="61">
        <v>3096440.2</v>
      </c>
      <c r="E612" s="61">
        <v>185786.38</v>
      </c>
      <c r="F612" s="62">
        <v>2.4119645191040802E-4</v>
      </c>
    </row>
    <row r="613" spans="1:6" x14ac:dyDescent="0.2">
      <c r="A613" s="56" t="s">
        <v>541</v>
      </c>
      <c r="B613" s="56" t="s">
        <v>57</v>
      </c>
      <c r="C613" s="60">
        <v>1891</v>
      </c>
      <c r="D613" s="61">
        <v>111698051.17</v>
      </c>
      <c r="E613" s="61">
        <v>6682960.9000000004</v>
      </c>
      <c r="F613" s="62">
        <v>8.67612823575112E-3</v>
      </c>
    </row>
    <row r="614" spans="1:6" x14ac:dyDescent="0.2">
      <c r="A614" s="56" t="s">
        <v>549</v>
      </c>
      <c r="B614" s="56" t="s">
        <v>550</v>
      </c>
      <c r="C614" s="60">
        <v>438</v>
      </c>
      <c r="D614" s="61">
        <v>17301033.57</v>
      </c>
      <c r="E614" s="61">
        <v>1037083.62</v>
      </c>
      <c r="F614" s="62">
        <v>1.3463898132812634E-3</v>
      </c>
    </row>
    <row r="615" spans="1:6" x14ac:dyDescent="0.2">
      <c r="A615" s="56" t="s">
        <v>549</v>
      </c>
      <c r="B615" s="56" t="s">
        <v>551</v>
      </c>
      <c r="C615" s="60">
        <v>110</v>
      </c>
      <c r="D615" s="61">
        <v>2570826.16</v>
      </c>
      <c r="E615" s="61">
        <v>154249.57999999999</v>
      </c>
      <c r="F615" s="62">
        <v>2.0025392283691966E-4</v>
      </c>
    </row>
    <row r="616" spans="1:6" x14ac:dyDescent="0.2">
      <c r="A616" s="56" t="s">
        <v>549</v>
      </c>
      <c r="B616" s="56" t="s">
        <v>553</v>
      </c>
      <c r="C616" s="60">
        <v>37</v>
      </c>
      <c r="D616" s="61">
        <v>3950268.18</v>
      </c>
      <c r="E616" s="61">
        <v>237016.09</v>
      </c>
      <c r="F616" s="62">
        <v>3.0770522550510935E-4</v>
      </c>
    </row>
    <row r="617" spans="1:6" x14ac:dyDescent="0.2">
      <c r="A617" s="56" t="s">
        <v>549</v>
      </c>
      <c r="B617" s="56" t="s">
        <v>552</v>
      </c>
      <c r="C617" s="60">
        <v>34</v>
      </c>
      <c r="D617" s="61">
        <v>3145868.63</v>
      </c>
      <c r="E617" s="61">
        <v>188752.12</v>
      </c>
      <c r="F617" s="62">
        <v>2.4504671243698035E-4</v>
      </c>
    </row>
    <row r="618" spans="1:6" x14ac:dyDescent="0.2">
      <c r="A618" s="56" t="s">
        <v>549</v>
      </c>
      <c r="B618" s="56" t="s">
        <v>555</v>
      </c>
      <c r="C618" s="60">
        <v>33</v>
      </c>
      <c r="D618" s="61">
        <v>226440.07</v>
      </c>
      <c r="E618" s="61">
        <v>13586.43</v>
      </c>
      <c r="F618" s="62">
        <v>1.7638530392427718E-5</v>
      </c>
    </row>
    <row r="619" spans="1:6" x14ac:dyDescent="0.2">
      <c r="A619" s="56" t="s">
        <v>549</v>
      </c>
      <c r="B619" s="56" t="s">
        <v>554</v>
      </c>
      <c r="C619" s="60">
        <v>21</v>
      </c>
      <c r="D619" s="61">
        <v>578224.31000000006</v>
      </c>
      <c r="E619" s="61">
        <v>34693.46</v>
      </c>
      <c r="F619" s="62">
        <v>4.5040650754353815E-5</v>
      </c>
    </row>
    <row r="620" spans="1:6" x14ac:dyDescent="0.2">
      <c r="A620" s="56" t="s">
        <v>549</v>
      </c>
      <c r="B620" s="56" t="s">
        <v>56</v>
      </c>
      <c r="C620" s="60">
        <v>42</v>
      </c>
      <c r="D620" s="61">
        <v>2491334.09</v>
      </c>
      <c r="E620" s="61">
        <v>149480.04999999999</v>
      </c>
      <c r="F620" s="62">
        <v>1.9406189889372075E-4</v>
      </c>
    </row>
    <row r="621" spans="1:6" x14ac:dyDescent="0.2">
      <c r="A621" s="56" t="s">
        <v>549</v>
      </c>
      <c r="B621" s="56" t="s">
        <v>57</v>
      </c>
      <c r="C621" s="60">
        <v>715</v>
      </c>
      <c r="D621" s="61">
        <v>30263995.010000002</v>
      </c>
      <c r="E621" s="61">
        <v>1814861.35</v>
      </c>
      <c r="F621" s="62">
        <v>2.3561367541007753E-3</v>
      </c>
    </row>
    <row r="622" spans="1:6" x14ac:dyDescent="0.2">
      <c r="A622" s="56" t="s">
        <v>556</v>
      </c>
      <c r="B622" s="56" t="s">
        <v>557</v>
      </c>
      <c r="C622" s="60">
        <v>392</v>
      </c>
      <c r="D622" s="61">
        <v>14028222.66</v>
      </c>
      <c r="E622" s="61">
        <v>837162.37</v>
      </c>
      <c r="F622" s="62">
        <v>1.0868428208618318E-3</v>
      </c>
    </row>
    <row r="623" spans="1:6" x14ac:dyDescent="0.2">
      <c r="A623" s="56" t="s">
        <v>556</v>
      </c>
      <c r="B623" s="56" t="s">
        <v>558</v>
      </c>
      <c r="C623" s="60">
        <v>201</v>
      </c>
      <c r="D623" s="61">
        <v>4528584.2300000004</v>
      </c>
      <c r="E623" s="61">
        <v>271715.12</v>
      </c>
      <c r="F623" s="62">
        <v>3.5275310749049928E-4</v>
      </c>
    </row>
    <row r="624" spans="1:6" x14ac:dyDescent="0.2">
      <c r="A624" s="56" t="s">
        <v>556</v>
      </c>
      <c r="B624" s="56" t="s">
        <v>559</v>
      </c>
      <c r="C624" s="60">
        <v>69</v>
      </c>
      <c r="D624" s="61">
        <v>1239584.3600000001</v>
      </c>
      <c r="E624" s="61">
        <v>74375.05</v>
      </c>
      <c r="F624" s="62">
        <v>9.6557122059535213E-5</v>
      </c>
    </row>
    <row r="625" spans="1:6" x14ac:dyDescent="0.2">
      <c r="A625" s="56" t="s">
        <v>556</v>
      </c>
      <c r="B625" s="56" t="s">
        <v>398</v>
      </c>
      <c r="C625" s="60">
        <v>48</v>
      </c>
      <c r="D625" s="61">
        <v>1361409.1</v>
      </c>
      <c r="E625" s="61">
        <v>81684.570000000007</v>
      </c>
      <c r="F625" s="62">
        <v>1.0604667823242672E-4</v>
      </c>
    </row>
    <row r="626" spans="1:6" x14ac:dyDescent="0.2">
      <c r="A626" s="56" t="s">
        <v>556</v>
      </c>
      <c r="B626" s="56" t="s">
        <v>560</v>
      </c>
      <c r="C626" s="60">
        <v>30</v>
      </c>
      <c r="D626" s="61">
        <v>555693.34</v>
      </c>
      <c r="E626" s="61">
        <v>33341.599999999999</v>
      </c>
      <c r="F626" s="62">
        <v>4.3285603718722864E-5</v>
      </c>
    </row>
    <row r="627" spans="1:6" x14ac:dyDescent="0.2">
      <c r="A627" s="56" t="s">
        <v>556</v>
      </c>
      <c r="B627" s="56" t="s">
        <v>56</v>
      </c>
      <c r="C627" s="60">
        <v>54</v>
      </c>
      <c r="D627" s="61">
        <v>1331415.23</v>
      </c>
      <c r="E627" s="61">
        <v>79884.91</v>
      </c>
      <c r="F627" s="62">
        <v>1.0371027657238531E-4</v>
      </c>
    </row>
    <row r="628" spans="1:6" x14ac:dyDescent="0.2">
      <c r="A628" s="56" t="s">
        <v>556</v>
      </c>
      <c r="B628" s="56" t="s">
        <v>57</v>
      </c>
      <c r="C628" s="60">
        <v>794</v>
      </c>
      <c r="D628" s="61">
        <v>23044908.920000002</v>
      </c>
      <c r="E628" s="61">
        <v>1378163.63</v>
      </c>
      <c r="F628" s="62">
        <v>1.7891956219178624E-3</v>
      </c>
    </row>
    <row r="629" spans="1:6" x14ac:dyDescent="0.2">
      <c r="A629" s="56" t="s">
        <v>211</v>
      </c>
      <c r="B629" s="56" t="s">
        <v>561</v>
      </c>
      <c r="C629" s="60">
        <v>264</v>
      </c>
      <c r="D629" s="61">
        <v>12440860.35</v>
      </c>
      <c r="E629" s="61">
        <v>743442.24</v>
      </c>
      <c r="F629" s="62">
        <v>9.6517102323822668E-4</v>
      </c>
    </row>
    <row r="630" spans="1:6" x14ac:dyDescent="0.2">
      <c r="A630" s="56" t="s">
        <v>211</v>
      </c>
      <c r="B630" s="56" t="s">
        <v>562</v>
      </c>
      <c r="C630" s="60">
        <v>113</v>
      </c>
      <c r="D630" s="61">
        <v>3352359.09</v>
      </c>
      <c r="E630" s="61">
        <v>201141.53</v>
      </c>
      <c r="F630" s="62">
        <v>2.6113121622710388E-4</v>
      </c>
    </row>
    <row r="631" spans="1:6" x14ac:dyDescent="0.2">
      <c r="A631" s="56" t="s">
        <v>211</v>
      </c>
      <c r="B631" s="56" t="s">
        <v>563</v>
      </c>
      <c r="C631" s="60">
        <v>45</v>
      </c>
      <c r="D631" s="61">
        <v>459139.64</v>
      </c>
      <c r="E631" s="61">
        <v>27548.37</v>
      </c>
      <c r="F631" s="62">
        <v>3.5764565195334164E-5</v>
      </c>
    </row>
    <row r="632" spans="1:6" x14ac:dyDescent="0.2">
      <c r="A632" s="56" t="s">
        <v>211</v>
      </c>
      <c r="B632" s="56" t="s">
        <v>566</v>
      </c>
      <c r="C632" s="60">
        <v>27</v>
      </c>
      <c r="D632" s="61">
        <v>382187.79</v>
      </c>
      <c r="E632" s="61">
        <v>22921.279999999999</v>
      </c>
      <c r="F632" s="62">
        <v>2.9757463433245199E-5</v>
      </c>
    </row>
    <row r="633" spans="1:6" x14ac:dyDescent="0.2">
      <c r="A633" s="56" t="s">
        <v>211</v>
      </c>
      <c r="B633" s="56" t="s">
        <v>564</v>
      </c>
      <c r="C633" s="60">
        <v>27</v>
      </c>
      <c r="D633" s="61">
        <v>257785.48</v>
      </c>
      <c r="E633" s="61">
        <v>15467.14</v>
      </c>
      <c r="F633" s="62">
        <v>2.0080154902644362E-5</v>
      </c>
    </row>
    <row r="634" spans="1:6" x14ac:dyDescent="0.2">
      <c r="A634" s="56" t="s">
        <v>211</v>
      </c>
      <c r="B634" s="56" t="s">
        <v>565</v>
      </c>
      <c r="C634" s="60">
        <v>18</v>
      </c>
      <c r="D634" s="61">
        <v>54303.73</v>
      </c>
      <c r="E634" s="61">
        <v>3258.21</v>
      </c>
      <c r="F634" s="62">
        <v>4.229958577044294E-6</v>
      </c>
    </row>
    <row r="635" spans="1:6" x14ac:dyDescent="0.2">
      <c r="A635" s="56" t="s">
        <v>211</v>
      </c>
      <c r="B635" s="56" t="s">
        <v>56</v>
      </c>
      <c r="C635" s="60">
        <v>33</v>
      </c>
      <c r="D635" s="61">
        <v>612277.97</v>
      </c>
      <c r="E635" s="61">
        <v>36736.68</v>
      </c>
      <c r="F635" s="62">
        <v>4.769325324584099E-5</v>
      </c>
    </row>
    <row r="636" spans="1:6" x14ac:dyDescent="0.2">
      <c r="A636" s="56" t="s">
        <v>211</v>
      </c>
      <c r="B636" s="56" t="s">
        <v>57</v>
      </c>
      <c r="C636" s="60">
        <v>527</v>
      </c>
      <c r="D636" s="61">
        <v>17558914.050000001</v>
      </c>
      <c r="E636" s="61">
        <v>1050515.44</v>
      </c>
      <c r="F636" s="62">
        <v>1.3638276218369781E-3</v>
      </c>
    </row>
    <row r="637" spans="1:6" x14ac:dyDescent="0.2">
      <c r="A637" s="56" t="s">
        <v>431</v>
      </c>
      <c r="B637" s="56" t="s">
        <v>567</v>
      </c>
      <c r="C637" s="60">
        <v>357</v>
      </c>
      <c r="D637" s="61">
        <v>14838984.84</v>
      </c>
      <c r="E637" s="61">
        <v>889165.97</v>
      </c>
      <c r="F637" s="62">
        <v>1.1543562941668615E-3</v>
      </c>
    </row>
    <row r="638" spans="1:6" x14ac:dyDescent="0.2">
      <c r="A638" s="56" t="s">
        <v>431</v>
      </c>
      <c r="B638" s="56" t="s">
        <v>568</v>
      </c>
      <c r="C638" s="60">
        <v>33</v>
      </c>
      <c r="D638" s="61">
        <v>1243033.03</v>
      </c>
      <c r="E638" s="61">
        <v>74510.64</v>
      </c>
      <c r="F638" s="62">
        <v>9.6733151254541495E-5</v>
      </c>
    </row>
    <row r="639" spans="1:6" x14ac:dyDescent="0.2">
      <c r="A639" s="56" t="s">
        <v>431</v>
      </c>
      <c r="B639" s="56" t="s">
        <v>569</v>
      </c>
      <c r="C639" s="60">
        <v>18</v>
      </c>
      <c r="D639" s="61">
        <v>982613.58</v>
      </c>
      <c r="E639" s="61">
        <v>58956.81</v>
      </c>
      <c r="F639" s="62">
        <v>7.6540451393455555E-5</v>
      </c>
    </row>
    <row r="640" spans="1:6" x14ac:dyDescent="0.2">
      <c r="A640" s="56" t="s">
        <v>431</v>
      </c>
      <c r="B640" s="56" t="s">
        <v>56</v>
      </c>
      <c r="C640" s="60">
        <v>27</v>
      </c>
      <c r="D640" s="61">
        <v>154948.13</v>
      </c>
      <c r="E640" s="61">
        <v>9296.89</v>
      </c>
      <c r="F640" s="62">
        <v>1.2069651617095683E-5</v>
      </c>
    </row>
    <row r="641" spans="1:6" x14ac:dyDescent="0.2">
      <c r="A641" s="56" t="s">
        <v>431</v>
      </c>
      <c r="B641" s="56" t="s">
        <v>57</v>
      </c>
      <c r="C641" s="60">
        <v>435</v>
      </c>
      <c r="D641" s="61">
        <v>17219579.579999998</v>
      </c>
      <c r="E641" s="61">
        <v>1031930.31</v>
      </c>
      <c r="F641" s="62">
        <v>1.3396995484319543E-3</v>
      </c>
    </row>
    <row r="642" spans="1:6" x14ac:dyDescent="0.2">
      <c r="A642" s="56" t="s">
        <v>570</v>
      </c>
      <c r="B642" s="56" t="s">
        <v>571</v>
      </c>
      <c r="C642" s="60">
        <v>458</v>
      </c>
      <c r="D642" s="61">
        <v>21928027.66</v>
      </c>
      <c r="E642" s="61">
        <v>1311356.47</v>
      </c>
      <c r="F642" s="62">
        <v>1.7024634838880945E-3</v>
      </c>
    </row>
    <row r="643" spans="1:6" x14ac:dyDescent="0.2">
      <c r="A643" s="56" t="s">
        <v>570</v>
      </c>
      <c r="B643" s="56" t="s">
        <v>573</v>
      </c>
      <c r="C643" s="60">
        <v>84</v>
      </c>
      <c r="D643" s="61">
        <v>1734648.69</v>
      </c>
      <c r="E643" s="61">
        <v>104078.94</v>
      </c>
      <c r="F643" s="62">
        <v>1.3512008278861046E-4</v>
      </c>
    </row>
    <row r="644" spans="1:6" x14ac:dyDescent="0.2">
      <c r="A644" s="56" t="s">
        <v>570</v>
      </c>
      <c r="B644" s="56" t="s">
        <v>572</v>
      </c>
      <c r="C644" s="60">
        <v>81</v>
      </c>
      <c r="D644" s="61">
        <v>2004992.42</v>
      </c>
      <c r="E644" s="61">
        <v>120173.03</v>
      </c>
      <c r="F644" s="62">
        <v>1.5601417311281388E-4</v>
      </c>
    </row>
    <row r="645" spans="1:6" x14ac:dyDescent="0.2">
      <c r="A645" s="56" t="s">
        <v>570</v>
      </c>
      <c r="B645" s="56" t="s">
        <v>56</v>
      </c>
      <c r="C645" s="60">
        <v>21</v>
      </c>
      <c r="D645" s="61">
        <v>416086.04</v>
      </c>
      <c r="E645" s="61">
        <v>24965.16</v>
      </c>
      <c r="F645" s="62">
        <v>3.2410922767189079E-5</v>
      </c>
    </row>
    <row r="646" spans="1:6" x14ac:dyDescent="0.2">
      <c r="A646" s="56" t="s">
        <v>570</v>
      </c>
      <c r="B646" s="56" t="s">
        <v>57</v>
      </c>
      <c r="C646" s="60">
        <v>644</v>
      </c>
      <c r="D646" s="61">
        <v>26083754.809999999</v>
      </c>
      <c r="E646" s="61">
        <v>1560573.6</v>
      </c>
      <c r="F646" s="62">
        <v>2.026008662556708E-3</v>
      </c>
    </row>
    <row r="647" spans="1:6" x14ac:dyDescent="0.2">
      <c r="A647" s="56" t="s">
        <v>574</v>
      </c>
      <c r="B647" s="56" t="s">
        <v>574</v>
      </c>
      <c r="C647" s="60">
        <v>1417</v>
      </c>
      <c r="D647" s="61">
        <v>108527969.44</v>
      </c>
      <c r="E647" s="61">
        <v>6493399.3799999999</v>
      </c>
      <c r="F647" s="62">
        <v>8.4300307228831473E-3</v>
      </c>
    </row>
    <row r="648" spans="1:6" x14ac:dyDescent="0.2">
      <c r="A648" s="56" t="s">
        <v>574</v>
      </c>
      <c r="B648" s="56" t="s">
        <v>575</v>
      </c>
      <c r="C648" s="60">
        <v>260</v>
      </c>
      <c r="D648" s="61">
        <v>6730618.2800000003</v>
      </c>
      <c r="E648" s="61">
        <v>403837.16</v>
      </c>
      <c r="F648" s="62">
        <v>5.2428003679051043E-4</v>
      </c>
    </row>
    <row r="649" spans="1:6" x14ac:dyDescent="0.2">
      <c r="A649" s="56" t="s">
        <v>574</v>
      </c>
      <c r="B649" s="56" t="s">
        <v>175</v>
      </c>
      <c r="C649" s="60">
        <v>194</v>
      </c>
      <c r="D649" s="61">
        <v>11160287.029999999</v>
      </c>
      <c r="E649" s="61">
        <v>669605.31999999995</v>
      </c>
      <c r="F649" s="62">
        <v>8.6931252637751678E-4</v>
      </c>
    </row>
    <row r="650" spans="1:6" x14ac:dyDescent="0.2">
      <c r="A650" s="56" t="s">
        <v>574</v>
      </c>
      <c r="B650" s="56" t="s">
        <v>576</v>
      </c>
      <c r="C650" s="60">
        <v>46</v>
      </c>
      <c r="D650" s="61">
        <v>1056239.33</v>
      </c>
      <c r="E650" s="61">
        <v>63374.37</v>
      </c>
      <c r="F650" s="62">
        <v>8.2275531640464746E-5</v>
      </c>
    </row>
    <row r="651" spans="1:6" x14ac:dyDescent="0.2">
      <c r="A651" s="56" t="s">
        <v>574</v>
      </c>
      <c r="B651" s="56" t="s">
        <v>577</v>
      </c>
      <c r="C651" s="60">
        <v>29</v>
      </c>
      <c r="D651" s="61">
        <v>523676.47</v>
      </c>
      <c r="E651" s="61">
        <v>31420.6</v>
      </c>
      <c r="F651" s="62">
        <v>4.0791672871263037E-5</v>
      </c>
    </row>
    <row r="652" spans="1:6" x14ac:dyDescent="0.2">
      <c r="A652" s="56" t="s">
        <v>574</v>
      </c>
      <c r="B652" s="56" t="s">
        <v>823</v>
      </c>
      <c r="C652" s="60">
        <v>18</v>
      </c>
      <c r="D652" s="61">
        <v>139991.42000000001</v>
      </c>
      <c r="E652" s="61">
        <v>8399.48</v>
      </c>
      <c r="F652" s="62">
        <v>1.0904592542749548E-5</v>
      </c>
    </row>
    <row r="653" spans="1:6" x14ac:dyDescent="0.2">
      <c r="A653" s="56" t="s">
        <v>574</v>
      </c>
      <c r="B653" s="56" t="s">
        <v>579</v>
      </c>
      <c r="C653" s="60">
        <v>18</v>
      </c>
      <c r="D653" s="61">
        <v>106601.7</v>
      </c>
      <c r="E653" s="61">
        <v>6396.1</v>
      </c>
      <c r="F653" s="62">
        <v>8.3037121777396209E-6</v>
      </c>
    </row>
    <row r="654" spans="1:6" x14ac:dyDescent="0.2">
      <c r="A654" s="56" t="s">
        <v>574</v>
      </c>
      <c r="B654" s="56" t="s">
        <v>578</v>
      </c>
      <c r="C654" s="60">
        <v>17</v>
      </c>
      <c r="D654" s="61">
        <v>142488.69</v>
      </c>
      <c r="E654" s="61">
        <v>8549.33</v>
      </c>
      <c r="F654" s="62">
        <v>1.1099134727805174E-5</v>
      </c>
    </row>
    <row r="655" spans="1:6" x14ac:dyDescent="0.2">
      <c r="A655" s="56" t="s">
        <v>574</v>
      </c>
      <c r="B655" s="56" t="s">
        <v>56</v>
      </c>
      <c r="C655" s="60">
        <v>75</v>
      </c>
      <c r="D655" s="61">
        <v>1131843.8400000001</v>
      </c>
      <c r="E655" s="61">
        <v>67508.149999999994</v>
      </c>
      <c r="F655" s="62">
        <v>8.7642195596015213E-5</v>
      </c>
    </row>
    <row r="656" spans="1:6" x14ac:dyDescent="0.2">
      <c r="A656" s="56" t="s">
        <v>574</v>
      </c>
      <c r="B656" s="56" t="s">
        <v>57</v>
      </c>
      <c r="C656" s="60">
        <v>2074</v>
      </c>
      <c r="D656" s="61">
        <v>129519716.2</v>
      </c>
      <c r="E656" s="61">
        <v>7752489.8899999997</v>
      </c>
      <c r="F656" s="62">
        <v>1.0064640125607212E-2</v>
      </c>
    </row>
    <row r="657" spans="1:6" x14ac:dyDescent="0.2">
      <c r="A657" s="56" t="s">
        <v>580</v>
      </c>
      <c r="B657" s="56" t="s">
        <v>581</v>
      </c>
      <c r="C657" s="60">
        <v>465</v>
      </c>
      <c r="D657" s="61">
        <v>26887025.780000001</v>
      </c>
      <c r="E657" s="61">
        <v>1608101.89</v>
      </c>
      <c r="F657" s="62">
        <v>2.0877120818997672E-3</v>
      </c>
    </row>
    <row r="658" spans="1:6" x14ac:dyDescent="0.2">
      <c r="A658" s="56" t="s">
        <v>580</v>
      </c>
      <c r="B658" s="56" t="s">
        <v>582</v>
      </c>
      <c r="C658" s="60">
        <v>138</v>
      </c>
      <c r="D658" s="61">
        <v>4383258.09</v>
      </c>
      <c r="E658" s="61">
        <v>262995.45</v>
      </c>
      <c r="F658" s="62">
        <v>3.4143282951409638E-4</v>
      </c>
    </row>
    <row r="659" spans="1:6" x14ac:dyDescent="0.2">
      <c r="A659" s="56" t="s">
        <v>580</v>
      </c>
      <c r="B659" s="56" t="s">
        <v>583</v>
      </c>
      <c r="C659" s="60">
        <v>126</v>
      </c>
      <c r="D659" s="61">
        <v>3568382.09</v>
      </c>
      <c r="E659" s="61">
        <v>213751.67</v>
      </c>
      <c r="F659" s="62">
        <v>2.775022818891482E-4</v>
      </c>
    </row>
    <row r="660" spans="1:6" x14ac:dyDescent="0.2">
      <c r="A660" s="56" t="s">
        <v>580</v>
      </c>
      <c r="B660" s="56" t="s">
        <v>584</v>
      </c>
      <c r="C660" s="60">
        <v>120</v>
      </c>
      <c r="D660" s="61">
        <v>5065021.8099999996</v>
      </c>
      <c r="E660" s="61">
        <v>303901.3</v>
      </c>
      <c r="F660" s="62">
        <v>3.9453869164661303E-4</v>
      </c>
    </row>
    <row r="661" spans="1:6" x14ac:dyDescent="0.2">
      <c r="A661" s="56" t="s">
        <v>580</v>
      </c>
      <c r="B661" s="56" t="s">
        <v>585</v>
      </c>
      <c r="C661" s="60">
        <v>87</v>
      </c>
      <c r="D661" s="61">
        <v>2162152.66</v>
      </c>
      <c r="E661" s="61">
        <v>129510.88</v>
      </c>
      <c r="F661" s="62">
        <v>1.681370008920709E-4</v>
      </c>
    </row>
    <row r="662" spans="1:6" x14ac:dyDescent="0.2">
      <c r="A662" s="56" t="s">
        <v>580</v>
      </c>
      <c r="B662" s="56" t="s">
        <v>586</v>
      </c>
      <c r="C662" s="60">
        <v>69</v>
      </c>
      <c r="D662" s="61">
        <v>2095215.14</v>
      </c>
      <c r="E662" s="61">
        <v>125706.5</v>
      </c>
      <c r="F662" s="62">
        <v>1.6319797921718324E-4</v>
      </c>
    </row>
    <row r="663" spans="1:6" x14ac:dyDescent="0.2">
      <c r="A663" s="56" t="s">
        <v>580</v>
      </c>
      <c r="B663" s="56" t="s">
        <v>587</v>
      </c>
      <c r="C663" s="60">
        <v>18</v>
      </c>
      <c r="D663" s="61">
        <v>374372.39</v>
      </c>
      <c r="E663" s="61">
        <v>22462.34</v>
      </c>
      <c r="F663" s="62">
        <v>2.9161646346762527E-5</v>
      </c>
    </row>
    <row r="664" spans="1:6" x14ac:dyDescent="0.2">
      <c r="A664" s="56" t="s">
        <v>580</v>
      </c>
      <c r="B664" s="56" t="s">
        <v>56</v>
      </c>
      <c r="C664" s="60">
        <v>18</v>
      </c>
      <c r="D664" s="61">
        <v>692079.2</v>
      </c>
      <c r="E664" s="61">
        <v>41524.75</v>
      </c>
      <c r="F664" s="62">
        <v>5.3909346672596319E-5</v>
      </c>
    </row>
    <row r="665" spans="1:6" x14ac:dyDescent="0.2">
      <c r="A665" s="56" t="s">
        <v>580</v>
      </c>
      <c r="B665" s="56" t="s">
        <v>57</v>
      </c>
      <c r="C665" s="60">
        <v>1041</v>
      </c>
      <c r="D665" s="61">
        <v>45227507.159999996</v>
      </c>
      <c r="E665" s="61">
        <v>2707954.78</v>
      </c>
      <c r="F665" s="62">
        <v>3.5155918580782376E-3</v>
      </c>
    </row>
    <row r="666" spans="1:6" x14ac:dyDescent="0.2">
      <c r="A666" s="56" t="s">
        <v>196</v>
      </c>
      <c r="B666" s="56" t="s">
        <v>588</v>
      </c>
      <c r="C666" s="60">
        <v>234</v>
      </c>
      <c r="D666" s="61">
        <v>14023817.24</v>
      </c>
      <c r="E666" s="61">
        <v>840581.79</v>
      </c>
      <c r="F666" s="62">
        <v>1.0912820697001561E-3</v>
      </c>
    </row>
    <row r="667" spans="1:6" x14ac:dyDescent="0.2">
      <c r="A667" s="56" t="s">
        <v>196</v>
      </c>
      <c r="B667" s="56" t="s">
        <v>589</v>
      </c>
      <c r="C667" s="60">
        <v>63</v>
      </c>
      <c r="D667" s="61">
        <v>3495063.05</v>
      </c>
      <c r="E667" s="61">
        <v>209703.81</v>
      </c>
      <c r="F667" s="62">
        <v>2.7224716324250646E-4</v>
      </c>
    </row>
    <row r="668" spans="1:6" x14ac:dyDescent="0.2">
      <c r="A668" s="56" t="s">
        <v>196</v>
      </c>
      <c r="B668" s="56" t="s">
        <v>590</v>
      </c>
      <c r="C668" s="60">
        <v>30</v>
      </c>
      <c r="D668" s="61">
        <v>88857.41</v>
      </c>
      <c r="E668" s="61">
        <v>5331.46</v>
      </c>
      <c r="F668" s="62">
        <v>6.9215474003113894E-6</v>
      </c>
    </row>
    <row r="669" spans="1:6" x14ac:dyDescent="0.2">
      <c r="A669" s="56" t="s">
        <v>196</v>
      </c>
      <c r="B669" s="56" t="s">
        <v>591</v>
      </c>
      <c r="C669" s="60">
        <v>27</v>
      </c>
      <c r="D669" s="61">
        <v>686283.48</v>
      </c>
      <c r="E669" s="61">
        <v>41177.01</v>
      </c>
      <c r="F669" s="62">
        <v>5.3457894557606382E-5</v>
      </c>
    </row>
    <row r="670" spans="1:6" x14ac:dyDescent="0.2">
      <c r="A670" s="56" t="s">
        <v>196</v>
      </c>
      <c r="B670" s="56" t="s">
        <v>56</v>
      </c>
      <c r="C670" s="60">
        <v>33</v>
      </c>
      <c r="D670" s="61">
        <v>1194546.6399999999</v>
      </c>
      <c r="E670" s="61">
        <v>71672.800000000003</v>
      </c>
      <c r="F670" s="62">
        <v>9.3048936410108709E-5</v>
      </c>
    </row>
    <row r="671" spans="1:6" x14ac:dyDescent="0.2">
      <c r="A671" s="56" t="s">
        <v>196</v>
      </c>
      <c r="B671" s="56" t="s">
        <v>57</v>
      </c>
      <c r="C671" s="60">
        <v>387</v>
      </c>
      <c r="D671" s="61">
        <v>19488567.82</v>
      </c>
      <c r="E671" s="61">
        <v>1168466.8600000001</v>
      </c>
      <c r="F671" s="62">
        <v>1.5169575983282277E-3</v>
      </c>
    </row>
    <row r="672" spans="1:6" x14ac:dyDescent="0.2">
      <c r="A672" s="56" t="s">
        <v>592</v>
      </c>
      <c r="B672" s="56" t="s">
        <v>593</v>
      </c>
      <c r="C672" s="60">
        <v>382</v>
      </c>
      <c r="D672" s="61">
        <v>17932433.399999999</v>
      </c>
      <c r="E672" s="61">
        <v>1073154.6200000001</v>
      </c>
      <c r="F672" s="62">
        <v>1.393218850032291E-3</v>
      </c>
    </row>
    <row r="673" spans="1:6" x14ac:dyDescent="0.2">
      <c r="A673" s="56" t="s">
        <v>592</v>
      </c>
      <c r="B673" s="56" t="s">
        <v>328</v>
      </c>
      <c r="C673" s="60">
        <v>345</v>
      </c>
      <c r="D673" s="61">
        <v>17319802.649999999</v>
      </c>
      <c r="E673" s="61">
        <v>1036517.3</v>
      </c>
      <c r="F673" s="62">
        <v>1.3456545905235679E-3</v>
      </c>
    </row>
    <row r="674" spans="1:6" x14ac:dyDescent="0.2">
      <c r="A674" s="56" t="s">
        <v>592</v>
      </c>
      <c r="B674" s="56" t="s">
        <v>594</v>
      </c>
      <c r="C674" s="60">
        <v>53</v>
      </c>
      <c r="D674" s="61">
        <v>859590.95</v>
      </c>
      <c r="E674" s="61">
        <v>51575.49</v>
      </c>
      <c r="F674" s="62">
        <v>6.6957681147244107E-5</v>
      </c>
    </row>
    <row r="675" spans="1:6" x14ac:dyDescent="0.2">
      <c r="A675" s="56" t="s">
        <v>592</v>
      </c>
      <c r="B675" s="56" t="s">
        <v>595</v>
      </c>
      <c r="C675" s="60">
        <v>21</v>
      </c>
      <c r="D675" s="61">
        <v>125252.82</v>
      </c>
      <c r="E675" s="61">
        <v>7515.17</v>
      </c>
      <c r="F675" s="62">
        <v>9.756540492922792E-6</v>
      </c>
    </row>
    <row r="676" spans="1:6" x14ac:dyDescent="0.2">
      <c r="A676" s="56" t="s">
        <v>592</v>
      </c>
      <c r="B676" s="56" t="s">
        <v>596</v>
      </c>
      <c r="C676" s="60">
        <v>21</v>
      </c>
      <c r="D676" s="61">
        <v>133154.23000000001</v>
      </c>
      <c r="E676" s="61">
        <v>7989.27</v>
      </c>
      <c r="F676" s="62">
        <v>1.0372038990986668E-5</v>
      </c>
    </row>
    <row r="677" spans="1:6" x14ac:dyDescent="0.2">
      <c r="A677" s="56" t="s">
        <v>592</v>
      </c>
      <c r="B677" s="56" t="s">
        <v>56</v>
      </c>
      <c r="C677" s="60">
        <v>26</v>
      </c>
      <c r="D677" s="61">
        <v>610625.09</v>
      </c>
      <c r="E677" s="61">
        <v>36637.5</v>
      </c>
      <c r="F677" s="62">
        <v>4.7564493193029399E-5</v>
      </c>
    </row>
    <row r="678" spans="1:6" x14ac:dyDescent="0.2">
      <c r="A678" s="56" t="s">
        <v>592</v>
      </c>
      <c r="B678" s="56" t="s">
        <v>57</v>
      </c>
      <c r="C678" s="60">
        <v>848</v>
      </c>
      <c r="D678" s="61">
        <v>36980859.140000001</v>
      </c>
      <c r="E678" s="61">
        <v>2213389.34</v>
      </c>
      <c r="F678" s="62">
        <v>2.8735241813975798E-3</v>
      </c>
    </row>
    <row r="679" spans="1:6" x14ac:dyDescent="0.2">
      <c r="A679" s="56" t="s">
        <v>597</v>
      </c>
      <c r="B679" s="56" t="s">
        <v>598</v>
      </c>
      <c r="C679" s="60">
        <v>342</v>
      </c>
      <c r="D679" s="61">
        <v>16253589.34</v>
      </c>
      <c r="E679" s="61">
        <v>967933.35</v>
      </c>
      <c r="F679" s="62">
        <v>1.2566157417231291E-3</v>
      </c>
    </row>
    <row r="680" spans="1:6" x14ac:dyDescent="0.2">
      <c r="A680" s="56" t="s">
        <v>597</v>
      </c>
      <c r="B680" s="56" t="s">
        <v>477</v>
      </c>
      <c r="C680" s="60">
        <v>81</v>
      </c>
      <c r="D680" s="61">
        <v>3660837.59</v>
      </c>
      <c r="E680" s="61">
        <v>219145.38</v>
      </c>
      <c r="F680" s="62">
        <v>2.8450464511208028E-4</v>
      </c>
    </row>
    <row r="681" spans="1:6" x14ac:dyDescent="0.2">
      <c r="A681" s="56" t="s">
        <v>597</v>
      </c>
      <c r="B681" s="56" t="s">
        <v>599</v>
      </c>
      <c r="C681" s="60">
        <v>69</v>
      </c>
      <c r="D681" s="61">
        <v>17021324.82</v>
      </c>
      <c r="E681" s="61">
        <v>1021279.49</v>
      </c>
      <c r="F681" s="62">
        <v>1.3258721624097042E-3</v>
      </c>
    </row>
    <row r="682" spans="1:6" x14ac:dyDescent="0.2">
      <c r="A682" s="56" t="s">
        <v>597</v>
      </c>
      <c r="B682" s="56" t="s">
        <v>600</v>
      </c>
      <c r="C682" s="60">
        <v>69</v>
      </c>
      <c r="D682" s="61">
        <v>938814.77</v>
      </c>
      <c r="E682" s="61">
        <v>56198.94</v>
      </c>
      <c r="F682" s="62">
        <v>7.2960057293359746E-5</v>
      </c>
    </row>
    <row r="683" spans="1:6" x14ac:dyDescent="0.2">
      <c r="A683" s="56" t="s">
        <v>597</v>
      </c>
      <c r="B683" s="56" t="s">
        <v>601</v>
      </c>
      <c r="C683" s="60">
        <v>42</v>
      </c>
      <c r="D683" s="61">
        <v>684300.72</v>
      </c>
      <c r="E683" s="61">
        <v>41058.04</v>
      </c>
      <c r="F683" s="62">
        <v>5.3303442213555211E-5</v>
      </c>
    </row>
    <row r="684" spans="1:6" x14ac:dyDescent="0.2">
      <c r="A684" s="56" t="s">
        <v>597</v>
      </c>
      <c r="B684" s="56" t="s">
        <v>602</v>
      </c>
      <c r="C684" s="60">
        <v>18</v>
      </c>
      <c r="D684" s="61">
        <v>707407.05</v>
      </c>
      <c r="E684" s="61">
        <v>42444.45</v>
      </c>
      <c r="F684" s="62">
        <v>5.5103343653548324E-5</v>
      </c>
    </row>
    <row r="685" spans="1:6" x14ac:dyDescent="0.2">
      <c r="A685" s="56" t="s">
        <v>597</v>
      </c>
      <c r="B685" s="56" t="s">
        <v>56</v>
      </c>
      <c r="C685" s="60">
        <v>11</v>
      </c>
      <c r="D685" s="61">
        <v>86228.68</v>
      </c>
      <c r="E685" s="61">
        <v>5173.72</v>
      </c>
      <c r="F685" s="62">
        <v>6.7167620531597429E-6</v>
      </c>
    </row>
    <row r="686" spans="1:6" x14ac:dyDescent="0.2">
      <c r="A686" s="56" t="s">
        <v>597</v>
      </c>
      <c r="B686" s="56" t="s">
        <v>57</v>
      </c>
      <c r="C686" s="60">
        <v>632</v>
      </c>
      <c r="D686" s="61">
        <v>39352502.969999999</v>
      </c>
      <c r="E686" s="61">
        <v>2353233.37</v>
      </c>
      <c r="F686" s="62">
        <v>3.055076154458537E-3</v>
      </c>
    </row>
    <row r="687" spans="1:6" x14ac:dyDescent="0.2">
      <c r="A687" s="56" t="s">
        <v>181</v>
      </c>
      <c r="B687" s="56" t="s">
        <v>603</v>
      </c>
      <c r="C687" s="60">
        <v>819</v>
      </c>
      <c r="D687" s="61">
        <v>54672335.439999998</v>
      </c>
      <c r="E687" s="61">
        <v>3271710.22</v>
      </c>
      <c r="F687" s="62">
        <v>4.2474851856364312E-3</v>
      </c>
    </row>
    <row r="688" spans="1:6" x14ac:dyDescent="0.2">
      <c r="A688" s="56" t="s">
        <v>181</v>
      </c>
      <c r="B688" s="56" t="s">
        <v>604</v>
      </c>
      <c r="C688" s="60">
        <v>169</v>
      </c>
      <c r="D688" s="61">
        <v>4283907.76</v>
      </c>
      <c r="E688" s="61">
        <v>257034.49</v>
      </c>
      <c r="F688" s="62">
        <v>3.3369403616455225E-4</v>
      </c>
    </row>
    <row r="689" spans="1:6" x14ac:dyDescent="0.2">
      <c r="A689" s="56" t="s">
        <v>181</v>
      </c>
      <c r="B689" s="56" t="s">
        <v>606</v>
      </c>
      <c r="C689" s="60">
        <v>143</v>
      </c>
      <c r="D689" s="61">
        <v>3645214.81</v>
      </c>
      <c r="E689" s="61">
        <v>218712.87</v>
      </c>
      <c r="F689" s="62">
        <v>2.8394314067125008E-4</v>
      </c>
    </row>
    <row r="690" spans="1:6" x14ac:dyDescent="0.2">
      <c r="A690" s="56" t="s">
        <v>181</v>
      </c>
      <c r="B690" s="56" t="s">
        <v>605</v>
      </c>
      <c r="C690" s="60">
        <v>124</v>
      </c>
      <c r="D690" s="61">
        <v>4464689.7699999996</v>
      </c>
      <c r="E690" s="61">
        <v>266699.84000000003</v>
      </c>
      <c r="F690" s="62">
        <v>3.4624203955679379E-4</v>
      </c>
    </row>
    <row r="691" spans="1:6" x14ac:dyDescent="0.2">
      <c r="A691" s="56" t="s">
        <v>181</v>
      </c>
      <c r="B691" s="56" t="s">
        <v>608</v>
      </c>
      <c r="C691" s="60">
        <v>99</v>
      </c>
      <c r="D691" s="61">
        <v>3240793.15</v>
      </c>
      <c r="E691" s="61">
        <v>194447.62</v>
      </c>
      <c r="F691" s="62">
        <v>2.5244087336446993E-4</v>
      </c>
    </row>
    <row r="692" spans="1:6" x14ac:dyDescent="0.2">
      <c r="A692" s="56" t="s">
        <v>181</v>
      </c>
      <c r="B692" s="56" t="s">
        <v>607</v>
      </c>
      <c r="C692" s="60">
        <v>78</v>
      </c>
      <c r="D692" s="61">
        <v>1449885.03</v>
      </c>
      <c r="E692" s="61">
        <v>86993.16</v>
      </c>
      <c r="F692" s="62">
        <v>1.1293853474336726E-4</v>
      </c>
    </row>
    <row r="693" spans="1:6" x14ac:dyDescent="0.2">
      <c r="A693" s="56" t="s">
        <v>181</v>
      </c>
      <c r="B693" s="56" t="s">
        <v>609</v>
      </c>
      <c r="C693" s="60">
        <v>55</v>
      </c>
      <c r="D693" s="61">
        <v>1440813.76</v>
      </c>
      <c r="E693" s="61">
        <v>86448.84</v>
      </c>
      <c r="F693" s="62">
        <v>1.1223187340089492E-4</v>
      </c>
    </row>
    <row r="694" spans="1:6" x14ac:dyDescent="0.2">
      <c r="A694" s="56" t="s">
        <v>181</v>
      </c>
      <c r="B694" s="56" t="s">
        <v>610</v>
      </c>
      <c r="C694" s="60">
        <v>25</v>
      </c>
      <c r="D694" s="61">
        <v>166392.16</v>
      </c>
      <c r="E694" s="61">
        <v>9983.5400000000009</v>
      </c>
      <c r="F694" s="62">
        <v>1.2961092333601824E-5</v>
      </c>
    </row>
    <row r="695" spans="1:6" x14ac:dyDescent="0.2">
      <c r="A695" s="56" t="s">
        <v>181</v>
      </c>
      <c r="B695" s="56" t="s">
        <v>56</v>
      </c>
      <c r="C695" s="60">
        <v>33</v>
      </c>
      <c r="D695" s="61">
        <v>457335.48</v>
      </c>
      <c r="E695" s="61">
        <v>27440.12</v>
      </c>
      <c r="F695" s="62">
        <v>3.5624030049973662E-5</v>
      </c>
    </row>
    <row r="696" spans="1:6" x14ac:dyDescent="0.2">
      <c r="A696" s="56" t="s">
        <v>181</v>
      </c>
      <c r="B696" s="56" t="s">
        <v>57</v>
      </c>
      <c r="C696" s="60">
        <v>1545</v>
      </c>
      <c r="D696" s="61">
        <v>73821367.359999999</v>
      </c>
      <c r="E696" s="61">
        <v>4419470.6900000004</v>
      </c>
      <c r="F696" s="62">
        <v>5.7375607929388735E-3</v>
      </c>
    </row>
    <row r="697" spans="1:6" x14ac:dyDescent="0.2">
      <c r="A697" s="56" t="s">
        <v>611</v>
      </c>
      <c r="B697" s="56" t="s">
        <v>611</v>
      </c>
      <c r="C697" s="60">
        <v>180</v>
      </c>
      <c r="D697" s="61">
        <v>5866844.2699999996</v>
      </c>
      <c r="E697" s="61">
        <v>350512.38</v>
      </c>
      <c r="F697" s="62">
        <v>4.5505134664162501E-4</v>
      </c>
    </row>
    <row r="698" spans="1:6" x14ac:dyDescent="0.2">
      <c r="A698" s="56" t="s">
        <v>611</v>
      </c>
      <c r="B698" s="56" t="s">
        <v>612</v>
      </c>
      <c r="C698" s="60">
        <v>123</v>
      </c>
      <c r="D698" s="61">
        <v>2743730.17</v>
      </c>
      <c r="E698" s="61">
        <v>164540.41</v>
      </c>
      <c r="F698" s="62">
        <v>2.136139532288848E-4</v>
      </c>
    </row>
    <row r="699" spans="1:6" x14ac:dyDescent="0.2">
      <c r="A699" s="56" t="s">
        <v>611</v>
      </c>
      <c r="B699" s="56" t="s">
        <v>613</v>
      </c>
      <c r="C699" s="60">
        <v>42</v>
      </c>
      <c r="D699" s="61">
        <v>685390.57</v>
      </c>
      <c r="E699" s="61">
        <v>41123.43</v>
      </c>
      <c r="F699" s="62">
        <v>5.3388334529075974E-5</v>
      </c>
    </row>
    <row r="700" spans="1:6" x14ac:dyDescent="0.2">
      <c r="A700" s="56" t="s">
        <v>611</v>
      </c>
      <c r="B700" s="56" t="s">
        <v>405</v>
      </c>
      <c r="C700" s="60">
        <v>36</v>
      </c>
      <c r="D700" s="61">
        <v>1204850.67</v>
      </c>
      <c r="E700" s="61">
        <v>72291.039999999994</v>
      </c>
      <c r="F700" s="62">
        <v>9.3851564107731589E-5</v>
      </c>
    </row>
    <row r="701" spans="1:6" x14ac:dyDescent="0.2">
      <c r="A701" s="56" t="s">
        <v>611</v>
      </c>
      <c r="B701" s="56" t="s">
        <v>615</v>
      </c>
      <c r="C701" s="60">
        <v>30</v>
      </c>
      <c r="D701" s="61">
        <v>554267.84</v>
      </c>
      <c r="E701" s="61">
        <v>33256.07</v>
      </c>
      <c r="F701" s="62">
        <v>4.3174564725811243E-5</v>
      </c>
    </row>
    <row r="702" spans="1:6" x14ac:dyDescent="0.2">
      <c r="A702" s="56" t="s">
        <v>611</v>
      </c>
      <c r="B702" s="56" t="s">
        <v>614</v>
      </c>
      <c r="C702" s="60">
        <v>24</v>
      </c>
      <c r="D702" s="61">
        <v>563918.03</v>
      </c>
      <c r="E702" s="61">
        <v>33835.08</v>
      </c>
      <c r="F702" s="62">
        <v>4.3926262227106253E-5</v>
      </c>
    </row>
    <row r="703" spans="1:6" x14ac:dyDescent="0.2">
      <c r="A703" s="56" t="s">
        <v>611</v>
      </c>
      <c r="B703" s="56" t="s">
        <v>616</v>
      </c>
      <c r="C703" s="60">
        <v>24</v>
      </c>
      <c r="D703" s="61">
        <v>941796.97</v>
      </c>
      <c r="E703" s="61">
        <v>56507.81</v>
      </c>
      <c r="F703" s="62">
        <v>7.3361046580634564E-5</v>
      </c>
    </row>
    <row r="704" spans="1:6" x14ac:dyDescent="0.2">
      <c r="A704" s="56" t="s">
        <v>611</v>
      </c>
      <c r="B704" s="56" t="s">
        <v>56</v>
      </c>
      <c r="C704" s="60">
        <v>21</v>
      </c>
      <c r="D704" s="61">
        <v>480209.07</v>
      </c>
      <c r="E704" s="61">
        <v>28812.560000000001</v>
      </c>
      <c r="F704" s="62">
        <v>3.7405794991299935E-5</v>
      </c>
    </row>
    <row r="705" spans="1:6" x14ac:dyDescent="0.2">
      <c r="A705" s="56" t="s">
        <v>611</v>
      </c>
      <c r="B705" s="56" t="s">
        <v>57</v>
      </c>
      <c r="C705" s="60">
        <v>480</v>
      </c>
      <c r="D705" s="61">
        <v>13041007.59</v>
      </c>
      <c r="E705" s="61">
        <v>780878.79</v>
      </c>
      <c r="F705" s="62">
        <v>1.0137728800146309E-3</v>
      </c>
    </row>
    <row r="706" spans="1:6" x14ac:dyDescent="0.2">
      <c r="A706" s="56" t="s">
        <v>617</v>
      </c>
      <c r="B706" s="56" t="s">
        <v>271</v>
      </c>
      <c r="C706" s="60">
        <v>11172</v>
      </c>
      <c r="D706" s="61">
        <v>1363506040.6400001</v>
      </c>
      <c r="E706" s="61">
        <v>81253669.810000002</v>
      </c>
      <c r="F706" s="62">
        <v>0.10548726372122562</v>
      </c>
    </row>
    <row r="707" spans="1:6" x14ac:dyDescent="0.2">
      <c r="A707" s="56" t="s">
        <v>617</v>
      </c>
      <c r="B707" s="56" t="s">
        <v>239</v>
      </c>
      <c r="C707" s="60">
        <v>3271</v>
      </c>
      <c r="D707" s="61">
        <v>272095342.54000002</v>
      </c>
      <c r="E707" s="61">
        <v>16282492.67</v>
      </c>
      <c r="F707" s="62">
        <v>2.1138683364524492E-2</v>
      </c>
    </row>
    <row r="708" spans="1:6" x14ac:dyDescent="0.2">
      <c r="A708" s="56" t="s">
        <v>617</v>
      </c>
      <c r="B708" s="56" t="s">
        <v>618</v>
      </c>
      <c r="C708" s="60">
        <v>3250</v>
      </c>
      <c r="D708" s="61">
        <v>360956986.57999998</v>
      </c>
      <c r="E708" s="61">
        <v>21585090.719999999</v>
      </c>
      <c r="F708" s="62">
        <v>2.8022760849467407E-2</v>
      </c>
    </row>
    <row r="709" spans="1:6" x14ac:dyDescent="0.2">
      <c r="A709" s="56" t="s">
        <v>617</v>
      </c>
      <c r="B709" s="56" t="s">
        <v>243</v>
      </c>
      <c r="C709" s="60">
        <v>2255</v>
      </c>
      <c r="D709" s="61">
        <v>283735678.88</v>
      </c>
      <c r="E709" s="61">
        <v>16936054.32</v>
      </c>
      <c r="F709" s="62">
        <v>2.1987167258148515E-2</v>
      </c>
    </row>
    <row r="710" spans="1:6" x14ac:dyDescent="0.2">
      <c r="A710" s="56" t="s">
        <v>617</v>
      </c>
      <c r="B710" s="56" t="s">
        <v>621</v>
      </c>
      <c r="C710" s="60">
        <v>1186</v>
      </c>
      <c r="D710" s="61">
        <v>190993504</v>
      </c>
      <c r="E710" s="61">
        <v>11375738.359999999</v>
      </c>
      <c r="F710" s="62">
        <v>1.4768508489659595E-2</v>
      </c>
    </row>
    <row r="711" spans="1:6" x14ac:dyDescent="0.2">
      <c r="A711" s="56" t="s">
        <v>617</v>
      </c>
      <c r="B711" s="56" t="s">
        <v>244</v>
      </c>
      <c r="C711" s="60">
        <v>1082</v>
      </c>
      <c r="D711" s="61">
        <v>136967283.19</v>
      </c>
      <c r="E711" s="61">
        <v>8174795.5800000001</v>
      </c>
      <c r="F711" s="62">
        <v>1.0612896860302064E-2</v>
      </c>
    </row>
    <row r="712" spans="1:6" x14ac:dyDescent="0.2">
      <c r="A712" s="56" t="s">
        <v>617</v>
      </c>
      <c r="B712" s="56" t="s">
        <v>619</v>
      </c>
      <c r="C712" s="60">
        <v>1060</v>
      </c>
      <c r="D712" s="61">
        <v>63144827.469999999</v>
      </c>
      <c r="E712" s="61">
        <v>3760905.75</v>
      </c>
      <c r="F712" s="62">
        <v>4.882581397352443E-3</v>
      </c>
    </row>
    <row r="713" spans="1:6" x14ac:dyDescent="0.2">
      <c r="A713" s="56" t="s">
        <v>617</v>
      </c>
      <c r="B713" s="56" t="s">
        <v>620</v>
      </c>
      <c r="C713" s="60">
        <v>933</v>
      </c>
      <c r="D713" s="61">
        <v>141653747.84999999</v>
      </c>
      <c r="E713" s="61">
        <v>8496625.9499999993</v>
      </c>
      <c r="F713" s="62">
        <v>1.1030711897986815E-2</v>
      </c>
    </row>
    <row r="714" spans="1:6" x14ac:dyDescent="0.2">
      <c r="A714" s="56" t="s">
        <v>617</v>
      </c>
      <c r="B714" s="56" t="s">
        <v>622</v>
      </c>
      <c r="C714" s="60">
        <v>507</v>
      </c>
      <c r="D714" s="61">
        <v>30751458.609999999</v>
      </c>
      <c r="E714" s="61">
        <v>1839116.08</v>
      </c>
      <c r="F714" s="62">
        <v>2.3876253638580943E-3</v>
      </c>
    </row>
    <row r="715" spans="1:6" x14ac:dyDescent="0.2">
      <c r="A715" s="56" t="s">
        <v>617</v>
      </c>
      <c r="B715" s="56" t="s">
        <v>623</v>
      </c>
      <c r="C715" s="60">
        <v>291</v>
      </c>
      <c r="D715" s="61">
        <v>15273637.59</v>
      </c>
      <c r="E715" s="61">
        <v>916418.3</v>
      </c>
      <c r="F715" s="62">
        <v>1.1897365265729806E-3</v>
      </c>
    </row>
    <row r="716" spans="1:6" x14ac:dyDescent="0.2">
      <c r="A716" s="56" t="s">
        <v>617</v>
      </c>
      <c r="B716" s="56" t="s">
        <v>624</v>
      </c>
      <c r="C716" s="60">
        <v>258</v>
      </c>
      <c r="D716" s="61">
        <v>8371212.2999999998</v>
      </c>
      <c r="E716" s="61">
        <v>500915.53</v>
      </c>
      <c r="F716" s="62">
        <v>6.5031165655319591E-4</v>
      </c>
    </row>
    <row r="717" spans="1:6" x14ac:dyDescent="0.2">
      <c r="A717" s="56" t="s">
        <v>617</v>
      </c>
      <c r="B717" s="56" t="s">
        <v>625</v>
      </c>
      <c r="C717" s="60">
        <v>251</v>
      </c>
      <c r="D717" s="61">
        <v>26300663.690000001</v>
      </c>
      <c r="E717" s="61">
        <v>1578039.88</v>
      </c>
      <c r="F717" s="62">
        <v>2.0486841932607011E-3</v>
      </c>
    </row>
    <row r="718" spans="1:6" x14ac:dyDescent="0.2">
      <c r="A718" s="56" t="s">
        <v>617</v>
      </c>
      <c r="B718" s="56" t="s">
        <v>626</v>
      </c>
      <c r="C718" s="60">
        <v>129</v>
      </c>
      <c r="D718" s="61">
        <v>2993256.79</v>
      </c>
      <c r="E718" s="61">
        <v>179595.46</v>
      </c>
      <c r="F718" s="62">
        <v>2.3315911387701083E-4</v>
      </c>
    </row>
    <row r="719" spans="1:6" x14ac:dyDescent="0.2">
      <c r="A719" s="56" t="s">
        <v>617</v>
      </c>
      <c r="B719" s="56" t="s">
        <v>439</v>
      </c>
      <c r="C719" s="60">
        <v>101</v>
      </c>
      <c r="D719" s="61">
        <v>2616472.52</v>
      </c>
      <c r="E719" s="61">
        <v>156988.4</v>
      </c>
      <c r="F719" s="62">
        <v>2.0380958534792429E-4</v>
      </c>
    </row>
    <row r="720" spans="1:6" x14ac:dyDescent="0.2">
      <c r="A720" s="56" t="s">
        <v>617</v>
      </c>
      <c r="B720" s="56" t="s">
        <v>627</v>
      </c>
      <c r="C720" s="60">
        <v>81</v>
      </c>
      <c r="D720" s="61">
        <v>1730847.4</v>
      </c>
      <c r="E720" s="61">
        <v>103850.83</v>
      </c>
      <c r="F720" s="62">
        <v>1.348239398601284E-4</v>
      </c>
    </row>
    <row r="721" spans="1:6" x14ac:dyDescent="0.2">
      <c r="A721" s="56" t="s">
        <v>617</v>
      </c>
      <c r="B721" s="56" t="s">
        <v>247</v>
      </c>
      <c r="C721" s="60">
        <v>80</v>
      </c>
      <c r="D721" s="61">
        <v>1708620.81</v>
      </c>
      <c r="E721" s="61">
        <v>102183.79</v>
      </c>
      <c r="F721" s="62">
        <v>1.326597116040381E-4</v>
      </c>
    </row>
    <row r="722" spans="1:6" x14ac:dyDescent="0.2">
      <c r="A722" s="56" t="s">
        <v>617</v>
      </c>
      <c r="B722" s="56" t="s">
        <v>629</v>
      </c>
      <c r="C722" s="60">
        <v>24</v>
      </c>
      <c r="D722" s="61">
        <v>1331858.42</v>
      </c>
      <c r="E722" s="61">
        <v>79911.5</v>
      </c>
      <c r="F722" s="62">
        <v>1.0374479693742119E-4</v>
      </c>
    </row>
    <row r="723" spans="1:6" x14ac:dyDescent="0.2">
      <c r="A723" s="56" t="s">
        <v>617</v>
      </c>
      <c r="B723" s="56" t="s">
        <v>628</v>
      </c>
      <c r="C723" s="60">
        <v>18</v>
      </c>
      <c r="D723" s="61">
        <v>22686.799999999999</v>
      </c>
      <c r="E723" s="61">
        <v>1361.22</v>
      </c>
      <c r="F723" s="62">
        <v>1.7671986195623468E-6</v>
      </c>
    </row>
    <row r="724" spans="1:6" x14ac:dyDescent="0.2">
      <c r="A724" s="56" t="s">
        <v>617</v>
      </c>
      <c r="B724" s="56" t="s">
        <v>738</v>
      </c>
      <c r="C724" s="60">
        <v>18</v>
      </c>
      <c r="D724" s="61">
        <v>95968.01</v>
      </c>
      <c r="E724" s="61">
        <v>5758.09</v>
      </c>
      <c r="F724" s="62">
        <v>7.4754181538000867E-6</v>
      </c>
    </row>
    <row r="725" spans="1:6" x14ac:dyDescent="0.2">
      <c r="A725" s="56" t="s">
        <v>617</v>
      </c>
      <c r="B725" s="56" t="s">
        <v>56</v>
      </c>
      <c r="C725" s="60">
        <v>103</v>
      </c>
      <c r="D725" s="61">
        <v>6927295.3099999996</v>
      </c>
      <c r="E725" s="61">
        <v>415637.73</v>
      </c>
      <c r="F725" s="62">
        <v>5.3960008131971864E-4</v>
      </c>
    </row>
    <row r="726" spans="1:6" x14ac:dyDescent="0.2">
      <c r="A726" s="56" t="s">
        <v>617</v>
      </c>
      <c r="B726" s="56" t="s">
        <v>57</v>
      </c>
      <c r="C726" s="60">
        <v>26070</v>
      </c>
      <c r="D726" s="61">
        <v>2911177389.4000001</v>
      </c>
      <c r="E726" s="61">
        <v>173745149.96000001</v>
      </c>
      <c r="F726" s="62">
        <v>0.22556397141164908</v>
      </c>
    </row>
    <row r="727" spans="1:6" x14ac:dyDescent="0.2">
      <c r="A727" s="56" t="s">
        <v>630</v>
      </c>
      <c r="B727" s="56" t="s">
        <v>631</v>
      </c>
      <c r="C727" s="60">
        <v>2820</v>
      </c>
      <c r="D727" s="61">
        <v>364140129.63999999</v>
      </c>
      <c r="E727" s="61">
        <v>21725952.699999999</v>
      </c>
      <c r="F727" s="62">
        <v>2.8205634372193211E-2</v>
      </c>
    </row>
    <row r="728" spans="1:6" x14ac:dyDescent="0.2">
      <c r="A728" s="56" t="s">
        <v>630</v>
      </c>
      <c r="B728" s="56" t="s">
        <v>632</v>
      </c>
      <c r="C728" s="60">
        <v>190</v>
      </c>
      <c r="D728" s="61">
        <v>9731379.5899999999</v>
      </c>
      <c r="E728" s="61">
        <v>577476.48</v>
      </c>
      <c r="F728" s="62">
        <v>7.4970661486440336E-4</v>
      </c>
    </row>
    <row r="729" spans="1:6" x14ac:dyDescent="0.2">
      <c r="A729" s="56" t="s">
        <v>630</v>
      </c>
      <c r="B729" s="56" t="s">
        <v>633</v>
      </c>
      <c r="C729" s="60">
        <v>135</v>
      </c>
      <c r="D729" s="61">
        <v>3873997.75</v>
      </c>
      <c r="E729" s="61">
        <v>232439.85</v>
      </c>
      <c r="F729" s="62">
        <v>3.0176413955957082E-4</v>
      </c>
    </row>
    <row r="730" spans="1:6" x14ac:dyDescent="0.2">
      <c r="A730" s="56" t="s">
        <v>630</v>
      </c>
      <c r="B730" s="56" t="s">
        <v>634</v>
      </c>
      <c r="C730" s="60">
        <v>129</v>
      </c>
      <c r="D730" s="61">
        <v>6250617.1900000004</v>
      </c>
      <c r="E730" s="61">
        <v>352340.79</v>
      </c>
      <c r="F730" s="62">
        <v>4.5742507287837875E-4</v>
      </c>
    </row>
    <row r="731" spans="1:6" x14ac:dyDescent="0.2">
      <c r="A731" s="56" t="s">
        <v>630</v>
      </c>
      <c r="B731" s="56" t="s">
        <v>635</v>
      </c>
      <c r="C731" s="60">
        <v>113</v>
      </c>
      <c r="D731" s="61">
        <v>2115370.9500000002</v>
      </c>
      <c r="E731" s="61">
        <v>126922.28</v>
      </c>
      <c r="F731" s="62">
        <v>1.6477636091719608E-4</v>
      </c>
    </row>
    <row r="732" spans="1:6" x14ac:dyDescent="0.2">
      <c r="A732" s="56" t="s">
        <v>630</v>
      </c>
      <c r="B732" s="56" t="s">
        <v>638</v>
      </c>
      <c r="C732" s="60">
        <v>85</v>
      </c>
      <c r="D732" s="61">
        <v>1456308.41</v>
      </c>
      <c r="E732" s="61">
        <v>87378.55</v>
      </c>
      <c r="F732" s="62">
        <v>1.1343886582577358E-4</v>
      </c>
    </row>
    <row r="733" spans="1:6" x14ac:dyDescent="0.2">
      <c r="A733" s="56" t="s">
        <v>630</v>
      </c>
      <c r="B733" s="56" t="s">
        <v>637</v>
      </c>
      <c r="C733" s="60">
        <v>80</v>
      </c>
      <c r="D733" s="61">
        <v>1709409.46</v>
      </c>
      <c r="E733" s="61">
        <v>101603.64</v>
      </c>
      <c r="F733" s="62">
        <v>1.3190653410213605E-4</v>
      </c>
    </row>
    <row r="734" spans="1:6" x14ac:dyDescent="0.2">
      <c r="A734" s="56" t="s">
        <v>630</v>
      </c>
      <c r="B734" s="56" t="s">
        <v>636</v>
      </c>
      <c r="C734" s="60">
        <v>74</v>
      </c>
      <c r="D734" s="61">
        <v>2200159.33</v>
      </c>
      <c r="E734" s="61">
        <v>131907.72</v>
      </c>
      <c r="F734" s="62">
        <v>1.7124868918588955E-4</v>
      </c>
    </row>
    <row r="735" spans="1:6" x14ac:dyDescent="0.2">
      <c r="A735" s="56" t="s">
        <v>630</v>
      </c>
      <c r="B735" s="56" t="s">
        <v>639</v>
      </c>
      <c r="C735" s="60">
        <v>57</v>
      </c>
      <c r="D735" s="61">
        <v>815849.93</v>
      </c>
      <c r="E735" s="61">
        <v>48951.02</v>
      </c>
      <c r="F735" s="62">
        <v>6.3550473083093709E-5</v>
      </c>
    </row>
    <row r="736" spans="1:6" x14ac:dyDescent="0.2">
      <c r="A736" s="56" t="s">
        <v>630</v>
      </c>
      <c r="B736" s="56" t="s">
        <v>640</v>
      </c>
      <c r="C736" s="60">
        <v>55</v>
      </c>
      <c r="D736" s="61">
        <v>2909839.1</v>
      </c>
      <c r="E736" s="61">
        <v>174590.35</v>
      </c>
      <c r="F736" s="62">
        <v>2.266612491066154E-4</v>
      </c>
    </row>
    <row r="737" spans="1:6" x14ac:dyDescent="0.2">
      <c r="A737" s="56" t="s">
        <v>630</v>
      </c>
      <c r="B737" s="56" t="s">
        <v>641</v>
      </c>
      <c r="C737" s="60">
        <v>48</v>
      </c>
      <c r="D737" s="61">
        <v>1123015.98</v>
      </c>
      <c r="E737" s="61">
        <v>67240.66</v>
      </c>
      <c r="F737" s="62">
        <v>8.7294927734283298E-5</v>
      </c>
    </row>
    <row r="738" spans="1:6" x14ac:dyDescent="0.2">
      <c r="A738" s="56" t="s">
        <v>630</v>
      </c>
      <c r="B738" s="56" t="s">
        <v>642</v>
      </c>
      <c r="C738" s="60">
        <v>33</v>
      </c>
      <c r="D738" s="61">
        <v>3664163.36</v>
      </c>
      <c r="E738" s="61">
        <v>219278.97</v>
      </c>
      <c r="F738" s="62">
        <v>2.8467807781479352E-4</v>
      </c>
    </row>
    <row r="739" spans="1:6" x14ac:dyDescent="0.2">
      <c r="A739" s="56" t="s">
        <v>630</v>
      </c>
      <c r="B739" s="56" t="s">
        <v>361</v>
      </c>
      <c r="C739" s="60">
        <v>30</v>
      </c>
      <c r="D739" s="61">
        <v>404188.74</v>
      </c>
      <c r="E739" s="61">
        <v>24251.33</v>
      </c>
      <c r="F739" s="62">
        <v>3.1484195720420602E-5</v>
      </c>
    </row>
    <row r="740" spans="1:6" x14ac:dyDescent="0.2">
      <c r="A740" s="56" t="s">
        <v>630</v>
      </c>
      <c r="B740" s="56" t="s">
        <v>56</v>
      </c>
      <c r="C740" s="60">
        <v>73</v>
      </c>
      <c r="D740" s="61">
        <v>2219809.52</v>
      </c>
      <c r="E740" s="61">
        <v>133188.57</v>
      </c>
      <c r="F740" s="62">
        <v>1.7291154776265632E-4</v>
      </c>
    </row>
    <row r="741" spans="1:6" x14ac:dyDescent="0.2">
      <c r="A741" s="56" t="s">
        <v>630</v>
      </c>
      <c r="B741" s="56" t="s">
        <v>57</v>
      </c>
      <c r="C741" s="60">
        <v>3922</v>
      </c>
      <c r="D741" s="61">
        <v>402614238.94999999</v>
      </c>
      <c r="E741" s="61">
        <v>24003522.899999999</v>
      </c>
      <c r="F741" s="62">
        <v>3.1162481107765958E-2</v>
      </c>
    </row>
    <row r="742" spans="1:6" x14ac:dyDescent="0.2">
      <c r="A742" s="56" t="s">
        <v>643</v>
      </c>
      <c r="B742" s="56" t="s">
        <v>644</v>
      </c>
      <c r="C742" s="60">
        <v>682</v>
      </c>
      <c r="D742" s="61">
        <v>35904952.329999998</v>
      </c>
      <c r="E742" s="61">
        <v>2139167.4300000002</v>
      </c>
      <c r="F742" s="62">
        <v>2.7771658727529227E-3</v>
      </c>
    </row>
    <row r="743" spans="1:6" x14ac:dyDescent="0.2">
      <c r="A743" s="56" t="s">
        <v>643</v>
      </c>
      <c r="B743" s="56" t="s">
        <v>645</v>
      </c>
      <c r="C743" s="60">
        <v>270</v>
      </c>
      <c r="D743" s="61">
        <v>6883493.8499999996</v>
      </c>
      <c r="E743" s="61">
        <v>413001.25</v>
      </c>
      <c r="F743" s="62">
        <v>5.3617728131934855E-4</v>
      </c>
    </row>
    <row r="744" spans="1:6" x14ac:dyDescent="0.2">
      <c r="A744" s="56" t="s">
        <v>643</v>
      </c>
      <c r="B744" s="56" t="s">
        <v>646</v>
      </c>
      <c r="C744" s="60">
        <v>185</v>
      </c>
      <c r="D744" s="61">
        <v>12460440.32</v>
      </c>
      <c r="E744" s="61">
        <v>746154.04</v>
      </c>
      <c r="F744" s="62">
        <v>9.6869160713835255E-4</v>
      </c>
    </row>
    <row r="745" spans="1:6" x14ac:dyDescent="0.2">
      <c r="A745" s="56" t="s">
        <v>643</v>
      </c>
      <c r="B745" s="56" t="s">
        <v>647</v>
      </c>
      <c r="C745" s="60">
        <v>36</v>
      </c>
      <c r="D745" s="61">
        <v>235924.79</v>
      </c>
      <c r="E745" s="61">
        <v>14155.49</v>
      </c>
      <c r="F745" s="62">
        <v>1.837731034456488E-5</v>
      </c>
    </row>
    <row r="746" spans="1:6" x14ac:dyDescent="0.2">
      <c r="A746" s="56" t="s">
        <v>643</v>
      </c>
      <c r="B746" s="56" t="s">
        <v>416</v>
      </c>
      <c r="C746" s="60">
        <v>27</v>
      </c>
      <c r="D746" s="61">
        <v>785580.7</v>
      </c>
      <c r="E746" s="61">
        <v>47134.86</v>
      </c>
      <c r="F746" s="62">
        <v>6.1192650361634765E-5</v>
      </c>
    </row>
    <row r="747" spans="1:6" x14ac:dyDescent="0.2">
      <c r="A747" s="56" t="s">
        <v>643</v>
      </c>
      <c r="B747" s="56" t="s">
        <v>648</v>
      </c>
      <c r="C747" s="60">
        <v>24</v>
      </c>
      <c r="D747" s="61">
        <v>202410.85</v>
      </c>
      <c r="E747" s="61">
        <v>12144.67</v>
      </c>
      <c r="F747" s="62">
        <v>1.5766771028224863E-5</v>
      </c>
    </row>
    <row r="748" spans="1:6" x14ac:dyDescent="0.2">
      <c r="A748" s="56" t="s">
        <v>643</v>
      </c>
      <c r="B748" s="56" t="s">
        <v>56</v>
      </c>
      <c r="C748" s="60">
        <v>48</v>
      </c>
      <c r="D748" s="61">
        <v>383427.08</v>
      </c>
      <c r="E748" s="61">
        <v>23005.62</v>
      </c>
      <c r="F748" s="62">
        <v>2.986695751324247E-5</v>
      </c>
    </row>
    <row r="749" spans="1:6" x14ac:dyDescent="0.2">
      <c r="A749" s="56" t="s">
        <v>643</v>
      </c>
      <c r="B749" s="56" t="s">
        <v>57</v>
      </c>
      <c r="C749" s="60">
        <v>1272</v>
      </c>
      <c r="D749" s="61">
        <v>56856229.920000002</v>
      </c>
      <c r="E749" s="61">
        <v>3394763.36</v>
      </c>
      <c r="F749" s="62">
        <v>4.4072384504582904E-3</v>
      </c>
    </row>
    <row r="750" spans="1:6" x14ac:dyDescent="0.2">
      <c r="A750" s="56" t="s">
        <v>649</v>
      </c>
      <c r="B750" s="56" t="s">
        <v>650</v>
      </c>
      <c r="C750" s="60">
        <v>278</v>
      </c>
      <c r="D750" s="61">
        <v>6651855.3300000001</v>
      </c>
      <c r="E750" s="61">
        <v>397776.1</v>
      </c>
      <c r="F750" s="62">
        <v>5.1641128900169989E-4</v>
      </c>
    </row>
    <row r="751" spans="1:6" x14ac:dyDescent="0.2">
      <c r="A751" s="56" t="s">
        <v>649</v>
      </c>
      <c r="B751" s="56" t="s">
        <v>651</v>
      </c>
      <c r="C751" s="60">
        <v>49</v>
      </c>
      <c r="D751" s="61">
        <v>953352.84</v>
      </c>
      <c r="E751" s="61">
        <v>57133.55</v>
      </c>
      <c r="F751" s="62">
        <v>7.4173411124356329E-5</v>
      </c>
    </row>
    <row r="752" spans="1:6" x14ac:dyDescent="0.2">
      <c r="A752" s="56" t="s">
        <v>649</v>
      </c>
      <c r="B752" s="56" t="s">
        <v>652</v>
      </c>
      <c r="C752" s="60">
        <v>27</v>
      </c>
      <c r="D752" s="61">
        <v>257649.92000000001</v>
      </c>
      <c r="E752" s="61">
        <v>15459</v>
      </c>
      <c r="F752" s="62">
        <v>2.0069587179011709E-5</v>
      </c>
    </row>
    <row r="753" spans="1:6" x14ac:dyDescent="0.2">
      <c r="A753" s="56" t="s">
        <v>649</v>
      </c>
      <c r="B753" s="56" t="s">
        <v>653</v>
      </c>
      <c r="C753" s="60">
        <v>24</v>
      </c>
      <c r="D753" s="61">
        <v>395132.9</v>
      </c>
      <c r="E753" s="61">
        <v>23707.98</v>
      </c>
      <c r="F753" s="62">
        <v>3.0778793676710395E-5</v>
      </c>
    </row>
    <row r="754" spans="1:6" x14ac:dyDescent="0.2">
      <c r="A754" s="56" t="s">
        <v>649</v>
      </c>
      <c r="B754" s="56" t="s">
        <v>56</v>
      </c>
      <c r="C754" s="60">
        <v>62</v>
      </c>
      <c r="D754" s="61">
        <v>236171.31</v>
      </c>
      <c r="E754" s="61">
        <v>14170.26</v>
      </c>
      <c r="F754" s="62">
        <v>1.8396485440148939E-5</v>
      </c>
    </row>
    <row r="755" spans="1:6" x14ac:dyDescent="0.2">
      <c r="A755" s="56" t="s">
        <v>649</v>
      </c>
      <c r="B755" s="56" t="s">
        <v>57</v>
      </c>
      <c r="C755" s="60">
        <v>440</v>
      </c>
      <c r="D755" s="61">
        <v>8494162.3000000007</v>
      </c>
      <c r="E755" s="61">
        <v>508246.88</v>
      </c>
      <c r="F755" s="62">
        <v>6.5982955343946593E-4</v>
      </c>
    </row>
    <row r="756" spans="1:6" x14ac:dyDescent="0.2">
      <c r="A756" s="56" t="s">
        <v>654</v>
      </c>
      <c r="B756" s="56" t="s">
        <v>656</v>
      </c>
      <c r="C756" s="60">
        <v>231</v>
      </c>
      <c r="D756" s="61">
        <v>7919000.3300000001</v>
      </c>
      <c r="E756" s="61">
        <v>474675.73</v>
      </c>
      <c r="F756" s="62">
        <v>6.1624593731780992E-4</v>
      </c>
    </row>
    <row r="757" spans="1:6" x14ac:dyDescent="0.2">
      <c r="A757" s="56" t="s">
        <v>654</v>
      </c>
      <c r="B757" s="56" t="s">
        <v>655</v>
      </c>
      <c r="C757" s="60">
        <v>153</v>
      </c>
      <c r="D757" s="61">
        <v>4514246.91</v>
      </c>
      <c r="E757" s="61">
        <v>268216.11</v>
      </c>
      <c r="F757" s="62">
        <v>3.4821053124137359E-4</v>
      </c>
    </row>
    <row r="758" spans="1:6" x14ac:dyDescent="0.2">
      <c r="A758" s="56" t="s">
        <v>654</v>
      </c>
      <c r="B758" s="56" t="s">
        <v>657</v>
      </c>
      <c r="C758" s="60">
        <v>121</v>
      </c>
      <c r="D758" s="61">
        <v>3848307.96</v>
      </c>
      <c r="E758" s="61">
        <v>230898.48</v>
      </c>
      <c r="F758" s="62">
        <v>2.9976306189671338E-4</v>
      </c>
    </row>
    <row r="759" spans="1:6" x14ac:dyDescent="0.2">
      <c r="A759" s="56" t="s">
        <v>654</v>
      </c>
      <c r="B759" s="56" t="s">
        <v>658</v>
      </c>
      <c r="C759" s="60">
        <v>73</v>
      </c>
      <c r="D759" s="61">
        <v>3448282.09</v>
      </c>
      <c r="E759" s="61">
        <v>206896.95</v>
      </c>
      <c r="F759" s="62">
        <v>2.6860316806369281E-4</v>
      </c>
    </row>
    <row r="760" spans="1:6" x14ac:dyDescent="0.2">
      <c r="A760" s="56" t="s">
        <v>654</v>
      </c>
      <c r="B760" s="56" t="s">
        <v>659</v>
      </c>
      <c r="C760" s="60">
        <v>59</v>
      </c>
      <c r="D760" s="61">
        <v>1338554.72</v>
      </c>
      <c r="E760" s="61">
        <v>80313.279999999999</v>
      </c>
      <c r="F760" s="62">
        <v>1.0426640627416894E-4</v>
      </c>
    </row>
    <row r="761" spans="1:6" x14ac:dyDescent="0.2">
      <c r="A761" s="56" t="s">
        <v>654</v>
      </c>
      <c r="B761" s="56" t="s">
        <v>660</v>
      </c>
      <c r="C761" s="60">
        <v>30</v>
      </c>
      <c r="D761" s="61">
        <v>429820.67</v>
      </c>
      <c r="E761" s="61">
        <v>25789.23</v>
      </c>
      <c r="F761" s="62">
        <v>3.3480768469149634E-5</v>
      </c>
    </row>
    <row r="762" spans="1:6" x14ac:dyDescent="0.2">
      <c r="A762" s="56" t="s">
        <v>654</v>
      </c>
      <c r="B762" s="56" t="s">
        <v>661</v>
      </c>
      <c r="C762" s="60">
        <v>30</v>
      </c>
      <c r="D762" s="61">
        <v>798385.48</v>
      </c>
      <c r="E762" s="61">
        <v>47903.14</v>
      </c>
      <c r="F762" s="62">
        <v>6.2190066911081113E-5</v>
      </c>
    </row>
    <row r="763" spans="1:6" x14ac:dyDescent="0.2">
      <c r="A763" s="56" t="s">
        <v>654</v>
      </c>
      <c r="B763" s="56" t="s">
        <v>146</v>
      </c>
      <c r="C763" s="60">
        <v>21</v>
      </c>
      <c r="D763" s="61">
        <v>237603.36</v>
      </c>
      <c r="E763" s="61">
        <v>14256.19</v>
      </c>
      <c r="F763" s="62">
        <v>1.8508043731519179E-5</v>
      </c>
    </row>
    <row r="764" spans="1:6" x14ac:dyDescent="0.2">
      <c r="A764" s="56" t="s">
        <v>654</v>
      </c>
      <c r="B764" s="56" t="s">
        <v>56</v>
      </c>
      <c r="C764" s="60">
        <v>26</v>
      </c>
      <c r="D764" s="61">
        <v>307884.71999999997</v>
      </c>
      <c r="E764" s="61">
        <v>18473.12</v>
      </c>
      <c r="F764" s="62">
        <v>2.3982656854152584E-5</v>
      </c>
    </row>
    <row r="765" spans="1:6" x14ac:dyDescent="0.2">
      <c r="A765" s="56" t="s">
        <v>654</v>
      </c>
      <c r="B765" s="56" t="s">
        <v>57</v>
      </c>
      <c r="C765" s="60">
        <v>744</v>
      </c>
      <c r="D765" s="61">
        <v>22842086.239999998</v>
      </c>
      <c r="E765" s="61">
        <v>1367422.23</v>
      </c>
      <c r="F765" s="62">
        <v>1.7752506407596612E-3</v>
      </c>
    </row>
    <row r="766" spans="1:6" x14ac:dyDescent="0.2">
      <c r="A766" s="56" t="s">
        <v>662</v>
      </c>
      <c r="B766" s="56" t="s">
        <v>663</v>
      </c>
      <c r="C766" s="60">
        <v>5657</v>
      </c>
      <c r="D766" s="61">
        <v>629987586.41999996</v>
      </c>
      <c r="E766" s="61">
        <v>37665312.899999999</v>
      </c>
      <c r="F766" s="62">
        <v>4.8898847329795221E-2</v>
      </c>
    </row>
    <row r="767" spans="1:6" x14ac:dyDescent="0.2">
      <c r="A767" s="56" t="s">
        <v>662</v>
      </c>
      <c r="B767" s="56" t="s">
        <v>664</v>
      </c>
      <c r="C767" s="60">
        <v>1708</v>
      </c>
      <c r="D767" s="61">
        <v>118796225.40000001</v>
      </c>
      <c r="E767" s="61">
        <v>7075296.2000000002</v>
      </c>
      <c r="F767" s="62">
        <v>9.1854760271188485E-3</v>
      </c>
    </row>
    <row r="768" spans="1:6" x14ac:dyDescent="0.2">
      <c r="A768" s="56" t="s">
        <v>662</v>
      </c>
      <c r="B768" s="56" t="s">
        <v>665</v>
      </c>
      <c r="C768" s="60">
        <v>474</v>
      </c>
      <c r="D768" s="61">
        <v>20543584.969999999</v>
      </c>
      <c r="E768" s="61">
        <v>1230841.8</v>
      </c>
      <c r="F768" s="62">
        <v>1.5979356238224787E-3</v>
      </c>
    </row>
    <row r="769" spans="1:6" x14ac:dyDescent="0.2">
      <c r="A769" s="56" t="s">
        <v>662</v>
      </c>
      <c r="B769" s="56" t="s">
        <v>666</v>
      </c>
      <c r="C769" s="60">
        <v>292</v>
      </c>
      <c r="D769" s="61">
        <v>10376052.18</v>
      </c>
      <c r="E769" s="61">
        <v>609274.6</v>
      </c>
      <c r="F769" s="62">
        <v>7.9098840162089969E-4</v>
      </c>
    </row>
    <row r="770" spans="1:6" x14ac:dyDescent="0.2">
      <c r="A770" s="56" t="s">
        <v>662</v>
      </c>
      <c r="B770" s="56" t="s">
        <v>667</v>
      </c>
      <c r="C770" s="60">
        <v>166</v>
      </c>
      <c r="D770" s="61">
        <v>22858020.260000002</v>
      </c>
      <c r="E770" s="61">
        <v>1365979.4</v>
      </c>
      <c r="F770" s="62">
        <v>1.7733774922720814E-3</v>
      </c>
    </row>
    <row r="771" spans="1:6" x14ac:dyDescent="0.2">
      <c r="A771" s="56" t="s">
        <v>662</v>
      </c>
      <c r="B771" s="56" t="s">
        <v>577</v>
      </c>
      <c r="C771" s="60">
        <v>158</v>
      </c>
      <c r="D771" s="61">
        <v>5585935.7999999998</v>
      </c>
      <c r="E771" s="61">
        <v>335156.15999999997</v>
      </c>
      <c r="F771" s="62">
        <v>4.3511519320155227E-4</v>
      </c>
    </row>
    <row r="772" spans="1:6" x14ac:dyDescent="0.2">
      <c r="A772" s="56" t="s">
        <v>662</v>
      </c>
      <c r="B772" s="56" t="s">
        <v>668</v>
      </c>
      <c r="C772" s="60">
        <v>77</v>
      </c>
      <c r="D772" s="61">
        <v>1289154.1499999999</v>
      </c>
      <c r="E772" s="61">
        <v>77055.62</v>
      </c>
      <c r="F772" s="62">
        <v>1.0003716173250523E-4</v>
      </c>
    </row>
    <row r="773" spans="1:6" x14ac:dyDescent="0.2">
      <c r="A773" s="56" t="s">
        <v>662</v>
      </c>
      <c r="B773" s="56" t="s">
        <v>669</v>
      </c>
      <c r="C773" s="60">
        <v>54</v>
      </c>
      <c r="D773" s="61">
        <v>2093070.51</v>
      </c>
      <c r="E773" s="61">
        <v>125584.24</v>
      </c>
      <c r="F773" s="62">
        <v>1.6303925564331004E-4</v>
      </c>
    </row>
    <row r="774" spans="1:6" x14ac:dyDescent="0.2">
      <c r="A774" s="56" t="s">
        <v>662</v>
      </c>
      <c r="B774" s="56" t="s">
        <v>671</v>
      </c>
      <c r="C774" s="60">
        <v>45</v>
      </c>
      <c r="D774" s="61">
        <v>1136834.3600000001</v>
      </c>
      <c r="E774" s="61">
        <v>68210.080000000002</v>
      </c>
      <c r="F774" s="62">
        <v>8.8553473513640154E-5</v>
      </c>
    </row>
    <row r="775" spans="1:6" x14ac:dyDescent="0.2">
      <c r="A775" s="56" t="s">
        <v>662</v>
      </c>
      <c r="B775" s="56" t="s">
        <v>670</v>
      </c>
      <c r="C775" s="60">
        <v>36</v>
      </c>
      <c r="D775" s="61">
        <v>528869.24</v>
      </c>
      <c r="E775" s="61">
        <v>31732.17</v>
      </c>
      <c r="F775" s="62">
        <v>4.1196167423133445E-5</v>
      </c>
    </row>
    <row r="776" spans="1:6" x14ac:dyDescent="0.2">
      <c r="A776" s="56" t="s">
        <v>662</v>
      </c>
      <c r="B776" s="56" t="s">
        <v>672</v>
      </c>
      <c r="C776" s="60">
        <v>23</v>
      </c>
      <c r="D776" s="61">
        <v>970334.91</v>
      </c>
      <c r="E776" s="61">
        <v>58220.1</v>
      </c>
      <c r="F776" s="62">
        <v>7.5584020474854749E-5</v>
      </c>
    </row>
    <row r="777" spans="1:6" x14ac:dyDescent="0.2">
      <c r="A777" s="56" t="s">
        <v>662</v>
      </c>
      <c r="B777" s="56" t="s">
        <v>56</v>
      </c>
      <c r="C777" s="60">
        <v>121</v>
      </c>
      <c r="D777" s="61">
        <v>4808245.41</v>
      </c>
      <c r="E777" s="61">
        <v>288494.71999999997</v>
      </c>
      <c r="F777" s="62">
        <v>3.7453715853060177E-4</v>
      </c>
    </row>
    <row r="778" spans="1:6" x14ac:dyDescent="0.2">
      <c r="A778" s="56" t="s">
        <v>662</v>
      </c>
      <c r="B778" s="56" t="s">
        <v>57</v>
      </c>
      <c r="C778" s="60">
        <v>8811</v>
      </c>
      <c r="D778" s="61">
        <v>818973913.61000001</v>
      </c>
      <c r="E778" s="61">
        <v>48931158</v>
      </c>
      <c r="F778" s="62">
        <v>6.3524687318131587E-2</v>
      </c>
    </row>
    <row r="779" spans="1:6" x14ac:dyDescent="0.2">
      <c r="A779" s="56" t="s">
        <v>642</v>
      </c>
      <c r="B779" s="56" t="s">
        <v>673</v>
      </c>
      <c r="C779" s="60">
        <v>529</v>
      </c>
      <c r="D779" s="61">
        <v>20911689.809999999</v>
      </c>
      <c r="E779" s="61">
        <v>1251902.06</v>
      </c>
      <c r="F779" s="62">
        <v>1.6252770252121321E-3</v>
      </c>
    </row>
    <row r="780" spans="1:6" x14ac:dyDescent="0.2">
      <c r="A780" s="56" t="s">
        <v>642</v>
      </c>
      <c r="B780" s="56" t="s">
        <v>674</v>
      </c>
      <c r="C780" s="60">
        <v>57</v>
      </c>
      <c r="D780" s="61">
        <v>958471.95</v>
      </c>
      <c r="E780" s="61">
        <v>57508.33</v>
      </c>
      <c r="F780" s="62">
        <v>7.465996781514811E-5</v>
      </c>
    </row>
    <row r="781" spans="1:6" x14ac:dyDescent="0.2">
      <c r="A781" s="56" t="s">
        <v>642</v>
      </c>
      <c r="B781" s="56" t="s">
        <v>675</v>
      </c>
      <c r="C781" s="60">
        <v>54</v>
      </c>
      <c r="D781" s="61">
        <v>1062352.51</v>
      </c>
      <c r="E781" s="61">
        <v>63734.85</v>
      </c>
      <c r="F781" s="62">
        <v>8.2743523411361308E-5</v>
      </c>
    </row>
    <row r="782" spans="1:6" x14ac:dyDescent="0.2">
      <c r="A782" s="56" t="s">
        <v>642</v>
      </c>
      <c r="B782" s="56" t="s">
        <v>678</v>
      </c>
      <c r="C782" s="60">
        <v>44</v>
      </c>
      <c r="D782" s="61">
        <v>382151.58</v>
      </c>
      <c r="E782" s="61">
        <v>22929.1</v>
      </c>
      <c r="F782" s="62">
        <v>2.9767615718110962E-5</v>
      </c>
    </row>
    <row r="783" spans="1:6" x14ac:dyDescent="0.2">
      <c r="A783" s="56" t="s">
        <v>642</v>
      </c>
      <c r="B783" s="56" t="s">
        <v>676</v>
      </c>
      <c r="C783" s="60">
        <v>39</v>
      </c>
      <c r="D783" s="61">
        <v>1094610.6599999999</v>
      </c>
      <c r="E783" s="61">
        <v>65676.62</v>
      </c>
      <c r="F783" s="62">
        <v>8.52644188312843E-5</v>
      </c>
    </row>
    <row r="784" spans="1:6" x14ac:dyDescent="0.2">
      <c r="A784" s="56" t="s">
        <v>642</v>
      </c>
      <c r="B784" s="56" t="s">
        <v>679</v>
      </c>
      <c r="C784" s="60">
        <v>36</v>
      </c>
      <c r="D784" s="61">
        <v>711000.88</v>
      </c>
      <c r="E784" s="61">
        <v>42660.06</v>
      </c>
      <c r="F784" s="62">
        <v>5.5383258505198931E-5</v>
      </c>
    </row>
    <row r="785" spans="1:6" x14ac:dyDescent="0.2">
      <c r="A785" s="56" t="s">
        <v>642</v>
      </c>
      <c r="B785" s="56" t="s">
        <v>677</v>
      </c>
      <c r="C785" s="60">
        <v>33</v>
      </c>
      <c r="D785" s="61">
        <v>853601.93</v>
      </c>
      <c r="E785" s="61">
        <v>51216.14</v>
      </c>
      <c r="F785" s="62">
        <v>6.6491156394493097E-5</v>
      </c>
    </row>
    <row r="786" spans="1:6" x14ac:dyDescent="0.2">
      <c r="A786" s="56" t="s">
        <v>642</v>
      </c>
      <c r="B786" s="56" t="s">
        <v>642</v>
      </c>
      <c r="C786" s="60">
        <v>27</v>
      </c>
      <c r="D786" s="61">
        <v>255552.52</v>
      </c>
      <c r="E786" s="61">
        <v>15333.17</v>
      </c>
      <c r="F786" s="62">
        <v>1.9906228866395432E-5</v>
      </c>
    </row>
    <row r="787" spans="1:6" x14ac:dyDescent="0.2">
      <c r="A787" s="56" t="s">
        <v>642</v>
      </c>
      <c r="B787" s="56" t="s">
        <v>56</v>
      </c>
      <c r="C787" s="60">
        <v>26</v>
      </c>
      <c r="D787" s="61">
        <v>960271.97</v>
      </c>
      <c r="E787" s="61">
        <v>57616.31</v>
      </c>
      <c r="F787" s="62">
        <v>7.4800152434049042E-5</v>
      </c>
    </row>
    <row r="788" spans="1:6" x14ac:dyDescent="0.2">
      <c r="A788" s="56" t="s">
        <v>642</v>
      </c>
      <c r="B788" s="56" t="s">
        <v>57</v>
      </c>
      <c r="C788" s="60">
        <v>845</v>
      </c>
      <c r="D788" s="61">
        <v>27189703.809999999</v>
      </c>
      <c r="E788" s="61">
        <v>1628576.64</v>
      </c>
      <c r="F788" s="62">
        <v>2.1142933471881729E-3</v>
      </c>
    </row>
    <row r="789" spans="1:6" x14ac:dyDescent="0.2">
      <c r="A789" s="56" t="s">
        <v>680</v>
      </c>
      <c r="B789" s="56" t="s">
        <v>681</v>
      </c>
      <c r="C789" s="60">
        <v>710</v>
      </c>
      <c r="D789" s="61">
        <v>59541900.289999999</v>
      </c>
      <c r="E789" s="61">
        <v>3565955.47</v>
      </c>
      <c r="F789" s="62">
        <v>4.6294879475799649E-3</v>
      </c>
    </row>
    <row r="790" spans="1:6" x14ac:dyDescent="0.2">
      <c r="A790" s="56" t="s">
        <v>680</v>
      </c>
      <c r="B790" s="56" t="s">
        <v>682</v>
      </c>
      <c r="C790" s="60">
        <v>487</v>
      </c>
      <c r="D790" s="61">
        <v>38683343.560000002</v>
      </c>
      <c r="E790" s="61">
        <v>2314309.66</v>
      </c>
      <c r="F790" s="62">
        <v>3.0045435979428781E-3</v>
      </c>
    </row>
    <row r="791" spans="1:6" x14ac:dyDescent="0.2">
      <c r="A791" s="56" t="s">
        <v>680</v>
      </c>
      <c r="B791" s="56" t="s">
        <v>683</v>
      </c>
      <c r="C791" s="60">
        <v>418</v>
      </c>
      <c r="D791" s="61">
        <v>29412179.469999999</v>
      </c>
      <c r="E791" s="61">
        <v>1760422.85</v>
      </c>
      <c r="F791" s="62">
        <v>2.2854621812535905E-3</v>
      </c>
    </row>
    <row r="792" spans="1:6" x14ac:dyDescent="0.2">
      <c r="A792" s="56" t="s">
        <v>680</v>
      </c>
      <c r="B792" s="56" t="s">
        <v>685</v>
      </c>
      <c r="C792" s="60">
        <v>232</v>
      </c>
      <c r="D792" s="61">
        <v>7978112.8600000003</v>
      </c>
      <c r="E792" s="61">
        <v>477927.33</v>
      </c>
      <c r="F792" s="62">
        <v>6.2046731448782584E-4</v>
      </c>
    </row>
    <row r="793" spans="1:6" x14ac:dyDescent="0.2">
      <c r="A793" s="56" t="s">
        <v>680</v>
      </c>
      <c r="B793" s="56" t="s">
        <v>684</v>
      </c>
      <c r="C793" s="60">
        <v>212</v>
      </c>
      <c r="D793" s="61">
        <v>12771571.82</v>
      </c>
      <c r="E793" s="61">
        <v>766294.34</v>
      </c>
      <c r="F793" s="62">
        <v>9.948386740030559E-4</v>
      </c>
    </row>
    <row r="794" spans="1:6" x14ac:dyDescent="0.2">
      <c r="A794" s="56" t="s">
        <v>680</v>
      </c>
      <c r="B794" s="56" t="s">
        <v>686</v>
      </c>
      <c r="C794" s="60">
        <v>111</v>
      </c>
      <c r="D794" s="61">
        <v>2545454.2400000002</v>
      </c>
      <c r="E794" s="61">
        <v>152727.26999999999</v>
      </c>
      <c r="F794" s="62">
        <v>1.9827758974561482E-4</v>
      </c>
    </row>
    <row r="795" spans="1:6" x14ac:dyDescent="0.2">
      <c r="A795" s="56" t="s">
        <v>680</v>
      </c>
      <c r="B795" s="56" t="s">
        <v>687</v>
      </c>
      <c r="C795" s="60">
        <v>65</v>
      </c>
      <c r="D795" s="61">
        <v>1992436.53</v>
      </c>
      <c r="E795" s="61">
        <v>119546.2</v>
      </c>
      <c r="F795" s="62">
        <v>1.5520039348079239E-4</v>
      </c>
    </row>
    <row r="796" spans="1:6" x14ac:dyDescent="0.2">
      <c r="A796" s="56" t="s">
        <v>680</v>
      </c>
      <c r="B796" s="56" t="s">
        <v>688</v>
      </c>
      <c r="C796" s="60">
        <v>57</v>
      </c>
      <c r="D796" s="61">
        <v>2550968.44</v>
      </c>
      <c r="E796" s="61">
        <v>153058.10999999999</v>
      </c>
      <c r="F796" s="62">
        <v>1.9870710150072862E-4</v>
      </c>
    </row>
    <row r="797" spans="1:6" x14ac:dyDescent="0.2">
      <c r="A797" s="56" t="s">
        <v>680</v>
      </c>
      <c r="B797" s="56" t="s">
        <v>689</v>
      </c>
      <c r="C797" s="60">
        <v>49</v>
      </c>
      <c r="D797" s="61">
        <v>1322886.6599999999</v>
      </c>
      <c r="E797" s="61">
        <v>79373.2</v>
      </c>
      <c r="F797" s="62">
        <v>1.030459510367509E-4</v>
      </c>
    </row>
    <row r="798" spans="1:6" x14ac:dyDescent="0.2">
      <c r="A798" s="56" t="s">
        <v>680</v>
      </c>
      <c r="B798" s="56" t="s">
        <v>690</v>
      </c>
      <c r="C798" s="60">
        <v>48</v>
      </c>
      <c r="D798" s="61">
        <v>1575411.77</v>
      </c>
      <c r="E798" s="61">
        <v>94524.7</v>
      </c>
      <c r="F798" s="62">
        <v>1.2271632752570852E-4</v>
      </c>
    </row>
    <row r="799" spans="1:6" x14ac:dyDescent="0.2">
      <c r="A799" s="56" t="s">
        <v>680</v>
      </c>
      <c r="B799" s="56" t="s">
        <v>581</v>
      </c>
      <c r="C799" s="60">
        <v>48</v>
      </c>
      <c r="D799" s="61">
        <v>487919.59</v>
      </c>
      <c r="E799" s="61">
        <v>29055.18</v>
      </c>
      <c r="F799" s="62">
        <v>3.7720775471367972E-5</v>
      </c>
    </row>
    <row r="800" spans="1:6" x14ac:dyDescent="0.2">
      <c r="A800" s="56" t="s">
        <v>680</v>
      </c>
      <c r="B800" s="56" t="s">
        <v>691</v>
      </c>
      <c r="C800" s="60">
        <v>30</v>
      </c>
      <c r="D800" s="61">
        <v>993637.5</v>
      </c>
      <c r="E800" s="61">
        <v>59618.26</v>
      </c>
      <c r="F800" s="62">
        <v>7.7399176307069457E-5</v>
      </c>
    </row>
    <row r="801" spans="1:6" x14ac:dyDescent="0.2">
      <c r="A801" s="56" t="s">
        <v>680</v>
      </c>
      <c r="B801" s="56" t="s">
        <v>56</v>
      </c>
      <c r="C801" s="60">
        <v>12</v>
      </c>
      <c r="D801" s="61">
        <v>161093.53</v>
      </c>
      <c r="E801" s="61">
        <v>9665.61</v>
      </c>
      <c r="F801" s="62">
        <v>1.2548340936239561E-5</v>
      </c>
    </row>
    <row r="802" spans="1:6" x14ac:dyDescent="0.2">
      <c r="A802" s="56" t="s">
        <v>680</v>
      </c>
      <c r="B802" s="56" t="s">
        <v>57</v>
      </c>
      <c r="C802" s="60">
        <v>2479</v>
      </c>
      <c r="D802" s="61">
        <v>160016916.25999999</v>
      </c>
      <c r="E802" s="61">
        <v>9582478.1699999999</v>
      </c>
      <c r="F802" s="62">
        <v>1.2440415358289126E-2</v>
      </c>
    </row>
    <row r="803" spans="1:6" x14ac:dyDescent="0.2">
      <c r="A803" s="56" t="s">
        <v>692</v>
      </c>
      <c r="B803" s="56" t="s">
        <v>693</v>
      </c>
      <c r="C803" s="60">
        <v>2959</v>
      </c>
      <c r="D803" s="61">
        <v>307093547.99000001</v>
      </c>
      <c r="E803" s="61">
        <v>18339470.600000001</v>
      </c>
      <c r="F803" s="62">
        <v>2.380914703561823E-2</v>
      </c>
    </row>
    <row r="804" spans="1:6" x14ac:dyDescent="0.2">
      <c r="A804" s="56" t="s">
        <v>692</v>
      </c>
      <c r="B804" s="56" t="s">
        <v>694</v>
      </c>
      <c r="C804" s="60">
        <v>432</v>
      </c>
      <c r="D804" s="61">
        <v>16458249.810000001</v>
      </c>
      <c r="E804" s="61">
        <v>987425.42</v>
      </c>
      <c r="F804" s="62">
        <v>1.2819212464882756E-3</v>
      </c>
    </row>
    <row r="805" spans="1:6" x14ac:dyDescent="0.2">
      <c r="A805" s="56" t="s">
        <v>692</v>
      </c>
      <c r="B805" s="56" t="s">
        <v>695</v>
      </c>
      <c r="C805" s="60">
        <v>296</v>
      </c>
      <c r="D805" s="61">
        <v>12221969.65</v>
      </c>
      <c r="E805" s="61">
        <v>728272.67</v>
      </c>
      <c r="F805" s="62">
        <v>9.4547718744140161E-4</v>
      </c>
    </row>
    <row r="806" spans="1:6" x14ac:dyDescent="0.2">
      <c r="A806" s="56" t="s">
        <v>692</v>
      </c>
      <c r="B806" s="56" t="s">
        <v>696</v>
      </c>
      <c r="C806" s="60">
        <v>203</v>
      </c>
      <c r="D806" s="61">
        <v>6452835.5700000003</v>
      </c>
      <c r="E806" s="61">
        <v>387170.21</v>
      </c>
      <c r="F806" s="62">
        <v>5.0264223317881315E-4</v>
      </c>
    </row>
    <row r="807" spans="1:6" x14ac:dyDescent="0.2">
      <c r="A807" s="56" t="s">
        <v>692</v>
      </c>
      <c r="B807" s="56" t="s">
        <v>697</v>
      </c>
      <c r="C807" s="60">
        <v>88</v>
      </c>
      <c r="D807" s="61">
        <v>2142164.7400000002</v>
      </c>
      <c r="E807" s="61">
        <v>128529.91</v>
      </c>
      <c r="F807" s="62">
        <v>1.6686346036972179E-4</v>
      </c>
    </row>
    <row r="808" spans="1:6" x14ac:dyDescent="0.2">
      <c r="A808" s="56" t="s">
        <v>692</v>
      </c>
      <c r="B808" s="56" t="s">
        <v>699</v>
      </c>
      <c r="C808" s="60">
        <v>84</v>
      </c>
      <c r="D808" s="61">
        <v>1961915.96</v>
      </c>
      <c r="E808" s="61">
        <v>117714.99</v>
      </c>
      <c r="F808" s="62">
        <v>1.5282303215482837E-4</v>
      </c>
    </row>
    <row r="809" spans="1:6" x14ac:dyDescent="0.2">
      <c r="A809" s="56" t="s">
        <v>692</v>
      </c>
      <c r="B809" s="56" t="s">
        <v>698</v>
      </c>
      <c r="C809" s="60">
        <v>75</v>
      </c>
      <c r="D809" s="61">
        <v>1138670.1000000001</v>
      </c>
      <c r="E809" s="61">
        <v>68320.19</v>
      </c>
      <c r="F809" s="62">
        <v>8.8696423396833184E-5</v>
      </c>
    </row>
    <row r="810" spans="1:6" x14ac:dyDescent="0.2">
      <c r="A810" s="56" t="s">
        <v>692</v>
      </c>
      <c r="B810" s="56" t="s">
        <v>700</v>
      </c>
      <c r="C810" s="60">
        <v>65</v>
      </c>
      <c r="D810" s="61">
        <v>1310112.31</v>
      </c>
      <c r="E810" s="61">
        <v>78606.75</v>
      </c>
      <c r="F810" s="62">
        <v>1.0205091027775268E-4</v>
      </c>
    </row>
    <row r="811" spans="1:6" x14ac:dyDescent="0.2">
      <c r="A811" s="56" t="s">
        <v>692</v>
      </c>
      <c r="B811" s="56" t="s">
        <v>701</v>
      </c>
      <c r="C811" s="60">
        <v>53</v>
      </c>
      <c r="D811" s="61">
        <v>2010664.45</v>
      </c>
      <c r="E811" s="61">
        <v>120639.87</v>
      </c>
      <c r="F811" s="62">
        <v>1.5662024634385404E-4</v>
      </c>
    </row>
    <row r="812" spans="1:6" x14ac:dyDescent="0.2">
      <c r="A812" s="56" t="s">
        <v>692</v>
      </c>
      <c r="B812" s="56" t="s">
        <v>704</v>
      </c>
      <c r="C812" s="60">
        <v>45</v>
      </c>
      <c r="D812" s="61">
        <v>466667.24</v>
      </c>
      <c r="E812" s="61">
        <v>28000.02</v>
      </c>
      <c r="F812" s="62">
        <v>3.6350918067408726E-5</v>
      </c>
    </row>
    <row r="813" spans="1:6" x14ac:dyDescent="0.2">
      <c r="A813" s="56" t="s">
        <v>692</v>
      </c>
      <c r="B813" s="56" t="s">
        <v>702</v>
      </c>
      <c r="C813" s="60">
        <v>36</v>
      </c>
      <c r="D813" s="61">
        <v>521452.09</v>
      </c>
      <c r="E813" s="61">
        <v>31287.13</v>
      </c>
      <c r="F813" s="62">
        <v>4.0618395958087373E-5</v>
      </c>
    </row>
    <row r="814" spans="1:6" x14ac:dyDescent="0.2">
      <c r="A814" s="56" t="s">
        <v>692</v>
      </c>
      <c r="B814" s="56" t="s">
        <v>703</v>
      </c>
      <c r="C814" s="60">
        <v>33</v>
      </c>
      <c r="D814" s="61">
        <v>1270843.93</v>
      </c>
      <c r="E814" s="61">
        <v>76250.63</v>
      </c>
      <c r="F814" s="62">
        <v>9.8992086567020225E-5</v>
      </c>
    </row>
    <row r="815" spans="1:6" x14ac:dyDescent="0.2">
      <c r="A815" s="56" t="s">
        <v>692</v>
      </c>
      <c r="B815" s="56" t="s">
        <v>705</v>
      </c>
      <c r="C815" s="60">
        <v>30</v>
      </c>
      <c r="D815" s="61">
        <v>386924.34</v>
      </c>
      <c r="E815" s="61">
        <v>23215.46</v>
      </c>
      <c r="F815" s="62">
        <v>3.0139381484627671E-5</v>
      </c>
    </row>
    <row r="816" spans="1:6" x14ac:dyDescent="0.2">
      <c r="A816" s="56" t="s">
        <v>692</v>
      </c>
      <c r="B816" s="56" t="s">
        <v>56</v>
      </c>
      <c r="C816" s="60">
        <v>18</v>
      </c>
      <c r="D816" s="61">
        <v>522686.75</v>
      </c>
      <c r="E816" s="61">
        <v>31361.200000000001</v>
      </c>
      <c r="F816" s="62">
        <v>4.0714557050159909E-5</v>
      </c>
    </row>
    <row r="817" spans="1:6" x14ac:dyDescent="0.2">
      <c r="A817" s="56" t="s">
        <v>692</v>
      </c>
      <c r="B817" s="56" t="s">
        <v>57</v>
      </c>
      <c r="C817" s="60">
        <v>4417</v>
      </c>
      <c r="D817" s="61">
        <v>353958704.93000001</v>
      </c>
      <c r="E817" s="61">
        <v>21146265.059999999</v>
      </c>
      <c r="F817" s="62">
        <v>2.7453057127379471E-2</v>
      </c>
    </row>
    <row r="818" spans="1:6" x14ac:dyDescent="0.2">
      <c r="A818" s="56" t="s">
        <v>706</v>
      </c>
      <c r="B818" s="56" t="s">
        <v>707</v>
      </c>
      <c r="C818" s="60">
        <v>221</v>
      </c>
      <c r="D818" s="61">
        <v>11829449.35</v>
      </c>
      <c r="E818" s="61">
        <v>708257.04</v>
      </c>
      <c r="F818" s="62">
        <v>9.1949197292378454E-4</v>
      </c>
    </row>
    <row r="819" spans="1:6" x14ac:dyDescent="0.2">
      <c r="A819" s="56" t="s">
        <v>706</v>
      </c>
      <c r="B819" s="56" t="s">
        <v>706</v>
      </c>
      <c r="C819" s="60">
        <v>180</v>
      </c>
      <c r="D819" s="61">
        <v>4894271.6900000004</v>
      </c>
      <c r="E819" s="61">
        <v>293656.32000000001</v>
      </c>
      <c r="F819" s="62">
        <v>3.8123818584046574E-4</v>
      </c>
    </row>
    <row r="820" spans="1:6" x14ac:dyDescent="0.2">
      <c r="A820" s="56" t="s">
        <v>706</v>
      </c>
      <c r="B820" s="56" t="s">
        <v>708</v>
      </c>
      <c r="C820" s="60">
        <v>137</v>
      </c>
      <c r="D820" s="61">
        <v>2672276.13</v>
      </c>
      <c r="E820" s="61">
        <v>160109.23000000001</v>
      </c>
      <c r="F820" s="62">
        <v>2.0786119086936008E-4</v>
      </c>
    </row>
    <row r="821" spans="1:6" x14ac:dyDescent="0.2">
      <c r="A821" s="56" t="s">
        <v>706</v>
      </c>
      <c r="B821" s="56" t="s">
        <v>709</v>
      </c>
      <c r="C821" s="60">
        <v>99</v>
      </c>
      <c r="D821" s="61">
        <v>2433042.7999999998</v>
      </c>
      <c r="E821" s="61">
        <v>145982.57999999999</v>
      </c>
      <c r="F821" s="62">
        <v>1.8952132194366073E-4</v>
      </c>
    </row>
    <row r="822" spans="1:6" x14ac:dyDescent="0.2">
      <c r="A822" s="56" t="s">
        <v>706</v>
      </c>
      <c r="B822" s="56" t="s">
        <v>710</v>
      </c>
      <c r="C822" s="60">
        <v>78</v>
      </c>
      <c r="D822" s="61">
        <v>2169780.3199999998</v>
      </c>
      <c r="E822" s="61">
        <v>130138.66</v>
      </c>
      <c r="F822" s="62">
        <v>1.6895201385793156E-4</v>
      </c>
    </row>
    <row r="823" spans="1:6" x14ac:dyDescent="0.2">
      <c r="A823" s="56" t="s">
        <v>706</v>
      </c>
      <c r="B823" s="56" t="s">
        <v>711</v>
      </c>
      <c r="C823" s="60">
        <v>36</v>
      </c>
      <c r="D823" s="61">
        <v>411655.9</v>
      </c>
      <c r="E823" s="61">
        <v>24699.35</v>
      </c>
      <c r="F823" s="62">
        <v>3.2065835958983303E-5</v>
      </c>
    </row>
    <row r="824" spans="1:6" x14ac:dyDescent="0.2">
      <c r="A824" s="56" t="s">
        <v>706</v>
      </c>
      <c r="B824" s="56" t="s">
        <v>715</v>
      </c>
      <c r="C824" s="60">
        <v>25</v>
      </c>
      <c r="D824" s="61">
        <v>606261.06999999995</v>
      </c>
      <c r="E824" s="61">
        <v>36375.67</v>
      </c>
      <c r="F824" s="62">
        <v>4.7224573404486762E-5</v>
      </c>
    </row>
    <row r="825" spans="1:6" x14ac:dyDescent="0.2">
      <c r="A825" s="56" t="s">
        <v>706</v>
      </c>
      <c r="B825" s="56" t="s">
        <v>713</v>
      </c>
      <c r="C825" s="60">
        <v>24</v>
      </c>
      <c r="D825" s="61">
        <v>160946.42000000001</v>
      </c>
      <c r="E825" s="61">
        <v>9656.7900000000009</v>
      </c>
      <c r="F825" s="62">
        <v>1.2536890405227278E-5</v>
      </c>
    </row>
    <row r="826" spans="1:6" x14ac:dyDescent="0.2">
      <c r="A826" s="56" t="s">
        <v>706</v>
      </c>
      <c r="B826" s="56" t="s">
        <v>712</v>
      </c>
      <c r="C826" s="60">
        <v>24</v>
      </c>
      <c r="D826" s="61">
        <v>288625.94</v>
      </c>
      <c r="E826" s="61">
        <v>17317.57</v>
      </c>
      <c r="F826" s="62">
        <v>2.2482468519544459E-5</v>
      </c>
    </row>
    <row r="827" spans="1:6" x14ac:dyDescent="0.2">
      <c r="A827" s="56" t="s">
        <v>706</v>
      </c>
      <c r="B827" s="56" t="s">
        <v>714</v>
      </c>
      <c r="C827" s="60">
        <v>21</v>
      </c>
      <c r="D827" s="61">
        <v>287319.96000000002</v>
      </c>
      <c r="E827" s="61">
        <v>17239.2</v>
      </c>
      <c r="F827" s="62">
        <v>2.2380724969041897E-5</v>
      </c>
    </row>
    <row r="828" spans="1:6" x14ac:dyDescent="0.2">
      <c r="A828" s="56" t="s">
        <v>706</v>
      </c>
      <c r="B828" s="56" t="s">
        <v>56</v>
      </c>
      <c r="C828" s="60">
        <v>30</v>
      </c>
      <c r="D828" s="61">
        <v>194683.39</v>
      </c>
      <c r="E828" s="61">
        <v>11681</v>
      </c>
      <c r="F828" s="62">
        <v>1.5164813237469163E-5</v>
      </c>
    </row>
    <row r="829" spans="1:6" x14ac:dyDescent="0.2">
      <c r="A829" s="56" t="s">
        <v>706</v>
      </c>
      <c r="B829" s="56" t="s">
        <v>57</v>
      </c>
      <c r="C829" s="60">
        <v>875</v>
      </c>
      <c r="D829" s="61">
        <v>25948312.969999999</v>
      </c>
      <c r="E829" s="61">
        <v>1555113.41</v>
      </c>
      <c r="F829" s="62">
        <v>2.0189199919299554E-3</v>
      </c>
    </row>
    <row r="830" spans="1:6" x14ac:dyDescent="0.2">
      <c r="A830" s="56" t="s">
        <v>716</v>
      </c>
      <c r="B830" s="56" t="s">
        <v>717</v>
      </c>
      <c r="C830" s="60">
        <v>193</v>
      </c>
      <c r="D830" s="61">
        <v>5033363.6900000004</v>
      </c>
      <c r="E830" s="61">
        <v>301899.43</v>
      </c>
      <c r="F830" s="62">
        <v>3.919397716332844E-4</v>
      </c>
    </row>
    <row r="831" spans="1:6" x14ac:dyDescent="0.2">
      <c r="A831" s="56" t="s">
        <v>716</v>
      </c>
      <c r="B831" s="56" t="s">
        <v>718</v>
      </c>
      <c r="C831" s="60">
        <v>145</v>
      </c>
      <c r="D831" s="61">
        <v>3331964.67</v>
      </c>
      <c r="E831" s="61">
        <v>199824.05</v>
      </c>
      <c r="F831" s="62">
        <v>2.5942080289399023E-4</v>
      </c>
    </row>
    <row r="832" spans="1:6" x14ac:dyDescent="0.2">
      <c r="A832" s="56" t="s">
        <v>716</v>
      </c>
      <c r="B832" s="56" t="s">
        <v>719</v>
      </c>
      <c r="C832" s="60">
        <v>39</v>
      </c>
      <c r="D832" s="61">
        <v>352378.39</v>
      </c>
      <c r="E832" s="61">
        <v>21142.71</v>
      </c>
      <c r="F832" s="62">
        <v>2.7448441784433836E-5</v>
      </c>
    </row>
    <row r="833" spans="1:6" x14ac:dyDescent="0.2">
      <c r="A833" s="56" t="s">
        <v>716</v>
      </c>
      <c r="B833" s="56" t="s">
        <v>720</v>
      </c>
      <c r="C833" s="60">
        <v>27</v>
      </c>
      <c r="D833" s="61">
        <v>245257.82</v>
      </c>
      <c r="E833" s="61">
        <v>14715.48</v>
      </c>
      <c r="F833" s="62">
        <v>1.9104315204153128E-5</v>
      </c>
    </row>
    <row r="834" spans="1:6" x14ac:dyDescent="0.2">
      <c r="A834" s="56" t="s">
        <v>716</v>
      </c>
      <c r="B834" s="56" t="s">
        <v>835</v>
      </c>
      <c r="C834" s="60">
        <v>18</v>
      </c>
      <c r="D834" s="61">
        <v>144399.06</v>
      </c>
      <c r="E834" s="61">
        <v>8663.93</v>
      </c>
      <c r="F834" s="62">
        <v>1.1247913736196062E-5</v>
      </c>
    </row>
    <row r="835" spans="1:6" x14ac:dyDescent="0.2">
      <c r="A835" s="56" t="s">
        <v>716</v>
      </c>
      <c r="B835" s="56" t="s">
        <v>56</v>
      </c>
      <c r="C835" s="60">
        <v>24</v>
      </c>
      <c r="D835" s="61">
        <v>90837.17</v>
      </c>
      <c r="E835" s="61">
        <v>5450.23</v>
      </c>
      <c r="F835" s="62">
        <v>7.0757400951332545E-6</v>
      </c>
    </row>
    <row r="836" spans="1:6" x14ac:dyDescent="0.2">
      <c r="A836" s="56" t="s">
        <v>716</v>
      </c>
      <c r="B836" s="56" t="s">
        <v>57</v>
      </c>
      <c r="C836" s="60">
        <v>446</v>
      </c>
      <c r="D836" s="61">
        <v>9198200.8000000007</v>
      </c>
      <c r="E836" s="61">
        <v>551695.82999999996</v>
      </c>
      <c r="F836" s="62">
        <v>7.1623698534719086E-4</v>
      </c>
    </row>
    <row r="837" spans="1:6" x14ac:dyDescent="0.2">
      <c r="A837" s="56" t="s">
        <v>376</v>
      </c>
      <c r="B837" s="56" t="s">
        <v>721</v>
      </c>
      <c r="C837" s="60">
        <v>609</v>
      </c>
      <c r="D837" s="61">
        <v>38227539.210000001</v>
      </c>
      <c r="E837" s="61">
        <v>2282939.62</v>
      </c>
      <c r="F837" s="62">
        <v>2.9638175643967829E-3</v>
      </c>
    </row>
    <row r="838" spans="1:6" x14ac:dyDescent="0.2">
      <c r="A838" s="56" t="s">
        <v>376</v>
      </c>
      <c r="B838" s="56" t="s">
        <v>722</v>
      </c>
      <c r="C838" s="60">
        <v>102</v>
      </c>
      <c r="D838" s="61">
        <v>1628594.77</v>
      </c>
      <c r="E838" s="61">
        <v>97715.68</v>
      </c>
      <c r="F838" s="62">
        <v>1.2685900501432245E-4</v>
      </c>
    </row>
    <row r="839" spans="1:6" x14ac:dyDescent="0.2">
      <c r="A839" s="56" t="s">
        <v>376</v>
      </c>
      <c r="B839" s="56" t="s">
        <v>723</v>
      </c>
      <c r="C839" s="60">
        <v>18</v>
      </c>
      <c r="D839" s="61">
        <v>255031.54</v>
      </c>
      <c r="E839" s="61">
        <v>15301.9</v>
      </c>
      <c r="F839" s="62">
        <v>1.9865632709393833E-5</v>
      </c>
    </row>
    <row r="840" spans="1:6" x14ac:dyDescent="0.2">
      <c r="A840" s="56" t="s">
        <v>376</v>
      </c>
      <c r="B840" s="56" t="s">
        <v>56</v>
      </c>
      <c r="C840" s="60">
        <v>36</v>
      </c>
      <c r="D840" s="61">
        <v>1034015.28</v>
      </c>
      <c r="E840" s="61">
        <v>62040.91</v>
      </c>
      <c r="F840" s="62">
        <v>8.0544372333929713E-5</v>
      </c>
    </row>
    <row r="841" spans="1:6" x14ac:dyDescent="0.2">
      <c r="A841" s="56" t="s">
        <v>376</v>
      </c>
      <c r="B841" s="56" t="s">
        <v>57</v>
      </c>
      <c r="C841" s="60">
        <v>765</v>
      </c>
      <c r="D841" s="61">
        <v>41145180.799999997</v>
      </c>
      <c r="E841" s="61">
        <v>2457998.11</v>
      </c>
      <c r="F841" s="62">
        <v>3.1910865744544286E-3</v>
      </c>
    </row>
    <row r="842" spans="1:6" x14ac:dyDescent="0.2">
      <c r="A842" s="56" t="s">
        <v>724</v>
      </c>
      <c r="B842" s="56" t="s">
        <v>725</v>
      </c>
      <c r="C842" s="60">
        <v>243</v>
      </c>
      <c r="D842" s="61">
        <v>5238386.38</v>
      </c>
      <c r="E842" s="61">
        <v>312250.40999999997</v>
      </c>
      <c r="F842" s="62">
        <v>4.053778915309625E-4</v>
      </c>
    </row>
    <row r="843" spans="1:6" x14ac:dyDescent="0.2">
      <c r="A843" s="56" t="s">
        <v>724</v>
      </c>
      <c r="B843" s="56" t="s">
        <v>727</v>
      </c>
      <c r="C843" s="60">
        <v>60</v>
      </c>
      <c r="D843" s="61">
        <v>889303.85</v>
      </c>
      <c r="E843" s="61">
        <v>53358.23</v>
      </c>
      <c r="F843" s="62">
        <v>6.9272116482486454E-5</v>
      </c>
    </row>
    <row r="844" spans="1:6" x14ac:dyDescent="0.2">
      <c r="A844" s="56" t="s">
        <v>724</v>
      </c>
      <c r="B844" s="56" t="s">
        <v>726</v>
      </c>
      <c r="C844" s="60">
        <v>51</v>
      </c>
      <c r="D844" s="61">
        <v>4161041.13</v>
      </c>
      <c r="E844" s="61">
        <v>249515.58</v>
      </c>
      <c r="F844" s="62">
        <v>3.239326402310415E-4</v>
      </c>
    </row>
    <row r="845" spans="1:6" x14ac:dyDescent="0.2">
      <c r="A845" s="56" t="s">
        <v>724</v>
      </c>
      <c r="B845" s="56" t="s">
        <v>729</v>
      </c>
      <c r="C845" s="60">
        <v>50</v>
      </c>
      <c r="D845" s="61">
        <v>943471.3</v>
      </c>
      <c r="E845" s="61">
        <v>56569.09</v>
      </c>
      <c r="F845" s="62">
        <v>7.3440603104493147E-5</v>
      </c>
    </row>
    <row r="846" spans="1:6" x14ac:dyDescent="0.2">
      <c r="A846" s="56" t="s">
        <v>724</v>
      </c>
      <c r="B846" s="56" t="s">
        <v>728</v>
      </c>
      <c r="C846" s="60">
        <v>50</v>
      </c>
      <c r="D846" s="61">
        <v>903656.3</v>
      </c>
      <c r="E846" s="61">
        <v>54062.22</v>
      </c>
      <c r="F846" s="62">
        <v>7.0186068787173205E-5</v>
      </c>
    </row>
    <row r="847" spans="1:6" x14ac:dyDescent="0.2">
      <c r="A847" s="56" t="s">
        <v>724</v>
      </c>
      <c r="B847" s="56" t="s">
        <v>730</v>
      </c>
      <c r="C847" s="60">
        <v>27</v>
      </c>
      <c r="D847" s="61">
        <v>624856.77</v>
      </c>
      <c r="E847" s="61">
        <v>37491.42</v>
      </c>
      <c r="F847" s="62">
        <v>4.8673091542463496E-5</v>
      </c>
    </row>
    <row r="848" spans="1:6" x14ac:dyDescent="0.2">
      <c r="A848" s="56" t="s">
        <v>724</v>
      </c>
      <c r="B848" s="56" t="s">
        <v>731</v>
      </c>
      <c r="C848" s="60">
        <v>27</v>
      </c>
      <c r="D848" s="61">
        <v>114516.36</v>
      </c>
      <c r="E848" s="61">
        <v>6870.98</v>
      </c>
      <c r="F848" s="62">
        <v>8.9202233077977794E-6</v>
      </c>
    </row>
    <row r="849" spans="1:6" x14ac:dyDescent="0.2">
      <c r="A849" s="56" t="s">
        <v>724</v>
      </c>
      <c r="B849" s="56" t="s">
        <v>56</v>
      </c>
      <c r="C849" s="60">
        <v>51</v>
      </c>
      <c r="D849" s="61">
        <v>2190458.58</v>
      </c>
      <c r="E849" s="61">
        <v>131427.51</v>
      </c>
      <c r="F849" s="62">
        <v>1.7062525840387047E-4</v>
      </c>
    </row>
    <row r="850" spans="1:6" x14ac:dyDescent="0.2">
      <c r="A850" s="56" t="s">
        <v>724</v>
      </c>
      <c r="B850" s="56" t="s">
        <v>57</v>
      </c>
      <c r="C850" s="60">
        <v>559</v>
      </c>
      <c r="D850" s="61">
        <v>15065690.67</v>
      </c>
      <c r="E850" s="61">
        <v>901545.44</v>
      </c>
      <c r="F850" s="62">
        <v>1.1704278933902885E-3</v>
      </c>
    </row>
    <row r="851" spans="1:6" x14ac:dyDescent="0.2">
      <c r="A851" s="56" t="s">
        <v>511</v>
      </c>
      <c r="B851" s="56" t="s">
        <v>732</v>
      </c>
      <c r="C851" s="60">
        <v>1449</v>
      </c>
      <c r="D851" s="61">
        <v>114758739.5</v>
      </c>
      <c r="E851" s="61">
        <v>6868370.7599999998</v>
      </c>
      <c r="F851" s="62">
        <v>8.9168358720224401E-3</v>
      </c>
    </row>
    <row r="852" spans="1:6" x14ac:dyDescent="0.2">
      <c r="A852" s="56" t="s">
        <v>511</v>
      </c>
      <c r="B852" s="56" t="s">
        <v>733</v>
      </c>
      <c r="C852" s="60">
        <v>62</v>
      </c>
      <c r="D852" s="61">
        <v>1236558.26</v>
      </c>
      <c r="E852" s="61">
        <v>74193.5</v>
      </c>
      <c r="F852" s="62">
        <v>9.632142547163499E-5</v>
      </c>
    </row>
    <row r="853" spans="1:6" x14ac:dyDescent="0.2">
      <c r="A853" s="56" t="s">
        <v>511</v>
      </c>
      <c r="B853" s="56" t="s">
        <v>734</v>
      </c>
      <c r="C853" s="60">
        <v>40</v>
      </c>
      <c r="D853" s="61">
        <v>604610.53</v>
      </c>
      <c r="E853" s="61">
        <v>36276.639999999999</v>
      </c>
      <c r="F853" s="62">
        <v>4.7096008088597152E-5</v>
      </c>
    </row>
    <row r="854" spans="1:6" x14ac:dyDescent="0.2">
      <c r="A854" s="56" t="s">
        <v>511</v>
      </c>
      <c r="B854" s="56" t="s">
        <v>569</v>
      </c>
      <c r="C854" s="60">
        <v>33</v>
      </c>
      <c r="D854" s="61">
        <v>2957019.69</v>
      </c>
      <c r="E854" s="61">
        <v>175984.84</v>
      </c>
      <c r="F854" s="62">
        <v>2.2847164037547235E-4</v>
      </c>
    </row>
    <row r="855" spans="1:6" x14ac:dyDescent="0.2">
      <c r="A855" s="56" t="s">
        <v>511</v>
      </c>
      <c r="B855" s="56" t="s">
        <v>735</v>
      </c>
      <c r="C855" s="60">
        <v>24</v>
      </c>
      <c r="D855" s="61">
        <v>253196.6</v>
      </c>
      <c r="E855" s="61">
        <v>15191.8</v>
      </c>
      <c r="F855" s="62">
        <v>1.9722695808662273E-5</v>
      </c>
    </row>
    <row r="856" spans="1:6" x14ac:dyDescent="0.2">
      <c r="A856" s="56" t="s">
        <v>511</v>
      </c>
      <c r="B856" s="56" t="s">
        <v>56</v>
      </c>
      <c r="C856" s="60">
        <v>33</v>
      </c>
      <c r="D856" s="61">
        <v>234283.21</v>
      </c>
      <c r="E856" s="61">
        <v>13981.91</v>
      </c>
      <c r="F856" s="62">
        <v>1.8151960778452398E-5</v>
      </c>
    </row>
    <row r="857" spans="1:6" x14ac:dyDescent="0.2">
      <c r="A857" s="56" t="s">
        <v>511</v>
      </c>
      <c r="B857" s="56" t="s">
        <v>57</v>
      </c>
      <c r="C857" s="60">
        <v>1641</v>
      </c>
      <c r="D857" s="61">
        <v>120044407.79000001</v>
      </c>
      <c r="E857" s="61">
        <v>7183999.4500000002</v>
      </c>
      <c r="F857" s="62">
        <v>9.3265996025452599E-3</v>
      </c>
    </row>
    <row r="858" spans="1:6" x14ac:dyDescent="0.2">
      <c r="A858" s="56" t="s">
        <v>736</v>
      </c>
      <c r="B858" s="56" t="s">
        <v>737</v>
      </c>
      <c r="C858" s="60">
        <v>1079</v>
      </c>
      <c r="D858" s="61">
        <v>73098221.840000004</v>
      </c>
      <c r="E858" s="61">
        <v>4376999.32</v>
      </c>
      <c r="F858" s="62">
        <v>5.6824225004990609E-3</v>
      </c>
    </row>
    <row r="859" spans="1:6" x14ac:dyDescent="0.2">
      <c r="A859" s="56" t="s">
        <v>736</v>
      </c>
      <c r="B859" s="56" t="s">
        <v>738</v>
      </c>
      <c r="C859" s="60">
        <v>479</v>
      </c>
      <c r="D859" s="61">
        <v>29450915.91</v>
      </c>
      <c r="E859" s="61">
        <v>1767055</v>
      </c>
      <c r="F859" s="62">
        <v>2.2940723444342154E-3</v>
      </c>
    </row>
    <row r="860" spans="1:6" x14ac:dyDescent="0.2">
      <c r="A860" s="56" t="s">
        <v>736</v>
      </c>
      <c r="B860" s="56" t="s">
        <v>629</v>
      </c>
      <c r="C860" s="60">
        <v>238</v>
      </c>
      <c r="D860" s="61">
        <v>7745228.2699999996</v>
      </c>
      <c r="E860" s="61">
        <v>464713.74</v>
      </c>
      <c r="F860" s="62">
        <v>6.0331282218866562E-4</v>
      </c>
    </row>
    <row r="861" spans="1:6" x14ac:dyDescent="0.2">
      <c r="A861" s="56" t="s">
        <v>736</v>
      </c>
      <c r="B861" s="56" t="s">
        <v>739</v>
      </c>
      <c r="C861" s="60">
        <v>75</v>
      </c>
      <c r="D861" s="61">
        <v>1409358.46</v>
      </c>
      <c r="E861" s="61">
        <v>84561.52</v>
      </c>
      <c r="F861" s="62">
        <v>1.0978166748364981E-4</v>
      </c>
    </row>
    <row r="862" spans="1:6" x14ac:dyDescent="0.2">
      <c r="A862" s="56" t="s">
        <v>736</v>
      </c>
      <c r="B862" s="56" t="s">
        <v>740</v>
      </c>
      <c r="C862" s="60">
        <v>57</v>
      </c>
      <c r="D862" s="61">
        <v>1413948.44</v>
      </c>
      <c r="E862" s="61">
        <v>84836.92</v>
      </c>
      <c r="F862" s="62">
        <v>1.1013920447240068E-4</v>
      </c>
    </row>
    <row r="863" spans="1:6" x14ac:dyDescent="0.2">
      <c r="A863" s="56" t="s">
        <v>736</v>
      </c>
      <c r="B863" s="56" t="s">
        <v>741</v>
      </c>
      <c r="C863" s="60">
        <v>54</v>
      </c>
      <c r="D863" s="61">
        <v>4865854.41</v>
      </c>
      <c r="E863" s="61">
        <v>291951.27</v>
      </c>
      <c r="F863" s="62">
        <v>3.7902461124834637E-4</v>
      </c>
    </row>
    <row r="864" spans="1:6" x14ac:dyDescent="0.2">
      <c r="A864" s="56" t="s">
        <v>736</v>
      </c>
      <c r="B864" s="56" t="s">
        <v>742</v>
      </c>
      <c r="C864" s="60">
        <v>45</v>
      </c>
      <c r="D864" s="61">
        <v>1003781.71</v>
      </c>
      <c r="E864" s="61">
        <v>60226.91</v>
      </c>
      <c r="F864" s="62">
        <v>7.8189353824147247E-5</v>
      </c>
    </row>
    <row r="865" spans="1:6" x14ac:dyDescent="0.2">
      <c r="A865" s="56" t="s">
        <v>736</v>
      </c>
      <c r="B865" s="56" t="s">
        <v>271</v>
      </c>
      <c r="C865" s="60">
        <v>43</v>
      </c>
      <c r="D865" s="61">
        <v>1576623.66</v>
      </c>
      <c r="E865" s="61">
        <v>94597.42</v>
      </c>
      <c r="F865" s="62">
        <v>1.2281073598548328E-4</v>
      </c>
    </row>
    <row r="866" spans="1:6" x14ac:dyDescent="0.2">
      <c r="A866" s="56" t="s">
        <v>736</v>
      </c>
      <c r="B866" s="56" t="s">
        <v>743</v>
      </c>
      <c r="C866" s="60">
        <v>43</v>
      </c>
      <c r="D866" s="61">
        <v>479899.98</v>
      </c>
      <c r="E866" s="61">
        <v>28794.01</v>
      </c>
      <c r="F866" s="62">
        <v>3.7381712525282035E-5</v>
      </c>
    </row>
    <row r="867" spans="1:6" x14ac:dyDescent="0.2">
      <c r="A867" s="56" t="s">
        <v>736</v>
      </c>
      <c r="B867" s="56" t="s">
        <v>744</v>
      </c>
      <c r="C867" s="60">
        <v>24</v>
      </c>
      <c r="D867" s="61">
        <v>604867.49</v>
      </c>
      <c r="E867" s="61">
        <v>36292.03</v>
      </c>
      <c r="F867" s="62">
        <v>4.7115988096792049E-5</v>
      </c>
    </row>
    <row r="868" spans="1:6" x14ac:dyDescent="0.2">
      <c r="A868" s="56" t="s">
        <v>736</v>
      </c>
      <c r="B868" s="56" t="s">
        <v>239</v>
      </c>
      <c r="C868" s="60">
        <v>21</v>
      </c>
      <c r="D868" s="61">
        <v>1799310.91</v>
      </c>
      <c r="E868" s="61">
        <v>107958.67</v>
      </c>
      <c r="F868" s="62">
        <v>1.4015692731063822E-4</v>
      </c>
    </row>
    <row r="869" spans="1:6" x14ac:dyDescent="0.2">
      <c r="A869" s="56" t="s">
        <v>736</v>
      </c>
      <c r="B869" s="56" t="s">
        <v>56</v>
      </c>
      <c r="C869" s="60">
        <v>82</v>
      </c>
      <c r="D869" s="61">
        <v>2138997.52</v>
      </c>
      <c r="E869" s="61">
        <v>128339.86</v>
      </c>
      <c r="F869" s="62">
        <v>1.6661672868957615E-4</v>
      </c>
    </row>
    <row r="870" spans="1:6" x14ac:dyDescent="0.2">
      <c r="A870" s="56" t="s">
        <v>736</v>
      </c>
      <c r="B870" s="56" t="s">
        <v>57</v>
      </c>
      <c r="C870" s="60">
        <v>2240</v>
      </c>
      <c r="D870" s="61">
        <v>125587008.59999999</v>
      </c>
      <c r="E870" s="61">
        <v>7526326.6600000001</v>
      </c>
      <c r="F870" s="62">
        <v>9.7710245837757965E-3</v>
      </c>
    </row>
    <row r="871" spans="1:6" x14ac:dyDescent="0.2">
      <c r="A871" s="56" t="s">
        <v>745</v>
      </c>
      <c r="B871" s="56" t="s">
        <v>745</v>
      </c>
      <c r="C871" s="60">
        <v>658</v>
      </c>
      <c r="D871" s="61">
        <v>32836461.859999999</v>
      </c>
      <c r="E871" s="61">
        <v>1967929.56</v>
      </c>
      <c r="F871" s="62">
        <v>2.5548569678875838E-3</v>
      </c>
    </row>
    <row r="872" spans="1:6" x14ac:dyDescent="0.2">
      <c r="A872" s="56" t="s">
        <v>745</v>
      </c>
      <c r="B872" s="56" t="s">
        <v>746</v>
      </c>
      <c r="C872" s="60">
        <v>398</v>
      </c>
      <c r="D872" s="61">
        <v>21764048.780000001</v>
      </c>
      <c r="E872" s="61">
        <v>1304502.6200000001</v>
      </c>
      <c r="F872" s="62">
        <v>1.6935654995367869E-3</v>
      </c>
    </row>
    <row r="873" spans="1:6" x14ac:dyDescent="0.2">
      <c r="A873" s="56" t="s">
        <v>745</v>
      </c>
      <c r="B873" s="56" t="s">
        <v>747</v>
      </c>
      <c r="C873" s="60">
        <v>194</v>
      </c>
      <c r="D873" s="61">
        <v>11030333.49</v>
      </c>
      <c r="E873" s="61">
        <v>650794.88</v>
      </c>
      <c r="F873" s="62">
        <v>8.448919451332211E-4</v>
      </c>
    </row>
    <row r="874" spans="1:6" x14ac:dyDescent="0.2">
      <c r="A874" s="56" t="s">
        <v>745</v>
      </c>
      <c r="B874" s="56" t="s">
        <v>748</v>
      </c>
      <c r="C874" s="60">
        <v>150</v>
      </c>
      <c r="D874" s="61">
        <v>3971699.67</v>
      </c>
      <c r="E874" s="61">
        <v>238302.02</v>
      </c>
      <c r="F874" s="62">
        <v>3.0937467917230039E-4</v>
      </c>
    </row>
    <row r="875" spans="1:6" x14ac:dyDescent="0.2">
      <c r="A875" s="56" t="s">
        <v>745</v>
      </c>
      <c r="B875" s="56" t="s">
        <v>749</v>
      </c>
      <c r="C875" s="60">
        <v>58</v>
      </c>
      <c r="D875" s="61">
        <v>891124.35</v>
      </c>
      <c r="E875" s="61">
        <v>53179.11</v>
      </c>
      <c r="F875" s="62">
        <v>6.9039574632722266E-5</v>
      </c>
    </row>
    <row r="876" spans="1:6" x14ac:dyDescent="0.2">
      <c r="A876" s="56" t="s">
        <v>745</v>
      </c>
      <c r="B876" s="56" t="s">
        <v>750</v>
      </c>
      <c r="C876" s="60">
        <v>57</v>
      </c>
      <c r="D876" s="61">
        <v>1078227.3600000001</v>
      </c>
      <c r="E876" s="61">
        <v>64633.81</v>
      </c>
      <c r="F876" s="62">
        <v>8.3910594767234542E-5</v>
      </c>
    </row>
    <row r="877" spans="1:6" x14ac:dyDescent="0.2">
      <c r="A877" s="56" t="s">
        <v>745</v>
      </c>
      <c r="B877" s="56" t="s">
        <v>751</v>
      </c>
      <c r="C877" s="60">
        <v>30</v>
      </c>
      <c r="D877" s="61">
        <v>128657.96</v>
      </c>
      <c r="E877" s="61">
        <v>7719.47</v>
      </c>
      <c r="F877" s="62">
        <v>1.0021772180656286E-5</v>
      </c>
    </row>
    <row r="878" spans="1:6" x14ac:dyDescent="0.2">
      <c r="A878" s="56" t="s">
        <v>745</v>
      </c>
      <c r="B878" s="56" t="s">
        <v>824</v>
      </c>
      <c r="C878" s="60">
        <v>18</v>
      </c>
      <c r="D878" s="61">
        <v>312269.03000000003</v>
      </c>
      <c r="E878" s="61">
        <v>18736.14</v>
      </c>
      <c r="F878" s="62">
        <v>2.4324121555609578E-5</v>
      </c>
    </row>
    <row r="879" spans="1:6" x14ac:dyDescent="0.2">
      <c r="A879" s="56" t="s">
        <v>745</v>
      </c>
      <c r="B879" s="56" t="s">
        <v>56</v>
      </c>
      <c r="C879" s="60">
        <v>51</v>
      </c>
      <c r="D879" s="61">
        <v>1155273.53</v>
      </c>
      <c r="E879" s="61">
        <v>69316.42</v>
      </c>
      <c r="F879" s="62">
        <v>8.9989775155378154E-5</v>
      </c>
    </row>
    <row r="880" spans="1:6" x14ac:dyDescent="0.2">
      <c r="A880" s="56" t="s">
        <v>745</v>
      </c>
      <c r="B880" s="56" t="s">
        <v>57</v>
      </c>
      <c r="C880" s="60">
        <v>1614</v>
      </c>
      <c r="D880" s="61">
        <v>73168096.030000001</v>
      </c>
      <c r="E880" s="61">
        <v>4375114.0199999996</v>
      </c>
      <c r="F880" s="62">
        <v>5.6799749170390306E-3</v>
      </c>
    </row>
    <row r="881" spans="1:6" x14ac:dyDescent="0.2">
      <c r="A881" s="56" t="s">
        <v>752</v>
      </c>
      <c r="B881" s="56" t="s">
        <v>753</v>
      </c>
      <c r="C881" s="60">
        <v>227</v>
      </c>
      <c r="D881" s="61">
        <v>5157915.63</v>
      </c>
      <c r="E881" s="61">
        <v>308356.52</v>
      </c>
      <c r="F881" s="62">
        <v>4.0032266384350013E-4</v>
      </c>
    </row>
    <row r="882" spans="1:6" x14ac:dyDescent="0.2">
      <c r="A882" s="56" t="s">
        <v>752</v>
      </c>
      <c r="B882" s="56" t="s">
        <v>754</v>
      </c>
      <c r="C882" s="60">
        <v>104</v>
      </c>
      <c r="D882" s="61">
        <v>3738145.89</v>
      </c>
      <c r="E882" s="61">
        <v>224180.28</v>
      </c>
      <c r="F882" s="62">
        <v>2.9104118463518048E-4</v>
      </c>
    </row>
    <row r="883" spans="1:6" x14ac:dyDescent="0.2">
      <c r="A883" s="56" t="s">
        <v>752</v>
      </c>
      <c r="B883" s="56" t="s">
        <v>756</v>
      </c>
      <c r="C883" s="60">
        <v>64</v>
      </c>
      <c r="D883" s="61">
        <v>1259217.28</v>
      </c>
      <c r="E883" s="61">
        <v>75553.070000000007</v>
      </c>
      <c r="F883" s="62">
        <v>9.8086481985055595E-5</v>
      </c>
    </row>
    <row r="884" spans="1:6" x14ac:dyDescent="0.2">
      <c r="A884" s="56" t="s">
        <v>752</v>
      </c>
      <c r="B884" s="56" t="s">
        <v>755</v>
      </c>
      <c r="C884" s="60">
        <v>46</v>
      </c>
      <c r="D884" s="61">
        <v>324043.56</v>
      </c>
      <c r="E884" s="61">
        <v>19377.599999999999</v>
      </c>
      <c r="F884" s="62">
        <v>2.5156894528754595E-5</v>
      </c>
    </row>
    <row r="885" spans="1:6" x14ac:dyDescent="0.2">
      <c r="A885" s="56" t="s">
        <v>752</v>
      </c>
      <c r="B885" s="56" t="s">
        <v>757</v>
      </c>
      <c r="C885" s="60">
        <v>33</v>
      </c>
      <c r="D885" s="61">
        <v>728403.41</v>
      </c>
      <c r="E885" s="61">
        <v>43704.18</v>
      </c>
      <c r="F885" s="62">
        <v>5.6738783271700631E-5</v>
      </c>
    </row>
    <row r="886" spans="1:6" x14ac:dyDescent="0.2">
      <c r="A886" s="56" t="s">
        <v>752</v>
      </c>
      <c r="B886" s="56" t="s">
        <v>758</v>
      </c>
      <c r="C886" s="60">
        <v>24</v>
      </c>
      <c r="D886" s="61">
        <v>1480737.26</v>
      </c>
      <c r="E886" s="61">
        <v>88499.73</v>
      </c>
      <c r="F886" s="62">
        <v>1.148944334403259E-4</v>
      </c>
    </row>
    <row r="887" spans="1:6" x14ac:dyDescent="0.2">
      <c r="A887" s="56" t="s">
        <v>752</v>
      </c>
      <c r="B887" s="56" t="s">
        <v>56</v>
      </c>
      <c r="C887" s="60">
        <v>23</v>
      </c>
      <c r="D887" s="61">
        <v>172895.34</v>
      </c>
      <c r="E887" s="61">
        <v>10373.73</v>
      </c>
      <c r="F887" s="62">
        <v>1.3467654997511426E-5</v>
      </c>
    </row>
    <row r="888" spans="1:6" x14ac:dyDescent="0.2">
      <c r="A888" s="56" t="s">
        <v>752</v>
      </c>
      <c r="B888" s="56" t="s">
        <v>57</v>
      </c>
      <c r="C888" s="60">
        <v>521</v>
      </c>
      <c r="D888" s="61">
        <v>12861358.369999999</v>
      </c>
      <c r="E888" s="61">
        <v>770045.11</v>
      </c>
      <c r="F888" s="62">
        <v>9.9970809670202874E-4</v>
      </c>
    </row>
    <row r="889" spans="1:6" x14ac:dyDescent="0.2">
      <c r="A889" s="56" t="s">
        <v>759</v>
      </c>
      <c r="B889" s="56" t="s">
        <v>760</v>
      </c>
      <c r="C889" s="60">
        <v>1827</v>
      </c>
      <c r="D889" s="61">
        <v>158735016.93000001</v>
      </c>
      <c r="E889" s="61">
        <v>9493151.9100000001</v>
      </c>
      <c r="F889" s="62">
        <v>1.2324447885461319E-2</v>
      </c>
    </row>
    <row r="890" spans="1:6" x14ac:dyDescent="0.2">
      <c r="A890" s="56" t="s">
        <v>759</v>
      </c>
      <c r="B890" s="56" t="s">
        <v>761</v>
      </c>
      <c r="C890" s="60">
        <v>109</v>
      </c>
      <c r="D890" s="61">
        <v>2171565.08</v>
      </c>
      <c r="E890" s="61">
        <v>130293.94</v>
      </c>
      <c r="F890" s="62">
        <v>1.6915360551956278E-4</v>
      </c>
    </row>
    <row r="891" spans="1:6" x14ac:dyDescent="0.2">
      <c r="A891" s="56" t="s">
        <v>759</v>
      </c>
      <c r="B891" s="56" t="s">
        <v>762</v>
      </c>
      <c r="C891" s="60">
        <v>64</v>
      </c>
      <c r="D891" s="61">
        <v>1915463.77</v>
      </c>
      <c r="E891" s="61">
        <v>114927.82</v>
      </c>
      <c r="F891" s="62">
        <v>1.492045994426396E-4</v>
      </c>
    </row>
    <row r="892" spans="1:6" x14ac:dyDescent="0.2">
      <c r="A892" s="56" t="s">
        <v>759</v>
      </c>
      <c r="B892" s="56" t="s">
        <v>767</v>
      </c>
      <c r="C892" s="60">
        <v>30</v>
      </c>
      <c r="D892" s="61">
        <v>419169.81</v>
      </c>
      <c r="E892" s="61">
        <v>25150.18</v>
      </c>
      <c r="F892" s="62">
        <v>3.2651124269217722E-5</v>
      </c>
    </row>
    <row r="893" spans="1:6" x14ac:dyDescent="0.2">
      <c r="A893" s="56" t="s">
        <v>759</v>
      </c>
      <c r="B893" s="56" t="s">
        <v>765</v>
      </c>
      <c r="C893" s="60">
        <v>30</v>
      </c>
      <c r="D893" s="61">
        <v>595365.75</v>
      </c>
      <c r="E893" s="61">
        <v>35701.949999999997</v>
      </c>
      <c r="F893" s="62">
        <v>4.6349919010655092E-5</v>
      </c>
    </row>
    <row r="894" spans="1:6" x14ac:dyDescent="0.2">
      <c r="A894" s="56" t="s">
        <v>759</v>
      </c>
      <c r="B894" s="56" t="s">
        <v>768</v>
      </c>
      <c r="C894" s="60">
        <v>28</v>
      </c>
      <c r="D894" s="61">
        <v>190530.9</v>
      </c>
      <c r="E894" s="61">
        <v>11431.86</v>
      </c>
      <c r="F894" s="62">
        <v>1.4841368192525831E-5</v>
      </c>
    </row>
    <row r="895" spans="1:6" x14ac:dyDescent="0.2">
      <c r="A895" s="56" t="s">
        <v>759</v>
      </c>
      <c r="B895" s="56" t="s">
        <v>766</v>
      </c>
      <c r="C895" s="60">
        <v>25</v>
      </c>
      <c r="D895" s="61">
        <v>938588.78</v>
      </c>
      <c r="E895" s="61">
        <v>56315.33</v>
      </c>
      <c r="F895" s="62">
        <v>7.3111160162352902E-5</v>
      </c>
    </row>
    <row r="896" spans="1:6" x14ac:dyDescent="0.2">
      <c r="A896" s="56" t="s">
        <v>759</v>
      </c>
      <c r="B896" s="56" t="s">
        <v>763</v>
      </c>
      <c r="C896" s="60">
        <v>24</v>
      </c>
      <c r="D896" s="61">
        <v>392091.05</v>
      </c>
      <c r="E896" s="61">
        <v>23525.45</v>
      </c>
      <c r="F896" s="62">
        <v>3.0541824807586588E-5</v>
      </c>
    </row>
    <row r="897" spans="1:6" x14ac:dyDescent="0.2">
      <c r="A897" s="56" t="s">
        <v>759</v>
      </c>
      <c r="B897" s="56" t="s">
        <v>764</v>
      </c>
      <c r="C897" s="60">
        <v>24</v>
      </c>
      <c r="D897" s="61">
        <v>111118.83</v>
      </c>
      <c r="E897" s="61">
        <v>6667.13</v>
      </c>
      <c r="F897" s="62">
        <v>8.6555758308302189E-6</v>
      </c>
    </row>
    <row r="898" spans="1:6" x14ac:dyDescent="0.2">
      <c r="A898" s="56" t="s">
        <v>759</v>
      </c>
      <c r="B898" s="56" t="s">
        <v>825</v>
      </c>
      <c r="C898" s="60">
        <v>24</v>
      </c>
      <c r="D898" s="61">
        <v>1719136.09</v>
      </c>
      <c r="E898" s="61">
        <v>103148.18</v>
      </c>
      <c r="F898" s="62">
        <v>1.3391172720527797E-4</v>
      </c>
    </row>
    <row r="899" spans="1:6" x14ac:dyDescent="0.2">
      <c r="A899" s="56" t="s">
        <v>759</v>
      </c>
      <c r="B899" s="56" t="s">
        <v>56</v>
      </c>
      <c r="C899" s="60">
        <v>48</v>
      </c>
      <c r="D899" s="61">
        <v>623253.49</v>
      </c>
      <c r="E899" s="61">
        <v>37395.199999999997</v>
      </c>
      <c r="F899" s="62">
        <v>4.8548174298245592E-5</v>
      </c>
    </row>
    <row r="900" spans="1:6" x14ac:dyDescent="0.2">
      <c r="A900" s="56" t="s">
        <v>759</v>
      </c>
      <c r="B900" s="56" t="s">
        <v>57</v>
      </c>
      <c r="C900" s="60">
        <v>2233</v>
      </c>
      <c r="D900" s="61">
        <v>167811300.47999999</v>
      </c>
      <c r="E900" s="61">
        <v>10037708.939999999</v>
      </c>
      <c r="F900" s="62">
        <v>1.3031416951217751E-2</v>
      </c>
    </row>
    <row r="901" spans="1:6" x14ac:dyDescent="0.2">
      <c r="A901" s="56" t="s">
        <v>769</v>
      </c>
      <c r="B901" s="56" t="s">
        <v>365</v>
      </c>
      <c r="C901" s="60">
        <v>237</v>
      </c>
      <c r="D901" s="61">
        <v>11087799.16</v>
      </c>
      <c r="E901" s="61">
        <v>662074.66</v>
      </c>
      <c r="F901" s="62">
        <v>8.5953587605178453E-4</v>
      </c>
    </row>
    <row r="902" spans="1:6" x14ac:dyDescent="0.2">
      <c r="A902" s="56" t="s">
        <v>769</v>
      </c>
      <c r="B902" s="56" t="s">
        <v>770</v>
      </c>
      <c r="C902" s="60">
        <v>198</v>
      </c>
      <c r="D902" s="61">
        <v>10398672.210000001</v>
      </c>
      <c r="E902" s="61">
        <v>623920.35</v>
      </c>
      <c r="F902" s="62">
        <v>8.1000219012125607E-4</v>
      </c>
    </row>
    <row r="903" spans="1:6" x14ac:dyDescent="0.2">
      <c r="A903" s="56" t="s">
        <v>769</v>
      </c>
      <c r="B903" s="56" t="s">
        <v>771</v>
      </c>
      <c r="C903" s="60">
        <v>137</v>
      </c>
      <c r="D903" s="61">
        <v>3688848.18</v>
      </c>
      <c r="E903" s="61">
        <v>221251.12</v>
      </c>
      <c r="F903" s="62">
        <v>2.872384139526477E-4</v>
      </c>
    </row>
    <row r="904" spans="1:6" x14ac:dyDescent="0.2">
      <c r="A904" s="56" t="s">
        <v>769</v>
      </c>
      <c r="B904" s="56" t="s">
        <v>772</v>
      </c>
      <c r="C904" s="60">
        <v>36</v>
      </c>
      <c r="D904" s="61">
        <v>2025711.17</v>
      </c>
      <c r="E904" s="61">
        <v>121542.66</v>
      </c>
      <c r="F904" s="62">
        <v>1.5779228998246843E-4</v>
      </c>
    </row>
    <row r="905" spans="1:6" x14ac:dyDescent="0.2">
      <c r="A905" s="56" t="s">
        <v>769</v>
      </c>
      <c r="B905" s="56" t="s">
        <v>773</v>
      </c>
      <c r="C905" s="60">
        <v>28</v>
      </c>
      <c r="D905" s="61">
        <v>475112.01</v>
      </c>
      <c r="E905" s="61">
        <v>28506.71</v>
      </c>
      <c r="F905" s="62">
        <v>3.7008726407387599E-5</v>
      </c>
    </row>
    <row r="906" spans="1:6" x14ac:dyDescent="0.2">
      <c r="A906" s="56" t="s">
        <v>769</v>
      </c>
      <c r="B906" s="56" t="s">
        <v>826</v>
      </c>
      <c r="C906" s="60">
        <v>18</v>
      </c>
      <c r="D906" s="61">
        <v>39444.85</v>
      </c>
      <c r="E906" s="61">
        <v>2366.69</v>
      </c>
      <c r="F906" s="62">
        <v>3.0725461725011466E-6</v>
      </c>
    </row>
    <row r="907" spans="1:6" x14ac:dyDescent="0.2">
      <c r="A907" s="56" t="s">
        <v>769</v>
      </c>
      <c r="B907" s="56" t="s">
        <v>56</v>
      </c>
      <c r="C907" s="60">
        <v>18</v>
      </c>
      <c r="D907" s="61">
        <v>480617.57</v>
      </c>
      <c r="E907" s="61">
        <v>28837.06</v>
      </c>
      <c r="F907" s="62">
        <v>3.7437602021889609E-5</v>
      </c>
    </row>
    <row r="908" spans="1:6" x14ac:dyDescent="0.2">
      <c r="A908" s="56" t="s">
        <v>769</v>
      </c>
      <c r="B908" s="56" t="s">
        <v>57</v>
      </c>
      <c r="C908" s="60">
        <v>672</v>
      </c>
      <c r="D908" s="61">
        <v>28196205.149999999</v>
      </c>
      <c r="E908" s="61">
        <v>1688499.25</v>
      </c>
      <c r="F908" s="62">
        <v>2.1920876447099353E-3</v>
      </c>
    </row>
    <row r="909" spans="1:6" x14ac:dyDescent="0.2">
      <c r="A909" s="56" t="s">
        <v>774</v>
      </c>
      <c r="B909" s="56" t="s">
        <v>775</v>
      </c>
      <c r="C909" s="60">
        <v>1058</v>
      </c>
      <c r="D909" s="61">
        <v>65502841.890000001</v>
      </c>
      <c r="E909" s="61">
        <v>3905446.13</v>
      </c>
      <c r="F909" s="62">
        <v>5.0702303887035964E-3</v>
      </c>
    </row>
    <row r="910" spans="1:6" x14ac:dyDescent="0.2">
      <c r="A910" s="56" t="s">
        <v>774</v>
      </c>
      <c r="B910" s="56" t="s">
        <v>777</v>
      </c>
      <c r="C910" s="60">
        <v>120</v>
      </c>
      <c r="D910" s="61">
        <v>4214261.72</v>
      </c>
      <c r="E910" s="61">
        <v>252621.71</v>
      </c>
      <c r="F910" s="62">
        <v>3.2796516153412342E-4</v>
      </c>
    </row>
    <row r="911" spans="1:6" x14ac:dyDescent="0.2">
      <c r="A911" s="56" t="s">
        <v>774</v>
      </c>
      <c r="B911" s="56" t="s">
        <v>776</v>
      </c>
      <c r="C911" s="60">
        <v>105</v>
      </c>
      <c r="D911" s="61">
        <v>3432801.94</v>
      </c>
      <c r="E911" s="61">
        <v>205968.11</v>
      </c>
      <c r="F911" s="62">
        <v>2.6739730511296159E-4</v>
      </c>
    </row>
    <row r="912" spans="1:6" x14ac:dyDescent="0.2">
      <c r="A912" s="56" t="s">
        <v>774</v>
      </c>
      <c r="B912" s="56" t="s">
        <v>778</v>
      </c>
      <c r="C912" s="60">
        <v>78</v>
      </c>
      <c r="D912" s="61">
        <v>1802126.05</v>
      </c>
      <c r="E912" s="61">
        <v>108099.24</v>
      </c>
      <c r="F912" s="62">
        <v>1.4033942177145417E-4</v>
      </c>
    </row>
    <row r="913" spans="1:6" x14ac:dyDescent="0.2">
      <c r="A913" s="56" t="s">
        <v>774</v>
      </c>
      <c r="B913" s="56" t="s">
        <v>779</v>
      </c>
      <c r="C913" s="60">
        <v>39</v>
      </c>
      <c r="D913" s="61">
        <v>604386.11</v>
      </c>
      <c r="E913" s="61">
        <v>36263.160000000003</v>
      </c>
      <c r="F913" s="62">
        <v>4.7078507730542104E-5</v>
      </c>
    </row>
    <row r="914" spans="1:6" x14ac:dyDescent="0.2">
      <c r="A914" s="56" t="s">
        <v>774</v>
      </c>
      <c r="B914" s="56" t="s">
        <v>780</v>
      </c>
      <c r="C914" s="60">
        <v>37</v>
      </c>
      <c r="D914" s="61">
        <v>3047433.59</v>
      </c>
      <c r="E914" s="61">
        <v>182846.04</v>
      </c>
      <c r="F914" s="62">
        <v>2.373791668359572E-4</v>
      </c>
    </row>
    <row r="915" spans="1:6" x14ac:dyDescent="0.2">
      <c r="A915" s="56" t="s">
        <v>774</v>
      </c>
      <c r="B915" s="56" t="s">
        <v>56</v>
      </c>
      <c r="C915" s="60">
        <v>61</v>
      </c>
      <c r="D915" s="61">
        <v>1417592.82</v>
      </c>
      <c r="E915" s="61">
        <v>85055.61</v>
      </c>
      <c r="F915" s="62">
        <v>1.1042311792218257E-4</v>
      </c>
    </row>
    <row r="916" spans="1:6" x14ac:dyDescent="0.2">
      <c r="A916" s="56" t="s">
        <v>774</v>
      </c>
      <c r="B916" s="56" t="s">
        <v>57</v>
      </c>
      <c r="C916" s="60">
        <v>1498</v>
      </c>
      <c r="D916" s="61">
        <v>80021444.120000005</v>
      </c>
      <c r="E916" s="61">
        <v>4776300.01</v>
      </c>
      <c r="F916" s="62">
        <v>6.2008130825932789E-3</v>
      </c>
    </row>
    <row r="917" spans="1:6" x14ac:dyDescent="0.2">
      <c r="A917" s="56" t="s">
        <v>781</v>
      </c>
      <c r="B917" s="56" t="s">
        <v>607</v>
      </c>
      <c r="C917" s="60">
        <v>4742</v>
      </c>
      <c r="D917" s="61">
        <v>477035545.25999999</v>
      </c>
      <c r="E917" s="61">
        <v>28509643.100000001</v>
      </c>
      <c r="F917" s="62">
        <v>3.7012534293159954E-2</v>
      </c>
    </row>
    <row r="918" spans="1:6" x14ac:dyDescent="0.2">
      <c r="A918" s="56" t="s">
        <v>781</v>
      </c>
      <c r="B918" s="56" t="s">
        <v>782</v>
      </c>
      <c r="C918" s="60">
        <v>275</v>
      </c>
      <c r="D918" s="61">
        <v>10874647.359999999</v>
      </c>
      <c r="E918" s="61">
        <v>650662.84</v>
      </c>
      <c r="F918" s="62">
        <v>8.4472052471203487E-4</v>
      </c>
    </row>
    <row r="919" spans="1:6" x14ac:dyDescent="0.2">
      <c r="A919" s="56" t="s">
        <v>781</v>
      </c>
      <c r="B919" s="56" t="s">
        <v>783</v>
      </c>
      <c r="C919" s="60">
        <v>126</v>
      </c>
      <c r="D919" s="61">
        <v>3517001.08</v>
      </c>
      <c r="E919" s="61">
        <v>211020.06</v>
      </c>
      <c r="F919" s="62">
        <v>2.7395597973285993E-4</v>
      </c>
    </row>
    <row r="920" spans="1:6" x14ac:dyDescent="0.2">
      <c r="A920" s="56" t="s">
        <v>781</v>
      </c>
      <c r="B920" s="56" t="s">
        <v>784</v>
      </c>
      <c r="C920" s="60">
        <v>113</v>
      </c>
      <c r="D920" s="61">
        <v>3244915.42</v>
      </c>
      <c r="E920" s="61">
        <v>194671.65</v>
      </c>
      <c r="F920" s="62">
        <v>2.5273171944867421E-4</v>
      </c>
    </row>
    <row r="921" spans="1:6" x14ac:dyDescent="0.2">
      <c r="A921" s="56" t="s">
        <v>781</v>
      </c>
      <c r="B921" s="56" t="s">
        <v>785</v>
      </c>
      <c r="C921" s="60">
        <v>87</v>
      </c>
      <c r="D921" s="61">
        <v>3076589.27</v>
      </c>
      <c r="E921" s="61">
        <v>184595.33</v>
      </c>
      <c r="F921" s="62">
        <v>2.3965017583759852E-4</v>
      </c>
    </row>
    <row r="922" spans="1:6" x14ac:dyDescent="0.2">
      <c r="A922" s="56" t="s">
        <v>781</v>
      </c>
      <c r="B922" s="56" t="s">
        <v>786</v>
      </c>
      <c r="C922" s="60">
        <v>78</v>
      </c>
      <c r="D922" s="61">
        <v>1861492.51</v>
      </c>
      <c r="E922" s="61">
        <v>111282.88</v>
      </c>
      <c r="F922" s="62">
        <v>1.4447257013335265E-4</v>
      </c>
    </row>
    <row r="923" spans="1:6" x14ac:dyDescent="0.2">
      <c r="A923" s="56" t="s">
        <v>781</v>
      </c>
      <c r="B923" s="56" t="s">
        <v>787</v>
      </c>
      <c r="C923" s="60">
        <v>58</v>
      </c>
      <c r="D923" s="61">
        <v>1350630.75</v>
      </c>
      <c r="E923" s="61">
        <v>81037.850000000006</v>
      </c>
      <c r="F923" s="62">
        <v>1.0520707648455102E-4</v>
      </c>
    </row>
    <row r="924" spans="1:6" x14ac:dyDescent="0.2">
      <c r="A924" s="56" t="s">
        <v>781</v>
      </c>
      <c r="B924" s="56" t="s">
        <v>788</v>
      </c>
      <c r="C924" s="60">
        <v>44</v>
      </c>
      <c r="D924" s="61">
        <v>983948.55</v>
      </c>
      <c r="E924" s="61">
        <v>59036.9</v>
      </c>
      <c r="F924" s="62">
        <v>7.6644427927330134E-5</v>
      </c>
    </row>
    <row r="925" spans="1:6" x14ac:dyDescent="0.2">
      <c r="A925" s="56" t="s">
        <v>781</v>
      </c>
      <c r="B925" s="56" t="s">
        <v>790</v>
      </c>
      <c r="C925" s="60">
        <v>30</v>
      </c>
      <c r="D925" s="61">
        <v>803343.17</v>
      </c>
      <c r="E925" s="61">
        <v>48200.59</v>
      </c>
      <c r="F925" s="62">
        <v>6.2576230227362706E-5</v>
      </c>
    </row>
    <row r="926" spans="1:6" x14ac:dyDescent="0.2">
      <c r="A926" s="56" t="s">
        <v>781</v>
      </c>
      <c r="B926" s="56" t="s">
        <v>789</v>
      </c>
      <c r="C926" s="60">
        <v>28</v>
      </c>
      <c r="D926" s="61">
        <v>238302.31</v>
      </c>
      <c r="E926" s="61">
        <v>14298.14</v>
      </c>
      <c r="F926" s="62">
        <v>1.856250515736558E-5</v>
      </c>
    </row>
    <row r="927" spans="1:6" x14ac:dyDescent="0.2">
      <c r="A927" s="56" t="s">
        <v>781</v>
      </c>
      <c r="B927" s="56" t="s">
        <v>791</v>
      </c>
      <c r="C927" s="60">
        <v>21</v>
      </c>
      <c r="D927" s="61">
        <v>313432.37</v>
      </c>
      <c r="E927" s="61">
        <v>18805.939999999999</v>
      </c>
      <c r="F927" s="62">
        <v>2.4414739136636486E-5</v>
      </c>
    </row>
    <row r="928" spans="1:6" x14ac:dyDescent="0.2">
      <c r="A928" s="56" t="s">
        <v>781</v>
      </c>
      <c r="B928" s="56" t="s">
        <v>792</v>
      </c>
      <c r="C928" s="60">
        <v>18</v>
      </c>
      <c r="D928" s="61">
        <v>161178.10999999999</v>
      </c>
      <c r="E928" s="61">
        <v>9670.69</v>
      </c>
      <c r="F928" s="62">
        <v>1.255493602666387E-5</v>
      </c>
    </row>
    <row r="929" spans="1:6" x14ac:dyDescent="0.2">
      <c r="A929" s="56" t="s">
        <v>781</v>
      </c>
      <c r="B929" s="56" t="s">
        <v>56</v>
      </c>
      <c r="C929" s="60">
        <v>53</v>
      </c>
      <c r="D929" s="61">
        <v>999082.86</v>
      </c>
      <c r="E929" s="61">
        <v>59945</v>
      </c>
      <c r="F929" s="62">
        <v>7.7823365252982526E-5</v>
      </c>
    </row>
    <row r="930" spans="1:6" x14ac:dyDescent="0.2">
      <c r="A930" s="56" t="s">
        <v>781</v>
      </c>
      <c r="B930" s="56" t="s">
        <v>57</v>
      </c>
      <c r="C930" s="60">
        <v>5673</v>
      </c>
      <c r="D930" s="61">
        <v>504460109.01999998</v>
      </c>
      <c r="E930" s="61">
        <v>30152870.960000001</v>
      </c>
      <c r="F930" s="62">
        <v>3.9145848530254899E-2</v>
      </c>
    </row>
    <row r="931" spans="1:6" x14ac:dyDescent="0.2">
      <c r="A931" s="56" t="s">
        <v>793</v>
      </c>
      <c r="B931" s="56" t="s">
        <v>794</v>
      </c>
      <c r="C931" s="60">
        <v>216</v>
      </c>
      <c r="D931" s="61">
        <v>9684248.5199999996</v>
      </c>
      <c r="E931" s="61">
        <v>573569.44999999995</v>
      </c>
      <c r="F931" s="62">
        <v>7.4463432822257562E-4</v>
      </c>
    </row>
    <row r="932" spans="1:6" x14ac:dyDescent="0.2">
      <c r="A932" s="56" t="s">
        <v>793</v>
      </c>
      <c r="B932" s="56" t="s">
        <v>795</v>
      </c>
      <c r="C932" s="60">
        <v>74</v>
      </c>
      <c r="D932" s="61">
        <v>1706550.14</v>
      </c>
      <c r="E932" s="61">
        <v>102393</v>
      </c>
      <c r="F932" s="62">
        <v>1.32931317680351E-4</v>
      </c>
    </row>
    <row r="933" spans="1:6" x14ac:dyDescent="0.2">
      <c r="A933" s="56" t="s">
        <v>793</v>
      </c>
      <c r="B933" s="56" t="s">
        <v>796</v>
      </c>
      <c r="C933" s="60">
        <v>39</v>
      </c>
      <c r="D933" s="61">
        <v>407949.05</v>
      </c>
      <c r="E933" s="61">
        <v>24476.95</v>
      </c>
      <c r="F933" s="62">
        <v>3.1777106015997844E-5</v>
      </c>
    </row>
    <row r="934" spans="1:6" x14ac:dyDescent="0.2">
      <c r="A934" s="56" t="s">
        <v>793</v>
      </c>
      <c r="B934" s="56" t="s">
        <v>797</v>
      </c>
      <c r="C934" s="60">
        <v>27</v>
      </c>
      <c r="D934" s="61">
        <v>2134647.04</v>
      </c>
      <c r="E934" s="61">
        <v>128078.82</v>
      </c>
      <c r="F934" s="62">
        <v>1.6627783451548928E-4</v>
      </c>
    </row>
    <row r="935" spans="1:6" x14ac:dyDescent="0.2">
      <c r="A935" s="56" t="s">
        <v>793</v>
      </c>
      <c r="B935" s="56" t="s">
        <v>798</v>
      </c>
      <c r="C935" s="60">
        <v>24</v>
      </c>
      <c r="D935" s="61">
        <v>400455.09</v>
      </c>
      <c r="E935" s="61">
        <v>24027.279999999999</v>
      </c>
      <c r="F935" s="62">
        <v>3.1193323671293385E-5</v>
      </c>
    </row>
    <row r="936" spans="1:6" x14ac:dyDescent="0.2">
      <c r="A936" s="56" t="s">
        <v>793</v>
      </c>
      <c r="B936" s="56" t="s">
        <v>799</v>
      </c>
      <c r="C936" s="60">
        <v>18</v>
      </c>
      <c r="D936" s="61">
        <v>89430.93</v>
      </c>
      <c r="E936" s="61">
        <v>5365.85</v>
      </c>
      <c r="F936" s="62">
        <v>6.9661940852901214E-6</v>
      </c>
    </row>
    <row r="937" spans="1:6" x14ac:dyDescent="0.2">
      <c r="A937" s="56" t="s">
        <v>793</v>
      </c>
      <c r="B937" s="56" t="s">
        <v>56</v>
      </c>
      <c r="C937" s="60">
        <v>23</v>
      </c>
      <c r="D937" s="61">
        <v>113023.36</v>
      </c>
      <c r="E937" s="61">
        <v>6781.39</v>
      </c>
      <c r="F937" s="62">
        <v>8.8039134355312915E-6</v>
      </c>
    </row>
    <row r="938" spans="1:6" x14ac:dyDescent="0.2">
      <c r="A938" s="56" t="s">
        <v>793</v>
      </c>
      <c r="B938" s="56" t="s">
        <v>57</v>
      </c>
      <c r="C938" s="60">
        <v>421</v>
      </c>
      <c r="D938" s="61">
        <v>14536304.130000001</v>
      </c>
      <c r="E938" s="61">
        <v>864692.75</v>
      </c>
      <c r="F938" s="62">
        <v>1.12258403060899E-3</v>
      </c>
    </row>
    <row r="939" spans="1:6" x14ac:dyDescent="0.2">
      <c r="A939" s="56" t="s">
        <v>800</v>
      </c>
      <c r="B939" s="56" t="s">
        <v>801</v>
      </c>
      <c r="C939" s="60">
        <v>278</v>
      </c>
      <c r="D939" s="61">
        <v>8494248.0299999993</v>
      </c>
      <c r="E939" s="61">
        <v>507417.81</v>
      </c>
      <c r="F939" s="62">
        <v>6.5875321650677278E-4</v>
      </c>
    </row>
    <row r="940" spans="1:6" x14ac:dyDescent="0.2">
      <c r="A940" s="56" t="s">
        <v>800</v>
      </c>
      <c r="B940" s="56" t="s">
        <v>803</v>
      </c>
      <c r="C940" s="60">
        <v>236</v>
      </c>
      <c r="D940" s="61">
        <v>10654797.42</v>
      </c>
      <c r="E940" s="61">
        <v>637880.14</v>
      </c>
      <c r="F940" s="62">
        <v>8.2812543369494755E-4</v>
      </c>
    </row>
    <row r="941" spans="1:6" x14ac:dyDescent="0.2">
      <c r="A941" s="56" t="s">
        <v>800</v>
      </c>
      <c r="B941" s="56" t="s">
        <v>802</v>
      </c>
      <c r="C941" s="60">
        <v>233</v>
      </c>
      <c r="D941" s="61">
        <v>6697166.9699999997</v>
      </c>
      <c r="E941" s="61">
        <v>401793.25</v>
      </c>
      <c r="F941" s="62">
        <v>5.2162653850918209E-4</v>
      </c>
    </row>
    <row r="942" spans="1:6" x14ac:dyDescent="0.2">
      <c r="A942" s="56" t="s">
        <v>800</v>
      </c>
      <c r="B942" s="56" t="s">
        <v>805</v>
      </c>
      <c r="C942" s="60">
        <v>48</v>
      </c>
      <c r="D942" s="61">
        <v>1875914.07</v>
      </c>
      <c r="E942" s="61">
        <v>112554.83</v>
      </c>
      <c r="F942" s="62">
        <v>1.4612387431941541E-4</v>
      </c>
    </row>
    <row r="943" spans="1:6" x14ac:dyDescent="0.2">
      <c r="A943" s="56" t="s">
        <v>800</v>
      </c>
      <c r="B943" s="56" t="s">
        <v>804</v>
      </c>
      <c r="C943" s="60">
        <v>27</v>
      </c>
      <c r="D943" s="61">
        <v>380289.79</v>
      </c>
      <c r="E943" s="61">
        <v>22817.4</v>
      </c>
      <c r="F943" s="62">
        <v>2.9622601623544977E-5</v>
      </c>
    </row>
    <row r="944" spans="1:6" x14ac:dyDescent="0.2">
      <c r="A944" s="56" t="s">
        <v>800</v>
      </c>
      <c r="B944" s="56" t="s">
        <v>806</v>
      </c>
      <c r="C944" s="60">
        <v>21</v>
      </c>
      <c r="D944" s="61">
        <v>223164.66</v>
      </c>
      <c r="E944" s="61">
        <v>13389.88</v>
      </c>
      <c r="F944" s="62">
        <v>1.7383360112329729E-5</v>
      </c>
    </row>
    <row r="945" spans="1:6" x14ac:dyDescent="0.2">
      <c r="A945" s="56" t="s">
        <v>800</v>
      </c>
      <c r="B945" s="56" t="s">
        <v>56</v>
      </c>
      <c r="C945" s="60">
        <v>15</v>
      </c>
      <c r="D945" s="61">
        <v>208158.25</v>
      </c>
      <c r="E945" s="61">
        <v>12489.49</v>
      </c>
      <c r="F945" s="62">
        <v>1.6214432264466975E-5</v>
      </c>
    </row>
    <row r="946" spans="1:6" x14ac:dyDescent="0.2">
      <c r="A946" s="56" t="s">
        <v>800</v>
      </c>
      <c r="B946" s="56" t="s">
        <v>57</v>
      </c>
      <c r="C946" s="60">
        <v>858</v>
      </c>
      <c r="D946" s="61">
        <v>28533739.190000001</v>
      </c>
      <c r="E946" s="61">
        <v>1708342.8</v>
      </c>
      <c r="F946" s="62">
        <v>2.2178494570306594E-3</v>
      </c>
    </row>
    <row r="947" spans="1:6" x14ac:dyDescent="0.2">
      <c r="A947" s="56" t="s">
        <v>21</v>
      </c>
      <c r="B947" s="56" t="s">
        <v>21</v>
      </c>
      <c r="C947" s="60">
        <f>SUM(C8:C946)/2</f>
        <v>178173</v>
      </c>
      <c r="D947" s="61">
        <f>SUM(D8:D946)/2</f>
        <v>12889592812.359993</v>
      </c>
      <c r="E947" s="61">
        <f>SUM(E8:E946)/2</f>
        <v>770269954.38</v>
      </c>
      <c r="F947" s="62"/>
    </row>
  </sheetData>
  <autoFilter ref="A7:F913" xr:uid="{BB229922-5035-4B77-B331-D9ED06111ED2}"/>
  <mergeCells count="5">
    <mergeCell ref="A1:F1"/>
    <mergeCell ref="A2:F2"/>
    <mergeCell ref="A3:F3"/>
    <mergeCell ref="A4:F4"/>
    <mergeCell ref="A5:F5"/>
  </mergeCells>
  <conditionalFormatting sqref="B8:E946 C11:F946 B947:F947">
    <cfRule type="expression" dxfId="0" priority="6"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B7C-A5CA-4941-B653-97AC46B9F5ED}">
  <dimension ref="A1:F1294"/>
  <sheetViews>
    <sheetView workbookViewId="0">
      <pane xSplit="2" ySplit="6" topLeftCell="C1278" activePane="bottomRight" state="frozen"/>
      <selection pane="topRight" activeCell="C1" sqref="C1"/>
      <selection pane="bottomLeft" activeCell="A2" sqref="A2"/>
      <selection pane="bottomRight" activeCell="D1294" sqref="D1294"/>
    </sheetView>
  </sheetViews>
  <sheetFormatPr defaultRowHeight="12.75" x14ac:dyDescent="0.2"/>
  <cols>
    <col min="1" max="1" width="9.6640625" style="56" bestFit="1" customWidth="1"/>
    <col min="2" max="2" width="18.21875" style="56" bestFit="1" customWidth="1"/>
    <col min="3" max="3" width="8.109375" style="56" bestFit="1" customWidth="1"/>
    <col min="4" max="4" width="11.5546875" style="56" bestFit="1" customWidth="1"/>
    <col min="5" max="5" width="9.44140625" style="56" bestFit="1" customWidth="1"/>
    <col min="6" max="6" width="8" style="72" bestFit="1" customWidth="1"/>
    <col min="7" max="16384" width="8.88671875" style="56"/>
  </cols>
  <sheetData>
    <row r="1" spans="1:6" ht="15" x14ac:dyDescent="0.25">
      <c r="A1" s="79" t="s">
        <v>807</v>
      </c>
      <c r="B1" s="79"/>
      <c r="C1" s="79"/>
      <c r="D1" s="79"/>
      <c r="E1" s="79"/>
      <c r="F1" s="79"/>
    </row>
    <row r="2" spans="1:6" ht="15" x14ac:dyDescent="0.25">
      <c r="A2" s="80" t="s">
        <v>808</v>
      </c>
      <c r="B2" s="80"/>
      <c r="C2" s="80"/>
      <c r="D2" s="80"/>
      <c r="E2" s="80"/>
      <c r="F2" s="80"/>
    </row>
    <row r="3" spans="1:6" ht="15" x14ac:dyDescent="0.25">
      <c r="A3" s="80" t="s">
        <v>836</v>
      </c>
      <c r="B3" s="81"/>
      <c r="C3" s="81"/>
      <c r="D3" s="81"/>
      <c r="E3" s="81"/>
      <c r="F3" s="81"/>
    </row>
    <row r="4" spans="1:6" ht="15" x14ac:dyDescent="0.25">
      <c r="A4" s="64"/>
      <c r="B4" s="65"/>
      <c r="C4" s="65"/>
      <c r="D4" s="65"/>
      <c r="E4" s="65"/>
      <c r="F4" s="65"/>
    </row>
    <row r="5" spans="1:6" ht="75" customHeight="1" x14ac:dyDescent="0.2">
      <c r="A5" s="82" t="s">
        <v>47</v>
      </c>
      <c r="B5" s="82"/>
      <c r="C5" s="82"/>
      <c r="D5" s="82"/>
      <c r="E5" s="82"/>
      <c r="F5" s="82"/>
    </row>
    <row r="6" spans="1:6" ht="25.5" x14ac:dyDescent="0.2">
      <c r="A6" s="66" t="s">
        <v>48</v>
      </c>
      <c r="B6" s="66" t="s">
        <v>0</v>
      </c>
      <c r="C6" s="67" t="s">
        <v>13</v>
      </c>
      <c r="D6" s="67" t="s">
        <v>27</v>
      </c>
      <c r="E6" s="67" t="s">
        <v>11</v>
      </c>
      <c r="F6" s="68" t="s">
        <v>50</v>
      </c>
    </row>
    <row r="7" spans="1:6" x14ac:dyDescent="0.2">
      <c r="A7" s="56" t="s">
        <v>51</v>
      </c>
      <c r="B7" s="56" t="s">
        <v>5</v>
      </c>
      <c r="C7" s="69" t="s">
        <v>809</v>
      </c>
      <c r="D7" s="70" t="s">
        <v>809</v>
      </c>
      <c r="E7" s="70" t="s">
        <v>809</v>
      </c>
      <c r="F7" s="71" t="s">
        <v>809</v>
      </c>
    </row>
    <row r="8" spans="1:6" x14ac:dyDescent="0.2">
      <c r="A8" s="56" t="s">
        <v>51</v>
      </c>
      <c r="B8" s="56" t="s">
        <v>1</v>
      </c>
      <c r="C8" s="69">
        <v>12</v>
      </c>
      <c r="D8" s="70">
        <v>1049084</v>
      </c>
      <c r="E8" s="70">
        <v>62945</v>
      </c>
      <c r="F8" s="71">
        <v>8.1718103675560154E-5</v>
      </c>
    </row>
    <row r="9" spans="1:6" x14ac:dyDescent="0.2">
      <c r="A9" s="56" t="s">
        <v>51</v>
      </c>
      <c r="B9" s="56" t="s">
        <v>810</v>
      </c>
      <c r="C9" s="69">
        <v>48</v>
      </c>
      <c r="D9" s="70">
        <v>2474321</v>
      </c>
      <c r="E9" s="70">
        <v>148459</v>
      </c>
      <c r="F9" s="71">
        <v>1.9273632462578417E-4</v>
      </c>
    </row>
    <row r="10" spans="1:6" x14ac:dyDescent="0.2">
      <c r="A10" s="56" t="s">
        <v>51</v>
      </c>
      <c r="B10" s="56" t="s">
        <v>3</v>
      </c>
      <c r="C10" s="69">
        <v>32</v>
      </c>
      <c r="D10" s="70">
        <v>4626958</v>
      </c>
      <c r="E10" s="70">
        <v>277617</v>
      </c>
      <c r="F10" s="71">
        <v>3.6041520038284188E-4</v>
      </c>
    </row>
    <row r="11" spans="1:6" x14ac:dyDescent="0.2">
      <c r="A11" s="56" t="s">
        <v>51</v>
      </c>
      <c r="B11" s="56" t="s">
        <v>2</v>
      </c>
      <c r="C11" s="69" t="s">
        <v>809</v>
      </c>
      <c r="D11" s="70" t="s">
        <v>809</v>
      </c>
      <c r="E11" s="70" t="s">
        <v>809</v>
      </c>
      <c r="F11" s="71" t="s">
        <v>809</v>
      </c>
    </row>
    <row r="12" spans="1:6" x14ac:dyDescent="0.2">
      <c r="A12" s="56" t="s">
        <v>51</v>
      </c>
      <c r="B12" s="56" t="s">
        <v>6</v>
      </c>
      <c r="C12" s="69" t="s">
        <v>809</v>
      </c>
      <c r="D12" s="70" t="s">
        <v>809</v>
      </c>
      <c r="E12" s="70" t="s">
        <v>809</v>
      </c>
      <c r="F12" s="71" t="s">
        <v>809</v>
      </c>
    </row>
    <row r="13" spans="1:6" x14ac:dyDescent="0.2">
      <c r="A13" s="56" t="s">
        <v>51</v>
      </c>
      <c r="B13" s="56" t="s">
        <v>10</v>
      </c>
      <c r="C13" s="69">
        <v>126</v>
      </c>
      <c r="D13" s="70">
        <v>3729097</v>
      </c>
      <c r="E13" s="70">
        <v>223746</v>
      </c>
      <c r="F13" s="71">
        <v>2.9047738223833319E-4</v>
      </c>
    </row>
    <row r="14" spans="1:6" x14ac:dyDescent="0.2">
      <c r="A14" s="56" t="s">
        <v>51</v>
      </c>
      <c r="B14" s="56" t="s">
        <v>4</v>
      </c>
      <c r="C14" s="69">
        <v>30</v>
      </c>
      <c r="D14" s="70">
        <v>3211601</v>
      </c>
      <c r="E14" s="70">
        <v>192696</v>
      </c>
      <c r="F14" s="71">
        <v>2.5016683939734272E-4</v>
      </c>
    </row>
    <row r="15" spans="1:6" x14ac:dyDescent="0.2">
      <c r="A15" s="56" t="s">
        <v>51</v>
      </c>
      <c r="B15" s="56" t="s">
        <v>811</v>
      </c>
      <c r="C15" s="69">
        <v>180</v>
      </c>
      <c r="D15" s="70">
        <v>2480893</v>
      </c>
      <c r="E15" s="70">
        <v>139521</v>
      </c>
      <c r="F15" s="71">
        <v>1.8113260057062242E-4</v>
      </c>
    </row>
    <row r="16" spans="1:6" x14ac:dyDescent="0.2">
      <c r="A16" s="56" t="s">
        <v>51</v>
      </c>
      <c r="B16" s="56" t="s">
        <v>8</v>
      </c>
      <c r="C16" s="69">
        <v>76</v>
      </c>
      <c r="D16" s="70">
        <v>971689</v>
      </c>
      <c r="E16" s="70">
        <v>58301</v>
      </c>
      <c r="F16" s="71">
        <v>7.5689048572385927E-5</v>
      </c>
    </row>
    <row r="17" spans="1:6" x14ac:dyDescent="0.2">
      <c r="A17" s="56" t="s">
        <v>51</v>
      </c>
      <c r="B17" s="56" t="s">
        <v>812</v>
      </c>
      <c r="C17" s="69">
        <v>48</v>
      </c>
      <c r="D17" s="70">
        <v>1814646</v>
      </c>
      <c r="E17" s="70">
        <v>108879</v>
      </c>
      <c r="F17" s="71">
        <v>1.4135174215730104E-4</v>
      </c>
    </row>
    <row r="18" spans="1:6" x14ac:dyDescent="0.2">
      <c r="A18" s="56" t="s">
        <v>51</v>
      </c>
      <c r="B18" s="56" t="s">
        <v>25</v>
      </c>
      <c r="C18" s="69">
        <v>22</v>
      </c>
      <c r="D18" s="70">
        <v>1078482</v>
      </c>
      <c r="E18" s="70">
        <v>64709</v>
      </c>
      <c r="F18" s="71">
        <v>8.4008209877541059E-5</v>
      </c>
    </row>
    <row r="19" spans="1:6" x14ac:dyDescent="0.2">
      <c r="A19" s="56" t="s">
        <v>51</v>
      </c>
      <c r="B19" s="56" t="s">
        <v>57</v>
      </c>
      <c r="C19" s="69">
        <v>580</v>
      </c>
      <c r="D19" s="70">
        <v>22106421</v>
      </c>
      <c r="E19" s="70">
        <v>1317053</v>
      </c>
      <c r="F19" s="71">
        <v>1.7098589816539442E-3</v>
      </c>
    </row>
    <row r="20" spans="1:6" x14ac:dyDescent="0.2">
      <c r="A20" s="56" t="s">
        <v>58</v>
      </c>
      <c r="B20" s="56" t="s">
        <v>5</v>
      </c>
      <c r="C20" s="69" t="s">
        <v>809</v>
      </c>
      <c r="D20" s="70" t="s">
        <v>809</v>
      </c>
      <c r="E20" s="70" t="s">
        <v>809</v>
      </c>
      <c r="F20" s="71" t="s">
        <v>809</v>
      </c>
    </row>
    <row r="21" spans="1:6" x14ac:dyDescent="0.2">
      <c r="A21" s="56" t="s">
        <v>58</v>
      </c>
      <c r="B21" s="56" t="s">
        <v>1</v>
      </c>
      <c r="C21" s="69">
        <v>15</v>
      </c>
      <c r="D21" s="70">
        <v>1081882</v>
      </c>
      <c r="E21" s="70">
        <v>64913</v>
      </c>
      <c r="F21" s="71">
        <v>8.4273052091375576E-5</v>
      </c>
    </row>
    <row r="22" spans="1:6" x14ac:dyDescent="0.2">
      <c r="A22" s="56" t="s">
        <v>58</v>
      </c>
      <c r="B22" s="56" t="s">
        <v>810</v>
      </c>
      <c r="C22" s="69">
        <v>30</v>
      </c>
      <c r="D22" s="70">
        <v>881162</v>
      </c>
      <c r="E22" s="70">
        <v>52870</v>
      </c>
      <c r="F22" s="71">
        <v>6.8638273752114783E-5</v>
      </c>
    </row>
    <row r="23" spans="1:6" x14ac:dyDescent="0.2">
      <c r="A23" s="56" t="s">
        <v>58</v>
      </c>
      <c r="B23" s="56" t="s">
        <v>3</v>
      </c>
      <c r="C23" s="69">
        <v>12</v>
      </c>
      <c r="D23" s="70">
        <v>979420</v>
      </c>
      <c r="E23" s="70">
        <v>58765</v>
      </c>
      <c r="F23" s="71">
        <v>7.6291434784244854E-5</v>
      </c>
    </row>
    <row r="24" spans="1:6" x14ac:dyDescent="0.2">
      <c r="A24" s="56" t="s">
        <v>58</v>
      </c>
      <c r="B24" s="56" t="s">
        <v>2</v>
      </c>
      <c r="C24" s="69" t="s">
        <v>809</v>
      </c>
      <c r="D24" s="70" t="s">
        <v>809</v>
      </c>
      <c r="E24" s="70" t="s">
        <v>809</v>
      </c>
      <c r="F24" s="71" t="s">
        <v>809</v>
      </c>
    </row>
    <row r="25" spans="1:6" x14ac:dyDescent="0.2">
      <c r="A25" s="56" t="s">
        <v>58</v>
      </c>
      <c r="B25" s="56" t="s">
        <v>6</v>
      </c>
      <c r="C25" s="69" t="s">
        <v>809</v>
      </c>
      <c r="D25" s="70" t="s">
        <v>809</v>
      </c>
      <c r="E25" s="70" t="s">
        <v>809</v>
      </c>
      <c r="F25" s="71" t="s">
        <v>809</v>
      </c>
    </row>
    <row r="26" spans="1:6" x14ac:dyDescent="0.2">
      <c r="A26" s="56" t="s">
        <v>58</v>
      </c>
      <c r="B26" s="56" t="s">
        <v>10</v>
      </c>
      <c r="C26" s="69">
        <v>62</v>
      </c>
      <c r="D26" s="70">
        <v>1347035</v>
      </c>
      <c r="E26" s="70">
        <v>80822</v>
      </c>
      <c r="F26" s="71">
        <v>1.049268500320299E-4</v>
      </c>
    </row>
    <row r="27" spans="1:6" x14ac:dyDescent="0.2">
      <c r="A27" s="56" t="s">
        <v>58</v>
      </c>
      <c r="B27" s="56" t="s">
        <v>4</v>
      </c>
      <c r="C27" s="69" t="s">
        <v>809</v>
      </c>
      <c r="D27" s="70" t="s">
        <v>809</v>
      </c>
      <c r="E27" s="70" t="s">
        <v>809</v>
      </c>
      <c r="F27" s="71" t="s">
        <v>809</v>
      </c>
    </row>
    <row r="28" spans="1:6" x14ac:dyDescent="0.2">
      <c r="A28" s="56" t="s">
        <v>58</v>
      </c>
      <c r="B28" s="56" t="s">
        <v>811</v>
      </c>
      <c r="C28" s="69">
        <v>112</v>
      </c>
      <c r="D28" s="70">
        <v>2152684</v>
      </c>
      <c r="E28" s="70">
        <v>125467</v>
      </c>
      <c r="F28" s="71">
        <v>1.6288704923125754E-4</v>
      </c>
    </row>
    <row r="29" spans="1:6" x14ac:dyDescent="0.2">
      <c r="A29" s="56" t="s">
        <v>58</v>
      </c>
      <c r="B29" s="56" t="s">
        <v>8</v>
      </c>
      <c r="C29" s="69">
        <v>18</v>
      </c>
      <c r="D29" s="70">
        <v>73361</v>
      </c>
      <c r="E29" s="70">
        <v>4402</v>
      </c>
      <c r="F29" s="71">
        <v>5.7148795357822825E-6</v>
      </c>
    </row>
    <row r="30" spans="1:6" x14ac:dyDescent="0.2">
      <c r="A30" s="56" t="s">
        <v>58</v>
      </c>
      <c r="B30" s="56" t="s">
        <v>812</v>
      </c>
      <c r="C30" s="69">
        <v>36</v>
      </c>
      <c r="D30" s="70">
        <v>1368050</v>
      </c>
      <c r="E30" s="70">
        <v>82083</v>
      </c>
      <c r="F30" s="71">
        <v>1.0656393842244823E-4</v>
      </c>
    </row>
    <row r="31" spans="1:6" x14ac:dyDescent="0.2">
      <c r="A31" s="56" t="s">
        <v>58</v>
      </c>
      <c r="B31" s="56" t="s">
        <v>25</v>
      </c>
      <c r="C31" s="69">
        <v>12</v>
      </c>
      <c r="D31" s="70">
        <v>1139147</v>
      </c>
      <c r="E31" s="70">
        <v>68349</v>
      </c>
      <c r="F31" s="71">
        <v>8.8733825849882613E-5</v>
      </c>
    </row>
    <row r="32" spans="1:6" x14ac:dyDescent="0.2">
      <c r="A32" s="56" t="s">
        <v>58</v>
      </c>
      <c r="B32" s="56" t="s">
        <v>57</v>
      </c>
      <c r="C32" s="69">
        <v>315</v>
      </c>
      <c r="D32" s="70">
        <v>9558649</v>
      </c>
      <c r="E32" s="70">
        <v>569825</v>
      </c>
      <c r="F32" s="71">
        <v>7.3977311028558361E-4</v>
      </c>
    </row>
    <row r="33" spans="1:6" x14ac:dyDescent="0.2">
      <c r="A33" s="56" t="s">
        <v>61</v>
      </c>
      <c r="B33" s="56" t="s">
        <v>5</v>
      </c>
      <c r="C33" s="69" t="s">
        <v>809</v>
      </c>
      <c r="D33" s="70" t="s">
        <v>809</v>
      </c>
      <c r="E33" s="70" t="s">
        <v>809</v>
      </c>
      <c r="F33" s="71" t="s">
        <v>809</v>
      </c>
    </row>
    <row r="34" spans="1:6" x14ac:dyDescent="0.2">
      <c r="A34" s="56" t="s">
        <v>61</v>
      </c>
      <c r="B34" s="56" t="s">
        <v>1</v>
      </c>
      <c r="C34" s="69">
        <v>36</v>
      </c>
      <c r="D34" s="70">
        <v>3269358</v>
      </c>
      <c r="E34" s="70">
        <v>196161</v>
      </c>
      <c r="F34" s="71">
        <v>2.5466526229409096E-4</v>
      </c>
    </row>
    <row r="35" spans="1:6" x14ac:dyDescent="0.2">
      <c r="A35" s="56" t="s">
        <v>61</v>
      </c>
      <c r="B35" s="56" t="s">
        <v>810</v>
      </c>
      <c r="C35" s="69">
        <v>128</v>
      </c>
      <c r="D35" s="70">
        <v>3480607</v>
      </c>
      <c r="E35" s="70">
        <v>208836</v>
      </c>
      <c r="F35" s="71">
        <v>2.7112053219778028E-4</v>
      </c>
    </row>
    <row r="36" spans="1:6" x14ac:dyDescent="0.2">
      <c r="A36" s="56" t="s">
        <v>61</v>
      </c>
      <c r="B36" s="56" t="s">
        <v>3</v>
      </c>
      <c r="C36" s="69">
        <v>48</v>
      </c>
      <c r="D36" s="70">
        <v>6097732</v>
      </c>
      <c r="E36" s="70">
        <v>365864</v>
      </c>
      <c r="F36" s="71">
        <v>4.749815280507608E-4</v>
      </c>
    </row>
    <row r="37" spans="1:6" x14ac:dyDescent="0.2">
      <c r="A37" s="56" t="s">
        <v>61</v>
      </c>
      <c r="B37" s="56" t="s">
        <v>2</v>
      </c>
      <c r="C37" s="69" t="s">
        <v>809</v>
      </c>
      <c r="D37" s="70" t="s">
        <v>809</v>
      </c>
      <c r="E37" s="70" t="s">
        <v>809</v>
      </c>
      <c r="F37" s="71" t="s">
        <v>809</v>
      </c>
    </row>
    <row r="38" spans="1:6" x14ac:dyDescent="0.2">
      <c r="A38" s="56" t="s">
        <v>61</v>
      </c>
      <c r="B38" s="56" t="s">
        <v>6</v>
      </c>
      <c r="C38" s="69">
        <v>24</v>
      </c>
      <c r="D38" s="70">
        <v>1748292</v>
      </c>
      <c r="E38" s="70">
        <v>104898</v>
      </c>
      <c r="F38" s="71">
        <v>1.3618342424908902E-4</v>
      </c>
    </row>
    <row r="39" spans="1:6" x14ac:dyDescent="0.2">
      <c r="A39" s="56" t="s">
        <v>61</v>
      </c>
      <c r="B39" s="56" t="s">
        <v>10</v>
      </c>
      <c r="C39" s="69">
        <v>181</v>
      </c>
      <c r="D39" s="70">
        <v>3503141</v>
      </c>
      <c r="E39" s="70">
        <v>210188</v>
      </c>
      <c r="F39" s="71">
        <v>2.7287576098750712E-4</v>
      </c>
    </row>
    <row r="40" spans="1:6" x14ac:dyDescent="0.2">
      <c r="A40" s="56" t="s">
        <v>61</v>
      </c>
      <c r="B40" s="56" t="s">
        <v>4</v>
      </c>
      <c r="C40" s="69">
        <v>29</v>
      </c>
      <c r="D40" s="70">
        <v>2801203</v>
      </c>
      <c r="E40" s="70">
        <v>168072</v>
      </c>
      <c r="F40" s="71">
        <v>2.1819882629213989E-4</v>
      </c>
    </row>
    <row r="41" spans="1:6" x14ac:dyDescent="0.2">
      <c r="A41" s="56" t="s">
        <v>61</v>
      </c>
      <c r="B41" s="56" t="s">
        <v>811</v>
      </c>
      <c r="C41" s="69">
        <v>397</v>
      </c>
      <c r="D41" s="70">
        <v>5976776</v>
      </c>
      <c r="E41" s="70">
        <v>353202</v>
      </c>
      <c r="F41" s="71">
        <v>4.5854313534697267E-4</v>
      </c>
    </row>
    <row r="42" spans="1:6" x14ac:dyDescent="0.2">
      <c r="A42" s="56" t="s">
        <v>61</v>
      </c>
      <c r="B42" s="56" t="s">
        <v>8</v>
      </c>
      <c r="C42" s="69">
        <v>143</v>
      </c>
      <c r="D42" s="70">
        <v>5519963</v>
      </c>
      <c r="E42" s="70">
        <v>331198</v>
      </c>
      <c r="F42" s="71">
        <v>4.2997652714493875E-4</v>
      </c>
    </row>
    <row r="43" spans="1:6" x14ac:dyDescent="0.2">
      <c r="A43" s="56" t="s">
        <v>61</v>
      </c>
      <c r="B43" s="56" t="s">
        <v>812</v>
      </c>
      <c r="C43" s="69">
        <v>48</v>
      </c>
      <c r="D43" s="70">
        <v>1463201</v>
      </c>
      <c r="E43" s="70">
        <v>87792</v>
      </c>
      <c r="F43" s="71">
        <v>1.1397562567137623E-4</v>
      </c>
    </row>
    <row r="44" spans="1:6" x14ac:dyDescent="0.2">
      <c r="A44" s="56" t="s">
        <v>61</v>
      </c>
      <c r="B44" s="56" t="s">
        <v>25</v>
      </c>
      <c r="C44" s="69">
        <v>32</v>
      </c>
      <c r="D44" s="70">
        <v>1415027</v>
      </c>
      <c r="E44" s="70">
        <v>84902</v>
      </c>
      <c r="F44" s="71">
        <v>1.1022369430872044E-4</v>
      </c>
    </row>
    <row r="45" spans="1:6" x14ac:dyDescent="0.2">
      <c r="A45" s="56" t="s">
        <v>61</v>
      </c>
      <c r="B45" s="56" t="s">
        <v>57</v>
      </c>
      <c r="C45" s="69">
        <v>1092</v>
      </c>
      <c r="D45" s="70">
        <v>36093142</v>
      </c>
      <c r="E45" s="70">
        <v>2160164</v>
      </c>
      <c r="F45" s="71">
        <v>2.8044245882629711E-3</v>
      </c>
    </row>
    <row r="46" spans="1:6" x14ac:dyDescent="0.2">
      <c r="A46" s="56" t="s">
        <v>69</v>
      </c>
      <c r="B46" s="56" t="s">
        <v>5</v>
      </c>
      <c r="C46" s="69">
        <v>18</v>
      </c>
      <c r="D46" s="70">
        <v>351143</v>
      </c>
      <c r="E46" s="70">
        <v>21069</v>
      </c>
      <c r="F46" s="71">
        <v>2.7352748055292347E-5</v>
      </c>
    </row>
    <row r="47" spans="1:6" x14ac:dyDescent="0.2">
      <c r="A47" s="56" t="s">
        <v>69</v>
      </c>
      <c r="B47" s="56" t="s">
        <v>1</v>
      </c>
      <c r="C47" s="69">
        <v>18</v>
      </c>
      <c r="D47" s="70">
        <v>4669000</v>
      </c>
      <c r="E47" s="70">
        <v>280140</v>
      </c>
      <c r="F47" s="71">
        <v>3.6369067540982476E-4</v>
      </c>
    </row>
    <row r="48" spans="1:6" x14ac:dyDescent="0.2">
      <c r="A48" s="56" t="s">
        <v>69</v>
      </c>
      <c r="B48" s="56" t="s">
        <v>810</v>
      </c>
      <c r="C48" s="69">
        <v>76</v>
      </c>
      <c r="D48" s="70">
        <v>3782493</v>
      </c>
      <c r="E48" s="70">
        <v>226814</v>
      </c>
      <c r="F48" s="71">
        <v>2.9446040141502104E-4</v>
      </c>
    </row>
    <row r="49" spans="1:6" x14ac:dyDescent="0.2">
      <c r="A49" s="56" t="s">
        <v>69</v>
      </c>
      <c r="B49" s="56" t="s">
        <v>3</v>
      </c>
      <c r="C49" s="69">
        <v>60</v>
      </c>
      <c r="D49" s="70">
        <v>4717203</v>
      </c>
      <c r="E49" s="70">
        <v>282950</v>
      </c>
      <c r="F49" s="71">
        <v>3.6733874708078074E-4</v>
      </c>
    </row>
    <row r="50" spans="1:6" x14ac:dyDescent="0.2">
      <c r="A50" s="56" t="s">
        <v>69</v>
      </c>
      <c r="B50" s="56" t="s">
        <v>2</v>
      </c>
      <c r="C50" s="69">
        <v>11</v>
      </c>
      <c r="D50" s="70">
        <v>8092565</v>
      </c>
      <c r="E50" s="70">
        <v>485554</v>
      </c>
      <c r="F50" s="71">
        <v>6.3036860929514544E-4</v>
      </c>
    </row>
    <row r="51" spans="1:6" x14ac:dyDescent="0.2">
      <c r="A51" s="56" t="s">
        <v>69</v>
      </c>
      <c r="B51" s="56" t="s">
        <v>6</v>
      </c>
      <c r="C51" s="69">
        <v>30</v>
      </c>
      <c r="D51" s="70">
        <v>1086376</v>
      </c>
      <c r="E51" s="70">
        <v>65183</v>
      </c>
      <c r="F51" s="71">
        <v>8.4623578550862457E-5</v>
      </c>
    </row>
    <row r="52" spans="1:6" x14ac:dyDescent="0.2">
      <c r="A52" s="56" t="s">
        <v>69</v>
      </c>
      <c r="B52" s="56" t="s">
        <v>10</v>
      </c>
      <c r="C52" s="69">
        <v>118</v>
      </c>
      <c r="D52" s="70">
        <v>3370319</v>
      </c>
      <c r="E52" s="70">
        <v>202219</v>
      </c>
      <c r="F52" s="71">
        <v>2.6253003744805938E-4</v>
      </c>
    </row>
    <row r="53" spans="1:6" x14ac:dyDescent="0.2">
      <c r="A53" s="56" t="s">
        <v>69</v>
      </c>
      <c r="B53" s="56" t="s">
        <v>4</v>
      </c>
      <c r="C53" s="69">
        <v>28</v>
      </c>
      <c r="D53" s="70">
        <v>807404</v>
      </c>
      <c r="E53" s="70">
        <v>48047</v>
      </c>
      <c r="F53" s="71">
        <v>6.237683258876223E-5</v>
      </c>
    </row>
    <row r="54" spans="1:6" x14ac:dyDescent="0.2">
      <c r="A54" s="56" t="s">
        <v>69</v>
      </c>
      <c r="B54" s="56" t="s">
        <v>811</v>
      </c>
      <c r="C54" s="69">
        <v>262</v>
      </c>
      <c r="D54" s="70">
        <v>3695789</v>
      </c>
      <c r="E54" s="70">
        <v>215106</v>
      </c>
      <c r="F54" s="71">
        <v>2.7926053553475324E-4</v>
      </c>
    </row>
    <row r="55" spans="1:6" x14ac:dyDescent="0.2">
      <c r="A55" s="56" t="s">
        <v>69</v>
      </c>
      <c r="B55" s="56" t="s">
        <v>8</v>
      </c>
      <c r="C55" s="69">
        <v>100</v>
      </c>
      <c r="D55" s="70">
        <v>1892084</v>
      </c>
      <c r="E55" s="70">
        <v>113486</v>
      </c>
      <c r="F55" s="71">
        <v>1.4733276215306409E-4</v>
      </c>
    </row>
    <row r="56" spans="1:6" x14ac:dyDescent="0.2">
      <c r="A56" s="56" t="s">
        <v>69</v>
      </c>
      <c r="B56" s="56" t="s">
        <v>812</v>
      </c>
      <c r="C56" s="69">
        <v>57</v>
      </c>
      <c r="D56" s="70">
        <v>4390767</v>
      </c>
      <c r="E56" s="70">
        <v>263446</v>
      </c>
      <c r="F56" s="71">
        <v>3.4201775424436603E-4</v>
      </c>
    </row>
    <row r="57" spans="1:6" x14ac:dyDescent="0.2">
      <c r="A57" s="56" t="s">
        <v>69</v>
      </c>
      <c r="B57" s="56" t="s">
        <v>25</v>
      </c>
      <c r="C57" s="69">
        <v>36</v>
      </c>
      <c r="D57" s="70">
        <v>1466831</v>
      </c>
      <c r="E57" s="70">
        <v>88010</v>
      </c>
      <c r="F57" s="71">
        <v>1.1425864333125822E-4</v>
      </c>
    </row>
    <row r="58" spans="1:6" x14ac:dyDescent="0.2">
      <c r="A58" s="56" t="s">
        <v>69</v>
      </c>
      <c r="B58" s="56" t="s">
        <v>57</v>
      </c>
      <c r="C58" s="69">
        <v>814</v>
      </c>
      <c r="D58" s="70">
        <v>38321973</v>
      </c>
      <c r="E58" s="70">
        <v>2292023</v>
      </c>
      <c r="F58" s="71">
        <v>2.9756100268610438E-3</v>
      </c>
    </row>
    <row r="59" spans="1:6" x14ac:dyDescent="0.2">
      <c r="A59" s="56" t="s">
        <v>74</v>
      </c>
      <c r="B59" s="56" t="s">
        <v>5</v>
      </c>
      <c r="C59" s="69" t="s">
        <v>809</v>
      </c>
      <c r="D59" s="70" t="s">
        <v>809</v>
      </c>
      <c r="E59" s="70" t="s">
        <v>809</v>
      </c>
      <c r="F59" s="71" t="s">
        <v>809</v>
      </c>
    </row>
    <row r="60" spans="1:6" x14ac:dyDescent="0.2">
      <c r="A60" s="56" t="s">
        <v>74</v>
      </c>
      <c r="B60" s="56" t="s">
        <v>1</v>
      </c>
      <c r="C60" s="69" t="s">
        <v>809</v>
      </c>
      <c r="D60" s="70" t="s">
        <v>809</v>
      </c>
      <c r="E60" s="70" t="s">
        <v>809</v>
      </c>
      <c r="F60" s="71" t="s">
        <v>809</v>
      </c>
    </row>
    <row r="61" spans="1:6" x14ac:dyDescent="0.2">
      <c r="A61" s="56" t="s">
        <v>74</v>
      </c>
      <c r="B61" s="56" t="s">
        <v>810</v>
      </c>
      <c r="C61" s="69">
        <v>36</v>
      </c>
      <c r="D61" s="70">
        <v>858826</v>
      </c>
      <c r="E61" s="70">
        <v>51530</v>
      </c>
      <c r="F61" s="71">
        <v>6.6898623916142894E-5</v>
      </c>
    </row>
    <row r="62" spans="1:6" x14ac:dyDescent="0.2">
      <c r="A62" s="56" t="s">
        <v>74</v>
      </c>
      <c r="B62" s="56" t="s">
        <v>3</v>
      </c>
      <c r="C62" s="69">
        <v>15</v>
      </c>
      <c r="D62" s="70">
        <v>1554186</v>
      </c>
      <c r="E62" s="70">
        <v>93251</v>
      </c>
      <c r="F62" s="71">
        <v>1.2106275138374231E-4</v>
      </c>
    </row>
    <row r="63" spans="1:6" x14ac:dyDescent="0.2">
      <c r="A63" s="56" t="s">
        <v>74</v>
      </c>
      <c r="B63" s="56" t="s">
        <v>2</v>
      </c>
      <c r="C63" s="69" t="s">
        <v>809</v>
      </c>
      <c r="D63" s="70" t="s">
        <v>809</v>
      </c>
      <c r="E63" s="70" t="s">
        <v>809</v>
      </c>
      <c r="F63" s="71" t="s">
        <v>809</v>
      </c>
    </row>
    <row r="64" spans="1:6" x14ac:dyDescent="0.2">
      <c r="A64" s="56" t="s">
        <v>74</v>
      </c>
      <c r="B64" s="56" t="s">
        <v>6</v>
      </c>
      <c r="C64" s="69">
        <v>12</v>
      </c>
      <c r="D64" s="70">
        <v>865140</v>
      </c>
      <c r="E64" s="70">
        <v>51908</v>
      </c>
      <c r="F64" s="71">
        <v>6.7389360959424515E-5</v>
      </c>
    </row>
    <row r="65" spans="1:6" x14ac:dyDescent="0.2">
      <c r="A65" s="56" t="s">
        <v>74</v>
      </c>
      <c r="B65" s="56" t="s">
        <v>10</v>
      </c>
      <c r="C65" s="69">
        <v>73</v>
      </c>
      <c r="D65" s="70">
        <v>1250176</v>
      </c>
      <c r="E65" s="70">
        <v>75011</v>
      </c>
      <c r="F65" s="71">
        <v>9.7382741676184644E-5</v>
      </c>
    </row>
    <row r="66" spans="1:6" x14ac:dyDescent="0.2">
      <c r="A66" s="56" t="s">
        <v>74</v>
      </c>
      <c r="B66" s="56" t="s">
        <v>4</v>
      </c>
      <c r="C66" s="69">
        <v>21</v>
      </c>
      <c r="D66" s="70">
        <v>1633668</v>
      </c>
      <c r="E66" s="70">
        <v>98020</v>
      </c>
      <c r="F66" s="71">
        <v>1.2725408725519749E-4</v>
      </c>
    </row>
    <row r="67" spans="1:6" x14ac:dyDescent="0.2">
      <c r="A67" s="56" t="s">
        <v>74</v>
      </c>
      <c r="B67" s="56" t="s">
        <v>811</v>
      </c>
      <c r="C67" s="69">
        <v>123</v>
      </c>
      <c r="D67" s="70">
        <v>1937039</v>
      </c>
      <c r="E67" s="70">
        <v>114456</v>
      </c>
      <c r="F67" s="71">
        <v>1.4859206091492435E-4</v>
      </c>
    </row>
    <row r="68" spans="1:6" x14ac:dyDescent="0.2">
      <c r="A68" s="56" t="s">
        <v>74</v>
      </c>
      <c r="B68" s="56" t="s">
        <v>8</v>
      </c>
      <c r="C68" s="69">
        <v>48</v>
      </c>
      <c r="D68" s="70">
        <v>325224</v>
      </c>
      <c r="E68" s="70">
        <v>19406</v>
      </c>
      <c r="F68" s="71">
        <v>2.5193764714082457E-5</v>
      </c>
    </row>
    <row r="69" spans="1:6" x14ac:dyDescent="0.2">
      <c r="A69" s="56" t="s">
        <v>74</v>
      </c>
      <c r="B69" s="56" t="s">
        <v>812</v>
      </c>
      <c r="C69" s="69">
        <v>36</v>
      </c>
      <c r="D69" s="70">
        <v>1480087</v>
      </c>
      <c r="E69" s="70">
        <v>88805</v>
      </c>
      <c r="F69" s="71">
        <v>1.1529074901752513E-4</v>
      </c>
    </row>
    <row r="70" spans="1:6" x14ac:dyDescent="0.2">
      <c r="A70" s="56" t="s">
        <v>74</v>
      </c>
      <c r="B70" s="56" t="s">
        <v>25</v>
      </c>
      <c r="C70" s="69">
        <v>25</v>
      </c>
      <c r="D70" s="70">
        <v>692940</v>
      </c>
      <c r="E70" s="70">
        <v>41576</v>
      </c>
      <c r="F70" s="71">
        <v>5.3975881776393497E-5</v>
      </c>
    </row>
    <row r="71" spans="1:6" x14ac:dyDescent="0.2">
      <c r="A71" s="56" t="s">
        <v>74</v>
      </c>
      <c r="B71" s="56" t="s">
        <v>57</v>
      </c>
      <c r="C71" s="69">
        <v>404</v>
      </c>
      <c r="D71" s="70">
        <v>12102014</v>
      </c>
      <c r="E71" s="70">
        <v>724247</v>
      </c>
      <c r="F71" s="71">
        <v>9.4025087668144272E-4</v>
      </c>
    </row>
    <row r="72" spans="1:6" x14ac:dyDescent="0.2">
      <c r="A72" s="56" t="s">
        <v>77</v>
      </c>
      <c r="B72" s="56" t="s">
        <v>5</v>
      </c>
      <c r="C72" s="69" t="s">
        <v>809</v>
      </c>
      <c r="D72" s="70" t="s">
        <v>809</v>
      </c>
      <c r="E72" s="70" t="s">
        <v>809</v>
      </c>
      <c r="F72" s="71" t="s">
        <v>809</v>
      </c>
    </row>
    <row r="73" spans="1:6" x14ac:dyDescent="0.2">
      <c r="A73" s="56" t="s">
        <v>77</v>
      </c>
      <c r="B73" s="56" t="s">
        <v>1</v>
      </c>
      <c r="C73" s="69">
        <v>18</v>
      </c>
      <c r="D73" s="70">
        <v>3083472</v>
      </c>
      <c r="E73" s="70">
        <v>185008</v>
      </c>
      <c r="F73" s="71">
        <v>2.4018592302499058E-4</v>
      </c>
    </row>
    <row r="74" spans="1:6" x14ac:dyDescent="0.2">
      <c r="A74" s="56" t="s">
        <v>77</v>
      </c>
      <c r="B74" s="56" t="s">
        <v>810</v>
      </c>
      <c r="C74" s="69">
        <v>107</v>
      </c>
      <c r="D74" s="70">
        <v>2870013</v>
      </c>
      <c r="E74" s="70">
        <v>172201</v>
      </c>
      <c r="F74" s="71">
        <v>2.2355928462999657E-4</v>
      </c>
    </row>
    <row r="75" spans="1:6" x14ac:dyDescent="0.2">
      <c r="A75" s="56" t="s">
        <v>77</v>
      </c>
      <c r="B75" s="56" t="s">
        <v>3</v>
      </c>
      <c r="C75" s="69">
        <v>75</v>
      </c>
      <c r="D75" s="70">
        <v>7730888</v>
      </c>
      <c r="E75" s="70">
        <v>463853</v>
      </c>
      <c r="F75" s="71">
        <v>6.0219536967542463E-4</v>
      </c>
    </row>
    <row r="76" spans="1:6" x14ac:dyDescent="0.2">
      <c r="A76" s="56" t="s">
        <v>77</v>
      </c>
      <c r="B76" s="56" t="s">
        <v>2</v>
      </c>
      <c r="C76" s="69" t="s">
        <v>809</v>
      </c>
      <c r="D76" s="70" t="s">
        <v>809</v>
      </c>
      <c r="E76" s="70" t="s">
        <v>809</v>
      </c>
      <c r="F76" s="71" t="s">
        <v>809</v>
      </c>
    </row>
    <row r="77" spans="1:6" x14ac:dyDescent="0.2">
      <c r="A77" s="56" t="s">
        <v>77</v>
      </c>
      <c r="B77" s="56" t="s">
        <v>6</v>
      </c>
      <c r="C77" s="69">
        <v>36</v>
      </c>
      <c r="D77" s="70">
        <v>2423737</v>
      </c>
      <c r="E77" s="70">
        <v>145424</v>
      </c>
      <c r="F77" s="71">
        <v>1.8879614757192246E-4</v>
      </c>
    </row>
    <row r="78" spans="1:6" x14ac:dyDescent="0.2">
      <c r="A78" s="56" t="s">
        <v>77</v>
      </c>
      <c r="B78" s="56" t="s">
        <v>10</v>
      </c>
      <c r="C78" s="69">
        <v>288</v>
      </c>
      <c r="D78" s="70">
        <v>7069922</v>
      </c>
      <c r="E78" s="70">
        <v>424195</v>
      </c>
      <c r="F78" s="71">
        <v>5.5070952400753412E-4</v>
      </c>
    </row>
    <row r="79" spans="1:6" x14ac:dyDescent="0.2">
      <c r="A79" s="56" t="s">
        <v>77</v>
      </c>
      <c r="B79" s="56" t="s">
        <v>4</v>
      </c>
      <c r="C79" s="69">
        <v>56</v>
      </c>
      <c r="D79" s="70">
        <v>4495206</v>
      </c>
      <c r="E79" s="70">
        <v>269712</v>
      </c>
      <c r="F79" s="71">
        <v>3.5015256459675396E-4</v>
      </c>
    </row>
    <row r="80" spans="1:6" x14ac:dyDescent="0.2">
      <c r="A80" s="56" t="s">
        <v>77</v>
      </c>
      <c r="B80" s="56" t="s">
        <v>811</v>
      </c>
      <c r="C80" s="69">
        <v>425</v>
      </c>
      <c r="D80" s="70">
        <v>4762225</v>
      </c>
      <c r="E80" s="70">
        <v>284418</v>
      </c>
      <c r="F80" s="71">
        <v>3.6924457242347236E-4</v>
      </c>
    </row>
    <row r="81" spans="1:6" x14ac:dyDescent="0.2">
      <c r="A81" s="56" t="s">
        <v>77</v>
      </c>
      <c r="B81" s="56" t="s">
        <v>8</v>
      </c>
      <c r="C81" s="69">
        <v>152</v>
      </c>
      <c r="D81" s="70">
        <v>2757190</v>
      </c>
      <c r="E81" s="70">
        <v>165380</v>
      </c>
      <c r="F81" s="71">
        <v>2.1470394766644115E-4</v>
      </c>
    </row>
    <row r="82" spans="1:6" x14ac:dyDescent="0.2">
      <c r="A82" s="56" t="s">
        <v>77</v>
      </c>
      <c r="B82" s="56" t="s">
        <v>812</v>
      </c>
      <c r="C82" s="69">
        <v>124</v>
      </c>
      <c r="D82" s="70">
        <v>4626077</v>
      </c>
      <c r="E82" s="70">
        <v>277565</v>
      </c>
      <c r="F82" s="71">
        <v>3.6034769158323698E-4</v>
      </c>
    </row>
    <row r="83" spans="1:6" x14ac:dyDescent="0.2">
      <c r="A83" s="56" t="s">
        <v>77</v>
      </c>
      <c r="B83" s="56" t="s">
        <v>25</v>
      </c>
      <c r="C83" s="69">
        <v>57</v>
      </c>
      <c r="D83" s="70">
        <v>3316963</v>
      </c>
      <c r="E83" s="70">
        <v>199018</v>
      </c>
      <c r="F83" s="71">
        <v>2.5837435153392059E-4</v>
      </c>
    </row>
    <row r="84" spans="1:6" x14ac:dyDescent="0.2">
      <c r="A84" s="56" t="s">
        <v>77</v>
      </c>
      <c r="B84" s="56" t="s">
        <v>57</v>
      </c>
      <c r="C84" s="69">
        <v>1366</v>
      </c>
      <c r="D84" s="70">
        <v>43730579</v>
      </c>
      <c r="E84" s="70">
        <v>2622468</v>
      </c>
      <c r="F84" s="71">
        <v>3.4046089746578583E-3</v>
      </c>
    </row>
    <row r="85" spans="1:6" x14ac:dyDescent="0.2">
      <c r="A85" s="56" t="s">
        <v>90</v>
      </c>
      <c r="B85" s="56" t="s">
        <v>5</v>
      </c>
      <c r="C85" s="69">
        <v>174</v>
      </c>
      <c r="D85" s="70">
        <v>11422758</v>
      </c>
      <c r="E85" s="70">
        <v>685365</v>
      </c>
      <c r="F85" s="71">
        <v>8.897724700230405E-4</v>
      </c>
    </row>
    <row r="86" spans="1:6" x14ac:dyDescent="0.2">
      <c r="A86" s="56" t="s">
        <v>90</v>
      </c>
      <c r="B86" s="56" t="s">
        <v>1</v>
      </c>
      <c r="C86" s="69">
        <v>96</v>
      </c>
      <c r="D86" s="70">
        <v>78101884</v>
      </c>
      <c r="E86" s="70">
        <v>4686113</v>
      </c>
      <c r="F86" s="71">
        <v>6.0837281431311493E-3</v>
      </c>
    </row>
    <row r="87" spans="1:6" x14ac:dyDescent="0.2">
      <c r="A87" s="56" t="s">
        <v>90</v>
      </c>
      <c r="B87" s="56" t="s">
        <v>810</v>
      </c>
      <c r="C87" s="69">
        <v>919</v>
      </c>
      <c r="D87" s="70">
        <v>72539375</v>
      </c>
      <c r="E87" s="70">
        <v>4352363</v>
      </c>
      <c r="F87" s="71">
        <v>5.6504384918209865E-3</v>
      </c>
    </row>
    <row r="88" spans="1:6" x14ac:dyDescent="0.2">
      <c r="A88" s="56" t="s">
        <v>90</v>
      </c>
      <c r="B88" s="56" t="s">
        <v>3</v>
      </c>
      <c r="C88" s="69">
        <v>384</v>
      </c>
      <c r="D88" s="70">
        <v>62835557</v>
      </c>
      <c r="E88" s="70">
        <v>3770133</v>
      </c>
      <c r="F88" s="71">
        <v>4.8945606380912006E-3</v>
      </c>
    </row>
    <row r="89" spans="1:6" x14ac:dyDescent="0.2">
      <c r="A89" s="56" t="s">
        <v>90</v>
      </c>
      <c r="B89" s="56" t="s">
        <v>2</v>
      </c>
      <c r="C89" s="69">
        <v>87</v>
      </c>
      <c r="D89" s="70">
        <v>59601915</v>
      </c>
      <c r="E89" s="70">
        <v>3576115</v>
      </c>
      <c r="F89" s="71">
        <v>4.642677517288518E-3</v>
      </c>
    </row>
    <row r="90" spans="1:6" x14ac:dyDescent="0.2">
      <c r="A90" s="56" t="s">
        <v>90</v>
      </c>
      <c r="B90" s="56" t="s">
        <v>6</v>
      </c>
      <c r="C90" s="69">
        <v>175</v>
      </c>
      <c r="D90" s="70">
        <v>26821383</v>
      </c>
      <c r="E90" s="70">
        <v>1609283</v>
      </c>
      <c r="F90" s="71">
        <v>2.0892454529719035E-3</v>
      </c>
    </row>
    <row r="91" spans="1:6" x14ac:dyDescent="0.2">
      <c r="A91" s="56" t="s">
        <v>90</v>
      </c>
      <c r="B91" s="56" t="s">
        <v>10</v>
      </c>
      <c r="C91" s="69">
        <v>937</v>
      </c>
      <c r="D91" s="70">
        <v>43635806</v>
      </c>
      <c r="E91" s="70">
        <v>2618148</v>
      </c>
      <c r="F91" s="71">
        <v>3.3990005513060682E-3</v>
      </c>
    </row>
    <row r="92" spans="1:6" x14ac:dyDescent="0.2">
      <c r="A92" s="56" t="s">
        <v>90</v>
      </c>
      <c r="B92" s="56" t="s">
        <v>4</v>
      </c>
      <c r="C92" s="69">
        <v>209</v>
      </c>
      <c r="D92" s="70">
        <v>32958853</v>
      </c>
      <c r="E92" s="70">
        <v>1977531</v>
      </c>
      <c r="F92" s="71">
        <v>2.5673219998353187E-3</v>
      </c>
    </row>
    <row r="93" spans="1:6" x14ac:dyDescent="0.2">
      <c r="A93" s="56" t="s">
        <v>90</v>
      </c>
      <c r="B93" s="56" t="s">
        <v>811</v>
      </c>
      <c r="C93" s="69">
        <v>2222</v>
      </c>
      <c r="D93" s="70">
        <v>78263092</v>
      </c>
      <c r="E93" s="70">
        <v>4569438</v>
      </c>
      <c r="F93" s="71">
        <v>5.9322552740177018E-3</v>
      </c>
    </row>
    <row r="94" spans="1:6" x14ac:dyDescent="0.2">
      <c r="A94" s="56" t="s">
        <v>90</v>
      </c>
      <c r="B94" s="56" t="s">
        <v>8</v>
      </c>
      <c r="C94" s="69">
        <v>930</v>
      </c>
      <c r="D94" s="70">
        <v>59338560</v>
      </c>
      <c r="E94" s="70">
        <v>3560313</v>
      </c>
      <c r="F94" s="71">
        <v>4.6221626316855129E-3</v>
      </c>
    </row>
    <row r="95" spans="1:6" x14ac:dyDescent="0.2">
      <c r="A95" s="56" t="s">
        <v>90</v>
      </c>
      <c r="B95" s="56" t="s">
        <v>812</v>
      </c>
      <c r="C95" s="69">
        <v>217</v>
      </c>
      <c r="D95" s="70">
        <v>45424829</v>
      </c>
      <c r="E95" s="70">
        <v>2725490</v>
      </c>
      <c r="F95" s="71">
        <v>3.5383568891365863E-3</v>
      </c>
    </row>
    <row r="96" spans="1:6" x14ac:dyDescent="0.2">
      <c r="A96" s="56" t="s">
        <v>90</v>
      </c>
      <c r="B96" s="56" t="s">
        <v>25</v>
      </c>
      <c r="C96" s="69">
        <v>287</v>
      </c>
      <c r="D96" s="70">
        <v>46563355</v>
      </c>
      <c r="E96" s="70">
        <v>2793801</v>
      </c>
      <c r="F96" s="71">
        <v>3.6270413816329116E-3</v>
      </c>
    </row>
    <row r="97" spans="1:6" x14ac:dyDescent="0.2">
      <c r="A97" s="56" t="s">
        <v>90</v>
      </c>
      <c r="B97" s="56" t="s">
        <v>57</v>
      </c>
      <c r="C97" s="69">
        <v>6637</v>
      </c>
      <c r="D97" s="70">
        <v>617507366</v>
      </c>
      <c r="E97" s="70">
        <v>36924095</v>
      </c>
      <c r="F97" s="71">
        <v>4.7936564037433189E-2</v>
      </c>
    </row>
    <row r="98" spans="1:6" x14ac:dyDescent="0.2">
      <c r="A98" s="56" t="s">
        <v>101</v>
      </c>
      <c r="B98" s="56" t="s">
        <v>5</v>
      </c>
      <c r="C98" s="69">
        <v>21</v>
      </c>
      <c r="D98" s="70">
        <v>826334</v>
      </c>
      <c r="E98" s="70">
        <v>49580</v>
      </c>
      <c r="F98" s="71">
        <v>6.4367043930959919E-5</v>
      </c>
    </row>
    <row r="99" spans="1:6" x14ac:dyDescent="0.2">
      <c r="A99" s="56" t="s">
        <v>101</v>
      </c>
      <c r="B99" s="56" t="s">
        <v>1</v>
      </c>
      <c r="C99" s="69">
        <v>24</v>
      </c>
      <c r="D99" s="70">
        <v>3767213</v>
      </c>
      <c r="E99" s="70">
        <v>226033</v>
      </c>
      <c r="F99" s="71">
        <v>2.9344647117480159E-4</v>
      </c>
    </row>
    <row r="100" spans="1:6" x14ac:dyDescent="0.2">
      <c r="A100" s="56" t="s">
        <v>101</v>
      </c>
      <c r="B100" s="56" t="s">
        <v>810</v>
      </c>
      <c r="C100" s="69">
        <v>101</v>
      </c>
      <c r="D100" s="70">
        <v>6425277</v>
      </c>
      <c r="E100" s="70">
        <v>385517</v>
      </c>
      <c r="F100" s="71">
        <v>5.0049595956296641E-4</v>
      </c>
    </row>
    <row r="101" spans="1:6" x14ac:dyDescent="0.2">
      <c r="A101" s="56" t="s">
        <v>101</v>
      </c>
      <c r="B101" s="56" t="s">
        <v>3</v>
      </c>
      <c r="C101" s="69">
        <v>60</v>
      </c>
      <c r="D101" s="70">
        <v>8081453</v>
      </c>
      <c r="E101" s="70">
        <v>484887</v>
      </c>
      <c r="F101" s="71">
        <v>6.2950267911559827E-4</v>
      </c>
    </row>
    <row r="102" spans="1:6" x14ac:dyDescent="0.2">
      <c r="A102" s="56" t="s">
        <v>101</v>
      </c>
      <c r="B102" s="56" t="s">
        <v>2</v>
      </c>
      <c r="C102" s="69">
        <v>17</v>
      </c>
      <c r="D102" s="70">
        <v>8232603</v>
      </c>
      <c r="E102" s="70">
        <v>493956</v>
      </c>
      <c r="F102" s="71">
        <v>6.4127647341591853E-4</v>
      </c>
    </row>
    <row r="103" spans="1:6" x14ac:dyDescent="0.2">
      <c r="A103" s="56" t="s">
        <v>101</v>
      </c>
      <c r="B103" s="56" t="s">
        <v>6</v>
      </c>
      <c r="C103" s="69">
        <v>21</v>
      </c>
      <c r="D103" s="70">
        <v>5805426</v>
      </c>
      <c r="E103" s="70">
        <v>348326</v>
      </c>
      <c r="F103" s="71">
        <v>4.5221288713786904E-4</v>
      </c>
    </row>
    <row r="104" spans="1:6" x14ac:dyDescent="0.2">
      <c r="A104" s="56" t="s">
        <v>101</v>
      </c>
      <c r="B104" s="56" t="s">
        <v>10</v>
      </c>
      <c r="C104" s="69">
        <v>301</v>
      </c>
      <c r="D104" s="70">
        <v>18595405</v>
      </c>
      <c r="E104" s="70">
        <v>1115724</v>
      </c>
      <c r="F104" s="71">
        <v>1.4484843832760453E-3</v>
      </c>
    </row>
    <row r="105" spans="1:6" x14ac:dyDescent="0.2">
      <c r="A105" s="56" t="s">
        <v>101</v>
      </c>
      <c r="B105" s="56" t="s">
        <v>4</v>
      </c>
      <c r="C105" s="69">
        <v>32</v>
      </c>
      <c r="D105" s="70">
        <v>8162210</v>
      </c>
      <c r="E105" s="70">
        <v>489733</v>
      </c>
      <c r="F105" s="71">
        <v>6.357939799403145E-4</v>
      </c>
    </row>
    <row r="106" spans="1:6" x14ac:dyDescent="0.2">
      <c r="A106" s="56" t="s">
        <v>101</v>
      </c>
      <c r="B106" s="56" t="s">
        <v>811</v>
      </c>
      <c r="C106" s="69">
        <v>420</v>
      </c>
      <c r="D106" s="70">
        <v>7575099</v>
      </c>
      <c r="E106" s="70">
        <v>445612</v>
      </c>
      <c r="F106" s="71">
        <v>5.7851406172172075E-4</v>
      </c>
    </row>
    <row r="107" spans="1:6" x14ac:dyDescent="0.2">
      <c r="A107" s="56" t="s">
        <v>101</v>
      </c>
      <c r="B107" s="56" t="s">
        <v>8</v>
      </c>
      <c r="C107" s="69">
        <v>169</v>
      </c>
      <c r="D107" s="70">
        <v>3271528</v>
      </c>
      <c r="E107" s="70">
        <v>196292</v>
      </c>
      <c r="F107" s="71">
        <v>2.5483533253924941E-4</v>
      </c>
    </row>
    <row r="108" spans="1:6" x14ac:dyDescent="0.2">
      <c r="A108" s="56" t="s">
        <v>101</v>
      </c>
      <c r="B108" s="56" t="s">
        <v>812</v>
      </c>
      <c r="C108" s="69">
        <v>72</v>
      </c>
      <c r="D108" s="70">
        <v>2781525</v>
      </c>
      <c r="E108" s="70">
        <v>166796</v>
      </c>
      <c r="F108" s="71">
        <v>2.1654226420952786E-4</v>
      </c>
    </row>
    <row r="109" spans="1:6" x14ac:dyDescent="0.2">
      <c r="A109" s="56" t="s">
        <v>101</v>
      </c>
      <c r="B109" s="56" t="s">
        <v>25</v>
      </c>
      <c r="C109" s="69">
        <v>30</v>
      </c>
      <c r="D109" s="70">
        <v>2206767</v>
      </c>
      <c r="E109" s="70">
        <v>132406</v>
      </c>
      <c r="F109" s="71">
        <v>1.7189557924007017E-4</v>
      </c>
    </row>
    <row r="110" spans="1:6" x14ac:dyDescent="0.2">
      <c r="A110" s="56" t="s">
        <v>101</v>
      </c>
      <c r="B110" s="56" t="s">
        <v>57</v>
      </c>
      <c r="C110" s="69">
        <v>1268</v>
      </c>
      <c r="D110" s="70">
        <v>75730841</v>
      </c>
      <c r="E110" s="70">
        <v>4534861</v>
      </c>
      <c r="F110" s="71">
        <v>5.8873658170188956E-3</v>
      </c>
    </row>
    <row r="111" spans="1:6" x14ac:dyDescent="0.2">
      <c r="A111" s="56" t="s">
        <v>105</v>
      </c>
      <c r="B111" s="56" t="s">
        <v>5</v>
      </c>
      <c r="C111" s="69" t="s">
        <v>809</v>
      </c>
      <c r="D111" s="70" t="s">
        <v>809</v>
      </c>
      <c r="E111" s="70" t="s">
        <v>809</v>
      </c>
      <c r="F111" s="71" t="s">
        <v>809</v>
      </c>
    </row>
    <row r="112" spans="1:6" x14ac:dyDescent="0.2">
      <c r="A112" s="56" t="s">
        <v>105</v>
      </c>
      <c r="B112" s="56" t="s">
        <v>1</v>
      </c>
      <c r="C112" s="69">
        <v>33</v>
      </c>
      <c r="D112" s="70">
        <v>5555176</v>
      </c>
      <c r="E112" s="70">
        <v>333311</v>
      </c>
      <c r="F112" s="71">
        <v>4.327197212519601E-4</v>
      </c>
    </row>
    <row r="113" spans="1:6" x14ac:dyDescent="0.2">
      <c r="A113" s="56" t="s">
        <v>105</v>
      </c>
      <c r="B113" s="56" t="s">
        <v>810</v>
      </c>
      <c r="C113" s="69">
        <v>145</v>
      </c>
      <c r="D113" s="70">
        <v>6727869</v>
      </c>
      <c r="E113" s="70">
        <v>403672</v>
      </c>
      <c r="F113" s="71">
        <v>5.240656183480931E-4</v>
      </c>
    </row>
    <row r="114" spans="1:6" x14ac:dyDescent="0.2">
      <c r="A114" s="56" t="s">
        <v>105</v>
      </c>
      <c r="B114" s="56" t="s">
        <v>3</v>
      </c>
      <c r="C114" s="69">
        <v>66</v>
      </c>
      <c r="D114" s="70">
        <v>9483263</v>
      </c>
      <c r="E114" s="70">
        <v>568996</v>
      </c>
      <c r="F114" s="71">
        <v>7.3869686423034436E-4</v>
      </c>
    </row>
    <row r="115" spans="1:6" x14ac:dyDescent="0.2">
      <c r="A115" s="56" t="s">
        <v>105</v>
      </c>
      <c r="B115" s="56" t="s">
        <v>2</v>
      </c>
      <c r="C115" s="69" t="s">
        <v>809</v>
      </c>
      <c r="D115" s="70" t="s">
        <v>809</v>
      </c>
      <c r="E115" s="70" t="s">
        <v>809</v>
      </c>
      <c r="F115" s="71" t="s">
        <v>809</v>
      </c>
    </row>
    <row r="116" spans="1:6" x14ac:dyDescent="0.2">
      <c r="A116" s="56" t="s">
        <v>105</v>
      </c>
      <c r="B116" s="56" t="s">
        <v>6</v>
      </c>
      <c r="C116" s="69">
        <v>34</v>
      </c>
      <c r="D116" s="70">
        <v>2421950</v>
      </c>
      <c r="E116" s="70">
        <v>145317</v>
      </c>
      <c r="F116" s="71">
        <v>1.8865723523427396E-4</v>
      </c>
    </row>
    <row r="117" spans="1:6" x14ac:dyDescent="0.2">
      <c r="A117" s="56" t="s">
        <v>105</v>
      </c>
      <c r="B117" s="56" t="s">
        <v>10</v>
      </c>
      <c r="C117" s="69">
        <v>233</v>
      </c>
      <c r="D117" s="70">
        <v>6101653</v>
      </c>
      <c r="E117" s="70">
        <v>366099</v>
      </c>
      <c r="F117" s="71">
        <v>4.7528661589512901E-4</v>
      </c>
    </row>
    <row r="118" spans="1:6" x14ac:dyDescent="0.2">
      <c r="A118" s="56" t="s">
        <v>105</v>
      </c>
      <c r="B118" s="56" t="s">
        <v>4</v>
      </c>
      <c r="C118" s="69">
        <v>27</v>
      </c>
      <c r="D118" s="70">
        <v>4699050</v>
      </c>
      <c r="E118" s="70">
        <v>281943</v>
      </c>
      <c r="F118" s="71">
        <v>3.6603141321150934E-4</v>
      </c>
    </row>
    <row r="119" spans="1:6" x14ac:dyDescent="0.2">
      <c r="A119" s="56" t="s">
        <v>105</v>
      </c>
      <c r="B119" s="56" t="s">
        <v>811</v>
      </c>
      <c r="C119" s="69">
        <v>452</v>
      </c>
      <c r="D119" s="70">
        <v>8387273</v>
      </c>
      <c r="E119" s="70">
        <v>495260</v>
      </c>
      <c r="F119" s="71">
        <v>6.4296938639062551E-4</v>
      </c>
    </row>
    <row r="120" spans="1:6" x14ac:dyDescent="0.2">
      <c r="A120" s="56" t="s">
        <v>105</v>
      </c>
      <c r="B120" s="56" t="s">
        <v>8</v>
      </c>
      <c r="C120" s="69">
        <v>150</v>
      </c>
      <c r="D120" s="70">
        <v>4111201</v>
      </c>
      <c r="E120" s="70">
        <v>246672</v>
      </c>
      <c r="F120" s="71">
        <v>3.2024097338720744E-4</v>
      </c>
    </row>
    <row r="121" spans="1:6" x14ac:dyDescent="0.2">
      <c r="A121" s="56" t="s">
        <v>105</v>
      </c>
      <c r="B121" s="56" t="s">
        <v>812</v>
      </c>
      <c r="C121" s="69">
        <v>60</v>
      </c>
      <c r="D121" s="70">
        <v>4852876</v>
      </c>
      <c r="E121" s="70">
        <v>291173</v>
      </c>
      <c r="F121" s="71">
        <v>3.7801422514137541E-4</v>
      </c>
    </row>
    <row r="122" spans="1:6" x14ac:dyDescent="0.2">
      <c r="A122" s="56" t="s">
        <v>105</v>
      </c>
      <c r="B122" s="56" t="s">
        <v>25</v>
      </c>
      <c r="C122" s="69">
        <v>77</v>
      </c>
      <c r="D122" s="70">
        <v>2474360</v>
      </c>
      <c r="E122" s="70">
        <v>148462</v>
      </c>
      <c r="F122" s="71">
        <v>1.9274021936422291E-4</v>
      </c>
    </row>
    <row r="123" spans="1:6" x14ac:dyDescent="0.2">
      <c r="A123" s="56" t="s">
        <v>105</v>
      </c>
      <c r="B123" s="56" t="s">
        <v>57</v>
      </c>
      <c r="C123" s="69">
        <v>1301</v>
      </c>
      <c r="D123" s="70">
        <v>66073453</v>
      </c>
      <c r="E123" s="70">
        <v>3956431</v>
      </c>
      <c r="F123" s="71">
        <v>5.1364212986448506E-3</v>
      </c>
    </row>
    <row r="124" spans="1:6" x14ac:dyDescent="0.2">
      <c r="A124" s="56" t="s">
        <v>112</v>
      </c>
      <c r="B124" s="56" t="s">
        <v>5</v>
      </c>
      <c r="C124" s="69" t="s">
        <v>809</v>
      </c>
      <c r="D124" s="70" t="s">
        <v>809</v>
      </c>
      <c r="E124" s="70" t="s">
        <v>809</v>
      </c>
      <c r="F124" s="71" t="s">
        <v>809</v>
      </c>
    </row>
    <row r="125" spans="1:6" x14ac:dyDescent="0.2">
      <c r="A125" s="56" t="s">
        <v>112</v>
      </c>
      <c r="B125" s="56" t="s">
        <v>1</v>
      </c>
      <c r="C125" s="69">
        <v>27</v>
      </c>
      <c r="D125" s="70">
        <v>7506912</v>
      </c>
      <c r="E125" s="70">
        <v>450415</v>
      </c>
      <c r="F125" s="71">
        <v>5.8474953796214832E-4</v>
      </c>
    </row>
    <row r="126" spans="1:6" x14ac:dyDescent="0.2">
      <c r="A126" s="56" t="s">
        <v>112</v>
      </c>
      <c r="B126" s="56" t="s">
        <v>810</v>
      </c>
      <c r="C126" s="69">
        <v>103</v>
      </c>
      <c r="D126" s="70">
        <v>4847025</v>
      </c>
      <c r="E126" s="70">
        <v>290821</v>
      </c>
      <c r="F126" s="71">
        <v>3.7755724249789621E-4</v>
      </c>
    </row>
    <row r="127" spans="1:6" x14ac:dyDescent="0.2">
      <c r="A127" s="56" t="s">
        <v>112</v>
      </c>
      <c r="B127" s="56" t="s">
        <v>3</v>
      </c>
      <c r="C127" s="69">
        <v>69</v>
      </c>
      <c r="D127" s="70">
        <v>7810681</v>
      </c>
      <c r="E127" s="70">
        <v>468641</v>
      </c>
      <c r="F127" s="71">
        <v>6.0841137222365847E-4</v>
      </c>
    </row>
    <row r="128" spans="1:6" x14ac:dyDescent="0.2">
      <c r="A128" s="56" t="s">
        <v>112</v>
      </c>
      <c r="B128" s="56" t="s">
        <v>2</v>
      </c>
      <c r="C128" s="69" t="s">
        <v>809</v>
      </c>
      <c r="D128" s="70" t="s">
        <v>809</v>
      </c>
      <c r="E128" s="70" t="s">
        <v>809</v>
      </c>
      <c r="F128" s="71" t="s">
        <v>809</v>
      </c>
    </row>
    <row r="129" spans="1:6" x14ac:dyDescent="0.2">
      <c r="A129" s="56" t="s">
        <v>112</v>
      </c>
      <c r="B129" s="56" t="s">
        <v>6</v>
      </c>
      <c r="C129" s="69">
        <v>31</v>
      </c>
      <c r="D129" s="70">
        <v>1268547</v>
      </c>
      <c r="E129" s="70">
        <v>76113</v>
      </c>
      <c r="F129" s="71">
        <v>9.8813408929349588E-5</v>
      </c>
    </row>
    <row r="130" spans="1:6" x14ac:dyDescent="0.2">
      <c r="A130" s="56" t="s">
        <v>112</v>
      </c>
      <c r="B130" s="56" t="s">
        <v>10</v>
      </c>
      <c r="C130" s="69">
        <v>239</v>
      </c>
      <c r="D130" s="70">
        <v>4843430</v>
      </c>
      <c r="E130" s="70">
        <v>290606</v>
      </c>
      <c r="F130" s="71">
        <v>3.77278119576453E-4</v>
      </c>
    </row>
    <row r="131" spans="1:6" x14ac:dyDescent="0.2">
      <c r="A131" s="56" t="s">
        <v>112</v>
      </c>
      <c r="B131" s="56" t="s">
        <v>4</v>
      </c>
      <c r="C131" s="69">
        <v>39</v>
      </c>
      <c r="D131" s="70">
        <v>3668586</v>
      </c>
      <c r="E131" s="70">
        <v>220115</v>
      </c>
      <c r="F131" s="71">
        <v>2.8576345048130782E-4</v>
      </c>
    </row>
    <row r="132" spans="1:6" x14ac:dyDescent="0.2">
      <c r="A132" s="56" t="s">
        <v>112</v>
      </c>
      <c r="B132" s="56" t="s">
        <v>811</v>
      </c>
      <c r="C132" s="69">
        <v>397</v>
      </c>
      <c r="D132" s="70">
        <v>5197260</v>
      </c>
      <c r="E132" s="70">
        <v>306271</v>
      </c>
      <c r="F132" s="71">
        <v>3.9761514545742289E-4</v>
      </c>
    </row>
    <row r="133" spans="1:6" x14ac:dyDescent="0.2">
      <c r="A133" s="56" t="s">
        <v>112</v>
      </c>
      <c r="B133" s="56" t="s">
        <v>8</v>
      </c>
      <c r="C133" s="69">
        <v>210</v>
      </c>
      <c r="D133" s="70">
        <v>5800222</v>
      </c>
      <c r="E133" s="70">
        <v>347987</v>
      </c>
      <c r="F133" s="71">
        <v>4.5177278169429103E-4</v>
      </c>
    </row>
    <row r="134" spans="1:6" x14ac:dyDescent="0.2">
      <c r="A134" s="56" t="s">
        <v>112</v>
      </c>
      <c r="B134" s="56" t="s">
        <v>812</v>
      </c>
      <c r="C134" s="69">
        <v>64</v>
      </c>
      <c r="D134" s="70">
        <v>3308079</v>
      </c>
      <c r="E134" s="70">
        <v>198485</v>
      </c>
      <c r="F134" s="71">
        <v>2.5768238633797053E-4</v>
      </c>
    </row>
    <row r="135" spans="1:6" x14ac:dyDescent="0.2">
      <c r="A135" s="56" t="s">
        <v>112</v>
      </c>
      <c r="B135" s="56" t="s">
        <v>25</v>
      </c>
      <c r="C135" s="69">
        <v>46</v>
      </c>
      <c r="D135" s="70">
        <v>2148185</v>
      </c>
      <c r="E135" s="70">
        <v>128891</v>
      </c>
      <c r="F135" s="71">
        <v>1.673322440360096E-4</v>
      </c>
    </row>
    <row r="136" spans="1:6" x14ac:dyDescent="0.2">
      <c r="A136" s="56" t="s">
        <v>112</v>
      </c>
      <c r="B136" s="56" t="s">
        <v>57</v>
      </c>
      <c r="C136" s="69">
        <v>1261</v>
      </c>
      <c r="D136" s="70">
        <v>54014727</v>
      </c>
      <c r="E136" s="70">
        <v>3235293</v>
      </c>
      <c r="F136" s="71">
        <v>4.2002066692320922E-3</v>
      </c>
    </row>
    <row r="137" spans="1:6" x14ac:dyDescent="0.2">
      <c r="A137" s="56" t="s">
        <v>123</v>
      </c>
      <c r="B137" s="56" t="s">
        <v>5</v>
      </c>
      <c r="C137" s="69" t="s">
        <v>809</v>
      </c>
      <c r="D137" s="70" t="s">
        <v>809</v>
      </c>
      <c r="E137" s="70" t="s">
        <v>809</v>
      </c>
      <c r="F137" s="71" t="s">
        <v>809</v>
      </c>
    </row>
    <row r="138" spans="1:6" x14ac:dyDescent="0.2">
      <c r="A138" s="56" t="s">
        <v>123</v>
      </c>
      <c r="B138" s="56" t="s">
        <v>1</v>
      </c>
      <c r="C138" s="69">
        <v>30</v>
      </c>
      <c r="D138" s="70">
        <v>4179234</v>
      </c>
      <c r="E138" s="70">
        <v>250754</v>
      </c>
      <c r="F138" s="71">
        <v>3.2554041415619049E-4</v>
      </c>
    </row>
    <row r="139" spans="1:6" x14ac:dyDescent="0.2">
      <c r="A139" s="56" t="s">
        <v>123</v>
      </c>
      <c r="B139" s="56" t="s">
        <v>810</v>
      </c>
      <c r="C139" s="69">
        <v>135</v>
      </c>
      <c r="D139" s="70">
        <v>7116474</v>
      </c>
      <c r="E139" s="70">
        <v>426988</v>
      </c>
      <c r="F139" s="71">
        <v>5.5433552549400398E-4</v>
      </c>
    </row>
    <row r="140" spans="1:6" x14ac:dyDescent="0.2">
      <c r="A140" s="56" t="s">
        <v>123</v>
      </c>
      <c r="B140" s="56" t="s">
        <v>3</v>
      </c>
      <c r="C140" s="69">
        <v>99</v>
      </c>
      <c r="D140" s="70">
        <v>8309961</v>
      </c>
      <c r="E140" s="70">
        <v>498598</v>
      </c>
      <c r="F140" s="71">
        <v>6.4730293202680024E-4</v>
      </c>
    </row>
    <row r="141" spans="1:6" x14ac:dyDescent="0.2">
      <c r="A141" s="56" t="s">
        <v>123</v>
      </c>
      <c r="B141" s="56" t="s">
        <v>2</v>
      </c>
      <c r="C141" s="69" t="s">
        <v>809</v>
      </c>
      <c r="D141" s="70" t="s">
        <v>809</v>
      </c>
      <c r="E141" s="70" t="s">
        <v>809</v>
      </c>
      <c r="F141" s="71" t="s">
        <v>809</v>
      </c>
    </row>
    <row r="142" spans="1:6" x14ac:dyDescent="0.2">
      <c r="A142" s="56" t="s">
        <v>123</v>
      </c>
      <c r="B142" s="56" t="s">
        <v>6</v>
      </c>
      <c r="C142" s="69">
        <v>33</v>
      </c>
      <c r="D142" s="70">
        <v>2164495</v>
      </c>
      <c r="E142" s="70">
        <v>129870</v>
      </c>
      <c r="F142" s="71">
        <v>1.6860322701318605E-4</v>
      </c>
    </row>
    <row r="143" spans="1:6" x14ac:dyDescent="0.2">
      <c r="A143" s="56" t="s">
        <v>123</v>
      </c>
      <c r="B143" s="56" t="s">
        <v>10</v>
      </c>
      <c r="C143" s="69">
        <v>225</v>
      </c>
      <c r="D143" s="70">
        <v>4690037</v>
      </c>
      <c r="E143" s="70">
        <v>281402</v>
      </c>
      <c r="F143" s="71">
        <v>3.6532906204638936E-4</v>
      </c>
    </row>
    <row r="144" spans="1:6" x14ac:dyDescent="0.2">
      <c r="A144" s="56" t="s">
        <v>123</v>
      </c>
      <c r="B144" s="56" t="s">
        <v>4</v>
      </c>
      <c r="C144" s="69">
        <v>30</v>
      </c>
      <c r="D144" s="70">
        <v>7705422</v>
      </c>
      <c r="E144" s="70">
        <v>462325</v>
      </c>
      <c r="F144" s="71">
        <v>6.0021164956395819E-4</v>
      </c>
    </row>
    <row r="145" spans="1:6" x14ac:dyDescent="0.2">
      <c r="A145" s="56" t="s">
        <v>123</v>
      </c>
      <c r="B145" s="56" t="s">
        <v>811</v>
      </c>
      <c r="C145" s="69">
        <v>345</v>
      </c>
      <c r="D145" s="70">
        <v>6938116</v>
      </c>
      <c r="E145" s="70">
        <v>410123</v>
      </c>
      <c r="F145" s="71">
        <v>5.3244060423753687E-4</v>
      </c>
    </row>
    <row r="146" spans="1:6" x14ac:dyDescent="0.2">
      <c r="A146" s="56" t="s">
        <v>123</v>
      </c>
      <c r="B146" s="56" t="s">
        <v>8</v>
      </c>
      <c r="C146" s="69">
        <v>120</v>
      </c>
      <c r="D146" s="70">
        <v>3855923</v>
      </c>
      <c r="E146" s="70">
        <v>231294</v>
      </c>
      <c r="F146" s="71">
        <v>3.0027654415021066E-4</v>
      </c>
    </row>
    <row r="147" spans="1:6" x14ac:dyDescent="0.2">
      <c r="A147" s="56" t="s">
        <v>123</v>
      </c>
      <c r="B147" s="56" t="s">
        <v>812</v>
      </c>
      <c r="C147" s="69">
        <v>79</v>
      </c>
      <c r="D147" s="70">
        <v>5768383</v>
      </c>
      <c r="E147" s="70">
        <v>335998</v>
      </c>
      <c r="F147" s="71">
        <v>4.362081086469276E-4</v>
      </c>
    </row>
    <row r="148" spans="1:6" x14ac:dyDescent="0.2">
      <c r="A148" s="56" t="s">
        <v>123</v>
      </c>
      <c r="B148" s="56" t="s">
        <v>25</v>
      </c>
      <c r="C148" s="69">
        <v>30</v>
      </c>
      <c r="D148" s="70">
        <v>3899251</v>
      </c>
      <c r="E148" s="70">
        <v>233955</v>
      </c>
      <c r="F148" s="71">
        <v>3.0373117714537574E-4</v>
      </c>
    </row>
    <row r="149" spans="1:6" x14ac:dyDescent="0.2">
      <c r="A149" s="56" t="s">
        <v>123</v>
      </c>
      <c r="B149" s="56" t="s">
        <v>57</v>
      </c>
      <c r="C149" s="69">
        <v>1162</v>
      </c>
      <c r="D149" s="70">
        <v>66827256</v>
      </c>
      <c r="E149" s="70">
        <v>3993304</v>
      </c>
      <c r="F149" s="71">
        <v>5.1842915287954412E-3</v>
      </c>
    </row>
    <row r="150" spans="1:6" x14ac:dyDescent="0.2">
      <c r="A150" s="56" t="s">
        <v>131</v>
      </c>
      <c r="B150" s="56" t="s">
        <v>5</v>
      </c>
      <c r="C150" s="69" t="s">
        <v>809</v>
      </c>
      <c r="D150" s="70" t="s">
        <v>809</v>
      </c>
      <c r="E150" s="70" t="s">
        <v>809</v>
      </c>
      <c r="F150" s="71" t="s">
        <v>809</v>
      </c>
    </row>
    <row r="151" spans="1:6" x14ac:dyDescent="0.2">
      <c r="A151" s="56" t="s">
        <v>131</v>
      </c>
      <c r="B151" s="56" t="s">
        <v>1</v>
      </c>
      <c r="C151" s="69">
        <v>21</v>
      </c>
      <c r="D151" s="70">
        <v>3737360</v>
      </c>
      <c r="E151" s="70">
        <v>224242</v>
      </c>
      <c r="F151" s="71">
        <v>2.9112131232687203E-4</v>
      </c>
    </row>
    <row r="152" spans="1:6" x14ac:dyDescent="0.2">
      <c r="A152" s="56" t="s">
        <v>131</v>
      </c>
      <c r="B152" s="56" t="s">
        <v>810</v>
      </c>
      <c r="C152" s="69">
        <v>57</v>
      </c>
      <c r="D152" s="70">
        <v>879929</v>
      </c>
      <c r="E152" s="70">
        <v>52796</v>
      </c>
      <c r="F152" s="71">
        <v>6.8542203537292457E-5</v>
      </c>
    </row>
    <row r="153" spans="1:6" x14ac:dyDescent="0.2">
      <c r="A153" s="56" t="s">
        <v>131</v>
      </c>
      <c r="B153" s="56" t="s">
        <v>3</v>
      </c>
      <c r="C153" s="69">
        <v>48</v>
      </c>
      <c r="D153" s="70">
        <v>4456075</v>
      </c>
      <c r="E153" s="70">
        <v>267365</v>
      </c>
      <c r="F153" s="71">
        <v>3.4710558089151068E-4</v>
      </c>
    </row>
    <row r="154" spans="1:6" x14ac:dyDescent="0.2">
      <c r="A154" s="56" t="s">
        <v>131</v>
      </c>
      <c r="B154" s="56" t="s">
        <v>2</v>
      </c>
      <c r="C154" s="69" t="s">
        <v>809</v>
      </c>
      <c r="D154" s="70" t="s">
        <v>809</v>
      </c>
      <c r="E154" s="70" t="s">
        <v>809</v>
      </c>
      <c r="F154" s="71" t="s">
        <v>809</v>
      </c>
    </row>
    <row r="155" spans="1:6" x14ac:dyDescent="0.2">
      <c r="A155" s="56" t="s">
        <v>131</v>
      </c>
      <c r="B155" s="56" t="s">
        <v>6</v>
      </c>
      <c r="C155" s="69">
        <v>23</v>
      </c>
      <c r="D155" s="70">
        <v>1207908</v>
      </c>
      <c r="E155" s="70">
        <v>72474</v>
      </c>
      <c r="F155" s="71">
        <v>9.4089091203154282E-5</v>
      </c>
    </row>
    <row r="156" spans="1:6" x14ac:dyDescent="0.2">
      <c r="A156" s="56" t="s">
        <v>131</v>
      </c>
      <c r="B156" s="56" t="s">
        <v>10</v>
      </c>
      <c r="C156" s="69">
        <v>161</v>
      </c>
      <c r="D156" s="70">
        <v>2653978</v>
      </c>
      <c r="E156" s="70">
        <v>159239</v>
      </c>
      <c r="F156" s="71">
        <v>2.0673141808233414E-4</v>
      </c>
    </row>
    <row r="157" spans="1:6" x14ac:dyDescent="0.2">
      <c r="A157" s="56" t="s">
        <v>131</v>
      </c>
      <c r="B157" s="56" t="s">
        <v>4</v>
      </c>
      <c r="C157" s="69">
        <v>19</v>
      </c>
      <c r="D157" s="70">
        <v>2753818</v>
      </c>
      <c r="E157" s="70">
        <v>165229</v>
      </c>
      <c r="F157" s="71">
        <v>2.1450791249835776E-4</v>
      </c>
    </row>
    <row r="158" spans="1:6" x14ac:dyDescent="0.2">
      <c r="A158" s="56" t="s">
        <v>131</v>
      </c>
      <c r="B158" s="56" t="s">
        <v>811</v>
      </c>
      <c r="C158" s="69">
        <v>217</v>
      </c>
      <c r="D158" s="70">
        <v>2760894</v>
      </c>
      <c r="E158" s="70">
        <v>164752</v>
      </c>
      <c r="F158" s="71">
        <v>2.1388864908659759E-4</v>
      </c>
    </row>
    <row r="159" spans="1:6" x14ac:dyDescent="0.2">
      <c r="A159" s="56" t="s">
        <v>131</v>
      </c>
      <c r="B159" s="56" t="s">
        <v>8</v>
      </c>
      <c r="C159" s="69">
        <v>64</v>
      </c>
      <c r="D159" s="70">
        <v>751245</v>
      </c>
      <c r="E159" s="70">
        <v>45046</v>
      </c>
      <c r="F159" s="71">
        <v>5.8480795903872948E-5</v>
      </c>
    </row>
    <row r="160" spans="1:6" x14ac:dyDescent="0.2">
      <c r="A160" s="56" t="s">
        <v>131</v>
      </c>
      <c r="B160" s="56" t="s">
        <v>812</v>
      </c>
      <c r="C160" s="69">
        <v>66</v>
      </c>
      <c r="D160" s="70">
        <v>1829183</v>
      </c>
      <c r="E160" s="70">
        <v>109751</v>
      </c>
      <c r="F160" s="71">
        <v>1.42483812796829E-4</v>
      </c>
    </row>
    <row r="161" spans="1:6" x14ac:dyDescent="0.2">
      <c r="A161" s="56" t="s">
        <v>131</v>
      </c>
      <c r="B161" s="56" t="s">
        <v>25</v>
      </c>
      <c r="C161" s="69">
        <v>33</v>
      </c>
      <c r="D161" s="70">
        <v>602142</v>
      </c>
      <c r="E161" s="70">
        <v>36129</v>
      </c>
      <c r="F161" s="71">
        <v>4.6904335017782393E-5</v>
      </c>
    </row>
    <row r="162" spans="1:6" x14ac:dyDescent="0.2">
      <c r="A162" s="56" t="s">
        <v>131</v>
      </c>
      <c r="B162" s="56" t="s">
        <v>57</v>
      </c>
      <c r="C162" s="69">
        <v>730</v>
      </c>
      <c r="D162" s="70">
        <v>21779046</v>
      </c>
      <c r="E162" s="70">
        <v>1305812</v>
      </c>
      <c r="F162" s="71">
        <v>1.695265396723974E-3</v>
      </c>
    </row>
    <row r="163" spans="1:6" x14ac:dyDescent="0.2">
      <c r="A163" s="56" t="s">
        <v>140</v>
      </c>
      <c r="B163" s="56" t="s">
        <v>5</v>
      </c>
      <c r="C163" s="69" t="s">
        <v>809</v>
      </c>
      <c r="D163" s="70" t="s">
        <v>809</v>
      </c>
      <c r="E163" s="70" t="s">
        <v>809</v>
      </c>
      <c r="F163" s="71" t="s">
        <v>809</v>
      </c>
    </row>
    <row r="164" spans="1:6" x14ac:dyDescent="0.2">
      <c r="A164" s="56" t="s">
        <v>140</v>
      </c>
      <c r="B164" s="56" t="s">
        <v>1</v>
      </c>
      <c r="C164" s="69">
        <v>18</v>
      </c>
      <c r="D164" s="70">
        <v>1509822</v>
      </c>
      <c r="E164" s="70">
        <v>90589</v>
      </c>
      <c r="F164" s="71">
        <v>1.1760682014243099E-4</v>
      </c>
    </row>
    <row r="165" spans="1:6" x14ac:dyDescent="0.2">
      <c r="A165" s="56" t="s">
        <v>140</v>
      </c>
      <c r="B165" s="56" t="s">
        <v>810</v>
      </c>
      <c r="C165" s="69">
        <v>45</v>
      </c>
      <c r="D165" s="70">
        <v>1585102</v>
      </c>
      <c r="E165" s="70">
        <v>95106</v>
      </c>
      <c r="F165" s="71">
        <v>1.2347099798503175E-4</v>
      </c>
    </row>
    <row r="166" spans="1:6" x14ac:dyDescent="0.2">
      <c r="A166" s="56" t="s">
        <v>140</v>
      </c>
      <c r="B166" s="56" t="s">
        <v>3</v>
      </c>
      <c r="C166" s="69">
        <v>42</v>
      </c>
      <c r="D166" s="70">
        <v>3979967</v>
      </c>
      <c r="E166" s="70">
        <v>238798</v>
      </c>
      <c r="F166" s="71">
        <v>3.1001858323165325E-4</v>
      </c>
    </row>
    <row r="167" spans="1:6" x14ac:dyDescent="0.2">
      <c r="A167" s="56" t="s">
        <v>140</v>
      </c>
      <c r="B167" s="56" t="s">
        <v>2</v>
      </c>
      <c r="C167" s="69" t="s">
        <v>809</v>
      </c>
      <c r="D167" s="70" t="s">
        <v>809</v>
      </c>
      <c r="E167" s="70" t="s">
        <v>809</v>
      </c>
      <c r="F167" s="71" t="s">
        <v>809</v>
      </c>
    </row>
    <row r="168" spans="1:6" x14ac:dyDescent="0.2">
      <c r="A168" s="56" t="s">
        <v>140</v>
      </c>
      <c r="B168" s="56" t="s">
        <v>6</v>
      </c>
      <c r="C168" s="69">
        <v>15</v>
      </c>
      <c r="D168" s="70">
        <v>1079733</v>
      </c>
      <c r="E168" s="70">
        <v>64784</v>
      </c>
      <c r="F168" s="71">
        <v>8.4105578338509633E-5</v>
      </c>
    </row>
    <row r="169" spans="1:6" x14ac:dyDescent="0.2">
      <c r="A169" s="56" t="s">
        <v>140</v>
      </c>
      <c r="B169" s="56" t="s">
        <v>10</v>
      </c>
      <c r="C169" s="69">
        <v>132</v>
      </c>
      <c r="D169" s="70">
        <v>2709236</v>
      </c>
      <c r="E169" s="70">
        <v>162554</v>
      </c>
      <c r="F169" s="71">
        <v>2.1103510405714521E-4</v>
      </c>
    </row>
    <row r="170" spans="1:6" x14ac:dyDescent="0.2">
      <c r="A170" s="56" t="s">
        <v>140</v>
      </c>
      <c r="B170" s="56" t="s">
        <v>4</v>
      </c>
      <c r="C170" s="69">
        <v>33</v>
      </c>
      <c r="D170" s="70">
        <v>2237516</v>
      </c>
      <c r="E170" s="70">
        <v>134251</v>
      </c>
      <c r="F170" s="71">
        <v>1.7429084337989716E-4</v>
      </c>
    </row>
    <row r="171" spans="1:6" x14ac:dyDescent="0.2">
      <c r="A171" s="56" t="s">
        <v>140</v>
      </c>
      <c r="B171" s="56" t="s">
        <v>811</v>
      </c>
      <c r="C171" s="69">
        <v>205</v>
      </c>
      <c r="D171" s="70">
        <v>1995302</v>
      </c>
      <c r="E171" s="70">
        <v>119149</v>
      </c>
      <c r="F171" s="71">
        <v>1.5468473007926469E-4</v>
      </c>
    </row>
    <row r="172" spans="1:6" x14ac:dyDescent="0.2">
      <c r="A172" s="56" t="s">
        <v>140</v>
      </c>
      <c r="B172" s="56" t="s">
        <v>8</v>
      </c>
      <c r="C172" s="69">
        <v>38</v>
      </c>
      <c r="D172" s="70">
        <v>459042</v>
      </c>
      <c r="E172" s="70">
        <v>27543</v>
      </c>
      <c r="F172" s="71">
        <v>3.5757593606099818E-5</v>
      </c>
    </row>
    <row r="173" spans="1:6" x14ac:dyDescent="0.2">
      <c r="A173" s="56" t="s">
        <v>140</v>
      </c>
      <c r="B173" s="56" t="s">
        <v>812</v>
      </c>
      <c r="C173" s="69">
        <v>42</v>
      </c>
      <c r="D173" s="70">
        <v>1210915</v>
      </c>
      <c r="E173" s="70">
        <v>72655</v>
      </c>
      <c r="F173" s="71">
        <v>9.4324073755625116E-5</v>
      </c>
    </row>
    <row r="174" spans="1:6" x14ac:dyDescent="0.2">
      <c r="A174" s="56" t="s">
        <v>140</v>
      </c>
      <c r="B174" s="56" t="s">
        <v>25</v>
      </c>
      <c r="C174" s="69">
        <v>27</v>
      </c>
      <c r="D174" s="70">
        <v>2776402</v>
      </c>
      <c r="E174" s="70">
        <v>166584</v>
      </c>
      <c r="F174" s="71">
        <v>2.1626703602652334E-4</v>
      </c>
    </row>
    <row r="175" spans="1:6" x14ac:dyDescent="0.2">
      <c r="A175" s="56" t="s">
        <v>140</v>
      </c>
      <c r="B175" s="56" t="s">
        <v>57</v>
      </c>
      <c r="C175" s="69">
        <v>609</v>
      </c>
      <c r="D175" s="70">
        <v>19811141</v>
      </c>
      <c r="E175" s="70">
        <v>1188099</v>
      </c>
      <c r="F175" s="71">
        <v>1.542444948110721E-3</v>
      </c>
    </row>
    <row r="176" spans="1:6" x14ac:dyDescent="0.2">
      <c r="A176" s="56" t="s">
        <v>148</v>
      </c>
      <c r="B176" s="56" t="s">
        <v>5</v>
      </c>
      <c r="C176" s="69">
        <v>62</v>
      </c>
      <c r="D176" s="70">
        <v>1564748</v>
      </c>
      <c r="E176" s="70">
        <v>93885</v>
      </c>
      <c r="F176" s="71">
        <v>1.2188583944046334E-4</v>
      </c>
    </row>
    <row r="177" spans="1:6" x14ac:dyDescent="0.2">
      <c r="A177" s="56" t="s">
        <v>148</v>
      </c>
      <c r="B177" s="56" t="s">
        <v>1</v>
      </c>
      <c r="C177" s="69">
        <v>30</v>
      </c>
      <c r="D177" s="70">
        <v>10390024</v>
      </c>
      <c r="E177" s="70">
        <v>623401</v>
      </c>
      <c r="F177" s="71">
        <v>8.0932794581694927E-4</v>
      </c>
    </row>
    <row r="178" spans="1:6" x14ac:dyDescent="0.2">
      <c r="A178" s="56" t="s">
        <v>148</v>
      </c>
      <c r="B178" s="56" t="s">
        <v>810</v>
      </c>
      <c r="C178" s="69">
        <v>156</v>
      </c>
      <c r="D178" s="70">
        <v>8066519</v>
      </c>
      <c r="E178" s="70">
        <v>483991</v>
      </c>
      <c r="F178" s="71">
        <v>6.2833945056856033E-4</v>
      </c>
    </row>
    <row r="179" spans="1:6" x14ac:dyDescent="0.2">
      <c r="A179" s="56" t="s">
        <v>148</v>
      </c>
      <c r="B179" s="56" t="s">
        <v>3</v>
      </c>
      <c r="C179" s="69">
        <v>87</v>
      </c>
      <c r="D179" s="70">
        <v>13295295</v>
      </c>
      <c r="E179" s="70">
        <v>797718</v>
      </c>
      <c r="F179" s="71">
        <v>1.035634319292406E-3</v>
      </c>
    </row>
    <row r="180" spans="1:6" x14ac:dyDescent="0.2">
      <c r="A180" s="56" t="s">
        <v>148</v>
      </c>
      <c r="B180" s="56" t="s">
        <v>2</v>
      </c>
      <c r="C180" s="69">
        <v>14</v>
      </c>
      <c r="D180" s="70">
        <v>10566110</v>
      </c>
      <c r="E180" s="70">
        <v>633967</v>
      </c>
      <c r="F180" s="71">
        <v>8.2304521459820228E-4</v>
      </c>
    </row>
    <row r="181" spans="1:6" x14ac:dyDescent="0.2">
      <c r="A181" s="56" t="s">
        <v>148</v>
      </c>
      <c r="B181" s="56" t="s">
        <v>6</v>
      </c>
      <c r="C181" s="69">
        <v>30</v>
      </c>
      <c r="D181" s="70">
        <v>6732603</v>
      </c>
      <c r="E181" s="70">
        <v>403956</v>
      </c>
      <c r="F181" s="71">
        <v>5.2443432025362738E-4</v>
      </c>
    </row>
    <row r="182" spans="1:6" x14ac:dyDescent="0.2">
      <c r="A182" s="56" t="s">
        <v>148</v>
      </c>
      <c r="B182" s="56" t="s">
        <v>10</v>
      </c>
      <c r="C182" s="69">
        <v>290</v>
      </c>
      <c r="D182" s="70">
        <v>10382968</v>
      </c>
      <c r="E182" s="70">
        <v>622978</v>
      </c>
      <c r="F182" s="71">
        <v>8.087787876970865E-4</v>
      </c>
    </row>
    <row r="183" spans="1:6" x14ac:dyDescent="0.2">
      <c r="A183" s="56" t="s">
        <v>148</v>
      </c>
      <c r="B183" s="56" t="s">
        <v>4</v>
      </c>
      <c r="C183" s="69">
        <v>60</v>
      </c>
      <c r="D183" s="70">
        <v>7360786</v>
      </c>
      <c r="E183" s="70">
        <v>441647</v>
      </c>
      <c r="F183" s="71">
        <v>5.7336651575184863E-4</v>
      </c>
    </row>
    <row r="184" spans="1:6" x14ac:dyDescent="0.2">
      <c r="A184" s="56" t="s">
        <v>148</v>
      </c>
      <c r="B184" s="56" t="s">
        <v>811</v>
      </c>
      <c r="C184" s="69">
        <v>612</v>
      </c>
      <c r="D184" s="70">
        <v>10731072</v>
      </c>
      <c r="E184" s="70">
        <v>631819</v>
      </c>
      <c r="F184" s="71">
        <v>8.2025658187606231E-4</v>
      </c>
    </row>
    <row r="185" spans="1:6" x14ac:dyDescent="0.2">
      <c r="A185" s="56" t="s">
        <v>148</v>
      </c>
      <c r="B185" s="56" t="s">
        <v>8</v>
      </c>
      <c r="C185" s="69">
        <v>262</v>
      </c>
      <c r="D185" s="70">
        <v>9233496</v>
      </c>
      <c r="E185" s="70">
        <v>554010</v>
      </c>
      <c r="F185" s="71">
        <v>7.1924134748267666E-4</v>
      </c>
    </row>
    <row r="186" spans="1:6" x14ac:dyDescent="0.2">
      <c r="A186" s="56" t="s">
        <v>148</v>
      </c>
      <c r="B186" s="56" t="s">
        <v>812</v>
      </c>
      <c r="C186" s="69">
        <v>102</v>
      </c>
      <c r="D186" s="70">
        <v>6954048</v>
      </c>
      <c r="E186" s="70">
        <v>417243</v>
      </c>
      <c r="F186" s="71">
        <v>5.4168411679882025E-4</v>
      </c>
    </row>
    <row r="187" spans="1:6" x14ac:dyDescent="0.2">
      <c r="A187" s="56" t="s">
        <v>148</v>
      </c>
      <c r="B187" s="56" t="s">
        <v>25</v>
      </c>
      <c r="C187" s="69">
        <v>84</v>
      </c>
      <c r="D187" s="70">
        <v>10678298</v>
      </c>
      <c r="E187" s="70">
        <v>640698</v>
      </c>
      <c r="F187" s="71">
        <v>8.3178370940859535E-4</v>
      </c>
    </row>
    <row r="188" spans="1:6" x14ac:dyDescent="0.2">
      <c r="A188" s="56" t="s">
        <v>148</v>
      </c>
      <c r="B188" s="56" t="s">
        <v>57</v>
      </c>
      <c r="C188" s="69">
        <v>1789</v>
      </c>
      <c r="D188" s="70">
        <v>105955969</v>
      </c>
      <c r="E188" s="70">
        <v>6345313</v>
      </c>
      <c r="F188" s="71">
        <v>8.2377781489852992E-3</v>
      </c>
    </row>
    <row r="189" spans="1:6" x14ac:dyDescent="0.2">
      <c r="A189" s="56" t="s">
        <v>158</v>
      </c>
      <c r="B189" s="56" t="s">
        <v>5</v>
      </c>
      <c r="C189" s="69">
        <v>18</v>
      </c>
      <c r="D189" s="70">
        <v>316460</v>
      </c>
      <c r="E189" s="70">
        <v>18988</v>
      </c>
      <c r="F189" s="71">
        <v>2.4651097824950927E-5</v>
      </c>
    </row>
    <row r="190" spans="1:6" x14ac:dyDescent="0.2">
      <c r="A190" s="56" t="s">
        <v>158</v>
      </c>
      <c r="B190" s="56" t="s">
        <v>1</v>
      </c>
      <c r="C190" s="69">
        <v>18</v>
      </c>
      <c r="D190" s="70">
        <v>1231322</v>
      </c>
      <c r="E190" s="70">
        <v>73879</v>
      </c>
      <c r="F190" s="71">
        <v>9.5913127038632274E-5</v>
      </c>
    </row>
    <row r="191" spans="1:6" x14ac:dyDescent="0.2">
      <c r="A191" s="56" t="s">
        <v>158</v>
      </c>
      <c r="B191" s="56" t="s">
        <v>810</v>
      </c>
      <c r="C191" s="69">
        <v>99</v>
      </c>
      <c r="D191" s="70">
        <v>4534507</v>
      </c>
      <c r="E191" s="70">
        <v>272070</v>
      </c>
      <c r="F191" s="71">
        <v>3.5321382900960603E-4</v>
      </c>
    </row>
    <row r="192" spans="1:6" x14ac:dyDescent="0.2">
      <c r="A192" s="56" t="s">
        <v>158</v>
      </c>
      <c r="B192" s="56" t="s">
        <v>3</v>
      </c>
      <c r="C192" s="69">
        <v>36</v>
      </c>
      <c r="D192" s="70">
        <v>4918435</v>
      </c>
      <c r="E192" s="70">
        <v>295106</v>
      </c>
      <c r="F192" s="71">
        <v>3.8312022723456757E-4</v>
      </c>
    </row>
    <row r="193" spans="1:6" x14ac:dyDescent="0.2">
      <c r="A193" s="56" t="s">
        <v>158</v>
      </c>
      <c r="B193" s="56" t="s">
        <v>2</v>
      </c>
      <c r="C193" s="69">
        <v>14</v>
      </c>
      <c r="D193" s="70">
        <v>9093572</v>
      </c>
      <c r="E193" s="70">
        <v>545614</v>
      </c>
      <c r="F193" s="71">
        <v>7.0834127283878111E-4</v>
      </c>
    </row>
    <row r="194" spans="1:6" x14ac:dyDescent="0.2">
      <c r="A194" s="56" t="s">
        <v>158</v>
      </c>
      <c r="B194" s="56" t="s">
        <v>6</v>
      </c>
      <c r="C194" s="69">
        <v>27</v>
      </c>
      <c r="D194" s="70">
        <v>1890303</v>
      </c>
      <c r="E194" s="70">
        <v>113418</v>
      </c>
      <c r="F194" s="71">
        <v>1.4724448141511924E-4</v>
      </c>
    </row>
    <row r="195" spans="1:6" x14ac:dyDescent="0.2">
      <c r="A195" s="56" t="s">
        <v>158</v>
      </c>
      <c r="B195" s="56" t="s">
        <v>10</v>
      </c>
      <c r="C195" s="69">
        <v>187</v>
      </c>
      <c r="D195" s="70">
        <v>6154059</v>
      </c>
      <c r="E195" s="70">
        <v>369244</v>
      </c>
      <c r="F195" s="71">
        <v>4.7936960002507796E-4</v>
      </c>
    </row>
    <row r="196" spans="1:6" x14ac:dyDescent="0.2">
      <c r="A196" s="56" t="s">
        <v>158</v>
      </c>
      <c r="B196" s="56" t="s">
        <v>4</v>
      </c>
      <c r="C196" s="69">
        <v>36</v>
      </c>
      <c r="D196" s="70">
        <v>4311987</v>
      </c>
      <c r="E196" s="70">
        <v>258719</v>
      </c>
      <c r="F196" s="71">
        <v>3.3588094471105324E-4</v>
      </c>
    </row>
    <row r="197" spans="1:6" x14ac:dyDescent="0.2">
      <c r="A197" s="56" t="s">
        <v>158</v>
      </c>
      <c r="B197" s="56" t="s">
        <v>811</v>
      </c>
      <c r="C197" s="69">
        <v>329</v>
      </c>
      <c r="D197" s="70">
        <v>5935764</v>
      </c>
      <c r="E197" s="70">
        <v>348704</v>
      </c>
      <c r="F197" s="71">
        <v>4.5270362418115066E-4</v>
      </c>
    </row>
    <row r="198" spans="1:6" x14ac:dyDescent="0.2">
      <c r="A198" s="56" t="s">
        <v>158</v>
      </c>
      <c r="B198" s="56" t="s">
        <v>8</v>
      </c>
      <c r="C198" s="69">
        <v>109</v>
      </c>
      <c r="D198" s="70">
        <v>2850148</v>
      </c>
      <c r="E198" s="70">
        <v>171009</v>
      </c>
      <c r="F198" s="71">
        <v>2.2201177522366932E-4</v>
      </c>
    </row>
    <row r="199" spans="1:6" x14ac:dyDescent="0.2">
      <c r="A199" s="56" t="s">
        <v>158</v>
      </c>
      <c r="B199" s="56" t="s">
        <v>812</v>
      </c>
      <c r="C199" s="69">
        <v>99</v>
      </c>
      <c r="D199" s="70">
        <v>3779773</v>
      </c>
      <c r="E199" s="70">
        <v>226786</v>
      </c>
      <c r="F199" s="71">
        <v>2.9442405052292612E-4</v>
      </c>
    </row>
    <row r="200" spans="1:6" x14ac:dyDescent="0.2">
      <c r="A200" s="56" t="s">
        <v>158</v>
      </c>
      <c r="B200" s="56" t="s">
        <v>25</v>
      </c>
      <c r="C200" s="69">
        <v>63</v>
      </c>
      <c r="D200" s="70">
        <v>3835731</v>
      </c>
      <c r="E200" s="70">
        <v>230144</v>
      </c>
      <c r="F200" s="71">
        <v>2.9878356108202584E-4</v>
      </c>
    </row>
    <row r="201" spans="1:6" x14ac:dyDescent="0.2">
      <c r="A201" s="56" t="s">
        <v>158</v>
      </c>
      <c r="B201" s="56" t="s">
        <v>57</v>
      </c>
      <c r="C201" s="69">
        <v>1035</v>
      </c>
      <c r="D201" s="70">
        <v>48852061</v>
      </c>
      <c r="E201" s="70">
        <v>2923682</v>
      </c>
      <c r="F201" s="71">
        <v>3.7956588893537065E-3</v>
      </c>
    </row>
    <row r="202" spans="1:6" x14ac:dyDescent="0.2">
      <c r="A202" s="56" t="s">
        <v>167</v>
      </c>
      <c r="B202" s="56" t="s">
        <v>5</v>
      </c>
      <c r="C202" s="69" t="s">
        <v>809</v>
      </c>
      <c r="D202" s="70" t="s">
        <v>809</v>
      </c>
      <c r="E202" s="70" t="s">
        <v>809</v>
      </c>
      <c r="F202" s="71" t="s">
        <v>809</v>
      </c>
    </row>
    <row r="203" spans="1:6" x14ac:dyDescent="0.2">
      <c r="A203" s="56" t="s">
        <v>167</v>
      </c>
      <c r="B203" s="56" t="s">
        <v>1</v>
      </c>
      <c r="C203" s="69">
        <v>24</v>
      </c>
      <c r="D203" s="70">
        <v>1938240</v>
      </c>
      <c r="E203" s="70">
        <v>116294</v>
      </c>
      <c r="F203" s="71">
        <v>1.5097823733172758E-4</v>
      </c>
    </row>
    <row r="204" spans="1:6" x14ac:dyDescent="0.2">
      <c r="A204" s="56" t="s">
        <v>167</v>
      </c>
      <c r="B204" s="56" t="s">
        <v>810</v>
      </c>
      <c r="C204" s="69">
        <v>104</v>
      </c>
      <c r="D204" s="70">
        <v>2898851</v>
      </c>
      <c r="E204" s="70">
        <v>173931</v>
      </c>
      <c r="F204" s="71">
        <v>2.2580525046300506E-4</v>
      </c>
    </row>
    <row r="205" spans="1:6" x14ac:dyDescent="0.2">
      <c r="A205" s="56" t="s">
        <v>167</v>
      </c>
      <c r="B205" s="56" t="s">
        <v>3</v>
      </c>
      <c r="C205" s="69">
        <v>51</v>
      </c>
      <c r="D205" s="70">
        <v>6503657</v>
      </c>
      <c r="E205" s="70">
        <v>390219</v>
      </c>
      <c r="F205" s="71">
        <v>5.0660031294262305E-4</v>
      </c>
    </row>
    <row r="206" spans="1:6" x14ac:dyDescent="0.2">
      <c r="A206" s="56" t="s">
        <v>167</v>
      </c>
      <c r="B206" s="56" t="s">
        <v>2</v>
      </c>
      <c r="C206" s="69" t="s">
        <v>809</v>
      </c>
      <c r="D206" s="70" t="s">
        <v>809</v>
      </c>
      <c r="E206" s="70" t="s">
        <v>809</v>
      </c>
      <c r="F206" s="71" t="s">
        <v>809</v>
      </c>
    </row>
    <row r="207" spans="1:6" x14ac:dyDescent="0.2">
      <c r="A207" s="56" t="s">
        <v>167</v>
      </c>
      <c r="B207" s="56" t="s">
        <v>6</v>
      </c>
      <c r="C207" s="69">
        <v>12</v>
      </c>
      <c r="D207" s="70">
        <v>542547</v>
      </c>
      <c r="E207" s="70">
        <v>32553</v>
      </c>
      <c r="F207" s="71">
        <v>4.2261806798800695E-5</v>
      </c>
    </row>
    <row r="208" spans="1:6" x14ac:dyDescent="0.2">
      <c r="A208" s="56" t="s">
        <v>167</v>
      </c>
      <c r="B208" s="56" t="s">
        <v>10</v>
      </c>
      <c r="C208" s="69">
        <v>247</v>
      </c>
      <c r="D208" s="70">
        <v>5561377</v>
      </c>
      <c r="E208" s="70">
        <v>333683</v>
      </c>
      <c r="F208" s="71">
        <v>4.3320266881836423E-4</v>
      </c>
    </row>
    <row r="209" spans="1:6" x14ac:dyDescent="0.2">
      <c r="A209" s="56" t="s">
        <v>167</v>
      </c>
      <c r="B209" s="56" t="s">
        <v>4</v>
      </c>
      <c r="C209" s="69">
        <v>46</v>
      </c>
      <c r="D209" s="70">
        <v>2337300</v>
      </c>
      <c r="E209" s="70">
        <v>140238</v>
      </c>
      <c r="F209" s="71">
        <v>1.82063443057482E-4</v>
      </c>
    </row>
    <row r="210" spans="1:6" x14ac:dyDescent="0.2">
      <c r="A210" s="56" t="s">
        <v>167</v>
      </c>
      <c r="B210" s="56" t="s">
        <v>811</v>
      </c>
      <c r="C210" s="69">
        <v>259</v>
      </c>
      <c r="D210" s="70">
        <v>3865691</v>
      </c>
      <c r="E210" s="70">
        <v>231874</v>
      </c>
      <c r="F210" s="71">
        <v>3.010295269150343E-4</v>
      </c>
    </row>
    <row r="211" spans="1:6" x14ac:dyDescent="0.2">
      <c r="A211" s="56" t="s">
        <v>167</v>
      </c>
      <c r="B211" s="56" t="s">
        <v>8</v>
      </c>
      <c r="C211" s="69">
        <v>96</v>
      </c>
      <c r="D211" s="70">
        <v>1742169</v>
      </c>
      <c r="E211" s="70">
        <v>104530</v>
      </c>
      <c r="F211" s="71">
        <v>1.3570566966726987E-4</v>
      </c>
    </row>
    <row r="212" spans="1:6" x14ac:dyDescent="0.2">
      <c r="A212" s="56" t="s">
        <v>167</v>
      </c>
      <c r="B212" s="56" t="s">
        <v>812</v>
      </c>
      <c r="C212" s="69">
        <v>84</v>
      </c>
      <c r="D212" s="70">
        <v>2085819</v>
      </c>
      <c r="E212" s="70">
        <v>125149</v>
      </c>
      <c r="F212" s="71">
        <v>1.6247420695675077E-4</v>
      </c>
    </row>
    <row r="213" spans="1:6" x14ac:dyDescent="0.2">
      <c r="A213" s="56" t="s">
        <v>167</v>
      </c>
      <c r="B213" s="56" t="s">
        <v>25</v>
      </c>
      <c r="C213" s="69">
        <v>75</v>
      </c>
      <c r="D213" s="70">
        <v>4517356</v>
      </c>
      <c r="E213" s="70">
        <v>271041</v>
      </c>
      <c r="F213" s="71">
        <v>3.5187793372511714E-4</v>
      </c>
    </row>
    <row r="214" spans="1:6" x14ac:dyDescent="0.2">
      <c r="A214" s="56" t="s">
        <v>167</v>
      </c>
      <c r="B214" s="56" t="s">
        <v>57</v>
      </c>
      <c r="C214" s="69">
        <v>1019</v>
      </c>
      <c r="D214" s="70">
        <v>34695585</v>
      </c>
      <c r="E214" s="70">
        <v>2081667</v>
      </c>
      <c r="F214" s="71">
        <v>2.702516160520967E-3</v>
      </c>
    </row>
    <row r="215" spans="1:6" x14ac:dyDescent="0.2">
      <c r="A215" s="56" t="s">
        <v>176</v>
      </c>
      <c r="B215" s="56" t="s">
        <v>5</v>
      </c>
      <c r="C215" s="69">
        <v>61</v>
      </c>
      <c r="D215" s="70">
        <v>5283491</v>
      </c>
      <c r="E215" s="70">
        <v>317009</v>
      </c>
      <c r="F215" s="71">
        <v>4.1155571257583045E-4</v>
      </c>
    </row>
    <row r="216" spans="1:6" x14ac:dyDescent="0.2">
      <c r="A216" s="56" t="s">
        <v>176</v>
      </c>
      <c r="B216" s="56" t="s">
        <v>1</v>
      </c>
      <c r="C216" s="69">
        <v>54</v>
      </c>
      <c r="D216" s="70">
        <v>31860053</v>
      </c>
      <c r="E216" s="70">
        <v>1911603</v>
      </c>
      <c r="F216" s="71">
        <v>2.4817312279055018E-3</v>
      </c>
    </row>
    <row r="217" spans="1:6" x14ac:dyDescent="0.2">
      <c r="A217" s="56" t="s">
        <v>176</v>
      </c>
      <c r="B217" s="56" t="s">
        <v>810</v>
      </c>
      <c r="C217" s="69">
        <v>338</v>
      </c>
      <c r="D217" s="70">
        <v>25176233</v>
      </c>
      <c r="E217" s="70">
        <v>1508357</v>
      </c>
      <c r="F217" s="71">
        <v>1.9582186624157102E-3</v>
      </c>
    </row>
    <row r="218" spans="1:6" x14ac:dyDescent="0.2">
      <c r="A218" s="56" t="s">
        <v>176</v>
      </c>
      <c r="B218" s="56" t="s">
        <v>3</v>
      </c>
      <c r="C218" s="69">
        <v>179</v>
      </c>
      <c r="D218" s="70">
        <v>23241955</v>
      </c>
      <c r="E218" s="70">
        <v>1394345</v>
      </c>
      <c r="F218" s="71">
        <v>1.8102030227897198E-3</v>
      </c>
    </row>
    <row r="219" spans="1:6" x14ac:dyDescent="0.2">
      <c r="A219" s="56" t="s">
        <v>176</v>
      </c>
      <c r="B219" s="56" t="s">
        <v>2</v>
      </c>
      <c r="C219" s="69">
        <v>27</v>
      </c>
      <c r="D219" s="70">
        <v>28630756</v>
      </c>
      <c r="E219" s="70">
        <v>1717845</v>
      </c>
      <c r="F219" s="71">
        <v>2.2301856511008442E-3</v>
      </c>
    </row>
    <row r="220" spans="1:6" x14ac:dyDescent="0.2">
      <c r="A220" s="56" t="s">
        <v>176</v>
      </c>
      <c r="B220" s="56" t="s">
        <v>6</v>
      </c>
      <c r="C220" s="69">
        <v>91</v>
      </c>
      <c r="D220" s="70">
        <v>10766243</v>
      </c>
      <c r="E220" s="70">
        <v>645975</v>
      </c>
      <c r="F220" s="71">
        <v>8.3863455432234442E-4</v>
      </c>
    </row>
    <row r="221" spans="1:6" x14ac:dyDescent="0.2">
      <c r="A221" s="56" t="s">
        <v>176</v>
      </c>
      <c r="B221" s="56" t="s">
        <v>10</v>
      </c>
      <c r="C221" s="69">
        <v>532</v>
      </c>
      <c r="D221" s="70">
        <v>17858768</v>
      </c>
      <c r="E221" s="70">
        <v>1071526</v>
      </c>
      <c r="F221" s="71">
        <v>1.3911045001041905E-3</v>
      </c>
    </row>
    <row r="222" spans="1:6" x14ac:dyDescent="0.2">
      <c r="A222" s="56" t="s">
        <v>176</v>
      </c>
      <c r="B222" s="56" t="s">
        <v>4</v>
      </c>
      <c r="C222" s="69">
        <v>80</v>
      </c>
      <c r="D222" s="70">
        <v>12515771</v>
      </c>
      <c r="E222" s="70">
        <v>750946</v>
      </c>
      <c r="F222" s="71">
        <v>9.7491275054010953E-4</v>
      </c>
    </row>
    <row r="223" spans="1:6" x14ac:dyDescent="0.2">
      <c r="A223" s="56" t="s">
        <v>176</v>
      </c>
      <c r="B223" s="56" t="s">
        <v>811</v>
      </c>
      <c r="C223" s="69">
        <v>1129</v>
      </c>
      <c r="D223" s="70">
        <v>27585933</v>
      </c>
      <c r="E223" s="70">
        <v>1602477</v>
      </c>
      <c r="F223" s="71">
        <v>2.0804095897005419E-3</v>
      </c>
    </row>
    <row r="224" spans="1:6" x14ac:dyDescent="0.2">
      <c r="A224" s="56" t="s">
        <v>176</v>
      </c>
      <c r="B224" s="56" t="s">
        <v>8</v>
      </c>
      <c r="C224" s="69">
        <v>379</v>
      </c>
      <c r="D224" s="70">
        <v>21471961</v>
      </c>
      <c r="E224" s="70">
        <v>1288318</v>
      </c>
      <c r="F224" s="71">
        <v>1.6725538786415172E-3</v>
      </c>
    </row>
    <row r="225" spans="1:6" x14ac:dyDescent="0.2">
      <c r="A225" s="56" t="s">
        <v>176</v>
      </c>
      <c r="B225" s="56" t="s">
        <v>812</v>
      </c>
      <c r="C225" s="69">
        <v>153</v>
      </c>
      <c r="D225" s="70">
        <v>7831877</v>
      </c>
      <c r="E225" s="70">
        <v>469913</v>
      </c>
      <c r="F225" s="71">
        <v>6.1006274132168554E-4</v>
      </c>
    </row>
    <row r="226" spans="1:6" x14ac:dyDescent="0.2">
      <c r="A226" s="56" t="s">
        <v>176</v>
      </c>
      <c r="B226" s="56" t="s">
        <v>25</v>
      </c>
      <c r="C226" s="69">
        <v>180</v>
      </c>
      <c r="D226" s="70">
        <v>14250377</v>
      </c>
      <c r="E226" s="70">
        <v>855023</v>
      </c>
      <c r="F226" s="71">
        <v>1.1100303147031291E-3</v>
      </c>
    </row>
    <row r="227" spans="1:6" x14ac:dyDescent="0.2">
      <c r="A227" s="56" t="s">
        <v>176</v>
      </c>
      <c r="B227" s="56" t="s">
        <v>57</v>
      </c>
      <c r="C227" s="69">
        <v>3203</v>
      </c>
      <c r="D227" s="70">
        <v>226473417</v>
      </c>
      <c r="E227" s="70">
        <v>13533337</v>
      </c>
      <c r="F227" s="71">
        <v>1.7569602606121126E-2</v>
      </c>
    </row>
    <row r="228" spans="1:6" x14ac:dyDescent="0.2">
      <c r="A228" s="56" t="s">
        <v>183</v>
      </c>
      <c r="B228" s="56" t="s">
        <v>5</v>
      </c>
      <c r="C228" s="69" t="s">
        <v>809</v>
      </c>
      <c r="D228" s="70" t="s">
        <v>809</v>
      </c>
      <c r="E228" s="70" t="s">
        <v>809</v>
      </c>
      <c r="F228" s="71" t="s">
        <v>809</v>
      </c>
    </row>
    <row r="229" spans="1:6" x14ac:dyDescent="0.2">
      <c r="A229" s="56" t="s">
        <v>183</v>
      </c>
      <c r="B229" s="56" t="s">
        <v>1</v>
      </c>
      <c r="C229" s="69">
        <v>21</v>
      </c>
      <c r="D229" s="70">
        <v>10602278</v>
      </c>
      <c r="E229" s="70">
        <v>636137</v>
      </c>
      <c r="F229" s="71">
        <v>8.2586240873555974E-4</v>
      </c>
    </row>
    <row r="230" spans="1:6" x14ac:dyDescent="0.2">
      <c r="A230" s="56" t="s">
        <v>183</v>
      </c>
      <c r="B230" s="56" t="s">
        <v>810</v>
      </c>
      <c r="C230" s="69">
        <v>75</v>
      </c>
      <c r="D230" s="70">
        <v>3430153</v>
      </c>
      <c r="E230" s="70">
        <v>205809</v>
      </c>
      <c r="F230" s="71">
        <v>2.6719074111308854E-4</v>
      </c>
    </row>
    <row r="231" spans="1:6" x14ac:dyDescent="0.2">
      <c r="A231" s="56" t="s">
        <v>183</v>
      </c>
      <c r="B231" s="56" t="s">
        <v>3</v>
      </c>
      <c r="C231" s="69">
        <v>42</v>
      </c>
      <c r="D231" s="70">
        <v>3882310</v>
      </c>
      <c r="E231" s="70">
        <v>232939</v>
      </c>
      <c r="F231" s="71">
        <v>3.0241215906078809E-4</v>
      </c>
    </row>
    <row r="232" spans="1:6" x14ac:dyDescent="0.2">
      <c r="A232" s="56" t="s">
        <v>183</v>
      </c>
      <c r="B232" s="56" t="s">
        <v>2</v>
      </c>
      <c r="C232" s="69" t="s">
        <v>809</v>
      </c>
      <c r="D232" s="70" t="s">
        <v>809</v>
      </c>
      <c r="E232" s="70" t="s">
        <v>809</v>
      </c>
      <c r="F232" s="71" t="s">
        <v>809</v>
      </c>
    </row>
    <row r="233" spans="1:6" x14ac:dyDescent="0.2">
      <c r="A233" s="56" t="s">
        <v>183</v>
      </c>
      <c r="B233" s="56" t="s">
        <v>6</v>
      </c>
      <c r="C233" s="69">
        <v>15</v>
      </c>
      <c r="D233" s="70">
        <v>1602705</v>
      </c>
      <c r="E233" s="70">
        <v>96162</v>
      </c>
      <c r="F233" s="71">
        <v>1.2484194591546929E-4</v>
      </c>
    </row>
    <row r="234" spans="1:6" x14ac:dyDescent="0.2">
      <c r="A234" s="56" t="s">
        <v>183</v>
      </c>
      <c r="B234" s="56" t="s">
        <v>10</v>
      </c>
      <c r="C234" s="69">
        <v>169</v>
      </c>
      <c r="D234" s="70">
        <v>6028752</v>
      </c>
      <c r="E234" s="70">
        <v>361725</v>
      </c>
      <c r="F234" s="71">
        <v>4.6960808725144169E-4</v>
      </c>
    </row>
    <row r="235" spans="1:6" x14ac:dyDescent="0.2">
      <c r="A235" s="56" t="s">
        <v>183</v>
      </c>
      <c r="B235" s="56" t="s">
        <v>4</v>
      </c>
      <c r="C235" s="69">
        <v>21</v>
      </c>
      <c r="D235" s="70">
        <v>2015132</v>
      </c>
      <c r="E235" s="70">
        <v>120908</v>
      </c>
      <c r="F235" s="71">
        <v>1.5696834505051437E-4</v>
      </c>
    </row>
    <row r="236" spans="1:6" x14ac:dyDescent="0.2">
      <c r="A236" s="56" t="s">
        <v>183</v>
      </c>
      <c r="B236" s="56" t="s">
        <v>811</v>
      </c>
      <c r="C236" s="69">
        <v>277</v>
      </c>
      <c r="D236" s="70">
        <v>4551860</v>
      </c>
      <c r="E236" s="70">
        <v>268481</v>
      </c>
      <c r="F236" s="71">
        <v>3.485544235907231E-4</v>
      </c>
    </row>
    <row r="237" spans="1:6" x14ac:dyDescent="0.2">
      <c r="A237" s="56" t="s">
        <v>183</v>
      </c>
      <c r="B237" s="56" t="s">
        <v>8</v>
      </c>
      <c r="C237" s="69">
        <v>94</v>
      </c>
      <c r="D237" s="70">
        <v>1440475</v>
      </c>
      <c r="E237" s="70">
        <v>86429</v>
      </c>
      <c r="F237" s="71">
        <v>1.1220611617404065E-4</v>
      </c>
    </row>
    <row r="238" spans="1:6" x14ac:dyDescent="0.2">
      <c r="A238" s="56" t="s">
        <v>183</v>
      </c>
      <c r="B238" s="56" t="s">
        <v>812</v>
      </c>
      <c r="C238" s="69">
        <v>57</v>
      </c>
      <c r="D238" s="70">
        <v>3065097</v>
      </c>
      <c r="E238" s="70">
        <v>183906</v>
      </c>
      <c r="F238" s="71">
        <v>2.3875525577182565E-4</v>
      </c>
    </row>
    <row r="239" spans="1:6" x14ac:dyDescent="0.2">
      <c r="A239" s="56" t="s">
        <v>183</v>
      </c>
      <c r="B239" s="56" t="s">
        <v>25</v>
      </c>
      <c r="C239" s="69">
        <v>18</v>
      </c>
      <c r="D239" s="70">
        <v>2939929</v>
      </c>
      <c r="E239" s="70">
        <v>176396</v>
      </c>
      <c r="F239" s="71">
        <v>2.2900542721350557E-4</v>
      </c>
    </row>
    <row r="240" spans="1:6" x14ac:dyDescent="0.2">
      <c r="A240" s="56" t="s">
        <v>183</v>
      </c>
      <c r="B240" s="56" t="s">
        <v>57</v>
      </c>
      <c r="C240" s="69">
        <v>801</v>
      </c>
      <c r="D240" s="70">
        <v>40008500</v>
      </c>
      <c r="E240" s="70">
        <v>2395880</v>
      </c>
      <c r="F240" s="71">
        <v>3.1104419768718892E-3</v>
      </c>
    </row>
    <row r="241" spans="1:6" x14ac:dyDescent="0.2">
      <c r="A241" s="56" t="s">
        <v>188</v>
      </c>
      <c r="B241" s="56" t="s">
        <v>5</v>
      </c>
      <c r="C241" s="69" t="s">
        <v>809</v>
      </c>
      <c r="D241" s="70" t="s">
        <v>809</v>
      </c>
      <c r="E241" s="70" t="s">
        <v>809</v>
      </c>
      <c r="F241" s="71" t="s">
        <v>809</v>
      </c>
    </row>
    <row r="242" spans="1:6" x14ac:dyDescent="0.2">
      <c r="A242" s="56" t="s">
        <v>188</v>
      </c>
      <c r="B242" s="56" t="s">
        <v>1</v>
      </c>
      <c r="C242" s="69">
        <v>22</v>
      </c>
      <c r="D242" s="70">
        <v>737223</v>
      </c>
      <c r="E242" s="70">
        <v>44233</v>
      </c>
      <c r="F242" s="71">
        <v>5.7425321786973579E-5</v>
      </c>
    </row>
    <row r="243" spans="1:6" x14ac:dyDescent="0.2">
      <c r="A243" s="56" t="s">
        <v>188</v>
      </c>
      <c r="B243" s="56" t="s">
        <v>810</v>
      </c>
      <c r="C243" s="69">
        <v>79</v>
      </c>
      <c r="D243" s="70">
        <v>2385230</v>
      </c>
      <c r="E243" s="70">
        <v>143114</v>
      </c>
      <c r="F243" s="71">
        <v>1.8579719897409032E-4</v>
      </c>
    </row>
    <row r="244" spans="1:6" x14ac:dyDescent="0.2">
      <c r="A244" s="56" t="s">
        <v>188</v>
      </c>
      <c r="B244" s="56" t="s">
        <v>3</v>
      </c>
      <c r="C244" s="69">
        <v>39</v>
      </c>
      <c r="D244" s="70">
        <v>4811214</v>
      </c>
      <c r="E244" s="70">
        <v>288673</v>
      </c>
      <c r="F244" s="71">
        <v>3.7476860977575624E-4</v>
      </c>
    </row>
    <row r="245" spans="1:6" x14ac:dyDescent="0.2">
      <c r="A245" s="56" t="s">
        <v>188</v>
      </c>
      <c r="B245" s="56" t="s">
        <v>2</v>
      </c>
      <c r="C245" s="69" t="s">
        <v>809</v>
      </c>
      <c r="D245" s="70" t="s">
        <v>809</v>
      </c>
      <c r="E245" s="70" t="s">
        <v>809</v>
      </c>
      <c r="F245" s="71" t="s">
        <v>809</v>
      </c>
    </row>
    <row r="246" spans="1:6" x14ac:dyDescent="0.2">
      <c r="A246" s="56" t="s">
        <v>188</v>
      </c>
      <c r="B246" s="56" t="s">
        <v>6</v>
      </c>
      <c r="C246" s="69">
        <v>26</v>
      </c>
      <c r="D246" s="70">
        <v>2189936</v>
      </c>
      <c r="E246" s="70">
        <v>131396</v>
      </c>
      <c r="F246" s="71">
        <v>1.7058435063236003E-4</v>
      </c>
    </row>
    <row r="247" spans="1:6" x14ac:dyDescent="0.2">
      <c r="A247" s="56" t="s">
        <v>188</v>
      </c>
      <c r="B247" s="56" t="s">
        <v>10</v>
      </c>
      <c r="C247" s="69">
        <v>193</v>
      </c>
      <c r="D247" s="70">
        <v>8170665</v>
      </c>
      <c r="E247" s="70">
        <v>490240</v>
      </c>
      <c r="F247" s="71">
        <v>6.3645219073646213E-4</v>
      </c>
    </row>
    <row r="248" spans="1:6" x14ac:dyDescent="0.2">
      <c r="A248" s="56" t="s">
        <v>188</v>
      </c>
      <c r="B248" s="56" t="s">
        <v>4</v>
      </c>
      <c r="C248" s="69">
        <v>22</v>
      </c>
      <c r="D248" s="70">
        <v>1177031</v>
      </c>
      <c r="E248" s="70">
        <v>70622</v>
      </c>
      <c r="F248" s="71">
        <v>9.1684739340303577E-5</v>
      </c>
    </row>
    <row r="249" spans="1:6" x14ac:dyDescent="0.2">
      <c r="A249" s="56" t="s">
        <v>188</v>
      </c>
      <c r="B249" s="56" t="s">
        <v>811</v>
      </c>
      <c r="C249" s="69">
        <v>209</v>
      </c>
      <c r="D249" s="70">
        <v>3154517</v>
      </c>
      <c r="E249" s="70">
        <v>186573</v>
      </c>
      <c r="F249" s="71">
        <v>2.4221767824386822E-4</v>
      </c>
    </row>
    <row r="250" spans="1:6" x14ac:dyDescent="0.2">
      <c r="A250" s="56" t="s">
        <v>188</v>
      </c>
      <c r="B250" s="56" t="s">
        <v>8</v>
      </c>
      <c r="C250" s="69">
        <v>106</v>
      </c>
      <c r="D250" s="70">
        <v>5375788</v>
      </c>
      <c r="E250" s="70">
        <v>322546</v>
      </c>
      <c r="F250" s="71">
        <v>4.1874410148760383E-4</v>
      </c>
    </row>
    <row r="251" spans="1:6" x14ac:dyDescent="0.2">
      <c r="A251" s="56" t="s">
        <v>188</v>
      </c>
      <c r="B251" s="56" t="s">
        <v>812</v>
      </c>
      <c r="C251" s="69">
        <v>61</v>
      </c>
      <c r="D251" s="70">
        <v>1446303</v>
      </c>
      <c r="E251" s="70">
        <v>86778</v>
      </c>
      <c r="F251" s="71">
        <v>1.1265920407908109E-4</v>
      </c>
    </row>
    <row r="252" spans="1:6" x14ac:dyDescent="0.2">
      <c r="A252" s="56" t="s">
        <v>188</v>
      </c>
      <c r="B252" s="56" t="s">
        <v>25</v>
      </c>
      <c r="C252" s="69">
        <v>68</v>
      </c>
      <c r="D252" s="70">
        <v>3537659</v>
      </c>
      <c r="E252" s="70">
        <v>212206</v>
      </c>
      <c r="F252" s="71">
        <v>2.7549562171063496E-4</v>
      </c>
    </row>
    <row r="253" spans="1:6" x14ac:dyDescent="0.2">
      <c r="A253" s="56" t="s">
        <v>188</v>
      </c>
      <c r="B253" s="56" t="s">
        <v>57</v>
      </c>
      <c r="C253" s="69">
        <v>828</v>
      </c>
      <c r="D253" s="70">
        <v>32985566</v>
      </c>
      <c r="E253" s="70">
        <v>1976381</v>
      </c>
      <c r="F253" s="71">
        <v>2.5658290167671341E-3</v>
      </c>
    </row>
    <row r="254" spans="1:6" x14ac:dyDescent="0.2">
      <c r="A254" s="56" t="s">
        <v>195</v>
      </c>
      <c r="B254" s="56" t="s">
        <v>5</v>
      </c>
      <c r="C254" s="69" t="s">
        <v>809</v>
      </c>
      <c r="D254" s="70" t="s">
        <v>809</v>
      </c>
      <c r="E254" s="70" t="s">
        <v>809</v>
      </c>
      <c r="F254" s="71" t="s">
        <v>809</v>
      </c>
    </row>
    <row r="255" spans="1:6" x14ac:dyDescent="0.2">
      <c r="A255" s="56" t="s">
        <v>195</v>
      </c>
      <c r="B255" s="56" t="s">
        <v>1</v>
      </c>
      <c r="C255" s="69">
        <v>12</v>
      </c>
      <c r="D255" s="70">
        <v>2155948</v>
      </c>
      <c r="E255" s="70">
        <v>129357</v>
      </c>
      <c r="F255" s="71">
        <v>1.6793722674016099E-4</v>
      </c>
    </row>
    <row r="256" spans="1:6" x14ac:dyDescent="0.2">
      <c r="A256" s="56" t="s">
        <v>195</v>
      </c>
      <c r="B256" s="56" t="s">
        <v>810</v>
      </c>
      <c r="C256" s="69">
        <v>56</v>
      </c>
      <c r="D256" s="70">
        <v>2927034</v>
      </c>
      <c r="E256" s="70">
        <v>175622</v>
      </c>
      <c r="F256" s="71">
        <v>2.2800058469630988E-4</v>
      </c>
    </row>
    <row r="257" spans="1:6" x14ac:dyDescent="0.2">
      <c r="A257" s="56" t="s">
        <v>195</v>
      </c>
      <c r="B257" s="56" t="s">
        <v>3</v>
      </c>
      <c r="C257" s="69">
        <v>45</v>
      </c>
      <c r="D257" s="70">
        <v>5032078</v>
      </c>
      <c r="E257" s="70">
        <v>301912</v>
      </c>
      <c r="F257" s="71">
        <v>3.9195609050592925E-4</v>
      </c>
    </row>
    <row r="258" spans="1:6" x14ac:dyDescent="0.2">
      <c r="A258" s="56" t="s">
        <v>195</v>
      </c>
      <c r="B258" s="56" t="s">
        <v>2</v>
      </c>
      <c r="C258" s="69" t="s">
        <v>809</v>
      </c>
      <c r="D258" s="70" t="s">
        <v>809</v>
      </c>
      <c r="E258" s="70" t="s">
        <v>809</v>
      </c>
      <c r="F258" s="71" t="s">
        <v>809</v>
      </c>
    </row>
    <row r="259" spans="1:6" x14ac:dyDescent="0.2">
      <c r="A259" s="56" t="s">
        <v>195</v>
      </c>
      <c r="B259" s="56" t="s">
        <v>6</v>
      </c>
      <c r="C259" s="69">
        <v>12</v>
      </c>
      <c r="D259" s="70">
        <v>424156</v>
      </c>
      <c r="E259" s="70">
        <v>25449</v>
      </c>
      <c r="F259" s="71">
        <v>3.303906617585718E-5</v>
      </c>
    </row>
    <row r="260" spans="1:6" x14ac:dyDescent="0.2">
      <c r="A260" s="56" t="s">
        <v>195</v>
      </c>
      <c r="B260" s="56" t="s">
        <v>10</v>
      </c>
      <c r="C260" s="69">
        <v>108</v>
      </c>
      <c r="D260" s="70">
        <v>3562249</v>
      </c>
      <c r="E260" s="70">
        <v>213070</v>
      </c>
      <c r="F260" s="71">
        <v>2.7661730638099295E-4</v>
      </c>
    </row>
    <row r="261" spans="1:6" x14ac:dyDescent="0.2">
      <c r="A261" s="56" t="s">
        <v>195</v>
      </c>
      <c r="B261" s="56" t="s">
        <v>4</v>
      </c>
      <c r="C261" s="69">
        <v>24</v>
      </c>
      <c r="D261" s="70">
        <v>1306075</v>
      </c>
      <c r="E261" s="70">
        <v>78365</v>
      </c>
      <c r="F261" s="71">
        <v>1.0173705925069936E-4</v>
      </c>
    </row>
    <row r="262" spans="1:6" x14ac:dyDescent="0.2">
      <c r="A262" s="56" t="s">
        <v>195</v>
      </c>
      <c r="B262" s="56" t="s">
        <v>811</v>
      </c>
      <c r="C262" s="69">
        <v>165</v>
      </c>
      <c r="D262" s="70">
        <v>3641375</v>
      </c>
      <c r="E262" s="70">
        <v>207302</v>
      </c>
      <c r="F262" s="71">
        <v>2.6912902260943635E-4</v>
      </c>
    </row>
    <row r="263" spans="1:6" x14ac:dyDescent="0.2">
      <c r="A263" s="56" t="s">
        <v>195</v>
      </c>
      <c r="B263" s="56" t="s">
        <v>8</v>
      </c>
      <c r="C263" s="69">
        <v>57</v>
      </c>
      <c r="D263" s="70">
        <v>1191053</v>
      </c>
      <c r="E263" s="70">
        <v>71463</v>
      </c>
      <c r="F263" s="71">
        <v>9.2776564349297878E-5</v>
      </c>
    </row>
    <row r="264" spans="1:6" x14ac:dyDescent="0.2">
      <c r="A264" s="56" t="s">
        <v>195</v>
      </c>
      <c r="B264" s="56" t="s">
        <v>812</v>
      </c>
      <c r="C264" s="69">
        <v>21</v>
      </c>
      <c r="D264" s="70">
        <v>1008404</v>
      </c>
      <c r="E264" s="70">
        <v>60504</v>
      </c>
      <c r="F264" s="71">
        <v>7.8549084832569568E-5</v>
      </c>
    </row>
    <row r="265" spans="1:6" x14ac:dyDescent="0.2">
      <c r="A265" s="56" t="s">
        <v>195</v>
      </c>
      <c r="B265" s="56" t="s">
        <v>25</v>
      </c>
      <c r="C265" s="69">
        <v>21</v>
      </c>
      <c r="D265" s="70">
        <v>528642</v>
      </c>
      <c r="E265" s="70">
        <v>31719</v>
      </c>
      <c r="F265" s="71">
        <v>4.117906951283013E-5</v>
      </c>
    </row>
    <row r="266" spans="1:6" x14ac:dyDescent="0.2">
      <c r="A266" s="56" t="s">
        <v>195</v>
      </c>
      <c r="B266" s="56" t="s">
        <v>57</v>
      </c>
      <c r="C266" s="69">
        <v>533</v>
      </c>
      <c r="D266" s="70">
        <v>28076681</v>
      </c>
      <c r="E266" s="70">
        <v>1672743</v>
      </c>
      <c r="F266" s="71">
        <v>2.1716321534127813E-3</v>
      </c>
    </row>
    <row r="267" spans="1:6" x14ac:dyDescent="0.2">
      <c r="A267" s="56" t="s">
        <v>199</v>
      </c>
      <c r="B267" s="56" t="s">
        <v>5</v>
      </c>
      <c r="C267" s="69">
        <v>39</v>
      </c>
      <c r="D267" s="70">
        <v>3437746</v>
      </c>
      <c r="E267" s="70">
        <v>206265</v>
      </c>
      <c r="F267" s="71">
        <v>2.6778274135577749E-4</v>
      </c>
    </row>
    <row r="268" spans="1:6" x14ac:dyDescent="0.2">
      <c r="A268" s="56" t="s">
        <v>199</v>
      </c>
      <c r="B268" s="56" t="s">
        <v>1</v>
      </c>
      <c r="C268" s="69">
        <v>18</v>
      </c>
      <c r="D268" s="70">
        <v>20410820</v>
      </c>
      <c r="E268" s="70">
        <v>1224649</v>
      </c>
      <c r="F268" s="71">
        <v>1.5898958447560737E-3</v>
      </c>
    </row>
    <row r="269" spans="1:6" x14ac:dyDescent="0.2">
      <c r="A269" s="56" t="s">
        <v>199</v>
      </c>
      <c r="B269" s="56" t="s">
        <v>810</v>
      </c>
      <c r="C269" s="69">
        <v>129</v>
      </c>
      <c r="D269" s="70">
        <v>7346617</v>
      </c>
      <c r="E269" s="70">
        <v>440797</v>
      </c>
      <c r="F269" s="71">
        <v>5.7226300652753811E-4</v>
      </c>
    </row>
    <row r="270" spans="1:6" x14ac:dyDescent="0.2">
      <c r="A270" s="56" t="s">
        <v>199</v>
      </c>
      <c r="B270" s="56" t="s">
        <v>3</v>
      </c>
      <c r="C270" s="69">
        <v>63</v>
      </c>
      <c r="D270" s="70">
        <v>6872139</v>
      </c>
      <c r="E270" s="70">
        <v>412328</v>
      </c>
      <c r="F270" s="71">
        <v>5.35303236990013E-4</v>
      </c>
    </row>
    <row r="271" spans="1:6" x14ac:dyDescent="0.2">
      <c r="A271" s="56" t="s">
        <v>199</v>
      </c>
      <c r="B271" s="56" t="s">
        <v>2</v>
      </c>
      <c r="C271" s="69">
        <v>12</v>
      </c>
      <c r="D271" s="70">
        <v>11267747</v>
      </c>
      <c r="E271" s="70">
        <v>676065</v>
      </c>
      <c r="F271" s="71">
        <v>8.7769878086293703E-4</v>
      </c>
    </row>
    <row r="272" spans="1:6" x14ac:dyDescent="0.2">
      <c r="A272" s="56" t="s">
        <v>199</v>
      </c>
      <c r="B272" s="56" t="s">
        <v>6</v>
      </c>
      <c r="C272" s="69">
        <v>51</v>
      </c>
      <c r="D272" s="70">
        <v>4271955</v>
      </c>
      <c r="E272" s="70">
        <v>256317</v>
      </c>
      <c r="F272" s="71">
        <v>3.3276255746776629E-4</v>
      </c>
    </row>
    <row r="273" spans="1:6" x14ac:dyDescent="0.2">
      <c r="A273" s="56" t="s">
        <v>199</v>
      </c>
      <c r="B273" s="56" t="s">
        <v>10</v>
      </c>
      <c r="C273" s="69">
        <v>208</v>
      </c>
      <c r="D273" s="70">
        <v>5641629</v>
      </c>
      <c r="E273" s="70">
        <v>338498</v>
      </c>
      <c r="F273" s="71">
        <v>4.3945372401254682E-4</v>
      </c>
    </row>
    <row r="274" spans="1:6" x14ac:dyDescent="0.2">
      <c r="A274" s="56" t="s">
        <v>199</v>
      </c>
      <c r="B274" s="56" t="s">
        <v>4</v>
      </c>
      <c r="C274" s="69">
        <v>37</v>
      </c>
      <c r="D274" s="70">
        <v>3379314</v>
      </c>
      <c r="E274" s="70">
        <v>202759</v>
      </c>
      <c r="F274" s="71">
        <v>2.6323109036703314E-4</v>
      </c>
    </row>
    <row r="275" spans="1:6" x14ac:dyDescent="0.2">
      <c r="A275" s="56" t="s">
        <v>199</v>
      </c>
      <c r="B275" s="56" t="s">
        <v>811</v>
      </c>
      <c r="C275" s="69">
        <v>403</v>
      </c>
      <c r="D275" s="70">
        <v>10212076</v>
      </c>
      <c r="E275" s="70">
        <v>596830</v>
      </c>
      <c r="F275" s="71">
        <v>7.748322474650022E-4</v>
      </c>
    </row>
    <row r="276" spans="1:6" x14ac:dyDescent="0.2">
      <c r="A276" s="56" t="s">
        <v>199</v>
      </c>
      <c r="B276" s="56" t="s">
        <v>8</v>
      </c>
      <c r="C276" s="69">
        <v>200</v>
      </c>
      <c r="D276" s="70">
        <v>8881670</v>
      </c>
      <c r="E276" s="70">
        <v>532900</v>
      </c>
      <c r="F276" s="71">
        <v>6.9183537133538813E-4</v>
      </c>
    </row>
    <row r="277" spans="1:6" x14ac:dyDescent="0.2">
      <c r="A277" s="56" t="s">
        <v>199</v>
      </c>
      <c r="B277" s="56" t="s">
        <v>812</v>
      </c>
      <c r="C277" s="69">
        <v>63</v>
      </c>
      <c r="D277" s="70">
        <v>6079515</v>
      </c>
      <c r="E277" s="70">
        <v>364771</v>
      </c>
      <c r="F277" s="71">
        <v>4.735625450129121E-4</v>
      </c>
    </row>
    <row r="278" spans="1:6" x14ac:dyDescent="0.2">
      <c r="A278" s="56" t="s">
        <v>199</v>
      </c>
      <c r="B278" s="56" t="s">
        <v>25</v>
      </c>
      <c r="C278" s="69">
        <v>61</v>
      </c>
      <c r="D278" s="70">
        <v>8982917</v>
      </c>
      <c r="E278" s="70">
        <v>538975</v>
      </c>
      <c r="F278" s="71">
        <v>6.9972221667384277E-4</v>
      </c>
    </row>
    <row r="279" spans="1:6" x14ac:dyDescent="0.2">
      <c r="A279" s="56" t="s">
        <v>199</v>
      </c>
      <c r="B279" s="56" t="s">
        <v>57</v>
      </c>
      <c r="C279" s="69">
        <v>1284</v>
      </c>
      <c r="D279" s="70">
        <v>96784146</v>
      </c>
      <c r="E279" s="70">
        <v>5791154</v>
      </c>
      <c r="F279" s="71">
        <v>7.5183433628268305E-3</v>
      </c>
    </row>
    <row r="280" spans="1:6" x14ac:dyDescent="0.2">
      <c r="A280" s="56" t="s">
        <v>207</v>
      </c>
      <c r="B280" s="56" t="s">
        <v>5</v>
      </c>
      <c r="C280" s="69">
        <v>16</v>
      </c>
      <c r="D280" s="70">
        <v>244352</v>
      </c>
      <c r="E280" s="70">
        <v>14661</v>
      </c>
      <c r="F280" s="71">
        <v>1.9033586750137222E-5</v>
      </c>
    </row>
    <row r="281" spans="1:6" x14ac:dyDescent="0.2">
      <c r="A281" s="56" t="s">
        <v>207</v>
      </c>
      <c r="B281" s="56" t="s">
        <v>1</v>
      </c>
      <c r="C281" s="69">
        <v>21</v>
      </c>
      <c r="D281" s="70">
        <v>5307712</v>
      </c>
      <c r="E281" s="70">
        <v>318463</v>
      </c>
      <c r="F281" s="71">
        <v>4.1344336247247455E-4</v>
      </c>
    </row>
    <row r="282" spans="1:6" x14ac:dyDescent="0.2">
      <c r="A282" s="56" t="s">
        <v>207</v>
      </c>
      <c r="B282" s="56" t="s">
        <v>810</v>
      </c>
      <c r="C282" s="69">
        <v>156</v>
      </c>
      <c r="D282" s="70">
        <v>2907617</v>
      </c>
      <c r="E282" s="70">
        <v>174244</v>
      </c>
      <c r="F282" s="71">
        <v>2.2621160150678056E-4</v>
      </c>
    </row>
    <row r="283" spans="1:6" x14ac:dyDescent="0.2">
      <c r="A283" s="56" t="s">
        <v>207</v>
      </c>
      <c r="B283" s="56" t="s">
        <v>3</v>
      </c>
      <c r="C283" s="69">
        <v>83</v>
      </c>
      <c r="D283" s="70">
        <v>5317726</v>
      </c>
      <c r="E283" s="70">
        <v>319064</v>
      </c>
      <c r="F283" s="71">
        <v>4.1422360840636941E-4</v>
      </c>
    </row>
    <row r="284" spans="1:6" x14ac:dyDescent="0.2">
      <c r="A284" s="56" t="s">
        <v>207</v>
      </c>
      <c r="B284" s="56" t="s">
        <v>2</v>
      </c>
      <c r="C284" s="69">
        <v>13</v>
      </c>
      <c r="D284" s="70">
        <v>142059</v>
      </c>
      <c r="E284" s="70">
        <v>8488</v>
      </c>
      <c r="F284" s="71">
        <v>1.1019513289350299E-5</v>
      </c>
    </row>
    <row r="285" spans="1:6" x14ac:dyDescent="0.2">
      <c r="A285" s="56" t="s">
        <v>207</v>
      </c>
      <c r="B285" s="56" t="s">
        <v>6</v>
      </c>
      <c r="C285" s="69">
        <v>33</v>
      </c>
      <c r="D285" s="70">
        <v>2165404</v>
      </c>
      <c r="E285" s="70">
        <v>129924</v>
      </c>
      <c r="F285" s="71">
        <v>1.6867333230508345E-4</v>
      </c>
    </row>
    <row r="286" spans="1:6" x14ac:dyDescent="0.2">
      <c r="A286" s="56" t="s">
        <v>207</v>
      </c>
      <c r="B286" s="56" t="s">
        <v>10</v>
      </c>
      <c r="C286" s="69">
        <v>259</v>
      </c>
      <c r="D286" s="70">
        <v>10657456</v>
      </c>
      <c r="E286" s="70">
        <v>639447</v>
      </c>
      <c r="F286" s="71">
        <v>8.3015960347963954E-4</v>
      </c>
    </row>
    <row r="287" spans="1:6" x14ac:dyDescent="0.2">
      <c r="A287" s="56" t="s">
        <v>207</v>
      </c>
      <c r="B287" s="56" t="s">
        <v>4</v>
      </c>
      <c r="C287" s="69">
        <v>33</v>
      </c>
      <c r="D287" s="70">
        <v>3681178</v>
      </c>
      <c r="E287" s="70">
        <v>220871</v>
      </c>
      <c r="F287" s="71">
        <v>2.8674492456787112E-4</v>
      </c>
    </row>
    <row r="288" spans="1:6" x14ac:dyDescent="0.2">
      <c r="A288" s="56" t="s">
        <v>207</v>
      </c>
      <c r="B288" s="56" t="s">
        <v>811</v>
      </c>
      <c r="C288" s="69">
        <v>461</v>
      </c>
      <c r="D288" s="70">
        <v>6157496</v>
      </c>
      <c r="E288" s="70">
        <v>361115</v>
      </c>
      <c r="F288" s="71">
        <v>4.6881615710223058E-4</v>
      </c>
    </row>
    <row r="289" spans="1:6" x14ac:dyDescent="0.2">
      <c r="A289" s="56" t="s">
        <v>207</v>
      </c>
      <c r="B289" s="56" t="s">
        <v>8</v>
      </c>
      <c r="C289" s="69">
        <v>205</v>
      </c>
      <c r="D289" s="70">
        <v>7150962</v>
      </c>
      <c r="E289" s="70">
        <v>429011</v>
      </c>
      <c r="F289" s="71">
        <v>5.5696187744786298E-4</v>
      </c>
    </row>
    <row r="290" spans="1:6" x14ac:dyDescent="0.2">
      <c r="A290" s="56" t="s">
        <v>207</v>
      </c>
      <c r="B290" s="56" t="s">
        <v>812</v>
      </c>
      <c r="C290" s="69">
        <v>67</v>
      </c>
      <c r="D290" s="70">
        <v>2411498</v>
      </c>
      <c r="E290" s="70">
        <v>144690</v>
      </c>
      <c r="F290" s="71">
        <v>1.8784323490057668E-4</v>
      </c>
    </row>
    <row r="291" spans="1:6" x14ac:dyDescent="0.2">
      <c r="A291" s="56" t="s">
        <v>207</v>
      </c>
      <c r="B291" s="56" t="s">
        <v>25</v>
      </c>
      <c r="C291" s="69">
        <v>57</v>
      </c>
      <c r="D291" s="70">
        <v>2092852</v>
      </c>
      <c r="E291" s="70">
        <v>125571</v>
      </c>
      <c r="F291" s="71">
        <v>1.6302206683046729E-4</v>
      </c>
    </row>
    <row r="292" spans="1:6" x14ac:dyDescent="0.2">
      <c r="A292" s="56" t="s">
        <v>207</v>
      </c>
      <c r="B292" s="56" t="s">
        <v>57</v>
      </c>
      <c r="C292" s="69">
        <v>1404</v>
      </c>
      <c r="D292" s="70">
        <v>48236313</v>
      </c>
      <c r="E292" s="70">
        <v>2885549</v>
      </c>
      <c r="F292" s="71">
        <v>3.7461528690588435E-3</v>
      </c>
    </row>
    <row r="293" spans="1:6" x14ac:dyDescent="0.2">
      <c r="A293" s="56" t="s">
        <v>216</v>
      </c>
      <c r="B293" s="56" t="s">
        <v>5</v>
      </c>
      <c r="C293" s="69">
        <v>42</v>
      </c>
      <c r="D293" s="70">
        <v>1814346</v>
      </c>
      <c r="E293" s="70">
        <v>108861</v>
      </c>
      <c r="F293" s="71">
        <v>1.4132837372666859E-4</v>
      </c>
    </row>
    <row r="294" spans="1:6" x14ac:dyDescent="0.2">
      <c r="A294" s="56" t="s">
        <v>216</v>
      </c>
      <c r="B294" s="56" t="s">
        <v>1</v>
      </c>
      <c r="C294" s="69">
        <v>33</v>
      </c>
      <c r="D294" s="70">
        <v>15153111</v>
      </c>
      <c r="E294" s="70">
        <v>909187</v>
      </c>
      <c r="F294" s="71">
        <v>1.1803485189684885E-3</v>
      </c>
    </row>
    <row r="295" spans="1:6" x14ac:dyDescent="0.2">
      <c r="A295" s="56" t="s">
        <v>216</v>
      </c>
      <c r="B295" s="56" t="s">
        <v>810</v>
      </c>
      <c r="C295" s="69">
        <v>357</v>
      </c>
      <c r="D295" s="70">
        <v>16455574</v>
      </c>
      <c r="E295" s="70">
        <v>987334</v>
      </c>
      <c r="F295" s="71">
        <v>1.2818025605593059E-3</v>
      </c>
    </row>
    <row r="296" spans="1:6" x14ac:dyDescent="0.2">
      <c r="A296" s="56" t="s">
        <v>216</v>
      </c>
      <c r="B296" s="56" t="s">
        <v>3</v>
      </c>
      <c r="C296" s="69">
        <v>109</v>
      </c>
      <c r="D296" s="70">
        <v>17226605</v>
      </c>
      <c r="E296" s="70">
        <v>1033596</v>
      </c>
      <c r="F296" s="71">
        <v>1.341862023777016E-3</v>
      </c>
    </row>
    <row r="297" spans="1:6" x14ac:dyDescent="0.2">
      <c r="A297" s="56" t="s">
        <v>216</v>
      </c>
      <c r="B297" s="56" t="s">
        <v>2</v>
      </c>
      <c r="C297" s="69">
        <v>24</v>
      </c>
      <c r="D297" s="70">
        <v>15302801</v>
      </c>
      <c r="E297" s="70">
        <v>918168</v>
      </c>
      <c r="F297" s="71">
        <v>1.1920080676079388E-3</v>
      </c>
    </row>
    <row r="298" spans="1:6" x14ac:dyDescent="0.2">
      <c r="A298" s="56" t="s">
        <v>216</v>
      </c>
      <c r="B298" s="56" t="s">
        <v>6</v>
      </c>
      <c r="C298" s="69">
        <v>61</v>
      </c>
      <c r="D298" s="70">
        <v>4881485</v>
      </c>
      <c r="E298" s="70">
        <v>292889</v>
      </c>
      <c r="F298" s="71">
        <v>3.8024201552833641E-4</v>
      </c>
    </row>
    <row r="299" spans="1:6" x14ac:dyDescent="0.2">
      <c r="A299" s="56" t="s">
        <v>216</v>
      </c>
      <c r="B299" s="56" t="s">
        <v>10</v>
      </c>
      <c r="C299" s="69">
        <v>439</v>
      </c>
      <c r="D299" s="70">
        <v>9138390</v>
      </c>
      <c r="E299" s="70">
        <v>548303</v>
      </c>
      <c r="F299" s="71">
        <v>7.1183225672604106E-4</v>
      </c>
    </row>
    <row r="300" spans="1:6" x14ac:dyDescent="0.2">
      <c r="A300" s="56" t="s">
        <v>216</v>
      </c>
      <c r="B300" s="56" t="s">
        <v>4</v>
      </c>
      <c r="C300" s="69">
        <v>84</v>
      </c>
      <c r="D300" s="70">
        <v>6525322</v>
      </c>
      <c r="E300" s="70">
        <v>391519</v>
      </c>
      <c r="F300" s="71">
        <v>5.0828803293274504E-4</v>
      </c>
    </row>
    <row r="301" spans="1:6" x14ac:dyDescent="0.2">
      <c r="A301" s="56" t="s">
        <v>216</v>
      </c>
      <c r="B301" s="56" t="s">
        <v>811</v>
      </c>
      <c r="C301" s="69">
        <v>709</v>
      </c>
      <c r="D301" s="70">
        <v>15424000</v>
      </c>
      <c r="E301" s="70">
        <v>903855</v>
      </c>
      <c r="F301" s="71">
        <v>1.1734262705166958E-3</v>
      </c>
    </row>
    <row r="302" spans="1:6" x14ac:dyDescent="0.2">
      <c r="A302" s="56" t="s">
        <v>216</v>
      </c>
      <c r="B302" s="56" t="s">
        <v>8</v>
      </c>
      <c r="C302" s="69">
        <v>281</v>
      </c>
      <c r="D302" s="70">
        <v>7666259</v>
      </c>
      <c r="E302" s="70">
        <v>459976</v>
      </c>
      <c r="F302" s="71">
        <v>5.9716206936642237E-4</v>
      </c>
    </row>
    <row r="303" spans="1:6" x14ac:dyDescent="0.2">
      <c r="A303" s="56" t="s">
        <v>216</v>
      </c>
      <c r="B303" s="56" t="s">
        <v>812</v>
      </c>
      <c r="C303" s="69">
        <v>115</v>
      </c>
      <c r="D303" s="70">
        <v>6852715</v>
      </c>
      <c r="E303" s="70">
        <v>411163</v>
      </c>
      <c r="F303" s="71">
        <v>5.337907802296344E-4</v>
      </c>
    </row>
    <row r="304" spans="1:6" x14ac:dyDescent="0.2">
      <c r="A304" s="56" t="s">
        <v>216</v>
      </c>
      <c r="B304" s="56" t="s">
        <v>25</v>
      </c>
      <c r="C304" s="69">
        <v>111</v>
      </c>
      <c r="D304" s="70">
        <v>5420252</v>
      </c>
      <c r="E304" s="70">
        <v>325215</v>
      </c>
      <c r="F304" s="71">
        <v>4.2220912045193889E-4</v>
      </c>
    </row>
    <row r="305" spans="1:6" x14ac:dyDescent="0.2">
      <c r="A305" s="56" t="s">
        <v>216</v>
      </c>
      <c r="B305" s="56" t="s">
        <v>57</v>
      </c>
      <c r="C305" s="69">
        <v>2365</v>
      </c>
      <c r="D305" s="70">
        <v>121860860</v>
      </c>
      <c r="E305" s="70">
        <v>7290067</v>
      </c>
      <c r="F305" s="71">
        <v>9.4643013886373788E-3</v>
      </c>
    </row>
    <row r="306" spans="1:6" x14ac:dyDescent="0.2">
      <c r="A306" s="56" t="s">
        <v>229</v>
      </c>
      <c r="B306" s="56" t="s">
        <v>5</v>
      </c>
      <c r="C306" s="69" t="s">
        <v>809</v>
      </c>
      <c r="D306" s="70" t="s">
        <v>809</v>
      </c>
      <c r="E306" s="70" t="s">
        <v>809</v>
      </c>
      <c r="F306" s="71" t="s">
        <v>809</v>
      </c>
    </row>
    <row r="307" spans="1:6" x14ac:dyDescent="0.2">
      <c r="A307" s="56" t="s">
        <v>229</v>
      </c>
      <c r="B307" s="56" t="s">
        <v>1</v>
      </c>
      <c r="C307" s="69">
        <v>21</v>
      </c>
      <c r="D307" s="70">
        <v>2009953</v>
      </c>
      <c r="E307" s="70">
        <v>120597</v>
      </c>
      <c r="F307" s="71">
        <v>1.5656459049903133E-4</v>
      </c>
    </row>
    <row r="308" spans="1:6" x14ac:dyDescent="0.2">
      <c r="A308" s="56" t="s">
        <v>229</v>
      </c>
      <c r="B308" s="56" t="s">
        <v>810</v>
      </c>
      <c r="C308" s="69">
        <v>127</v>
      </c>
      <c r="D308" s="70">
        <v>4890615</v>
      </c>
      <c r="E308" s="70">
        <v>293437</v>
      </c>
      <c r="F308" s="71">
        <v>3.8095345441648015E-4</v>
      </c>
    </row>
    <row r="309" spans="1:6" x14ac:dyDescent="0.2">
      <c r="A309" s="56" t="s">
        <v>229</v>
      </c>
      <c r="B309" s="56" t="s">
        <v>3</v>
      </c>
      <c r="C309" s="69">
        <v>66</v>
      </c>
      <c r="D309" s="70">
        <v>6136378</v>
      </c>
      <c r="E309" s="70">
        <v>368183</v>
      </c>
      <c r="F309" s="71">
        <v>4.7799216086390916E-4</v>
      </c>
    </row>
    <row r="310" spans="1:6" x14ac:dyDescent="0.2">
      <c r="A310" s="56" t="s">
        <v>229</v>
      </c>
      <c r="B310" s="56" t="s">
        <v>2</v>
      </c>
      <c r="C310" s="69" t="s">
        <v>809</v>
      </c>
      <c r="D310" s="70" t="s">
        <v>809</v>
      </c>
      <c r="E310" s="70" t="s">
        <v>809</v>
      </c>
      <c r="F310" s="71" t="s">
        <v>809</v>
      </c>
    </row>
    <row r="311" spans="1:6" x14ac:dyDescent="0.2">
      <c r="A311" s="56" t="s">
        <v>229</v>
      </c>
      <c r="B311" s="56" t="s">
        <v>6</v>
      </c>
      <c r="C311" s="69">
        <v>36</v>
      </c>
      <c r="D311" s="70">
        <v>1586927</v>
      </c>
      <c r="E311" s="70">
        <v>95216</v>
      </c>
      <c r="F311" s="71">
        <v>1.2361380506111899E-4</v>
      </c>
    </row>
    <row r="312" spans="1:6" x14ac:dyDescent="0.2">
      <c r="A312" s="56" t="s">
        <v>229</v>
      </c>
      <c r="B312" s="56" t="s">
        <v>10</v>
      </c>
      <c r="C312" s="69">
        <v>184</v>
      </c>
      <c r="D312" s="70">
        <v>4048904</v>
      </c>
      <c r="E312" s="70">
        <v>242934</v>
      </c>
      <c r="F312" s="71">
        <v>3.1538812929253365E-4</v>
      </c>
    </row>
    <row r="313" spans="1:6" x14ac:dyDescent="0.2">
      <c r="A313" s="56" t="s">
        <v>229</v>
      </c>
      <c r="B313" s="56" t="s">
        <v>4</v>
      </c>
      <c r="C313" s="69">
        <v>24</v>
      </c>
      <c r="D313" s="70">
        <v>2451403</v>
      </c>
      <c r="E313" s="70">
        <v>147084</v>
      </c>
      <c r="F313" s="71">
        <v>1.9095123617469362E-4</v>
      </c>
    </row>
    <row r="314" spans="1:6" x14ac:dyDescent="0.2">
      <c r="A314" s="56" t="s">
        <v>229</v>
      </c>
      <c r="B314" s="56" t="s">
        <v>811</v>
      </c>
      <c r="C314" s="69">
        <v>337</v>
      </c>
      <c r="D314" s="70">
        <v>5503156</v>
      </c>
      <c r="E314" s="70">
        <v>322859</v>
      </c>
      <c r="F314" s="71">
        <v>4.1915045253137936E-4</v>
      </c>
    </row>
    <row r="315" spans="1:6" x14ac:dyDescent="0.2">
      <c r="A315" s="56" t="s">
        <v>229</v>
      </c>
      <c r="B315" s="56" t="s">
        <v>8</v>
      </c>
      <c r="C315" s="69">
        <v>77</v>
      </c>
      <c r="D315" s="70">
        <v>1154288</v>
      </c>
      <c r="E315" s="70">
        <v>69189</v>
      </c>
      <c r="F315" s="71">
        <v>8.9824352612730653E-5</v>
      </c>
    </row>
    <row r="316" spans="1:6" x14ac:dyDescent="0.2">
      <c r="A316" s="56" t="s">
        <v>229</v>
      </c>
      <c r="B316" s="56" t="s">
        <v>812</v>
      </c>
      <c r="C316" s="69">
        <v>72</v>
      </c>
      <c r="D316" s="70">
        <v>3145480</v>
      </c>
      <c r="E316" s="70">
        <v>188729</v>
      </c>
      <c r="F316" s="71">
        <v>2.4501669693517822E-4</v>
      </c>
    </row>
    <row r="317" spans="1:6" x14ac:dyDescent="0.2">
      <c r="A317" s="56" t="s">
        <v>229</v>
      </c>
      <c r="B317" s="56" t="s">
        <v>25</v>
      </c>
      <c r="C317" s="69">
        <v>33</v>
      </c>
      <c r="D317" s="70">
        <v>5638889</v>
      </c>
      <c r="E317" s="70">
        <v>338333</v>
      </c>
      <c r="F317" s="71">
        <v>4.3923951339841597E-4</v>
      </c>
    </row>
    <row r="318" spans="1:6" x14ac:dyDescent="0.2">
      <c r="A318" s="56" t="s">
        <v>229</v>
      </c>
      <c r="B318" s="56" t="s">
        <v>57</v>
      </c>
      <c r="C318" s="69">
        <v>1013</v>
      </c>
      <c r="D318" s="70">
        <v>44035805</v>
      </c>
      <c r="E318" s="70">
        <v>2634750</v>
      </c>
      <c r="F318" s="71">
        <v>3.4205540338260723E-3</v>
      </c>
    </row>
    <row r="319" spans="1:6" x14ac:dyDescent="0.2">
      <c r="A319" s="56" t="s">
        <v>238</v>
      </c>
      <c r="B319" s="56" t="s">
        <v>5</v>
      </c>
      <c r="C319" s="69">
        <v>220</v>
      </c>
      <c r="D319" s="70">
        <v>38752135</v>
      </c>
      <c r="E319" s="70">
        <v>2325128</v>
      </c>
      <c r="F319" s="71">
        <v>3.0185884655325734E-3</v>
      </c>
    </row>
    <row r="320" spans="1:6" x14ac:dyDescent="0.2">
      <c r="A320" s="56" t="s">
        <v>238</v>
      </c>
      <c r="B320" s="56" t="s">
        <v>1</v>
      </c>
      <c r="C320" s="69">
        <v>57</v>
      </c>
      <c r="D320" s="70">
        <v>38418753</v>
      </c>
      <c r="E320" s="70">
        <v>2305125</v>
      </c>
      <c r="F320" s="71">
        <v>2.9926196478691808E-3</v>
      </c>
    </row>
    <row r="321" spans="1:6" x14ac:dyDescent="0.2">
      <c r="A321" s="56" t="s">
        <v>238</v>
      </c>
      <c r="B321" s="56" t="s">
        <v>810</v>
      </c>
      <c r="C321" s="69">
        <v>526</v>
      </c>
      <c r="D321" s="70">
        <v>55355228</v>
      </c>
      <c r="E321" s="70">
        <v>3321314</v>
      </c>
      <c r="F321" s="71">
        <v>4.3118831009784633E-3</v>
      </c>
    </row>
    <row r="322" spans="1:6" x14ac:dyDescent="0.2">
      <c r="A322" s="56" t="s">
        <v>238</v>
      </c>
      <c r="B322" s="56" t="s">
        <v>3</v>
      </c>
      <c r="C322" s="69">
        <v>202</v>
      </c>
      <c r="D322" s="70">
        <v>43993501</v>
      </c>
      <c r="E322" s="70">
        <v>2639610</v>
      </c>
      <c r="F322" s="71">
        <v>3.4268635100968359E-3</v>
      </c>
    </row>
    <row r="323" spans="1:6" x14ac:dyDescent="0.2">
      <c r="A323" s="56" t="s">
        <v>238</v>
      </c>
      <c r="B323" s="56" t="s">
        <v>2</v>
      </c>
      <c r="C323" s="69">
        <v>48</v>
      </c>
      <c r="D323" s="70">
        <v>60855769</v>
      </c>
      <c r="E323" s="70">
        <v>3651346</v>
      </c>
      <c r="F323" s="71">
        <v>4.7403458731168774E-3</v>
      </c>
    </row>
    <row r="324" spans="1:6" x14ac:dyDescent="0.2">
      <c r="A324" s="56" t="s">
        <v>238</v>
      </c>
      <c r="B324" s="56" t="s">
        <v>6</v>
      </c>
      <c r="C324" s="69">
        <v>83</v>
      </c>
      <c r="D324" s="70">
        <v>27696472</v>
      </c>
      <c r="E324" s="70">
        <v>1661788</v>
      </c>
      <c r="F324" s="71">
        <v>2.1574098668806379E-3</v>
      </c>
    </row>
    <row r="325" spans="1:6" x14ac:dyDescent="0.2">
      <c r="A325" s="56" t="s">
        <v>238</v>
      </c>
      <c r="B325" s="56" t="s">
        <v>10</v>
      </c>
      <c r="C325" s="69">
        <v>742</v>
      </c>
      <c r="D325" s="70">
        <v>31908902</v>
      </c>
      <c r="E325" s="70">
        <v>1914534</v>
      </c>
      <c r="F325" s="71">
        <v>2.4855363873601539E-3</v>
      </c>
    </row>
    <row r="326" spans="1:6" x14ac:dyDescent="0.2">
      <c r="A326" s="56" t="s">
        <v>238</v>
      </c>
      <c r="B326" s="56" t="s">
        <v>4</v>
      </c>
      <c r="C326" s="69">
        <v>91</v>
      </c>
      <c r="D326" s="70">
        <v>19298164</v>
      </c>
      <c r="E326" s="70">
        <v>1157890</v>
      </c>
      <c r="F326" s="71">
        <v>1.503226230278725E-3</v>
      </c>
    </row>
    <row r="327" spans="1:6" x14ac:dyDescent="0.2">
      <c r="A327" s="56" t="s">
        <v>238</v>
      </c>
      <c r="B327" s="56" t="s">
        <v>811</v>
      </c>
      <c r="C327" s="69">
        <v>1536</v>
      </c>
      <c r="D327" s="70">
        <v>64184030</v>
      </c>
      <c r="E327" s="70">
        <v>3696996</v>
      </c>
      <c r="F327" s="71">
        <v>4.7996108096930844E-3</v>
      </c>
    </row>
    <row r="328" spans="1:6" x14ac:dyDescent="0.2">
      <c r="A328" s="56" t="s">
        <v>238</v>
      </c>
      <c r="B328" s="56" t="s">
        <v>8</v>
      </c>
      <c r="C328" s="69">
        <v>585</v>
      </c>
      <c r="D328" s="70">
        <v>69155603</v>
      </c>
      <c r="E328" s="70">
        <v>4149336</v>
      </c>
      <c r="F328" s="71">
        <v>5.3868594714867593E-3</v>
      </c>
    </row>
    <row r="329" spans="1:6" x14ac:dyDescent="0.2">
      <c r="A329" s="56" t="s">
        <v>238</v>
      </c>
      <c r="B329" s="56" t="s">
        <v>812</v>
      </c>
      <c r="C329" s="69">
        <v>159</v>
      </c>
      <c r="D329" s="70">
        <v>20278434</v>
      </c>
      <c r="E329" s="70">
        <v>1216706</v>
      </c>
      <c r="F329" s="71">
        <v>1.5795838756164284E-3</v>
      </c>
    </row>
    <row r="330" spans="1:6" x14ac:dyDescent="0.2">
      <c r="A330" s="56" t="s">
        <v>238</v>
      </c>
      <c r="B330" s="56" t="s">
        <v>25</v>
      </c>
      <c r="C330" s="69">
        <v>105</v>
      </c>
      <c r="D330" s="70">
        <v>22801177</v>
      </c>
      <c r="E330" s="70">
        <v>1368071</v>
      </c>
      <c r="F330" s="71">
        <v>1.7760929035432083E-3</v>
      </c>
    </row>
    <row r="331" spans="1:6" x14ac:dyDescent="0.2">
      <c r="A331" s="56" t="s">
        <v>238</v>
      </c>
      <c r="B331" s="56" t="s">
        <v>57</v>
      </c>
      <c r="C331" s="69">
        <v>4354</v>
      </c>
      <c r="D331" s="70">
        <v>492698169</v>
      </c>
      <c r="E331" s="70">
        <v>29407844</v>
      </c>
      <c r="F331" s="71">
        <v>3.8178620142452928E-2</v>
      </c>
    </row>
    <row r="332" spans="1:6" x14ac:dyDescent="0.2">
      <c r="A332" s="56" t="s">
        <v>253</v>
      </c>
      <c r="B332" s="56" t="s">
        <v>5</v>
      </c>
      <c r="C332" s="69" t="s">
        <v>809</v>
      </c>
      <c r="D332" s="70" t="s">
        <v>809</v>
      </c>
      <c r="E332" s="70" t="s">
        <v>809</v>
      </c>
      <c r="F332" s="71" t="s">
        <v>809</v>
      </c>
    </row>
    <row r="333" spans="1:6" x14ac:dyDescent="0.2">
      <c r="A333" s="56" t="s">
        <v>253</v>
      </c>
      <c r="B333" s="56" t="s">
        <v>1</v>
      </c>
      <c r="C333" s="69">
        <v>27</v>
      </c>
      <c r="D333" s="70">
        <v>5751847</v>
      </c>
      <c r="E333" s="70">
        <v>345111</v>
      </c>
      <c r="F333" s="71">
        <v>4.4803902577768273E-4</v>
      </c>
    </row>
    <row r="334" spans="1:6" x14ac:dyDescent="0.2">
      <c r="A334" s="56" t="s">
        <v>253</v>
      </c>
      <c r="B334" s="56" t="s">
        <v>810</v>
      </c>
      <c r="C334" s="69">
        <v>35</v>
      </c>
      <c r="D334" s="70">
        <v>605440</v>
      </c>
      <c r="E334" s="70">
        <v>36326</v>
      </c>
      <c r="F334" s="71">
        <v>4.7160089508593187E-5</v>
      </c>
    </row>
    <row r="335" spans="1:6" x14ac:dyDescent="0.2">
      <c r="A335" s="56" t="s">
        <v>253</v>
      </c>
      <c r="B335" s="56" t="s">
        <v>3</v>
      </c>
      <c r="C335" s="69">
        <v>42</v>
      </c>
      <c r="D335" s="70">
        <v>1969980</v>
      </c>
      <c r="E335" s="70">
        <v>118199</v>
      </c>
      <c r="F335" s="71">
        <v>1.534513962403294E-4</v>
      </c>
    </row>
    <row r="336" spans="1:6" x14ac:dyDescent="0.2">
      <c r="A336" s="56" t="s">
        <v>253</v>
      </c>
      <c r="B336" s="56" t="s">
        <v>2</v>
      </c>
      <c r="C336" s="69" t="s">
        <v>809</v>
      </c>
      <c r="D336" s="70" t="s">
        <v>809</v>
      </c>
      <c r="E336" s="70" t="s">
        <v>809</v>
      </c>
      <c r="F336" s="71" t="s">
        <v>809</v>
      </c>
    </row>
    <row r="337" spans="1:6" x14ac:dyDescent="0.2">
      <c r="A337" s="56" t="s">
        <v>253</v>
      </c>
      <c r="B337" s="56" t="s">
        <v>6</v>
      </c>
      <c r="C337" s="69">
        <v>18</v>
      </c>
      <c r="D337" s="70">
        <v>767346</v>
      </c>
      <c r="E337" s="70">
        <v>46041</v>
      </c>
      <c r="F337" s="71">
        <v>5.9772550819389384E-5</v>
      </c>
    </row>
    <row r="338" spans="1:6" x14ac:dyDescent="0.2">
      <c r="A338" s="56" t="s">
        <v>253</v>
      </c>
      <c r="B338" s="56" t="s">
        <v>10</v>
      </c>
      <c r="C338" s="69">
        <v>125</v>
      </c>
      <c r="D338" s="70">
        <v>4981596</v>
      </c>
      <c r="E338" s="70">
        <v>298896</v>
      </c>
      <c r="F338" s="71">
        <v>3.8804058012884625E-4</v>
      </c>
    </row>
    <row r="339" spans="1:6" x14ac:dyDescent="0.2">
      <c r="A339" s="56" t="s">
        <v>253</v>
      </c>
      <c r="B339" s="56" t="s">
        <v>4</v>
      </c>
      <c r="C339" s="69">
        <v>30</v>
      </c>
      <c r="D339" s="70">
        <v>1337681</v>
      </c>
      <c r="E339" s="70">
        <v>80261</v>
      </c>
      <c r="F339" s="71">
        <v>1.0419853394398495E-4</v>
      </c>
    </row>
    <row r="340" spans="1:6" x14ac:dyDescent="0.2">
      <c r="A340" s="56" t="s">
        <v>253</v>
      </c>
      <c r="B340" s="56" t="s">
        <v>811</v>
      </c>
      <c r="C340" s="69">
        <v>158</v>
      </c>
      <c r="D340" s="70">
        <v>1499075</v>
      </c>
      <c r="E340" s="70">
        <v>89420</v>
      </c>
      <c r="F340" s="71">
        <v>1.1608917039746745E-4</v>
      </c>
    </row>
    <row r="341" spans="1:6" x14ac:dyDescent="0.2">
      <c r="A341" s="56" t="s">
        <v>253</v>
      </c>
      <c r="B341" s="56" t="s">
        <v>8</v>
      </c>
      <c r="C341" s="69">
        <v>133</v>
      </c>
      <c r="D341" s="70">
        <v>2693505</v>
      </c>
      <c r="E341" s="70">
        <v>161603</v>
      </c>
      <c r="F341" s="71">
        <v>2.0980047197206365E-4</v>
      </c>
    </row>
    <row r="342" spans="1:6" x14ac:dyDescent="0.2">
      <c r="A342" s="56" t="s">
        <v>253</v>
      </c>
      <c r="B342" s="56" t="s">
        <v>812</v>
      </c>
      <c r="C342" s="69">
        <v>30</v>
      </c>
      <c r="D342" s="70">
        <v>1779022</v>
      </c>
      <c r="E342" s="70">
        <v>106741</v>
      </c>
      <c r="F342" s="71">
        <v>1.3857609189662349E-4</v>
      </c>
    </row>
    <row r="343" spans="1:6" x14ac:dyDescent="0.2">
      <c r="A343" s="56" t="s">
        <v>253</v>
      </c>
      <c r="B343" s="56" t="s">
        <v>25</v>
      </c>
      <c r="C343" s="69">
        <v>33</v>
      </c>
      <c r="D343" s="70">
        <v>8314300</v>
      </c>
      <c r="E343" s="70">
        <v>498858</v>
      </c>
      <c r="F343" s="71">
        <v>6.4764047602482459E-4</v>
      </c>
    </row>
    <row r="344" spans="1:6" x14ac:dyDescent="0.2">
      <c r="A344" s="56" t="s">
        <v>253</v>
      </c>
      <c r="B344" s="56" t="s">
        <v>57</v>
      </c>
      <c r="C344" s="69">
        <v>649</v>
      </c>
      <c r="D344" s="70">
        <v>30457782</v>
      </c>
      <c r="E344" s="70">
        <v>1826936</v>
      </c>
      <c r="F344" s="71">
        <v>2.3718126214411495E-3</v>
      </c>
    </row>
    <row r="345" spans="1:6" x14ac:dyDescent="0.2">
      <c r="A345" s="56" t="s">
        <v>257</v>
      </c>
      <c r="B345" s="56" t="s">
        <v>5</v>
      </c>
      <c r="C345" s="69" t="s">
        <v>809</v>
      </c>
      <c r="D345" s="70" t="s">
        <v>809</v>
      </c>
      <c r="E345" s="70" t="s">
        <v>809</v>
      </c>
      <c r="F345" s="71" t="s">
        <v>809</v>
      </c>
    </row>
    <row r="346" spans="1:6" x14ac:dyDescent="0.2">
      <c r="A346" s="56" t="s">
        <v>257</v>
      </c>
      <c r="B346" s="56" t="s">
        <v>1</v>
      </c>
      <c r="C346" s="69">
        <v>12</v>
      </c>
      <c r="D346" s="70">
        <v>1671791</v>
      </c>
      <c r="E346" s="70">
        <v>100307</v>
      </c>
      <c r="F346" s="71">
        <v>1.3022317619166594E-4</v>
      </c>
    </row>
    <row r="347" spans="1:6" x14ac:dyDescent="0.2">
      <c r="A347" s="56" t="s">
        <v>257</v>
      </c>
      <c r="B347" s="56" t="s">
        <v>810</v>
      </c>
      <c r="C347" s="69">
        <v>54</v>
      </c>
      <c r="D347" s="70">
        <v>845794</v>
      </c>
      <c r="E347" s="70">
        <v>50748</v>
      </c>
      <c r="F347" s="71">
        <v>6.5883395429777212E-5</v>
      </c>
    </row>
    <row r="348" spans="1:6" x14ac:dyDescent="0.2">
      <c r="A348" s="56" t="s">
        <v>257</v>
      </c>
      <c r="B348" s="56" t="s">
        <v>3</v>
      </c>
      <c r="C348" s="69">
        <v>27</v>
      </c>
      <c r="D348" s="70">
        <v>2073978</v>
      </c>
      <c r="E348" s="70">
        <v>124439</v>
      </c>
      <c r="F348" s="71">
        <v>1.6155245219291492E-4</v>
      </c>
    </row>
    <row r="349" spans="1:6" x14ac:dyDescent="0.2">
      <c r="A349" s="56" t="s">
        <v>257</v>
      </c>
      <c r="B349" s="56" t="s">
        <v>2</v>
      </c>
      <c r="C349" s="69" t="s">
        <v>809</v>
      </c>
      <c r="D349" s="70" t="s">
        <v>809</v>
      </c>
      <c r="E349" s="70" t="s">
        <v>809</v>
      </c>
      <c r="F349" s="71" t="s">
        <v>809</v>
      </c>
    </row>
    <row r="350" spans="1:6" x14ac:dyDescent="0.2">
      <c r="A350" s="56" t="s">
        <v>257</v>
      </c>
      <c r="B350" s="56" t="s">
        <v>6</v>
      </c>
      <c r="C350" s="69">
        <v>18</v>
      </c>
      <c r="D350" s="70">
        <v>1412390</v>
      </c>
      <c r="E350" s="70">
        <v>84743</v>
      </c>
      <c r="F350" s="71">
        <v>1.1001727317146706E-4</v>
      </c>
    </row>
    <row r="351" spans="1:6" x14ac:dyDescent="0.2">
      <c r="A351" s="56" t="s">
        <v>257</v>
      </c>
      <c r="B351" s="56" t="s">
        <v>10</v>
      </c>
      <c r="C351" s="69">
        <v>95</v>
      </c>
      <c r="D351" s="70">
        <v>5022391</v>
      </c>
      <c r="E351" s="70">
        <v>301343</v>
      </c>
      <c r="F351" s="71">
        <v>3.9121738844871429E-4</v>
      </c>
    </row>
    <row r="352" spans="1:6" x14ac:dyDescent="0.2">
      <c r="A352" s="56" t="s">
        <v>257</v>
      </c>
      <c r="B352" s="56" t="s">
        <v>4</v>
      </c>
      <c r="C352" s="69">
        <v>15</v>
      </c>
      <c r="D352" s="70">
        <v>199326</v>
      </c>
      <c r="E352" s="70">
        <v>11960</v>
      </c>
      <c r="F352" s="71">
        <v>1.552702390912224E-5</v>
      </c>
    </row>
    <row r="353" spans="1:6" x14ac:dyDescent="0.2">
      <c r="A353" s="56" t="s">
        <v>257</v>
      </c>
      <c r="B353" s="56" t="s">
        <v>811</v>
      </c>
      <c r="C353" s="69">
        <v>120</v>
      </c>
      <c r="D353" s="70">
        <v>1513079</v>
      </c>
      <c r="E353" s="70">
        <v>87146</v>
      </c>
      <c r="F353" s="71">
        <v>1.1313695866090022E-4</v>
      </c>
    </row>
    <row r="354" spans="1:6" x14ac:dyDescent="0.2">
      <c r="A354" s="56" t="s">
        <v>257</v>
      </c>
      <c r="B354" s="56" t="s">
        <v>8</v>
      </c>
      <c r="C354" s="69">
        <v>79</v>
      </c>
      <c r="D354" s="70">
        <v>1369702</v>
      </c>
      <c r="E354" s="70">
        <v>82056</v>
      </c>
      <c r="F354" s="71">
        <v>1.0652888577649955E-4</v>
      </c>
    </row>
    <row r="355" spans="1:6" x14ac:dyDescent="0.2">
      <c r="A355" s="56" t="s">
        <v>257</v>
      </c>
      <c r="B355" s="56" t="s">
        <v>812</v>
      </c>
      <c r="C355" s="69">
        <v>45</v>
      </c>
      <c r="D355" s="70">
        <v>1242927</v>
      </c>
      <c r="E355" s="70">
        <v>74576</v>
      </c>
      <c r="F355" s="71">
        <v>9.6818004602566911E-5</v>
      </c>
    </row>
    <row r="356" spans="1:6" x14ac:dyDescent="0.2">
      <c r="A356" s="56" t="s">
        <v>257</v>
      </c>
      <c r="B356" s="56" t="s">
        <v>25</v>
      </c>
      <c r="C356" s="69" t="s">
        <v>809</v>
      </c>
      <c r="D356" s="70" t="s">
        <v>809</v>
      </c>
      <c r="E356" s="70" t="s">
        <v>809</v>
      </c>
      <c r="F356" s="71" t="s">
        <v>809</v>
      </c>
    </row>
    <row r="357" spans="1:6" x14ac:dyDescent="0.2">
      <c r="A357" s="56" t="s">
        <v>257</v>
      </c>
      <c r="B357" s="56" t="s">
        <v>57</v>
      </c>
      <c r="C357" s="69">
        <v>480</v>
      </c>
      <c r="D357" s="70">
        <v>16913442</v>
      </c>
      <c r="E357" s="70">
        <v>1011042</v>
      </c>
      <c r="F357" s="71">
        <v>1.3125813801945457E-3</v>
      </c>
    </row>
    <row r="358" spans="1:6" x14ac:dyDescent="0.2">
      <c r="A358" s="56" t="s">
        <v>261</v>
      </c>
      <c r="B358" s="56" t="s">
        <v>5</v>
      </c>
      <c r="C358" s="69" t="s">
        <v>809</v>
      </c>
      <c r="D358" s="70" t="s">
        <v>809</v>
      </c>
      <c r="E358" s="70" t="s">
        <v>809</v>
      </c>
      <c r="F358" s="71" t="s">
        <v>809</v>
      </c>
    </row>
    <row r="359" spans="1:6" x14ac:dyDescent="0.2">
      <c r="A359" s="56" t="s">
        <v>261</v>
      </c>
      <c r="B359" s="56" t="s">
        <v>1</v>
      </c>
      <c r="C359" s="69">
        <v>21</v>
      </c>
      <c r="D359" s="70">
        <v>1172703</v>
      </c>
      <c r="E359" s="70">
        <v>70362</v>
      </c>
      <c r="F359" s="71">
        <v>9.1347195342279182E-5</v>
      </c>
    </row>
    <row r="360" spans="1:6" x14ac:dyDescent="0.2">
      <c r="A360" s="56" t="s">
        <v>261</v>
      </c>
      <c r="B360" s="56" t="s">
        <v>810</v>
      </c>
      <c r="C360" s="69">
        <v>135</v>
      </c>
      <c r="D360" s="70">
        <v>4707275</v>
      </c>
      <c r="E360" s="70">
        <v>282432</v>
      </c>
      <c r="F360" s="71">
        <v>3.6666625557702447E-4</v>
      </c>
    </row>
    <row r="361" spans="1:6" x14ac:dyDescent="0.2">
      <c r="A361" s="56" t="s">
        <v>261</v>
      </c>
      <c r="B361" s="56" t="s">
        <v>3</v>
      </c>
      <c r="C361" s="69">
        <v>57</v>
      </c>
      <c r="D361" s="70">
        <v>5452218</v>
      </c>
      <c r="E361" s="70">
        <v>327133</v>
      </c>
      <c r="F361" s="71">
        <v>4.2469915656044197E-4</v>
      </c>
    </row>
    <row r="362" spans="1:6" x14ac:dyDescent="0.2">
      <c r="A362" s="56" t="s">
        <v>261</v>
      </c>
      <c r="B362" s="56" t="s">
        <v>2</v>
      </c>
      <c r="C362" s="69">
        <v>12</v>
      </c>
      <c r="D362" s="70">
        <v>5820248</v>
      </c>
      <c r="E362" s="70">
        <v>349215</v>
      </c>
      <c r="F362" s="71">
        <v>4.5336702796188317E-4</v>
      </c>
    </row>
    <row r="363" spans="1:6" x14ac:dyDescent="0.2">
      <c r="A363" s="56" t="s">
        <v>261</v>
      </c>
      <c r="B363" s="56" t="s">
        <v>6</v>
      </c>
      <c r="C363" s="69">
        <v>20</v>
      </c>
      <c r="D363" s="70">
        <v>2156225</v>
      </c>
      <c r="E363" s="70">
        <v>129373</v>
      </c>
      <c r="F363" s="71">
        <v>1.6795799867850097E-4</v>
      </c>
    </row>
    <row r="364" spans="1:6" x14ac:dyDescent="0.2">
      <c r="A364" s="56" t="s">
        <v>261</v>
      </c>
      <c r="B364" s="56" t="s">
        <v>10</v>
      </c>
      <c r="C364" s="69">
        <v>274</v>
      </c>
      <c r="D364" s="70">
        <v>10710437</v>
      </c>
      <c r="E364" s="70">
        <v>642626</v>
      </c>
      <c r="F364" s="71">
        <v>8.3428672797856095E-4</v>
      </c>
    </row>
    <row r="365" spans="1:6" x14ac:dyDescent="0.2">
      <c r="A365" s="56" t="s">
        <v>261</v>
      </c>
      <c r="B365" s="56" t="s">
        <v>4</v>
      </c>
      <c r="C365" s="69" t="s">
        <v>809</v>
      </c>
      <c r="D365" s="70" t="s">
        <v>809</v>
      </c>
      <c r="E365" s="70" t="s">
        <v>809</v>
      </c>
      <c r="F365" s="71" t="s">
        <v>809</v>
      </c>
    </row>
    <row r="366" spans="1:6" x14ac:dyDescent="0.2">
      <c r="A366" s="56" t="s">
        <v>261</v>
      </c>
      <c r="B366" s="56" t="s">
        <v>811</v>
      </c>
      <c r="C366" s="69">
        <v>441</v>
      </c>
      <c r="D366" s="70">
        <v>7895127</v>
      </c>
      <c r="E366" s="70">
        <v>468172</v>
      </c>
      <c r="F366" s="71">
        <v>6.0780249478106839E-4</v>
      </c>
    </row>
    <row r="367" spans="1:6" x14ac:dyDescent="0.2">
      <c r="A367" s="56" t="s">
        <v>261</v>
      </c>
      <c r="B367" s="56" t="s">
        <v>8</v>
      </c>
      <c r="C367" s="69">
        <v>131</v>
      </c>
      <c r="D367" s="70">
        <v>4326770</v>
      </c>
      <c r="E367" s="70">
        <v>259606</v>
      </c>
      <c r="F367" s="71">
        <v>3.3703248904277494E-4</v>
      </c>
    </row>
    <row r="368" spans="1:6" x14ac:dyDescent="0.2">
      <c r="A368" s="56" t="s">
        <v>261</v>
      </c>
      <c r="B368" s="56" t="s">
        <v>812</v>
      </c>
      <c r="C368" s="69">
        <v>63</v>
      </c>
      <c r="D368" s="70">
        <v>2178053</v>
      </c>
      <c r="E368" s="70">
        <v>130683</v>
      </c>
      <c r="F368" s="71">
        <v>1.6965870113008543E-4</v>
      </c>
    </row>
    <row r="369" spans="1:6" x14ac:dyDescent="0.2">
      <c r="A369" s="56" t="s">
        <v>261</v>
      </c>
      <c r="B369" s="56" t="s">
        <v>25</v>
      </c>
      <c r="C369" s="69">
        <v>81</v>
      </c>
      <c r="D369" s="70">
        <v>6135353</v>
      </c>
      <c r="E369" s="70">
        <v>368121</v>
      </c>
      <c r="F369" s="71">
        <v>4.7791166960284184E-4</v>
      </c>
    </row>
    <row r="370" spans="1:6" x14ac:dyDescent="0.2">
      <c r="A370" s="56" t="s">
        <v>261</v>
      </c>
      <c r="B370" s="56" t="s">
        <v>57</v>
      </c>
      <c r="C370" s="69">
        <v>1269</v>
      </c>
      <c r="D370" s="70">
        <v>51724414</v>
      </c>
      <c r="E370" s="70">
        <v>3097925</v>
      </c>
      <c r="F370" s="71">
        <v>4.0218691926143411E-3</v>
      </c>
    </row>
    <row r="371" spans="1:6" x14ac:dyDescent="0.2">
      <c r="A371" s="56" t="s">
        <v>271</v>
      </c>
      <c r="B371" s="56" t="s">
        <v>5</v>
      </c>
      <c r="C371" s="69">
        <v>49</v>
      </c>
      <c r="D371" s="70">
        <v>1989841</v>
      </c>
      <c r="E371" s="70">
        <v>119390</v>
      </c>
      <c r="F371" s="71">
        <v>1.5499760740051037E-4</v>
      </c>
    </row>
    <row r="372" spans="1:6" x14ac:dyDescent="0.2">
      <c r="A372" s="56" t="s">
        <v>271</v>
      </c>
      <c r="B372" s="56" t="s">
        <v>1</v>
      </c>
      <c r="C372" s="69">
        <v>52</v>
      </c>
      <c r="D372" s="70">
        <v>28374363</v>
      </c>
      <c r="E372" s="70">
        <v>1702462</v>
      </c>
      <c r="F372" s="71">
        <v>2.2102147306331159E-3</v>
      </c>
    </row>
    <row r="373" spans="1:6" x14ac:dyDescent="0.2">
      <c r="A373" s="56" t="s">
        <v>271</v>
      </c>
      <c r="B373" s="56" t="s">
        <v>810</v>
      </c>
      <c r="C373" s="69">
        <v>275</v>
      </c>
      <c r="D373" s="70">
        <v>21302150</v>
      </c>
      <c r="E373" s="70">
        <v>1278129</v>
      </c>
      <c r="F373" s="71">
        <v>1.6593260486573995E-3</v>
      </c>
    </row>
    <row r="374" spans="1:6" x14ac:dyDescent="0.2">
      <c r="A374" s="56" t="s">
        <v>271</v>
      </c>
      <c r="B374" s="56" t="s">
        <v>3</v>
      </c>
      <c r="C374" s="69">
        <v>87</v>
      </c>
      <c r="D374" s="70">
        <v>13004835</v>
      </c>
      <c r="E374" s="70">
        <v>780290</v>
      </c>
      <c r="F374" s="71">
        <v>1.0130084854556014E-3</v>
      </c>
    </row>
    <row r="375" spans="1:6" x14ac:dyDescent="0.2">
      <c r="A375" s="56" t="s">
        <v>271</v>
      </c>
      <c r="B375" s="56" t="s">
        <v>2</v>
      </c>
      <c r="C375" s="69">
        <v>32</v>
      </c>
      <c r="D375" s="70">
        <v>21851636</v>
      </c>
      <c r="E375" s="70">
        <v>1311098</v>
      </c>
      <c r="F375" s="71">
        <v>1.7021279258530393E-3</v>
      </c>
    </row>
    <row r="376" spans="1:6" x14ac:dyDescent="0.2">
      <c r="A376" s="56" t="s">
        <v>271</v>
      </c>
      <c r="B376" s="56" t="s">
        <v>6</v>
      </c>
      <c r="C376" s="69">
        <v>68</v>
      </c>
      <c r="D376" s="70">
        <v>4040989</v>
      </c>
      <c r="E376" s="70">
        <v>242459</v>
      </c>
      <c r="F376" s="71">
        <v>3.1477146237306598E-4</v>
      </c>
    </row>
    <row r="377" spans="1:6" x14ac:dyDescent="0.2">
      <c r="A377" s="56" t="s">
        <v>271</v>
      </c>
      <c r="B377" s="56" t="s">
        <v>10</v>
      </c>
      <c r="C377" s="69">
        <v>376</v>
      </c>
      <c r="D377" s="70">
        <v>12659048</v>
      </c>
      <c r="E377" s="70">
        <v>759543</v>
      </c>
      <c r="F377" s="71">
        <v>9.8607377265940072E-4</v>
      </c>
    </row>
    <row r="378" spans="1:6" x14ac:dyDescent="0.2">
      <c r="A378" s="56" t="s">
        <v>271</v>
      </c>
      <c r="B378" s="56" t="s">
        <v>4</v>
      </c>
      <c r="C378" s="69">
        <v>51</v>
      </c>
      <c r="D378" s="70">
        <v>7538443</v>
      </c>
      <c r="E378" s="70">
        <v>452307</v>
      </c>
      <c r="F378" s="71">
        <v>5.8720581967084892E-4</v>
      </c>
    </row>
    <row r="379" spans="1:6" x14ac:dyDescent="0.2">
      <c r="A379" s="56" t="s">
        <v>271</v>
      </c>
      <c r="B379" s="56" t="s">
        <v>811</v>
      </c>
      <c r="C379" s="69">
        <v>789</v>
      </c>
      <c r="D379" s="70">
        <v>23108026</v>
      </c>
      <c r="E379" s="70">
        <v>1340168</v>
      </c>
      <c r="F379" s="71">
        <v>1.7398679413244593E-3</v>
      </c>
    </row>
    <row r="380" spans="1:6" x14ac:dyDescent="0.2">
      <c r="A380" s="56" t="s">
        <v>271</v>
      </c>
      <c r="B380" s="56" t="s">
        <v>8</v>
      </c>
      <c r="C380" s="69">
        <v>333</v>
      </c>
      <c r="D380" s="70">
        <v>14106109</v>
      </c>
      <c r="E380" s="70">
        <v>846256</v>
      </c>
      <c r="F380" s="71">
        <v>1.0986485907389758E-3</v>
      </c>
    </row>
    <row r="381" spans="1:6" x14ac:dyDescent="0.2">
      <c r="A381" s="56" t="s">
        <v>271</v>
      </c>
      <c r="B381" s="56" t="s">
        <v>812</v>
      </c>
      <c r="C381" s="69">
        <v>84</v>
      </c>
      <c r="D381" s="70">
        <v>3816696</v>
      </c>
      <c r="E381" s="70">
        <v>229002</v>
      </c>
      <c r="F381" s="71">
        <v>2.9730096398301094E-4</v>
      </c>
    </row>
    <row r="382" spans="1:6" x14ac:dyDescent="0.2">
      <c r="A382" s="56" t="s">
        <v>271</v>
      </c>
      <c r="B382" s="56" t="s">
        <v>25</v>
      </c>
      <c r="C382" s="69">
        <v>102</v>
      </c>
      <c r="D382" s="70">
        <v>8661401</v>
      </c>
      <c r="E382" s="70">
        <v>519684</v>
      </c>
      <c r="F382" s="71">
        <v>6.7467775026657873E-4</v>
      </c>
    </row>
    <row r="383" spans="1:6" x14ac:dyDescent="0.2">
      <c r="A383" s="56" t="s">
        <v>271</v>
      </c>
      <c r="B383" s="56" t="s">
        <v>57</v>
      </c>
      <c r="C383" s="69">
        <v>2298</v>
      </c>
      <c r="D383" s="70">
        <v>160453536</v>
      </c>
      <c r="E383" s="70">
        <v>9580789</v>
      </c>
      <c r="F383" s="71">
        <v>1.2438222397262154E-2</v>
      </c>
    </row>
    <row r="384" spans="1:6" x14ac:dyDescent="0.2">
      <c r="A384" s="56" t="s">
        <v>277</v>
      </c>
      <c r="B384" s="56" t="s">
        <v>5</v>
      </c>
      <c r="C384" s="69">
        <v>42</v>
      </c>
      <c r="D384" s="70">
        <v>3417890</v>
      </c>
      <c r="E384" s="70">
        <v>205073</v>
      </c>
      <c r="F384" s="71">
        <v>2.6623523194945029E-4</v>
      </c>
    </row>
    <row r="385" spans="1:6" x14ac:dyDescent="0.2">
      <c r="A385" s="56" t="s">
        <v>277</v>
      </c>
      <c r="B385" s="56" t="s">
        <v>1</v>
      </c>
      <c r="C385" s="69">
        <v>33</v>
      </c>
      <c r="D385" s="70">
        <v>6750642</v>
      </c>
      <c r="E385" s="70">
        <v>405039</v>
      </c>
      <c r="F385" s="71">
        <v>5.2584032083001367E-4</v>
      </c>
    </row>
    <row r="386" spans="1:6" x14ac:dyDescent="0.2">
      <c r="A386" s="56" t="s">
        <v>277</v>
      </c>
      <c r="B386" s="56" t="s">
        <v>810</v>
      </c>
      <c r="C386" s="69">
        <v>259</v>
      </c>
      <c r="D386" s="70">
        <v>29141531</v>
      </c>
      <c r="E386" s="70">
        <v>1748184</v>
      </c>
      <c r="F386" s="71">
        <v>2.2695731409318525E-3</v>
      </c>
    </row>
    <row r="387" spans="1:6" x14ac:dyDescent="0.2">
      <c r="A387" s="56" t="s">
        <v>277</v>
      </c>
      <c r="B387" s="56" t="s">
        <v>3</v>
      </c>
      <c r="C387" s="69">
        <v>75</v>
      </c>
      <c r="D387" s="70">
        <v>12320804</v>
      </c>
      <c r="E387" s="70">
        <v>739248</v>
      </c>
      <c r="F387" s="71">
        <v>9.5972586712130415E-4</v>
      </c>
    </row>
    <row r="388" spans="1:6" x14ac:dyDescent="0.2">
      <c r="A388" s="56" t="s">
        <v>277</v>
      </c>
      <c r="B388" s="56" t="s">
        <v>2</v>
      </c>
      <c r="C388" s="69">
        <v>15</v>
      </c>
      <c r="D388" s="70">
        <v>13126954</v>
      </c>
      <c r="E388" s="70">
        <v>787256</v>
      </c>
      <c r="F388" s="71">
        <v>1.0220520681103627E-3</v>
      </c>
    </row>
    <row r="389" spans="1:6" x14ac:dyDescent="0.2">
      <c r="A389" s="56" t="s">
        <v>277</v>
      </c>
      <c r="B389" s="56" t="s">
        <v>6</v>
      </c>
      <c r="C389" s="69">
        <v>39</v>
      </c>
      <c r="D389" s="70">
        <v>3773724</v>
      </c>
      <c r="E389" s="70">
        <v>226423</v>
      </c>
      <c r="F389" s="71">
        <v>2.9395278717183823E-4</v>
      </c>
    </row>
    <row r="390" spans="1:6" x14ac:dyDescent="0.2">
      <c r="A390" s="56" t="s">
        <v>277</v>
      </c>
      <c r="B390" s="56" t="s">
        <v>10</v>
      </c>
      <c r="C390" s="69">
        <v>337</v>
      </c>
      <c r="D390" s="70">
        <v>12686843</v>
      </c>
      <c r="E390" s="70">
        <v>761211</v>
      </c>
      <c r="F390" s="71">
        <v>9.8823924723134187E-4</v>
      </c>
    </row>
    <row r="391" spans="1:6" x14ac:dyDescent="0.2">
      <c r="A391" s="56" t="s">
        <v>277</v>
      </c>
      <c r="B391" s="56" t="s">
        <v>4</v>
      </c>
      <c r="C391" s="69">
        <v>59</v>
      </c>
      <c r="D391" s="70">
        <v>21001449</v>
      </c>
      <c r="E391" s="70">
        <v>1260087</v>
      </c>
      <c r="F391" s="71">
        <v>1.635903091686799E-3</v>
      </c>
    </row>
    <row r="392" spans="1:6" x14ac:dyDescent="0.2">
      <c r="A392" s="56" t="s">
        <v>277</v>
      </c>
      <c r="B392" s="56" t="s">
        <v>811</v>
      </c>
      <c r="C392" s="69">
        <v>924</v>
      </c>
      <c r="D392" s="70">
        <v>26264261</v>
      </c>
      <c r="E392" s="70">
        <v>1461712</v>
      </c>
      <c r="F392" s="71">
        <v>1.8976619709239872E-3</v>
      </c>
    </row>
    <row r="393" spans="1:6" x14ac:dyDescent="0.2">
      <c r="A393" s="56" t="s">
        <v>277</v>
      </c>
      <c r="B393" s="56" t="s">
        <v>8</v>
      </c>
      <c r="C393" s="69">
        <v>243</v>
      </c>
      <c r="D393" s="70">
        <v>12567753</v>
      </c>
      <c r="E393" s="70">
        <v>753775</v>
      </c>
      <c r="F393" s="71">
        <v>9.7858548888784419E-4</v>
      </c>
    </row>
    <row r="394" spans="1:6" x14ac:dyDescent="0.2">
      <c r="A394" s="56" t="s">
        <v>277</v>
      </c>
      <c r="B394" s="56" t="s">
        <v>812</v>
      </c>
      <c r="C394" s="69">
        <v>105</v>
      </c>
      <c r="D394" s="70">
        <v>4829986</v>
      </c>
      <c r="E394" s="70">
        <v>289799</v>
      </c>
      <c r="F394" s="71">
        <v>3.7623043493643113E-4</v>
      </c>
    </row>
    <row r="395" spans="1:6" x14ac:dyDescent="0.2">
      <c r="A395" s="56" t="s">
        <v>277</v>
      </c>
      <c r="B395" s="56" t="s">
        <v>25</v>
      </c>
      <c r="C395" s="69">
        <v>45</v>
      </c>
      <c r="D395" s="70">
        <v>7572210</v>
      </c>
      <c r="E395" s="70">
        <v>454333</v>
      </c>
      <c r="F395" s="71">
        <v>5.8983606636314669E-4</v>
      </c>
    </row>
    <row r="396" spans="1:6" x14ac:dyDescent="0.2">
      <c r="A396" s="56" t="s">
        <v>277</v>
      </c>
      <c r="B396" s="56" t="s">
        <v>57</v>
      </c>
      <c r="C396" s="69">
        <v>2176</v>
      </c>
      <c r="D396" s="70">
        <v>153454049</v>
      </c>
      <c r="E396" s="70">
        <v>9092140</v>
      </c>
      <c r="F396" s="71">
        <v>1.1803835716144372E-2</v>
      </c>
    </row>
    <row r="397" spans="1:6" x14ac:dyDescent="0.2">
      <c r="A397" s="56" t="s">
        <v>285</v>
      </c>
      <c r="B397" s="56" t="s">
        <v>5</v>
      </c>
      <c r="C397" s="69">
        <v>151</v>
      </c>
      <c r="D397" s="70">
        <v>11651858</v>
      </c>
      <c r="E397" s="70">
        <v>699111</v>
      </c>
      <c r="F397" s="71">
        <v>9.0761816154936103E-4</v>
      </c>
    </row>
    <row r="398" spans="1:6" x14ac:dyDescent="0.2">
      <c r="A398" s="56" t="s">
        <v>285</v>
      </c>
      <c r="B398" s="56" t="s">
        <v>1</v>
      </c>
      <c r="C398" s="69">
        <v>76</v>
      </c>
      <c r="D398" s="70">
        <v>41366614</v>
      </c>
      <c r="E398" s="70">
        <v>2481997</v>
      </c>
      <c r="F398" s="71">
        <v>3.2222430402483004E-3</v>
      </c>
    </row>
    <row r="399" spans="1:6" x14ac:dyDescent="0.2">
      <c r="A399" s="56" t="s">
        <v>285</v>
      </c>
      <c r="B399" s="56" t="s">
        <v>810</v>
      </c>
      <c r="C399" s="69">
        <v>740</v>
      </c>
      <c r="D399" s="70">
        <v>56580823</v>
      </c>
      <c r="E399" s="70">
        <v>3394245</v>
      </c>
      <c r="F399" s="71">
        <v>4.4065654906704534E-3</v>
      </c>
    </row>
    <row r="400" spans="1:6" x14ac:dyDescent="0.2">
      <c r="A400" s="56" t="s">
        <v>285</v>
      </c>
      <c r="B400" s="56" t="s">
        <v>3</v>
      </c>
      <c r="C400" s="69">
        <v>231</v>
      </c>
      <c r="D400" s="70">
        <v>45962747</v>
      </c>
      <c r="E400" s="70">
        <v>2757765</v>
      </c>
      <c r="F400" s="71">
        <v>3.5802577835067303E-3</v>
      </c>
    </row>
    <row r="401" spans="1:6" x14ac:dyDescent="0.2">
      <c r="A401" s="56" t="s">
        <v>285</v>
      </c>
      <c r="B401" s="56" t="s">
        <v>2</v>
      </c>
      <c r="C401" s="69">
        <v>53</v>
      </c>
      <c r="D401" s="70">
        <v>26818324</v>
      </c>
      <c r="E401" s="70">
        <v>1609099</v>
      </c>
      <c r="F401" s="71">
        <v>2.0890065756809938E-3</v>
      </c>
    </row>
    <row r="402" spans="1:6" x14ac:dyDescent="0.2">
      <c r="A402" s="56" t="s">
        <v>285</v>
      </c>
      <c r="B402" s="56" t="s">
        <v>6</v>
      </c>
      <c r="C402" s="69">
        <v>167</v>
      </c>
      <c r="D402" s="70">
        <v>14492950</v>
      </c>
      <c r="E402" s="70">
        <v>869577</v>
      </c>
      <c r="F402" s="71">
        <v>1.1289249891156179E-3</v>
      </c>
    </row>
    <row r="403" spans="1:6" x14ac:dyDescent="0.2">
      <c r="A403" s="56" t="s">
        <v>285</v>
      </c>
      <c r="B403" s="56" t="s">
        <v>10</v>
      </c>
      <c r="C403" s="69">
        <v>890</v>
      </c>
      <c r="D403" s="70">
        <v>36372339</v>
      </c>
      <c r="E403" s="70">
        <v>2182340</v>
      </c>
      <c r="F403" s="71">
        <v>2.8332144948021594E-3</v>
      </c>
    </row>
    <row r="404" spans="1:6" x14ac:dyDescent="0.2">
      <c r="A404" s="56" t="s">
        <v>285</v>
      </c>
      <c r="B404" s="56" t="s">
        <v>4</v>
      </c>
      <c r="C404" s="69">
        <v>144</v>
      </c>
      <c r="D404" s="70">
        <v>23053561</v>
      </c>
      <c r="E404" s="70">
        <v>1383214</v>
      </c>
      <c r="F404" s="71">
        <v>1.7957522449358369E-3</v>
      </c>
    </row>
    <row r="405" spans="1:6" x14ac:dyDescent="0.2">
      <c r="A405" s="56" t="s">
        <v>285</v>
      </c>
      <c r="B405" s="56" t="s">
        <v>811</v>
      </c>
      <c r="C405" s="69">
        <v>2016</v>
      </c>
      <c r="D405" s="70">
        <v>59948681</v>
      </c>
      <c r="E405" s="70">
        <v>3483998</v>
      </c>
      <c r="F405" s="71">
        <v>4.5230869770346207E-3</v>
      </c>
    </row>
    <row r="406" spans="1:6" x14ac:dyDescent="0.2">
      <c r="A406" s="56" t="s">
        <v>285</v>
      </c>
      <c r="B406" s="56" t="s">
        <v>8</v>
      </c>
      <c r="C406" s="69">
        <v>797</v>
      </c>
      <c r="D406" s="70">
        <v>45346319</v>
      </c>
      <c r="E406" s="70">
        <v>2720217</v>
      </c>
      <c r="F406" s="71">
        <v>3.5315112372074223E-3</v>
      </c>
    </row>
    <row r="407" spans="1:6" x14ac:dyDescent="0.2">
      <c r="A407" s="56" t="s">
        <v>285</v>
      </c>
      <c r="B407" s="56" t="s">
        <v>812</v>
      </c>
      <c r="C407" s="69">
        <v>186</v>
      </c>
      <c r="D407" s="70">
        <v>11333513</v>
      </c>
      <c r="E407" s="70">
        <v>680011</v>
      </c>
      <c r="F407" s="71">
        <v>8.8282166015603042E-4</v>
      </c>
    </row>
    <row r="408" spans="1:6" x14ac:dyDescent="0.2">
      <c r="A408" s="56" t="s">
        <v>285</v>
      </c>
      <c r="B408" s="56" t="s">
        <v>25</v>
      </c>
      <c r="C408" s="69">
        <v>280</v>
      </c>
      <c r="D408" s="70">
        <v>51882643</v>
      </c>
      <c r="E408" s="70">
        <v>3112959</v>
      </c>
      <c r="F408" s="71">
        <v>4.0413870251770284E-3</v>
      </c>
    </row>
    <row r="409" spans="1:6" x14ac:dyDescent="0.2">
      <c r="A409" s="56" t="s">
        <v>285</v>
      </c>
      <c r="B409" s="56" t="s">
        <v>57</v>
      </c>
      <c r="C409" s="69">
        <v>5731</v>
      </c>
      <c r="D409" s="70">
        <v>424810370</v>
      </c>
      <c r="E409" s="70">
        <v>25374533</v>
      </c>
      <c r="F409" s="71">
        <v>3.2942389680084554E-2</v>
      </c>
    </row>
    <row r="410" spans="1:6" x14ac:dyDescent="0.2">
      <c r="A410" s="56" t="s">
        <v>297</v>
      </c>
      <c r="B410" s="56" t="s">
        <v>5</v>
      </c>
      <c r="C410" s="69" t="s">
        <v>809</v>
      </c>
      <c r="D410" s="70" t="s">
        <v>809</v>
      </c>
      <c r="E410" s="70" t="s">
        <v>809</v>
      </c>
      <c r="F410" s="71" t="s">
        <v>809</v>
      </c>
    </row>
    <row r="411" spans="1:6" x14ac:dyDescent="0.2">
      <c r="A411" s="56" t="s">
        <v>297</v>
      </c>
      <c r="B411" s="56" t="s">
        <v>1</v>
      </c>
      <c r="C411" s="69">
        <v>24</v>
      </c>
      <c r="D411" s="70">
        <v>3092577</v>
      </c>
      <c r="E411" s="70">
        <v>185555</v>
      </c>
      <c r="F411" s="71">
        <v>2.4089606366698807E-4</v>
      </c>
    </row>
    <row r="412" spans="1:6" x14ac:dyDescent="0.2">
      <c r="A412" s="56" t="s">
        <v>297</v>
      </c>
      <c r="B412" s="56" t="s">
        <v>810</v>
      </c>
      <c r="C412" s="69">
        <v>69</v>
      </c>
      <c r="D412" s="70">
        <v>1985072</v>
      </c>
      <c r="E412" s="70">
        <v>119104</v>
      </c>
      <c r="F412" s="71">
        <v>1.5462630900268354E-4</v>
      </c>
    </row>
    <row r="413" spans="1:6" x14ac:dyDescent="0.2">
      <c r="A413" s="56" t="s">
        <v>297</v>
      </c>
      <c r="B413" s="56" t="s">
        <v>3</v>
      </c>
      <c r="C413" s="69">
        <v>33</v>
      </c>
      <c r="D413" s="70">
        <v>5241939</v>
      </c>
      <c r="E413" s="70">
        <v>314516</v>
      </c>
      <c r="F413" s="71">
        <v>4.0831918493323499E-4</v>
      </c>
    </row>
    <row r="414" spans="1:6" x14ac:dyDescent="0.2">
      <c r="A414" s="56" t="s">
        <v>297</v>
      </c>
      <c r="B414" s="56" t="s">
        <v>2</v>
      </c>
      <c r="C414" s="69" t="s">
        <v>809</v>
      </c>
      <c r="D414" s="70" t="s">
        <v>809</v>
      </c>
      <c r="E414" s="70" t="s">
        <v>809</v>
      </c>
      <c r="F414" s="71" t="s">
        <v>809</v>
      </c>
    </row>
    <row r="415" spans="1:6" x14ac:dyDescent="0.2">
      <c r="A415" s="56" t="s">
        <v>297</v>
      </c>
      <c r="B415" s="56" t="s">
        <v>6</v>
      </c>
      <c r="C415" s="69">
        <v>27</v>
      </c>
      <c r="D415" s="70">
        <v>804038</v>
      </c>
      <c r="E415" s="70">
        <v>48242</v>
      </c>
      <c r="F415" s="71">
        <v>6.2629990587280524E-5</v>
      </c>
    </row>
    <row r="416" spans="1:6" x14ac:dyDescent="0.2">
      <c r="A416" s="56" t="s">
        <v>297</v>
      </c>
      <c r="B416" s="56" t="s">
        <v>10</v>
      </c>
      <c r="C416" s="69">
        <v>132</v>
      </c>
      <c r="D416" s="70">
        <v>2127842</v>
      </c>
      <c r="E416" s="70">
        <v>127574</v>
      </c>
      <c r="F416" s="71">
        <v>1.656224538614014E-4</v>
      </c>
    </row>
    <row r="417" spans="1:6" x14ac:dyDescent="0.2">
      <c r="A417" s="56" t="s">
        <v>297</v>
      </c>
      <c r="B417" s="56" t="s">
        <v>4</v>
      </c>
      <c r="C417" s="69">
        <v>36</v>
      </c>
      <c r="D417" s="70">
        <v>1822953</v>
      </c>
      <c r="E417" s="70">
        <v>109377</v>
      </c>
      <c r="F417" s="71">
        <v>1.4199826873813239E-4</v>
      </c>
    </row>
    <row r="418" spans="1:6" x14ac:dyDescent="0.2">
      <c r="A418" s="56" t="s">
        <v>297</v>
      </c>
      <c r="B418" s="56" t="s">
        <v>811</v>
      </c>
      <c r="C418" s="69">
        <v>211</v>
      </c>
      <c r="D418" s="70">
        <v>2242735</v>
      </c>
      <c r="E418" s="70">
        <v>130611</v>
      </c>
      <c r="F418" s="71">
        <v>1.6956522740755559E-4</v>
      </c>
    </row>
    <row r="419" spans="1:6" x14ac:dyDescent="0.2">
      <c r="A419" s="56" t="s">
        <v>297</v>
      </c>
      <c r="B419" s="56" t="s">
        <v>8</v>
      </c>
      <c r="C419" s="69">
        <v>68</v>
      </c>
      <c r="D419" s="70">
        <v>662987</v>
      </c>
      <c r="E419" s="70">
        <v>39779</v>
      </c>
      <c r="F419" s="71">
        <v>5.1642933451586417E-5</v>
      </c>
    </row>
    <row r="420" spans="1:6" x14ac:dyDescent="0.2">
      <c r="A420" s="56" t="s">
        <v>297</v>
      </c>
      <c r="B420" s="56" t="s">
        <v>812</v>
      </c>
      <c r="C420" s="69">
        <v>47</v>
      </c>
      <c r="D420" s="70">
        <v>4756677</v>
      </c>
      <c r="E420" s="70">
        <v>285401</v>
      </c>
      <c r="F420" s="71">
        <v>3.7052074838523383E-4</v>
      </c>
    </row>
    <row r="421" spans="1:6" x14ac:dyDescent="0.2">
      <c r="A421" s="56" t="s">
        <v>297</v>
      </c>
      <c r="B421" s="56" t="s">
        <v>25</v>
      </c>
      <c r="C421" s="69">
        <v>33</v>
      </c>
      <c r="D421" s="70">
        <v>2233765</v>
      </c>
      <c r="E421" s="70">
        <v>134026</v>
      </c>
      <c r="F421" s="71">
        <v>1.7399873799699142E-4</v>
      </c>
    </row>
    <row r="422" spans="1:6" x14ac:dyDescent="0.2">
      <c r="A422" s="56" t="s">
        <v>297</v>
      </c>
      <c r="B422" s="56" t="s">
        <v>57</v>
      </c>
      <c r="C422" s="69">
        <v>689</v>
      </c>
      <c r="D422" s="70">
        <v>25091373</v>
      </c>
      <c r="E422" s="70">
        <v>1501432</v>
      </c>
      <c r="F422" s="71">
        <v>1.9492283078529451E-3</v>
      </c>
    </row>
    <row r="423" spans="1:6" x14ac:dyDescent="0.2">
      <c r="A423" s="56" t="s">
        <v>302</v>
      </c>
      <c r="B423" s="56" t="s">
        <v>5</v>
      </c>
      <c r="C423" s="69">
        <v>25</v>
      </c>
      <c r="D423" s="70">
        <v>310324</v>
      </c>
      <c r="E423" s="70">
        <v>18619</v>
      </c>
      <c r="F423" s="71">
        <v>2.4172044996985533E-5</v>
      </c>
    </row>
    <row r="424" spans="1:6" x14ac:dyDescent="0.2">
      <c r="A424" s="56" t="s">
        <v>302</v>
      </c>
      <c r="B424" s="56" t="s">
        <v>1</v>
      </c>
      <c r="C424" s="69">
        <v>33</v>
      </c>
      <c r="D424" s="70">
        <v>2353547</v>
      </c>
      <c r="E424" s="70">
        <v>141213</v>
      </c>
      <c r="F424" s="71">
        <v>1.8332923305007349E-4</v>
      </c>
    </row>
    <row r="425" spans="1:6" x14ac:dyDescent="0.2">
      <c r="A425" s="56" t="s">
        <v>302</v>
      </c>
      <c r="B425" s="56" t="s">
        <v>810</v>
      </c>
      <c r="C425" s="69">
        <v>110</v>
      </c>
      <c r="D425" s="70">
        <v>4056761</v>
      </c>
      <c r="E425" s="70">
        <v>243406</v>
      </c>
      <c r="F425" s="71">
        <v>3.1600090147356256E-4</v>
      </c>
    </row>
    <row r="426" spans="1:6" x14ac:dyDescent="0.2">
      <c r="A426" s="56" t="s">
        <v>302</v>
      </c>
      <c r="B426" s="56" t="s">
        <v>3</v>
      </c>
      <c r="C426" s="69">
        <v>60</v>
      </c>
      <c r="D426" s="70">
        <v>5249725</v>
      </c>
      <c r="E426" s="70">
        <v>314984</v>
      </c>
      <c r="F426" s="71">
        <v>4.0892676412967891E-4</v>
      </c>
    </row>
    <row r="427" spans="1:6" x14ac:dyDescent="0.2">
      <c r="A427" s="56" t="s">
        <v>302</v>
      </c>
      <c r="B427" s="56" t="s">
        <v>2</v>
      </c>
      <c r="C427" s="69">
        <v>12</v>
      </c>
      <c r="D427" s="70">
        <v>320753</v>
      </c>
      <c r="E427" s="70">
        <v>19245</v>
      </c>
      <c r="F427" s="71">
        <v>2.4984747084536582E-5</v>
      </c>
    </row>
    <row r="428" spans="1:6" x14ac:dyDescent="0.2">
      <c r="A428" s="56" t="s">
        <v>302</v>
      </c>
      <c r="B428" s="56" t="s">
        <v>6</v>
      </c>
      <c r="C428" s="69">
        <v>36</v>
      </c>
      <c r="D428" s="70">
        <v>3166680</v>
      </c>
      <c r="E428" s="70">
        <v>190001</v>
      </c>
      <c r="F428" s="71">
        <v>2.4666806603320523E-4</v>
      </c>
    </row>
    <row r="429" spans="1:6" x14ac:dyDescent="0.2">
      <c r="A429" s="56" t="s">
        <v>302</v>
      </c>
      <c r="B429" s="56" t="s">
        <v>10</v>
      </c>
      <c r="C429" s="69">
        <v>191</v>
      </c>
      <c r="D429" s="70">
        <v>6127903</v>
      </c>
      <c r="E429" s="70">
        <v>367674</v>
      </c>
      <c r="F429" s="71">
        <v>4.7733135357546909E-4</v>
      </c>
    </row>
    <row r="430" spans="1:6" x14ac:dyDescent="0.2">
      <c r="A430" s="56" t="s">
        <v>302</v>
      </c>
      <c r="B430" s="56" t="s">
        <v>4</v>
      </c>
      <c r="C430" s="69">
        <v>42</v>
      </c>
      <c r="D430" s="70">
        <v>1925861</v>
      </c>
      <c r="E430" s="70">
        <v>115552</v>
      </c>
      <c r="F430" s="71">
        <v>1.500149386912118E-4</v>
      </c>
    </row>
    <row r="431" spans="1:6" x14ac:dyDescent="0.2">
      <c r="A431" s="56" t="s">
        <v>302</v>
      </c>
      <c r="B431" s="56" t="s">
        <v>811</v>
      </c>
      <c r="C431" s="69">
        <v>388</v>
      </c>
      <c r="D431" s="70">
        <v>9363817</v>
      </c>
      <c r="E431" s="70">
        <v>557079</v>
      </c>
      <c r="F431" s="71">
        <v>7.2322566490551072E-4</v>
      </c>
    </row>
    <row r="432" spans="1:6" x14ac:dyDescent="0.2">
      <c r="A432" s="56" t="s">
        <v>302</v>
      </c>
      <c r="B432" s="56" t="s">
        <v>8</v>
      </c>
      <c r="C432" s="69">
        <v>209</v>
      </c>
      <c r="D432" s="70">
        <v>5245610</v>
      </c>
      <c r="E432" s="70">
        <v>314737</v>
      </c>
      <c r="F432" s="71">
        <v>4.0860609733155574E-4</v>
      </c>
    </row>
    <row r="433" spans="1:6" x14ac:dyDescent="0.2">
      <c r="A433" s="56" t="s">
        <v>302</v>
      </c>
      <c r="B433" s="56" t="s">
        <v>812</v>
      </c>
      <c r="C433" s="69">
        <v>57</v>
      </c>
      <c r="D433" s="70">
        <v>979985</v>
      </c>
      <c r="E433" s="70">
        <v>58799</v>
      </c>
      <c r="F433" s="71">
        <v>7.6335575153217269E-5</v>
      </c>
    </row>
    <row r="434" spans="1:6" x14ac:dyDescent="0.2">
      <c r="A434" s="56" t="s">
        <v>302</v>
      </c>
      <c r="B434" s="56" t="s">
        <v>25</v>
      </c>
      <c r="C434" s="69">
        <v>69</v>
      </c>
      <c r="D434" s="70">
        <v>1806478</v>
      </c>
      <c r="E434" s="70">
        <v>108389</v>
      </c>
      <c r="F434" s="71">
        <v>1.4071560154563966E-4</v>
      </c>
    </row>
    <row r="435" spans="1:6" x14ac:dyDescent="0.2">
      <c r="A435" s="56" t="s">
        <v>302</v>
      </c>
      <c r="B435" s="56" t="s">
        <v>57</v>
      </c>
      <c r="C435" s="69">
        <v>1232</v>
      </c>
      <c r="D435" s="70">
        <v>40907444</v>
      </c>
      <c r="E435" s="70">
        <v>2449697</v>
      </c>
      <c r="F435" s="71">
        <v>3.1803096897245003E-3</v>
      </c>
    </row>
    <row r="436" spans="1:6" x14ac:dyDescent="0.2">
      <c r="A436" s="56" t="s">
        <v>312</v>
      </c>
      <c r="B436" s="56" t="s">
        <v>5</v>
      </c>
      <c r="C436" s="69" t="s">
        <v>809</v>
      </c>
      <c r="D436" s="70" t="s">
        <v>809</v>
      </c>
      <c r="E436" s="70" t="s">
        <v>809</v>
      </c>
      <c r="F436" s="71" t="s">
        <v>809</v>
      </c>
    </row>
    <row r="437" spans="1:6" x14ac:dyDescent="0.2">
      <c r="A437" s="56" t="s">
        <v>312</v>
      </c>
      <c r="B437" s="56" t="s">
        <v>1</v>
      </c>
      <c r="C437" s="69">
        <v>15</v>
      </c>
      <c r="D437" s="70">
        <v>2083541</v>
      </c>
      <c r="E437" s="70">
        <v>125012</v>
      </c>
      <c r="F437" s="71">
        <v>1.6229634723471484E-4</v>
      </c>
    </row>
    <row r="438" spans="1:6" x14ac:dyDescent="0.2">
      <c r="A438" s="56" t="s">
        <v>312</v>
      </c>
      <c r="B438" s="56" t="s">
        <v>810</v>
      </c>
      <c r="C438" s="69">
        <v>64</v>
      </c>
      <c r="D438" s="70">
        <v>3047714</v>
      </c>
      <c r="E438" s="70">
        <v>182863</v>
      </c>
      <c r="F438" s="71">
        <v>2.3740118504128932E-4</v>
      </c>
    </row>
    <row r="439" spans="1:6" x14ac:dyDescent="0.2">
      <c r="A439" s="56" t="s">
        <v>312</v>
      </c>
      <c r="B439" s="56" t="s">
        <v>3</v>
      </c>
      <c r="C439" s="69">
        <v>63</v>
      </c>
      <c r="D439" s="70">
        <v>8025933</v>
      </c>
      <c r="E439" s="70">
        <v>481556</v>
      </c>
      <c r="F439" s="71">
        <v>6.2517822120244731E-4</v>
      </c>
    </row>
    <row r="440" spans="1:6" x14ac:dyDescent="0.2">
      <c r="A440" s="56" t="s">
        <v>312</v>
      </c>
      <c r="B440" s="56" t="s">
        <v>2</v>
      </c>
      <c r="C440" s="69" t="s">
        <v>809</v>
      </c>
      <c r="D440" s="70" t="s">
        <v>809</v>
      </c>
      <c r="E440" s="70" t="s">
        <v>809</v>
      </c>
      <c r="F440" s="71" t="s">
        <v>809</v>
      </c>
    </row>
    <row r="441" spans="1:6" x14ac:dyDescent="0.2">
      <c r="A441" s="56" t="s">
        <v>312</v>
      </c>
      <c r="B441" s="56" t="s">
        <v>6</v>
      </c>
      <c r="C441" s="69">
        <v>30</v>
      </c>
      <c r="D441" s="70">
        <v>1975138</v>
      </c>
      <c r="E441" s="70">
        <v>118508</v>
      </c>
      <c r="F441" s="71">
        <v>1.5385255429951994E-4</v>
      </c>
    </row>
    <row r="442" spans="1:6" x14ac:dyDescent="0.2">
      <c r="A442" s="56" t="s">
        <v>312</v>
      </c>
      <c r="B442" s="56" t="s">
        <v>10</v>
      </c>
      <c r="C442" s="69">
        <v>216</v>
      </c>
      <c r="D442" s="70">
        <v>4124285</v>
      </c>
      <c r="E442" s="70">
        <v>247457</v>
      </c>
      <c r="F442" s="71">
        <v>3.2126009661201187E-4</v>
      </c>
    </row>
    <row r="443" spans="1:6" x14ac:dyDescent="0.2">
      <c r="A443" s="56" t="s">
        <v>312</v>
      </c>
      <c r="B443" s="56" t="s">
        <v>4</v>
      </c>
      <c r="C443" s="69">
        <v>30</v>
      </c>
      <c r="D443" s="70">
        <v>2925957</v>
      </c>
      <c r="E443" s="70">
        <v>175557</v>
      </c>
      <c r="F443" s="71">
        <v>2.2791619869680377E-4</v>
      </c>
    </row>
    <row r="444" spans="1:6" x14ac:dyDescent="0.2">
      <c r="A444" s="56" t="s">
        <v>312</v>
      </c>
      <c r="B444" s="56" t="s">
        <v>811</v>
      </c>
      <c r="C444" s="69">
        <v>254</v>
      </c>
      <c r="D444" s="70">
        <v>5870321</v>
      </c>
      <c r="E444" s="70">
        <v>344907</v>
      </c>
      <c r="F444" s="71">
        <v>4.4777418356384822E-4</v>
      </c>
    </row>
    <row r="445" spans="1:6" x14ac:dyDescent="0.2">
      <c r="A445" s="56" t="s">
        <v>312</v>
      </c>
      <c r="B445" s="56" t="s">
        <v>8</v>
      </c>
      <c r="C445" s="69">
        <v>118</v>
      </c>
      <c r="D445" s="70">
        <v>2290262</v>
      </c>
      <c r="E445" s="70">
        <v>137416</v>
      </c>
      <c r="F445" s="71">
        <v>1.7839979243277105E-4</v>
      </c>
    </row>
    <row r="446" spans="1:6" x14ac:dyDescent="0.2">
      <c r="A446" s="56" t="s">
        <v>312</v>
      </c>
      <c r="B446" s="56" t="s">
        <v>812</v>
      </c>
      <c r="C446" s="69">
        <v>45</v>
      </c>
      <c r="D446" s="70">
        <v>3441111</v>
      </c>
      <c r="E446" s="70">
        <v>206467</v>
      </c>
      <c r="F446" s="71">
        <v>2.6804498707731951E-4</v>
      </c>
    </row>
    <row r="447" spans="1:6" x14ac:dyDescent="0.2">
      <c r="A447" s="56" t="s">
        <v>312</v>
      </c>
      <c r="B447" s="56" t="s">
        <v>25</v>
      </c>
      <c r="C447" s="69">
        <v>46</v>
      </c>
      <c r="D447" s="70">
        <v>3365734</v>
      </c>
      <c r="E447" s="70">
        <v>201944</v>
      </c>
      <c r="F447" s="71">
        <v>2.6217301975784129E-4</v>
      </c>
    </row>
    <row r="448" spans="1:6" x14ac:dyDescent="0.2">
      <c r="A448" s="56" t="s">
        <v>312</v>
      </c>
      <c r="B448" s="56" t="s">
        <v>57</v>
      </c>
      <c r="C448" s="69">
        <v>901</v>
      </c>
      <c r="D448" s="70">
        <v>37676921</v>
      </c>
      <c r="E448" s="70">
        <v>2253303</v>
      </c>
      <c r="F448" s="71">
        <v>2.9253419360783335E-3</v>
      </c>
    </row>
    <row r="449" spans="1:6" x14ac:dyDescent="0.2">
      <c r="A449" s="56" t="s">
        <v>318</v>
      </c>
      <c r="B449" s="56" t="s">
        <v>5</v>
      </c>
      <c r="C449" s="69" t="s">
        <v>809</v>
      </c>
      <c r="D449" s="70" t="s">
        <v>809</v>
      </c>
      <c r="E449" s="70" t="s">
        <v>809</v>
      </c>
      <c r="F449" s="71" t="s">
        <v>809</v>
      </c>
    </row>
    <row r="450" spans="1:6" x14ac:dyDescent="0.2">
      <c r="A450" s="56" t="s">
        <v>318</v>
      </c>
      <c r="B450" s="56" t="s">
        <v>1</v>
      </c>
      <c r="C450" s="69">
        <v>15</v>
      </c>
      <c r="D450" s="70">
        <v>2541744</v>
      </c>
      <c r="E450" s="70">
        <v>152505</v>
      </c>
      <c r="F450" s="71">
        <v>1.9798902853350228E-4</v>
      </c>
    </row>
    <row r="451" spans="1:6" x14ac:dyDescent="0.2">
      <c r="A451" s="56" t="s">
        <v>318</v>
      </c>
      <c r="B451" s="56" t="s">
        <v>810</v>
      </c>
      <c r="C451" s="69">
        <v>58</v>
      </c>
      <c r="D451" s="70">
        <v>1752794</v>
      </c>
      <c r="E451" s="70">
        <v>105168</v>
      </c>
      <c r="F451" s="71">
        <v>1.365339507085759E-4</v>
      </c>
    </row>
    <row r="452" spans="1:6" x14ac:dyDescent="0.2">
      <c r="A452" s="56" t="s">
        <v>318</v>
      </c>
      <c r="B452" s="56" t="s">
        <v>3</v>
      </c>
      <c r="C452" s="69">
        <v>63</v>
      </c>
      <c r="D452" s="70">
        <v>4637256</v>
      </c>
      <c r="E452" s="70">
        <v>278235</v>
      </c>
      <c r="F452" s="71">
        <v>3.6121751650122297E-4</v>
      </c>
    </row>
    <row r="453" spans="1:6" x14ac:dyDescent="0.2">
      <c r="A453" s="56" t="s">
        <v>318</v>
      </c>
      <c r="B453" s="56" t="s">
        <v>2</v>
      </c>
      <c r="C453" s="69" t="s">
        <v>809</v>
      </c>
      <c r="D453" s="70" t="s">
        <v>809</v>
      </c>
      <c r="E453" s="70" t="s">
        <v>809</v>
      </c>
      <c r="F453" s="71" t="s">
        <v>809</v>
      </c>
    </row>
    <row r="454" spans="1:6" x14ac:dyDescent="0.2">
      <c r="A454" s="56" t="s">
        <v>318</v>
      </c>
      <c r="B454" s="56" t="s">
        <v>6</v>
      </c>
      <c r="C454" s="69">
        <v>12</v>
      </c>
      <c r="D454" s="70">
        <v>801765</v>
      </c>
      <c r="E454" s="70">
        <v>48106</v>
      </c>
      <c r="F454" s="71">
        <v>6.2453429111390836E-5</v>
      </c>
    </row>
    <row r="455" spans="1:6" x14ac:dyDescent="0.2">
      <c r="A455" s="56" t="s">
        <v>318</v>
      </c>
      <c r="B455" s="56" t="s">
        <v>10</v>
      </c>
      <c r="C455" s="69">
        <v>169</v>
      </c>
      <c r="D455" s="70">
        <v>8878210</v>
      </c>
      <c r="E455" s="70">
        <v>532693</v>
      </c>
      <c r="F455" s="71">
        <v>6.9156663438311484E-4</v>
      </c>
    </row>
    <row r="456" spans="1:6" x14ac:dyDescent="0.2">
      <c r="A456" s="56" t="s">
        <v>318</v>
      </c>
      <c r="B456" s="56" t="s">
        <v>4</v>
      </c>
      <c r="C456" s="69">
        <v>24</v>
      </c>
      <c r="D456" s="70">
        <v>1068856</v>
      </c>
      <c r="E456" s="70">
        <v>64131</v>
      </c>
      <c r="F456" s="71">
        <v>8.3257823605009895E-5</v>
      </c>
    </row>
    <row r="457" spans="1:6" x14ac:dyDescent="0.2">
      <c r="A457" s="56" t="s">
        <v>318</v>
      </c>
      <c r="B457" s="56" t="s">
        <v>811</v>
      </c>
      <c r="C457" s="69">
        <v>197</v>
      </c>
      <c r="D457" s="70">
        <v>2911216</v>
      </c>
      <c r="E457" s="70">
        <v>171215</v>
      </c>
      <c r="F457" s="71">
        <v>2.2227921392979635E-4</v>
      </c>
    </row>
    <row r="458" spans="1:6" x14ac:dyDescent="0.2">
      <c r="A458" s="56" t="s">
        <v>318</v>
      </c>
      <c r="B458" s="56" t="s">
        <v>8</v>
      </c>
      <c r="C458" s="69">
        <v>95</v>
      </c>
      <c r="D458" s="70">
        <v>1501193</v>
      </c>
      <c r="E458" s="70">
        <v>90059</v>
      </c>
      <c r="F458" s="71">
        <v>1.1691874968491971E-4</v>
      </c>
    </row>
    <row r="459" spans="1:6" x14ac:dyDescent="0.2">
      <c r="A459" s="56" t="s">
        <v>318</v>
      </c>
      <c r="B459" s="56" t="s">
        <v>812</v>
      </c>
      <c r="C459" s="69">
        <v>54</v>
      </c>
      <c r="D459" s="70">
        <v>1876103</v>
      </c>
      <c r="E459" s="70">
        <v>112566</v>
      </c>
      <c r="F459" s="71">
        <v>1.4613837569851622E-4</v>
      </c>
    </row>
    <row r="460" spans="1:6" x14ac:dyDescent="0.2">
      <c r="A460" s="56" t="s">
        <v>318</v>
      </c>
      <c r="B460" s="56" t="s">
        <v>25</v>
      </c>
      <c r="C460" s="69">
        <v>36</v>
      </c>
      <c r="D460" s="70">
        <v>697108</v>
      </c>
      <c r="E460" s="70">
        <v>41827</v>
      </c>
      <c r="F460" s="71">
        <v>5.4301741559101669E-5</v>
      </c>
    </row>
    <row r="461" spans="1:6" x14ac:dyDescent="0.2">
      <c r="A461" s="56" t="s">
        <v>318</v>
      </c>
      <c r="B461" s="56" t="s">
        <v>57</v>
      </c>
      <c r="C461" s="69">
        <v>745</v>
      </c>
      <c r="D461" s="70">
        <v>27140218</v>
      </c>
      <c r="E461" s="70">
        <v>1624942</v>
      </c>
      <c r="F461" s="71">
        <v>2.1095746893759959E-3</v>
      </c>
    </row>
    <row r="462" spans="1:6" x14ac:dyDescent="0.2">
      <c r="A462" s="56" t="s">
        <v>324</v>
      </c>
      <c r="B462" s="56" t="s">
        <v>5</v>
      </c>
      <c r="C462" s="69" t="s">
        <v>809</v>
      </c>
      <c r="D462" s="70" t="s">
        <v>809</v>
      </c>
      <c r="E462" s="70" t="s">
        <v>809</v>
      </c>
      <c r="F462" s="71" t="s">
        <v>809</v>
      </c>
    </row>
    <row r="463" spans="1:6" x14ac:dyDescent="0.2">
      <c r="A463" s="56" t="s">
        <v>324</v>
      </c>
      <c r="B463" s="56" t="s">
        <v>1</v>
      </c>
      <c r="C463" s="69" t="s">
        <v>809</v>
      </c>
      <c r="D463" s="70" t="s">
        <v>809</v>
      </c>
      <c r="E463" s="70" t="s">
        <v>809</v>
      </c>
      <c r="F463" s="71" t="s">
        <v>809</v>
      </c>
    </row>
    <row r="464" spans="1:6" x14ac:dyDescent="0.2">
      <c r="A464" s="56" t="s">
        <v>324</v>
      </c>
      <c r="B464" s="56" t="s">
        <v>810</v>
      </c>
      <c r="C464" s="69">
        <v>49</v>
      </c>
      <c r="D464" s="70">
        <v>2800844</v>
      </c>
      <c r="E464" s="70">
        <v>168051</v>
      </c>
      <c r="F464" s="71">
        <v>2.1817156312306871E-4</v>
      </c>
    </row>
    <row r="465" spans="1:6" x14ac:dyDescent="0.2">
      <c r="A465" s="56" t="s">
        <v>324</v>
      </c>
      <c r="B465" s="56" t="s">
        <v>3</v>
      </c>
      <c r="C465" s="69">
        <v>45</v>
      </c>
      <c r="D465" s="70">
        <v>7935814</v>
      </c>
      <c r="E465" s="70">
        <v>476149</v>
      </c>
      <c r="F465" s="71">
        <v>6.1815860428968605E-4</v>
      </c>
    </row>
    <row r="466" spans="1:6" x14ac:dyDescent="0.2">
      <c r="A466" s="56" t="s">
        <v>324</v>
      </c>
      <c r="B466" s="56" t="s">
        <v>2</v>
      </c>
      <c r="C466" s="69" t="s">
        <v>809</v>
      </c>
      <c r="D466" s="70" t="s">
        <v>809</v>
      </c>
      <c r="E466" s="70" t="s">
        <v>809</v>
      </c>
      <c r="F466" s="71" t="s">
        <v>809</v>
      </c>
    </row>
    <row r="467" spans="1:6" x14ac:dyDescent="0.2">
      <c r="A467" s="56" t="s">
        <v>324</v>
      </c>
      <c r="B467" s="56" t="s">
        <v>6</v>
      </c>
      <c r="C467" s="69">
        <v>12</v>
      </c>
      <c r="D467" s="70">
        <v>426700</v>
      </c>
      <c r="E467" s="70">
        <v>25602</v>
      </c>
      <c r="F467" s="71">
        <v>3.3237697836233074E-5</v>
      </c>
    </row>
    <row r="468" spans="1:6" x14ac:dyDescent="0.2">
      <c r="A468" s="56" t="s">
        <v>324</v>
      </c>
      <c r="B468" s="56" t="s">
        <v>10</v>
      </c>
      <c r="C468" s="69">
        <v>72</v>
      </c>
      <c r="D468" s="70">
        <v>1291485</v>
      </c>
      <c r="E468" s="70">
        <v>77489</v>
      </c>
      <c r="F468" s="71">
        <v>1.0059979562658639E-4</v>
      </c>
    </row>
    <row r="469" spans="1:6" x14ac:dyDescent="0.2">
      <c r="A469" s="56" t="s">
        <v>324</v>
      </c>
      <c r="B469" s="56" t="s">
        <v>4</v>
      </c>
      <c r="C469" s="69">
        <v>15</v>
      </c>
      <c r="D469" s="70">
        <v>540128</v>
      </c>
      <c r="E469" s="70">
        <v>32408</v>
      </c>
      <c r="F469" s="71">
        <v>4.2073561107594777E-5</v>
      </c>
    </row>
    <row r="470" spans="1:6" x14ac:dyDescent="0.2">
      <c r="A470" s="56" t="s">
        <v>324</v>
      </c>
      <c r="B470" s="56" t="s">
        <v>811</v>
      </c>
      <c r="C470" s="69">
        <v>147</v>
      </c>
      <c r="D470" s="70">
        <v>1733808</v>
      </c>
      <c r="E470" s="70">
        <v>98229</v>
      </c>
      <c r="F470" s="71">
        <v>1.2752542069976324E-4</v>
      </c>
    </row>
    <row r="471" spans="1:6" x14ac:dyDescent="0.2">
      <c r="A471" s="56" t="s">
        <v>324</v>
      </c>
      <c r="B471" s="56" t="s">
        <v>8</v>
      </c>
      <c r="C471" s="69">
        <v>48</v>
      </c>
      <c r="D471" s="70">
        <v>756747</v>
      </c>
      <c r="E471" s="70">
        <v>45405</v>
      </c>
      <c r="F471" s="71">
        <v>5.8946866270375861E-5</v>
      </c>
    </row>
    <row r="472" spans="1:6" x14ac:dyDescent="0.2">
      <c r="A472" s="56" t="s">
        <v>324</v>
      </c>
      <c r="B472" s="56" t="s">
        <v>812</v>
      </c>
      <c r="C472" s="69">
        <v>45</v>
      </c>
      <c r="D472" s="70">
        <v>1172770</v>
      </c>
      <c r="E472" s="70">
        <v>70366</v>
      </c>
      <c r="F472" s="71">
        <v>9.135238832686417E-5</v>
      </c>
    </row>
    <row r="473" spans="1:6" x14ac:dyDescent="0.2">
      <c r="A473" s="56" t="s">
        <v>324</v>
      </c>
      <c r="B473" s="56" t="s">
        <v>25</v>
      </c>
      <c r="C473" s="69" t="s">
        <v>809</v>
      </c>
      <c r="D473" s="70" t="s">
        <v>809</v>
      </c>
      <c r="E473" s="70" t="s">
        <v>809</v>
      </c>
      <c r="F473" s="71" t="s">
        <v>809</v>
      </c>
    </row>
    <row r="474" spans="1:6" x14ac:dyDescent="0.2">
      <c r="A474" s="56" t="s">
        <v>324</v>
      </c>
      <c r="B474" s="56" t="s">
        <v>57</v>
      </c>
      <c r="C474" s="69">
        <v>461</v>
      </c>
      <c r="D474" s="70">
        <v>19478972</v>
      </c>
      <c r="E474" s="70">
        <v>1162939</v>
      </c>
      <c r="F474" s="71">
        <v>1.5097810750711294E-3</v>
      </c>
    </row>
    <row r="475" spans="1:6" x14ac:dyDescent="0.2">
      <c r="A475" s="56" t="s">
        <v>134</v>
      </c>
      <c r="B475" s="56" t="s">
        <v>5</v>
      </c>
      <c r="C475" s="69" t="s">
        <v>809</v>
      </c>
      <c r="D475" s="70" t="s">
        <v>809</v>
      </c>
      <c r="E475" s="70" t="s">
        <v>809</v>
      </c>
      <c r="F475" s="71" t="s">
        <v>809</v>
      </c>
    </row>
    <row r="476" spans="1:6" x14ac:dyDescent="0.2">
      <c r="A476" s="56" t="s">
        <v>134</v>
      </c>
      <c r="B476" s="56" t="s">
        <v>1</v>
      </c>
      <c r="C476" s="69" t="s">
        <v>809</v>
      </c>
      <c r="D476" s="70" t="s">
        <v>809</v>
      </c>
      <c r="E476" s="70" t="s">
        <v>809</v>
      </c>
      <c r="F476" s="71" t="s">
        <v>809</v>
      </c>
    </row>
    <row r="477" spans="1:6" x14ac:dyDescent="0.2">
      <c r="A477" s="56" t="s">
        <v>134</v>
      </c>
      <c r="B477" s="56" t="s">
        <v>810</v>
      </c>
      <c r="C477" s="69">
        <v>40</v>
      </c>
      <c r="D477" s="70">
        <v>1480210</v>
      </c>
      <c r="E477" s="70">
        <v>88813</v>
      </c>
      <c r="F477" s="71">
        <v>1.1530113498669511E-4</v>
      </c>
    </row>
    <row r="478" spans="1:6" x14ac:dyDescent="0.2">
      <c r="A478" s="56" t="s">
        <v>134</v>
      </c>
      <c r="B478" s="56" t="s">
        <v>3</v>
      </c>
      <c r="C478" s="69">
        <v>36</v>
      </c>
      <c r="D478" s="70">
        <v>4417321</v>
      </c>
      <c r="E478" s="70">
        <v>265039</v>
      </c>
      <c r="F478" s="71">
        <v>3.4408586035533856E-4</v>
      </c>
    </row>
    <row r="479" spans="1:6" x14ac:dyDescent="0.2">
      <c r="A479" s="56" t="s">
        <v>134</v>
      </c>
      <c r="B479" s="56" t="s">
        <v>2</v>
      </c>
      <c r="C479" s="69" t="s">
        <v>809</v>
      </c>
      <c r="D479" s="70" t="s">
        <v>809</v>
      </c>
      <c r="E479" s="70" t="s">
        <v>809</v>
      </c>
      <c r="F479" s="71" t="s">
        <v>809</v>
      </c>
    </row>
    <row r="480" spans="1:6" x14ac:dyDescent="0.2">
      <c r="A480" s="56" t="s">
        <v>134</v>
      </c>
      <c r="B480" s="56" t="s">
        <v>6</v>
      </c>
      <c r="C480" s="69">
        <v>12</v>
      </c>
      <c r="D480" s="70">
        <v>481382</v>
      </c>
      <c r="E480" s="70">
        <v>28883</v>
      </c>
      <c r="F480" s="71">
        <v>3.7497243442071708E-5</v>
      </c>
    </row>
    <row r="481" spans="1:6" x14ac:dyDescent="0.2">
      <c r="A481" s="56" t="s">
        <v>134</v>
      </c>
      <c r="B481" s="56" t="s">
        <v>10</v>
      </c>
      <c r="C481" s="69">
        <v>145</v>
      </c>
      <c r="D481" s="70">
        <v>2860860</v>
      </c>
      <c r="E481" s="70">
        <v>171652</v>
      </c>
      <c r="F481" s="71">
        <v>2.2284654749570658E-4</v>
      </c>
    </row>
    <row r="482" spans="1:6" x14ac:dyDescent="0.2">
      <c r="A482" s="56" t="s">
        <v>134</v>
      </c>
      <c r="B482" s="56" t="s">
        <v>4</v>
      </c>
      <c r="C482" s="69">
        <v>24</v>
      </c>
      <c r="D482" s="70">
        <v>1245835</v>
      </c>
      <c r="E482" s="70">
        <v>74750</v>
      </c>
      <c r="F482" s="71">
        <v>9.7043899432014001E-5</v>
      </c>
    </row>
    <row r="483" spans="1:6" x14ac:dyDescent="0.2">
      <c r="A483" s="56" t="s">
        <v>134</v>
      </c>
      <c r="B483" s="56" t="s">
        <v>811</v>
      </c>
      <c r="C483" s="69">
        <v>183</v>
      </c>
      <c r="D483" s="70">
        <v>2941083</v>
      </c>
      <c r="E483" s="70">
        <v>171336</v>
      </c>
      <c r="F483" s="71">
        <v>2.2243630171349231E-4</v>
      </c>
    </row>
    <row r="484" spans="1:6" x14ac:dyDescent="0.2">
      <c r="A484" s="56" t="s">
        <v>134</v>
      </c>
      <c r="B484" s="56" t="s">
        <v>8</v>
      </c>
      <c r="C484" s="69">
        <v>75</v>
      </c>
      <c r="D484" s="70">
        <v>1370308</v>
      </c>
      <c r="E484" s="70">
        <v>82187</v>
      </c>
      <c r="F484" s="71">
        <v>1.0669895602165798E-4</v>
      </c>
    </row>
    <row r="485" spans="1:6" x14ac:dyDescent="0.2">
      <c r="A485" s="56" t="s">
        <v>134</v>
      </c>
      <c r="B485" s="56" t="s">
        <v>812</v>
      </c>
      <c r="C485" s="69">
        <v>36</v>
      </c>
      <c r="D485" s="70">
        <v>4272621</v>
      </c>
      <c r="E485" s="70">
        <v>256357</v>
      </c>
      <c r="F485" s="71">
        <v>3.3281448731361623E-4</v>
      </c>
    </row>
    <row r="486" spans="1:6" x14ac:dyDescent="0.2">
      <c r="A486" s="56" t="s">
        <v>134</v>
      </c>
      <c r="B486" s="56" t="s">
        <v>25</v>
      </c>
      <c r="C486" s="69">
        <v>15</v>
      </c>
      <c r="D486" s="70">
        <v>2891614</v>
      </c>
      <c r="E486" s="70">
        <v>173497</v>
      </c>
      <c r="F486" s="71">
        <v>2.2524181163553354E-4</v>
      </c>
    </row>
    <row r="487" spans="1:6" x14ac:dyDescent="0.2">
      <c r="A487" s="56" t="s">
        <v>134</v>
      </c>
      <c r="B487" s="56" t="s">
        <v>57</v>
      </c>
      <c r="C487" s="69">
        <v>578</v>
      </c>
      <c r="D487" s="70">
        <v>22210438</v>
      </c>
      <c r="E487" s="70">
        <v>1327466</v>
      </c>
      <c r="F487" s="71">
        <v>1.7233776187748214E-3</v>
      </c>
    </row>
    <row r="488" spans="1:6" x14ac:dyDescent="0.2">
      <c r="A488" s="56" t="s">
        <v>337</v>
      </c>
      <c r="B488" s="56" t="s">
        <v>5</v>
      </c>
      <c r="C488" s="69" t="s">
        <v>809</v>
      </c>
      <c r="D488" s="70" t="s">
        <v>809</v>
      </c>
      <c r="E488" s="70" t="s">
        <v>809</v>
      </c>
      <c r="F488" s="71" t="s">
        <v>809</v>
      </c>
    </row>
    <row r="489" spans="1:6" x14ac:dyDescent="0.2">
      <c r="A489" s="56" t="s">
        <v>337</v>
      </c>
      <c r="B489" s="56" t="s">
        <v>1</v>
      </c>
      <c r="C489" s="69">
        <v>21</v>
      </c>
      <c r="D489" s="70">
        <v>3905665</v>
      </c>
      <c r="E489" s="70">
        <v>234340</v>
      </c>
      <c r="F489" s="71">
        <v>3.0423100191168107E-4</v>
      </c>
    </row>
    <row r="490" spans="1:6" x14ac:dyDescent="0.2">
      <c r="A490" s="56" t="s">
        <v>337</v>
      </c>
      <c r="B490" s="56" t="s">
        <v>810</v>
      </c>
      <c r="C490" s="69">
        <v>72</v>
      </c>
      <c r="D490" s="70">
        <v>1721907</v>
      </c>
      <c r="E490" s="70">
        <v>103314</v>
      </c>
      <c r="F490" s="71">
        <v>1.3412700235343271E-4</v>
      </c>
    </row>
    <row r="491" spans="1:6" x14ac:dyDescent="0.2">
      <c r="A491" s="56" t="s">
        <v>337</v>
      </c>
      <c r="B491" s="56" t="s">
        <v>3</v>
      </c>
      <c r="C491" s="69">
        <v>30</v>
      </c>
      <c r="D491" s="70">
        <v>3901463</v>
      </c>
      <c r="E491" s="70">
        <v>234088</v>
      </c>
      <c r="F491" s="71">
        <v>3.0390384388282669E-4</v>
      </c>
    </row>
    <row r="492" spans="1:6" x14ac:dyDescent="0.2">
      <c r="A492" s="56" t="s">
        <v>337</v>
      </c>
      <c r="B492" s="56" t="s">
        <v>2</v>
      </c>
      <c r="C492" s="69" t="s">
        <v>809</v>
      </c>
      <c r="D492" s="70" t="s">
        <v>809</v>
      </c>
      <c r="E492" s="70" t="s">
        <v>809</v>
      </c>
      <c r="F492" s="71" t="s">
        <v>809</v>
      </c>
    </row>
    <row r="493" spans="1:6" x14ac:dyDescent="0.2">
      <c r="A493" s="56" t="s">
        <v>337</v>
      </c>
      <c r="B493" s="56" t="s">
        <v>6</v>
      </c>
      <c r="C493" s="69" t="s">
        <v>809</v>
      </c>
      <c r="D493" s="70" t="s">
        <v>809</v>
      </c>
      <c r="E493" s="70" t="s">
        <v>809</v>
      </c>
      <c r="F493" s="71" t="s">
        <v>809</v>
      </c>
    </row>
    <row r="494" spans="1:6" x14ac:dyDescent="0.2">
      <c r="A494" s="56" t="s">
        <v>337</v>
      </c>
      <c r="B494" s="56" t="s">
        <v>10</v>
      </c>
      <c r="C494" s="69">
        <v>180</v>
      </c>
      <c r="D494" s="70">
        <v>4360403</v>
      </c>
      <c r="E494" s="70">
        <v>261624</v>
      </c>
      <c r="F494" s="71">
        <v>3.3965234976590273E-4</v>
      </c>
    </row>
    <row r="495" spans="1:6" x14ac:dyDescent="0.2">
      <c r="A495" s="56" t="s">
        <v>337</v>
      </c>
      <c r="B495" s="56" t="s">
        <v>4</v>
      </c>
      <c r="C495" s="69">
        <v>18</v>
      </c>
      <c r="D495" s="70">
        <v>1512692</v>
      </c>
      <c r="E495" s="70">
        <v>90762</v>
      </c>
      <c r="F495" s="71">
        <v>1.1783141672573183E-4</v>
      </c>
    </row>
    <row r="496" spans="1:6" x14ac:dyDescent="0.2">
      <c r="A496" s="56" t="s">
        <v>337</v>
      </c>
      <c r="B496" s="56" t="s">
        <v>811</v>
      </c>
      <c r="C496" s="69">
        <v>195</v>
      </c>
      <c r="D496" s="70">
        <v>3061527</v>
      </c>
      <c r="E496" s="70">
        <v>181860</v>
      </c>
      <c r="F496" s="71">
        <v>2.3609904415660288E-4</v>
      </c>
    </row>
    <row r="497" spans="1:6" x14ac:dyDescent="0.2">
      <c r="A497" s="56" t="s">
        <v>337</v>
      </c>
      <c r="B497" s="56" t="s">
        <v>8</v>
      </c>
      <c r="C497" s="69">
        <v>60</v>
      </c>
      <c r="D497" s="70">
        <v>454347</v>
      </c>
      <c r="E497" s="70">
        <v>27261</v>
      </c>
      <c r="F497" s="71">
        <v>3.5391488192857973E-5</v>
      </c>
    </row>
    <row r="498" spans="1:6" x14ac:dyDescent="0.2">
      <c r="A498" s="56" t="s">
        <v>337</v>
      </c>
      <c r="B498" s="56" t="s">
        <v>812</v>
      </c>
      <c r="C498" s="69">
        <v>66</v>
      </c>
      <c r="D498" s="70">
        <v>1759362</v>
      </c>
      <c r="E498" s="70">
        <v>105562</v>
      </c>
      <c r="F498" s="71">
        <v>1.3704545969019747E-4</v>
      </c>
    </row>
    <row r="499" spans="1:6" x14ac:dyDescent="0.2">
      <c r="A499" s="56" t="s">
        <v>337</v>
      </c>
      <c r="B499" s="56" t="s">
        <v>25</v>
      </c>
      <c r="C499" s="69">
        <v>33</v>
      </c>
      <c r="D499" s="70">
        <v>1590260</v>
      </c>
      <c r="E499" s="70">
        <v>95416</v>
      </c>
      <c r="F499" s="71">
        <v>1.2387345429036855E-4</v>
      </c>
    </row>
    <row r="500" spans="1:6" x14ac:dyDescent="0.2">
      <c r="A500" s="56" t="s">
        <v>337</v>
      </c>
      <c r="B500" s="56" t="s">
        <v>57</v>
      </c>
      <c r="C500" s="69">
        <v>689</v>
      </c>
      <c r="D500" s="70">
        <v>22992715</v>
      </c>
      <c r="E500" s="70">
        <v>1377731</v>
      </c>
      <c r="F500" s="71">
        <v>1.7886339613159611E-3</v>
      </c>
    </row>
    <row r="501" spans="1:6" x14ac:dyDescent="0.2">
      <c r="A501" s="56" t="s">
        <v>345</v>
      </c>
      <c r="B501" s="56" t="s">
        <v>5</v>
      </c>
      <c r="C501" s="69" t="s">
        <v>809</v>
      </c>
      <c r="D501" s="70" t="s">
        <v>809</v>
      </c>
      <c r="E501" s="70" t="s">
        <v>809</v>
      </c>
      <c r="F501" s="71" t="s">
        <v>809</v>
      </c>
    </row>
    <row r="502" spans="1:6" x14ac:dyDescent="0.2">
      <c r="A502" s="56" t="s">
        <v>345</v>
      </c>
      <c r="B502" s="56" t="s">
        <v>1</v>
      </c>
      <c r="C502" s="69">
        <v>18</v>
      </c>
      <c r="D502" s="70">
        <v>3555143</v>
      </c>
      <c r="E502" s="70">
        <v>213309</v>
      </c>
      <c r="F502" s="71">
        <v>2.7692758720994614E-4</v>
      </c>
    </row>
    <row r="503" spans="1:6" x14ac:dyDescent="0.2">
      <c r="A503" s="56" t="s">
        <v>345</v>
      </c>
      <c r="B503" s="56" t="s">
        <v>810</v>
      </c>
      <c r="C503" s="69">
        <v>83</v>
      </c>
      <c r="D503" s="70">
        <v>2342688</v>
      </c>
      <c r="E503" s="70">
        <v>140561</v>
      </c>
      <c r="F503" s="71">
        <v>1.8248277656272E-4</v>
      </c>
    </row>
    <row r="504" spans="1:6" x14ac:dyDescent="0.2">
      <c r="A504" s="56" t="s">
        <v>345</v>
      </c>
      <c r="B504" s="56" t="s">
        <v>3</v>
      </c>
      <c r="C504" s="69">
        <v>30</v>
      </c>
      <c r="D504" s="70">
        <v>2768126</v>
      </c>
      <c r="E504" s="70">
        <v>166088</v>
      </c>
      <c r="F504" s="71">
        <v>2.1562310593798451E-4</v>
      </c>
    </row>
    <row r="505" spans="1:6" x14ac:dyDescent="0.2">
      <c r="A505" s="56" t="s">
        <v>345</v>
      </c>
      <c r="B505" s="56" t="s">
        <v>2</v>
      </c>
      <c r="C505" s="69" t="s">
        <v>809</v>
      </c>
      <c r="D505" s="70" t="s">
        <v>809</v>
      </c>
      <c r="E505" s="70" t="s">
        <v>809</v>
      </c>
      <c r="F505" s="71" t="s">
        <v>809</v>
      </c>
    </row>
    <row r="506" spans="1:6" x14ac:dyDescent="0.2">
      <c r="A506" s="56" t="s">
        <v>345</v>
      </c>
      <c r="B506" s="56" t="s">
        <v>6</v>
      </c>
      <c r="C506" s="69">
        <v>15</v>
      </c>
      <c r="D506" s="70">
        <v>971501</v>
      </c>
      <c r="E506" s="70">
        <v>58290</v>
      </c>
      <c r="F506" s="71">
        <v>7.5674767864777209E-5</v>
      </c>
    </row>
    <row r="507" spans="1:6" x14ac:dyDescent="0.2">
      <c r="A507" s="56" t="s">
        <v>345</v>
      </c>
      <c r="B507" s="56" t="s">
        <v>10</v>
      </c>
      <c r="C507" s="69">
        <v>170</v>
      </c>
      <c r="D507" s="70">
        <v>2270542</v>
      </c>
      <c r="E507" s="70">
        <v>136233</v>
      </c>
      <c r="F507" s="71">
        <v>1.7686396724176005E-4</v>
      </c>
    </row>
    <row r="508" spans="1:6" x14ac:dyDescent="0.2">
      <c r="A508" s="56" t="s">
        <v>345</v>
      </c>
      <c r="B508" s="56" t="s">
        <v>4</v>
      </c>
      <c r="C508" s="69">
        <v>24</v>
      </c>
      <c r="D508" s="70">
        <v>1407947</v>
      </c>
      <c r="E508" s="70">
        <v>84477</v>
      </c>
      <c r="F508" s="71">
        <v>1.0967193969656518E-4</v>
      </c>
    </row>
    <row r="509" spans="1:6" x14ac:dyDescent="0.2">
      <c r="A509" s="56" t="s">
        <v>345</v>
      </c>
      <c r="B509" s="56" t="s">
        <v>811</v>
      </c>
      <c r="C509" s="69">
        <v>273</v>
      </c>
      <c r="D509" s="70">
        <v>3446289</v>
      </c>
      <c r="E509" s="70">
        <v>205030</v>
      </c>
      <c r="F509" s="71">
        <v>2.6617940736516164E-4</v>
      </c>
    </row>
    <row r="510" spans="1:6" x14ac:dyDescent="0.2">
      <c r="A510" s="56" t="s">
        <v>345</v>
      </c>
      <c r="B510" s="56" t="s">
        <v>8</v>
      </c>
      <c r="C510" s="69">
        <v>87</v>
      </c>
      <c r="D510" s="70">
        <v>954676</v>
      </c>
      <c r="E510" s="70">
        <v>56875</v>
      </c>
      <c r="F510" s="71">
        <v>7.3837749567836746E-5</v>
      </c>
    </row>
    <row r="511" spans="1:6" x14ac:dyDescent="0.2">
      <c r="A511" s="56" t="s">
        <v>345</v>
      </c>
      <c r="B511" s="56" t="s">
        <v>812</v>
      </c>
      <c r="C511" s="69">
        <v>67</v>
      </c>
      <c r="D511" s="70">
        <v>2754344</v>
      </c>
      <c r="E511" s="70">
        <v>165261</v>
      </c>
      <c r="F511" s="71">
        <v>2.1454945637503766E-4</v>
      </c>
    </row>
    <row r="512" spans="1:6" x14ac:dyDescent="0.2">
      <c r="A512" s="56" t="s">
        <v>345</v>
      </c>
      <c r="B512" s="56" t="s">
        <v>25</v>
      </c>
      <c r="C512" s="69">
        <v>12</v>
      </c>
      <c r="D512" s="70">
        <v>739251</v>
      </c>
      <c r="E512" s="70">
        <v>44355</v>
      </c>
      <c r="F512" s="71">
        <v>5.75837078168158E-5</v>
      </c>
    </row>
    <row r="513" spans="1:6" x14ac:dyDescent="0.2">
      <c r="A513" s="56" t="s">
        <v>345</v>
      </c>
      <c r="B513" s="56" t="s">
        <v>57</v>
      </c>
      <c r="C513" s="69">
        <v>799</v>
      </c>
      <c r="D513" s="70">
        <v>21631741</v>
      </c>
      <c r="E513" s="70">
        <v>1295751</v>
      </c>
      <c r="F513" s="71">
        <v>1.6822037422465762E-3</v>
      </c>
    </row>
    <row r="514" spans="1:6" x14ac:dyDescent="0.2">
      <c r="A514" s="56" t="s">
        <v>353</v>
      </c>
      <c r="B514" s="56" t="s">
        <v>5</v>
      </c>
      <c r="C514" s="69" t="s">
        <v>809</v>
      </c>
      <c r="D514" s="70" t="s">
        <v>809</v>
      </c>
      <c r="E514" s="70" t="s">
        <v>809</v>
      </c>
      <c r="F514" s="71" t="s">
        <v>809</v>
      </c>
    </row>
    <row r="515" spans="1:6" x14ac:dyDescent="0.2">
      <c r="A515" s="56" t="s">
        <v>353</v>
      </c>
      <c r="B515" s="56" t="s">
        <v>1</v>
      </c>
      <c r="C515" s="69" t="s">
        <v>809</v>
      </c>
      <c r="D515" s="70" t="s">
        <v>809</v>
      </c>
      <c r="E515" s="70" t="s">
        <v>809</v>
      </c>
      <c r="F515" s="71" t="s">
        <v>809</v>
      </c>
    </row>
    <row r="516" spans="1:6" x14ac:dyDescent="0.2">
      <c r="A516" s="56" t="s">
        <v>353</v>
      </c>
      <c r="B516" s="56" t="s">
        <v>810</v>
      </c>
      <c r="C516" s="69">
        <v>77</v>
      </c>
      <c r="D516" s="70">
        <v>3111401</v>
      </c>
      <c r="E516" s="70">
        <v>186684</v>
      </c>
      <c r="F516" s="71">
        <v>2.423617835661017E-4</v>
      </c>
    </row>
    <row r="517" spans="1:6" x14ac:dyDescent="0.2">
      <c r="A517" s="56" t="s">
        <v>353</v>
      </c>
      <c r="B517" s="56" t="s">
        <v>3</v>
      </c>
      <c r="C517" s="69">
        <v>72</v>
      </c>
      <c r="D517" s="70">
        <v>9839360</v>
      </c>
      <c r="E517" s="70">
        <v>590265</v>
      </c>
      <c r="F517" s="71">
        <v>7.663092615148862E-4</v>
      </c>
    </row>
    <row r="518" spans="1:6" x14ac:dyDescent="0.2">
      <c r="A518" s="56" t="s">
        <v>353</v>
      </c>
      <c r="B518" s="56" t="s">
        <v>2</v>
      </c>
      <c r="C518" s="69" t="s">
        <v>809</v>
      </c>
      <c r="D518" s="70" t="s">
        <v>809</v>
      </c>
      <c r="E518" s="70" t="s">
        <v>809</v>
      </c>
      <c r="F518" s="71" t="s">
        <v>809</v>
      </c>
    </row>
    <row r="519" spans="1:6" x14ac:dyDescent="0.2">
      <c r="A519" s="56" t="s">
        <v>353</v>
      </c>
      <c r="B519" s="56" t="s">
        <v>6</v>
      </c>
      <c r="C519" s="69">
        <v>15</v>
      </c>
      <c r="D519" s="70">
        <v>1244323</v>
      </c>
      <c r="E519" s="70">
        <v>74659</v>
      </c>
      <c r="F519" s="71">
        <v>9.6925759032705461E-5</v>
      </c>
    </row>
    <row r="520" spans="1:6" x14ac:dyDescent="0.2">
      <c r="A520" s="56" t="s">
        <v>353</v>
      </c>
      <c r="B520" s="56" t="s">
        <v>10</v>
      </c>
      <c r="C520" s="69">
        <v>179</v>
      </c>
      <c r="D520" s="70">
        <v>2888791</v>
      </c>
      <c r="E520" s="70">
        <v>173327</v>
      </c>
      <c r="F520" s="71">
        <v>2.2502110979067145E-4</v>
      </c>
    </row>
    <row r="521" spans="1:6" x14ac:dyDescent="0.2">
      <c r="A521" s="56" t="s">
        <v>353</v>
      </c>
      <c r="B521" s="56" t="s">
        <v>4</v>
      </c>
      <c r="C521" s="69">
        <v>15</v>
      </c>
      <c r="D521" s="70">
        <v>2517375</v>
      </c>
      <c r="E521" s="70">
        <v>151042</v>
      </c>
      <c r="F521" s="71">
        <v>1.9608969442154193E-4</v>
      </c>
    </row>
    <row r="522" spans="1:6" x14ac:dyDescent="0.2">
      <c r="A522" s="56" t="s">
        <v>353</v>
      </c>
      <c r="B522" s="56" t="s">
        <v>811</v>
      </c>
      <c r="C522" s="69">
        <v>251</v>
      </c>
      <c r="D522" s="70">
        <v>4342571</v>
      </c>
      <c r="E522" s="70">
        <v>255197</v>
      </c>
      <c r="F522" s="71">
        <v>3.3130852178396894E-4</v>
      </c>
    </row>
    <row r="523" spans="1:6" x14ac:dyDescent="0.2">
      <c r="A523" s="56" t="s">
        <v>353</v>
      </c>
      <c r="B523" s="56" t="s">
        <v>8</v>
      </c>
      <c r="C523" s="69">
        <v>95</v>
      </c>
      <c r="D523" s="70">
        <v>1146810</v>
      </c>
      <c r="E523" s="70">
        <v>68809</v>
      </c>
      <c r="F523" s="71">
        <v>8.9331019077156537E-5</v>
      </c>
    </row>
    <row r="524" spans="1:6" x14ac:dyDescent="0.2">
      <c r="A524" s="56" t="s">
        <v>353</v>
      </c>
      <c r="B524" s="56" t="s">
        <v>812</v>
      </c>
      <c r="C524" s="69">
        <v>87</v>
      </c>
      <c r="D524" s="70">
        <v>3456668</v>
      </c>
      <c r="E524" s="70">
        <v>207400</v>
      </c>
      <c r="F524" s="71">
        <v>2.6925625073176862E-4</v>
      </c>
    </row>
    <row r="525" spans="1:6" x14ac:dyDescent="0.2">
      <c r="A525" s="56" t="s">
        <v>353</v>
      </c>
      <c r="B525" s="56" t="s">
        <v>25</v>
      </c>
      <c r="C525" s="69">
        <v>69</v>
      </c>
      <c r="D525" s="70">
        <v>4633985</v>
      </c>
      <c r="E525" s="70">
        <v>278039</v>
      </c>
      <c r="F525" s="71">
        <v>3.6096306025655843E-4</v>
      </c>
    </row>
    <row r="526" spans="1:6" x14ac:dyDescent="0.2">
      <c r="A526" s="56" t="s">
        <v>353</v>
      </c>
      <c r="B526" s="56" t="s">
        <v>57</v>
      </c>
      <c r="C526" s="69">
        <v>881</v>
      </c>
      <c r="D526" s="70">
        <v>35160885</v>
      </c>
      <c r="E526" s="70">
        <v>2104199</v>
      </c>
      <c r="F526" s="71">
        <v>2.7317682426882197E-3</v>
      </c>
    </row>
    <row r="527" spans="1:6" x14ac:dyDescent="0.2">
      <c r="A527" s="56" t="s">
        <v>361</v>
      </c>
      <c r="B527" s="56" t="s">
        <v>5</v>
      </c>
      <c r="C527" s="69">
        <v>12</v>
      </c>
      <c r="D527" s="70">
        <v>19869</v>
      </c>
      <c r="E527" s="70">
        <v>1192</v>
      </c>
      <c r="F527" s="71">
        <v>1.5475094063272332E-6</v>
      </c>
    </row>
    <row r="528" spans="1:6" x14ac:dyDescent="0.2">
      <c r="A528" s="56" t="s">
        <v>361</v>
      </c>
      <c r="B528" s="56" t="s">
        <v>1</v>
      </c>
      <c r="C528" s="69">
        <v>16</v>
      </c>
      <c r="D528" s="70">
        <v>1469806</v>
      </c>
      <c r="E528" s="70">
        <v>88188</v>
      </c>
      <c r="F528" s="71">
        <v>1.1448973114529032E-4</v>
      </c>
    </row>
    <row r="529" spans="1:6" x14ac:dyDescent="0.2">
      <c r="A529" s="56" t="s">
        <v>361</v>
      </c>
      <c r="B529" s="56" t="s">
        <v>810</v>
      </c>
      <c r="C529" s="69">
        <v>68</v>
      </c>
      <c r="D529" s="70">
        <v>1502476</v>
      </c>
      <c r="E529" s="70">
        <v>90149</v>
      </c>
      <c r="F529" s="71">
        <v>1.1703559183808201E-4</v>
      </c>
    </row>
    <row r="530" spans="1:6" x14ac:dyDescent="0.2">
      <c r="A530" s="56" t="s">
        <v>361</v>
      </c>
      <c r="B530" s="56" t="s">
        <v>3</v>
      </c>
      <c r="C530" s="69">
        <v>27</v>
      </c>
      <c r="D530" s="70">
        <v>3226691</v>
      </c>
      <c r="E530" s="70">
        <v>193601</v>
      </c>
      <c r="F530" s="71">
        <v>2.5134175215969686E-4</v>
      </c>
    </row>
    <row r="531" spans="1:6" x14ac:dyDescent="0.2">
      <c r="A531" s="56" t="s">
        <v>361</v>
      </c>
      <c r="B531" s="56" t="s">
        <v>2</v>
      </c>
      <c r="C531" s="69" t="s">
        <v>809</v>
      </c>
      <c r="D531" s="70" t="s">
        <v>809</v>
      </c>
      <c r="E531" s="70" t="s">
        <v>809</v>
      </c>
      <c r="F531" s="71" t="s">
        <v>809</v>
      </c>
    </row>
    <row r="532" spans="1:6" x14ac:dyDescent="0.2">
      <c r="A532" s="56" t="s">
        <v>361</v>
      </c>
      <c r="B532" s="56" t="s">
        <v>6</v>
      </c>
      <c r="C532" s="69" t="s">
        <v>809</v>
      </c>
      <c r="D532" s="70" t="s">
        <v>809</v>
      </c>
      <c r="E532" s="70" t="s">
        <v>809</v>
      </c>
      <c r="F532" s="71" t="s">
        <v>809</v>
      </c>
    </row>
    <row r="533" spans="1:6" x14ac:dyDescent="0.2">
      <c r="A533" s="56" t="s">
        <v>361</v>
      </c>
      <c r="B533" s="56" t="s">
        <v>10</v>
      </c>
      <c r="C533" s="69">
        <v>155</v>
      </c>
      <c r="D533" s="70">
        <v>7213884</v>
      </c>
      <c r="E533" s="70">
        <v>432833</v>
      </c>
      <c r="F533" s="71">
        <v>5.6192377421882163E-4</v>
      </c>
    </row>
    <row r="534" spans="1:6" x14ac:dyDescent="0.2">
      <c r="A534" s="56" t="s">
        <v>361</v>
      </c>
      <c r="B534" s="56" t="s">
        <v>4</v>
      </c>
      <c r="C534" s="69">
        <v>30</v>
      </c>
      <c r="D534" s="70">
        <v>2378087</v>
      </c>
      <c r="E534" s="70">
        <v>142685</v>
      </c>
      <c r="F534" s="71">
        <v>1.8524025137735007E-4</v>
      </c>
    </row>
    <row r="535" spans="1:6" x14ac:dyDescent="0.2">
      <c r="A535" s="56" t="s">
        <v>361</v>
      </c>
      <c r="B535" s="56" t="s">
        <v>811</v>
      </c>
      <c r="C535" s="69">
        <v>195</v>
      </c>
      <c r="D535" s="70">
        <v>2243903</v>
      </c>
      <c r="E535" s="70">
        <v>134580</v>
      </c>
      <c r="F535" s="71">
        <v>1.7471796636201264E-4</v>
      </c>
    </row>
    <row r="536" spans="1:6" x14ac:dyDescent="0.2">
      <c r="A536" s="56" t="s">
        <v>361</v>
      </c>
      <c r="B536" s="56" t="s">
        <v>8</v>
      </c>
      <c r="C536" s="69">
        <v>30</v>
      </c>
      <c r="D536" s="70">
        <v>160798</v>
      </c>
      <c r="E536" s="70">
        <v>9648</v>
      </c>
      <c r="F536" s="71">
        <v>1.2525478818997606E-5</v>
      </c>
    </row>
    <row r="537" spans="1:6" x14ac:dyDescent="0.2">
      <c r="A537" s="56" t="s">
        <v>361</v>
      </c>
      <c r="B537" s="56" t="s">
        <v>812</v>
      </c>
      <c r="C537" s="69">
        <v>75</v>
      </c>
      <c r="D537" s="70">
        <v>2347034</v>
      </c>
      <c r="E537" s="70">
        <v>140822</v>
      </c>
      <c r="F537" s="71">
        <v>1.8282161880689063E-4</v>
      </c>
    </row>
    <row r="538" spans="1:6" x14ac:dyDescent="0.2">
      <c r="A538" s="56" t="s">
        <v>361</v>
      </c>
      <c r="B538" s="56" t="s">
        <v>25</v>
      </c>
      <c r="C538" s="69">
        <v>52</v>
      </c>
      <c r="D538" s="70">
        <v>17327196</v>
      </c>
      <c r="E538" s="70">
        <v>1039632</v>
      </c>
      <c r="F538" s="71">
        <v>1.3496982375157669E-3</v>
      </c>
    </row>
    <row r="539" spans="1:6" x14ac:dyDescent="0.2">
      <c r="A539" s="56" t="s">
        <v>361</v>
      </c>
      <c r="B539" s="56" t="s">
        <v>57</v>
      </c>
      <c r="C539" s="69">
        <v>672</v>
      </c>
      <c r="D539" s="70">
        <v>38736960</v>
      </c>
      <c r="E539" s="70">
        <v>2324164</v>
      </c>
      <c r="F539" s="71">
        <v>3.0173369562475905E-3</v>
      </c>
    </row>
    <row r="540" spans="1:6" x14ac:dyDescent="0.2">
      <c r="A540" s="56" t="s">
        <v>370</v>
      </c>
      <c r="B540" s="56" t="s">
        <v>5</v>
      </c>
      <c r="C540" s="69" t="s">
        <v>809</v>
      </c>
      <c r="D540" s="70" t="s">
        <v>809</v>
      </c>
      <c r="E540" s="70" t="s">
        <v>809</v>
      </c>
      <c r="F540" s="71" t="s">
        <v>809</v>
      </c>
    </row>
    <row r="541" spans="1:6" x14ac:dyDescent="0.2">
      <c r="A541" s="56" t="s">
        <v>370</v>
      </c>
      <c r="B541" s="56" t="s">
        <v>1</v>
      </c>
      <c r="C541" s="69">
        <v>24</v>
      </c>
      <c r="D541" s="70">
        <v>2884013</v>
      </c>
      <c r="E541" s="70">
        <v>173041</v>
      </c>
      <c r="F541" s="71">
        <v>2.2464981139284462E-4</v>
      </c>
    </row>
    <row r="542" spans="1:6" x14ac:dyDescent="0.2">
      <c r="A542" s="56" t="s">
        <v>370</v>
      </c>
      <c r="B542" s="56" t="s">
        <v>810</v>
      </c>
      <c r="C542" s="69">
        <v>100</v>
      </c>
      <c r="D542" s="70">
        <v>3784979</v>
      </c>
      <c r="E542" s="70">
        <v>227099</v>
      </c>
      <c r="F542" s="71">
        <v>2.9483040156670165E-4</v>
      </c>
    </row>
    <row r="543" spans="1:6" x14ac:dyDescent="0.2">
      <c r="A543" s="56" t="s">
        <v>370</v>
      </c>
      <c r="B543" s="56" t="s">
        <v>3</v>
      </c>
      <c r="C543" s="69">
        <v>66</v>
      </c>
      <c r="D543" s="70">
        <v>7039034</v>
      </c>
      <c r="E543" s="70">
        <v>422342</v>
      </c>
      <c r="F543" s="71">
        <v>5.4830387389853718E-4</v>
      </c>
    </row>
    <row r="544" spans="1:6" x14ac:dyDescent="0.2">
      <c r="A544" s="56" t="s">
        <v>370</v>
      </c>
      <c r="B544" s="56" t="s">
        <v>2</v>
      </c>
      <c r="C544" s="69" t="s">
        <v>809</v>
      </c>
      <c r="D544" s="70" t="s">
        <v>809</v>
      </c>
      <c r="E544" s="70" t="s">
        <v>809</v>
      </c>
      <c r="F544" s="71" t="s">
        <v>809</v>
      </c>
    </row>
    <row r="545" spans="1:6" x14ac:dyDescent="0.2">
      <c r="A545" s="56" t="s">
        <v>370</v>
      </c>
      <c r="B545" s="56" t="s">
        <v>6</v>
      </c>
      <c r="C545" s="69">
        <v>37</v>
      </c>
      <c r="D545" s="70">
        <v>2121345</v>
      </c>
      <c r="E545" s="70">
        <v>127281</v>
      </c>
      <c r="F545" s="71">
        <v>1.6524206774055081E-4</v>
      </c>
    </row>
    <row r="546" spans="1:6" x14ac:dyDescent="0.2">
      <c r="A546" s="56" t="s">
        <v>370</v>
      </c>
      <c r="B546" s="56" t="s">
        <v>10</v>
      </c>
      <c r="C546" s="69">
        <v>292</v>
      </c>
      <c r="D546" s="70">
        <v>6949617</v>
      </c>
      <c r="E546" s="70">
        <v>416977</v>
      </c>
      <c r="F546" s="71">
        <v>5.4133878332391847E-4</v>
      </c>
    </row>
    <row r="547" spans="1:6" x14ac:dyDescent="0.2">
      <c r="A547" s="56" t="s">
        <v>370</v>
      </c>
      <c r="B547" s="56" t="s">
        <v>4</v>
      </c>
      <c r="C547" s="69">
        <v>48</v>
      </c>
      <c r="D547" s="70">
        <v>4467408</v>
      </c>
      <c r="E547" s="70">
        <v>268044</v>
      </c>
      <c r="F547" s="71">
        <v>3.4798709002481287E-4</v>
      </c>
    </row>
    <row r="548" spans="1:6" x14ac:dyDescent="0.2">
      <c r="A548" s="56" t="s">
        <v>370</v>
      </c>
      <c r="B548" s="56" t="s">
        <v>811</v>
      </c>
      <c r="C548" s="69">
        <v>420</v>
      </c>
      <c r="D548" s="70">
        <v>7649387</v>
      </c>
      <c r="E548" s="70">
        <v>452456</v>
      </c>
      <c r="F548" s="71">
        <v>5.8739925834663982E-4</v>
      </c>
    </row>
    <row r="549" spans="1:6" x14ac:dyDescent="0.2">
      <c r="A549" s="56" t="s">
        <v>370</v>
      </c>
      <c r="B549" s="56" t="s">
        <v>8</v>
      </c>
      <c r="C549" s="69">
        <v>127</v>
      </c>
      <c r="D549" s="70">
        <v>2963118</v>
      </c>
      <c r="E549" s="70">
        <v>177787</v>
      </c>
      <c r="F549" s="71">
        <v>2.3081128760293611E-4</v>
      </c>
    </row>
    <row r="550" spans="1:6" x14ac:dyDescent="0.2">
      <c r="A550" s="56" t="s">
        <v>370</v>
      </c>
      <c r="B550" s="56" t="s">
        <v>812</v>
      </c>
      <c r="C550" s="69">
        <v>99</v>
      </c>
      <c r="D550" s="70">
        <v>3443856</v>
      </c>
      <c r="E550" s="70">
        <v>206631</v>
      </c>
      <c r="F550" s="71">
        <v>2.6825789944530414E-4</v>
      </c>
    </row>
    <row r="551" spans="1:6" x14ac:dyDescent="0.2">
      <c r="A551" s="56" t="s">
        <v>370</v>
      </c>
      <c r="B551" s="56" t="s">
        <v>25</v>
      </c>
      <c r="C551" s="69">
        <v>63</v>
      </c>
      <c r="D551" s="70">
        <v>7534077</v>
      </c>
      <c r="E551" s="70">
        <v>452045</v>
      </c>
      <c r="F551" s="71">
        <v>5.8686567918053202E-4</v>
      </c>
    </row>
    <row r="552" spans="1:6" x14ac:dyDescent="0.2">
      <c r="A552" s="56" t="s">
        <v>370</v>
      </c>
      <c r="B552" s="56" t="s">
        <v>57</v>
      </c>
      <c r="C552" s="69">
        <v>1303</v>
      </c>
      <c r="D552" s="70">
        <v>54651086</v>
      </c>
      <c r="E552" s="70">
        <v>3272558</v>
      </c>
      <c r="F552" s="71">
        <v>4.2485858118720115E-3</v>
      </c>
    </row>
    <row r="553" spans="1:6" x14ac:dyDescent="0.2">
      <c r="A553" s="56" t="s">
        <v>379</v>
      </c>
      <c r="B553" s="56" t="s">
        <v>5</v>
      </c>
      <c r="C553" s="69">
        <v>12</v>
      </c>
      <c r="D553" s="70">
        <v>74550</v>
      </c>
      <c r="E553" s="70">
        <v>4473</v>
      </c>
      <c r="F553" s="71">
        <v>5.8070550121658682E-6</v>
      </c>
    </row>
    <row r="554" spans="1:6" x14ac:dyDescent="0.2">
      <c r="A554" s="56" t="s">
        <v>379</v>
      </c>
      <c r="B554" s="56" t="s">
        <v>1</v>
      </c>
      <c r="C554" s="69" t="s">
        <v>809</v>
      </c>
      <c r="D554" s="70" t="s">
        <v>809</v>
      </c>
      <c r="E554" s="70" t="s">
        <v>809</v>
      </c>
      <c r="F554" s="71" t="s">
        <v>809</v>
      </c>
    </row>
    <row r="555" spans="1:6" x14ac:dyDescent="0.2">
      <c r="A555" s="56" t="s">
        <v>379</v>
      </c>
      <c r="B555" s="56" t="s">
        <v>810</v>
      </c>
      <c r="C555" s="69">
        <v>90</v>
      </c>
      <c r="D555" s="70">
        <v>4196544</v>
      </c>
      <c r="E555" s="70">
        <v>251793</v>
      </c>
      <c r="F555" s="71">
        <v>3.268892919021418E-4</v>
      </c>
    </row>
    <row r="556" spans="1:6" x14ac:dyDescent="0.2">
      <c r="A556" s="56" t="s">
        <v>379</v>
      </c>
      <c r="B556" s="56" t="s">
        <v>3</v>
      </c>
      <c r="C556" s="69">
        <v>51</v>
      </c>
      <c r="D556" s="70">
        <v>4279531</v>
      </c>
      <c r="E556" s="70">
        <v>256772</v>
      </c>
      <c r="F556" s="71">
        <v>3.3335325946430902E-4</v>
      </c>
    </row>
    <row r="557" spans="1:6" x14ac:dyDescent="0.2">
      <c r="A557" s="56" t="s">
        <v>379</v>
      </c>
      <c r="B557" s="56" t="s">
        <v>2</v>
      </c>
      <c r="C557" s="69" t="s">
        <v>809</v>
      </c>
      <c r="D557" s="70" t="s">
        <v>809</v>
      </c>
      <c r="E557" s="70" t="s">
        <v>809</v>
      </c>
      <c r="F557" s="71" t="s">
        <v>809</v>
      </c>
    </row>
    <row r="558" spans="1:6" x14ac:dyDescent="0.2">
      <c r="A558" s="56" t="s">
        <v>379</v>
      </c>
      <c r="B558" s="56" t="s">
        <v>6</v>
      </c>
      <c r="C558" s="69" t="s">
        <v>809</v>
      </c>
      <c r="D558" s="70" t="s">
        <v>809</v>
      </c>
      <c r="E558" s="70" t="s">
        <v>809</v>
      </c>
      <c r="F558" s="71" t="s">
        <v>809</v>
      </c>
    </row>
    <row r="559" spans="1:6" x14ac:dyDescent="0.2">
      <c r="A559" s="56" t="s">
        <v>379</v>
      </c>
      <c r="B559" s="56" t="s">
        <v>10</v>
      </c>
      <c r="C559" s="69">
        <v>136</v>
      </c>
      <c r="D559" s="70">
        <v>2168444</v>
      </c>
      <c r="E559" s="70">
        <v>130107</v>
      </c>
      <c r="F559" s="71">
        <v>1.6891091134984675E-4</v>
      </c>
    </row>
    <row r="560" spans="1:6" x14ac:dyDescent="0.2">
      <c r="A560" s="56" t="s">
        <v>379</v>
      </c>
      <c r="B560" s="56" t="s">
        <v>4</v>
      </c>
      <c r="C560" s="69">
        <v>24</v>
      </c>
      <c r="D560" s="70">
        <v>1828587</v>
      </c>
      <c r="E560" s="70">
        <v>109715</v>
      </c>
      <c r="F560" s="71">
        <v>1.424370759355641E-4</v>
      </c>
    </row>
    <row r="561" spans="1:6" x14ac:dyDescent="0.2">
      <c r="A561" s="56" t="s">
        <v>379</v>
      </c>
      <c r="B561" s="56" t="s">
        <v>811</v>
      </c>
      <c r="C561" s="69">
        <v>268</v>
      </c>
      <c r="D561" s="70">
        <v>5261090</v>
      </c>
      <c r="E561" s="70">
        <v>313044</v>
      </c>
      <c r="F561" s="71">
        <v>4.0640816660595839E-4</v>
      </c>
    </row>
    <row r="562" spans="1:6" x14ac:dyDescent="0.2">
      <c r="A562" s="56" t="s">
        <v>379</v>
      </c>
      <c r="B562" s="56" t="s">
        <v>8</v>
      </c>
      <c r="C562" s="69">
        <v>96</v>
      </c>
      <c r="D562" s="70">
        <v>2305333</v>
      </c>
      <c r="E562" s="70">
        <v>138320</v>
      </c>
      <c r="F562" s="71">
        <v>1.7957340694897895E-4</v>
      </c>
    </row>
    <row r="563" spans="1:6" x14ac:dyDescent="0.2">
      <c r="A563" s="56" t="s">
        <v>379</v>
      </c>
      <c r="B563" s="56" t="s">
        <v>812</v>
      </c>
      <c r="C563" s="69">
        <v>63</v>
      </c>
      <c r="D563" s="70">
        <v>1990567</v>
      </c>
      <c r="E563" s="70">
        <v>119434</v>
      </c>
      <c r="F563" s="71">
        <v>1.5505473023094527E-4</v>
      </c>
    </row>
    <row r="564" spans="1:6" x14ac:dyDescent="0.2">
      <c r="A564" s="56" t="s">
        <v>379</v>
      </c>
      <c r="B564" s="56" t="s">
        <v>25</v>
      </c>
      <c r="C564" s="69">
        <v>39</v>
      </c>
      <c r="D564" s="70">
        <v>1470259</v>
      </c>
      <c r="E564" s="70">
        <v>88216</v>
      </c>
      <c r="F564" s="71">
        <v>1.1452608203738525E-4</v>
      </c>
    </row>
    <row r="565" spans="1:6" x14ac:dyDescent="0.2">
      <c r="A565" s="56" t="s">
        <v>379</v>
      </c>
      <c r="B565" s="56" t="s">
        <v>57</v>
      </c>
      <c r="C565" s="69">
        <v>800</v>
      </c>
      <c r="D565" s="70">
        <v>24644871</v>
      </c>
      <c r="E565" s="70">
        <v>1476071</v>
      </c>
      <c r="F565" s="71">
        <v>1.9163034873379576E-3</v>
      </c>
    </row>
    <row r="566" spans="1:6" x14ac:dyDescent="0.2">
      <c r="A566" s="56" t="s">
        <v>388</v>
      </c>
      <c r="B566" s="56" t="s">
        <v>5</v>
      </c>
      <c r="C566" s="69">
        <v>29</v>
      </c>
      <c r="D566" s="70">
        <v>506927</v>
      </c>
      <c r="E566" s="70">
        <v>30416</v>
      </c>
      <c r="F566" s="71">
        <v>3.9487454784269403E-5</v>
      </c>
    </row>
    <row r="567" spans="1:6" x14ac:dyDescent="0.2">
      <c r="A567" s="56" t="s">
        <v>388</v>
      </c>
      <c r="B567" s="56" t="s">
        <v>1</v>
      </c>
      <c r="C567" s="69">
        <v>12</v>
      </c>
      <c r="D567" s="70">
        <v>1048185</v>
      </c>
      <c r="E567" s="70">
        <v>62891</v>
      </c>
      <c r="F567" s="71">
        <v>8.164799838366277E-5</v>
      </c>
    </row>
    <row r="568" spans="1:6" x14ac:dyDescent="0.2">
      <c r="A568" s="56" t="s">
        <v>388</v>
      </c>
      <c r="B568" s="56" t="s">
        <v>810</v>
      </c>
      <c r="C568" s="69">
        <v>112</v>
      </c>
      <c r="D568" s="70">
        <v>4807105</v>
      </c>
      <c r="E568" s="70">
        <v>288426</v>
      </c>
      <c r="F568" s="71">
        <v>3.7444794297763302E-4</v>
      </c>
    </row>
    <row r="569" spans="1:6" x14ac:dyDescent="0.2">
      <c r="A569" s="56" t="s">
        <v>388</v>
      </c>
      <c r="B569" s="56" t="s">
        <v>3</v>
      </c>
      <c r="C569" s="69">
        <v>58</v>
      </c>
      <c r="D569" s="70">
        <v>7819163</v>
      </c>
      <c r="E569" s="70">
        <v>469150</v>
      </c>
      <c r="F569" s="71">
        <v>6.0907217951209854E-4</v>
      </c>
    </row>
    <row r="570" spans="1:6" x14ac:dyDescent="0.2">
      <c r="A570" s="56" t="s">
        <v>388</v>
      </c>
      <c r="B570" s="56" t="s">
        <v>2</v>
      </c>
      <c r="C570" s="69">
        <v>14</v>
      </c>
      <c r="D570" s="70">
        <v>10323923</v>
      </c>
      <c r="E570" s="70">
        <v>619435</v>
      </c>
      <c r="F570" s="71">
        <v>8.0417910160093104E-4</v>
      </c>
    </row>
    <row r="571" spans="1:6" x14ac:dyDescent="0.2">
      <c r="A571" s="56" t="s">
        <v>388</v>
      </c>
      <c r="B571" s="56" t="s">
        <v>6</v>
      </c>
      <c r="C571" s="69">
        <v>35</v>
      </c>
      <c r="D571" s="70">
        <v>1733973</v>
      </c>
      <c r="E571" s="70">
        <v>104038</v>
      </c>
      <c r="F571" s="71">
        <v>1.3506693256331602E-4</v>
      </c>
    </row>
    <row r="572" spans="1:6" x14ac:dyDescent="0.2">
      <c r="A572" s="56" t="s">
        <v>388</v>
      </c>
      <c r="B572" s="56" t="s">
        <v>10</v>
      </c>
      <c r="C572" s="69">
        <v>217</v>
      </c>
      <c r="D572" s="70">
        <v>26215970</v>
      </c>
      <c r="E572" s="70">
        <v>1572958</v>
      </c>
      <c r="F572" s="71">
        <v>2.0420866617094566E-3</v>
      </c>
    </row>
    <row r="573" spans="1:6" x14ac:dyDescent="0.2">
      <c r="A573" s="56" t="s">
        <v>388</v>
      </c>
      <c r="B573" s="56" t="s">
        <v>4</v>
      </c>
      <c r="C573" s="69">
        <v>27</v>
      </c>
      <c r="D573" s="70">
        <v>1759011</v>
      </c>
      <c r="E573" s="70">
        <v>105541</v>
      </c>
      <c r="F573" s="71">
        <v>1.3701819652112629E-4</v>
      </c>
    </row>
    <row r="574" spans="1:6" x14ac:dyDescent="0.2">
      <c r="A574" s="56" t="s">
        <v>388</v>
      </c>
      <c r="B574" s="56" t="s">
        <v>811</v>
      </c>
      <c r="C574" s="69">
        <v>418</v>
      </c>
      <c r="D574" s="70">
        <v>7175538</v>
      </c>
      <c r="E574" s="70">
        <v>422104</v>
      </c>
      <c r="F574" s="71">
        <v>5.4799489131573031E-4</v>
      </c>
    </row>
    <row r="575" spans="1:6" x14ac:dyDescent="0.2">
      <c r="A575" s="56" t="s">
        <v>388</v>
      </c>
      <c r="B575" s="56" t="s">
        <v>8</v>
      </c>
      <c r="C575" s="69">
        <v>105</v>
      </c>
      <c r="D575" s="70">
        <v>1407037</v>
      </c>
      <c r="E575" s="70">
        <v>84422</v>
      </c>
      <c r="F575" s="71">
        <v>1.0960053615852155E-4</v>
      </c>
    </row>
    <row r="576" spans="1:6" x14ac:dyDescent="0.2">
      <c r="A576" s="56" t="s">
        <v>388</v>
      </c>
      <c r="B576" s="56" t="s">
        <v>812</v>
      </c>
      <c r="C576" s="69">
        <v>76</v>
      </c>
      <c r="D576" s="70">
        <v>5524587</v>
      </c>
      <c r="E576" s="70">
        <v>331475</v>
      </c>
      <c r="F576" s="71">
        <v>4.3033614132744939E-4</v>
      </c>
    </row>
    <row r="577" spans="1:6" x14ac:dyDescent="0.2">
      <c r="A577" s="56" t="s">
        <v>388</v>
      </c>
      <c r="B577" s="56" t="s">
        <v>25</v>
      </c>
      <c r="C577" s="69">
        <v>33</v>
      </c>
      <c r="D577" s="70">
        <v>3030420</v>
      </c>
      <c r="E577" s="70">
        <v>181825</v>
      </c>
      <c r="F577" s="71">
        <v>2.3605360554148424E-4</v>
      </c>
    </row>
    <row r="578" spans="1:6" x14ac:dyDescent="0.2">
      <c r="A578" s="56" t="s">
        <v>388</v>
      </c>
      <c r="B578" s="56" t="s">
        <v>57</v>
      </c>
      <c r="C578" s="69">
        <v>1136</v>
      </c>
      <c r="D578" s="70">
        <v>71351839</v>
      </c>
      <c r="E578" s="70">
        <v>4272682</v>
      </c>
      <c r="F578" s="71">
        <v>5.5469929406418254E-3</v>
      </c>
    </row>
    <row r="579" spans="1:6" x14ac:dyDescent="0.2">
      <c r="A579" s="56" t="s">
        <v>395</v>
      </c>
      <c r="B579" s="56" t="s">
        <v>5</v>
      </c>
      <c r="C579" s="69" t="s">
        <v>809</v>
      </c>
      <c r="D579" s="70" t="s">
        <v>809</v>
      </c>
      <c r="E579" s="70" t="s">
        <v>809</v>
      </c>
      <c r="F579" s="71" t="s">
        <v>809</v>
      </c>
    </row>
    <row r="580" spans="1:6" x14ac:dyDescent="0.2">
      <c r="A580" s="56" t="s">
        <v>395</v>
      </c>
      <c r="B580" s="56" t="s">
        <v>1</v>
      </c>
      <c r="C580" s="69">
        <v>24</v>
      </c>
      <c r="D580" s="70">
        <v>4620820</v>
      </c>
      <c r="E580" s="70">
        <v>277249</v>
      </c>
      <c r="F580" s="71">
        <v>3.5993744580102273E-4</v>
      </c>
    </row>
    <row r="581" spans="1:6" x14ac:dyDescent="0.2">
      <c r="A581" s="56" t="s">
        <v>395</v>
      </c>
      <c r="B581" s="56" t="s">
        <v>810</v>
      </c>
      <c r="C581" s="69">
        <v>53</v>
      </c>
      <c r="D581" s="70">
        <v>1372182</v>
      </c>
      <c r="E581" s="70">
        <v>82331</v>
      </c>
      <c r="F581" s="71">
        <v>1.0688590346671765E-4</v>
      </c>
    </row>
    <row r="582" spans="1:6" x14ac:dyDescent="0.2">
      <c r="A582" s="56" t="s">
        <v>395</v>
      </c>
      <c r="B582" s="56" t="s">
        <v>3</v>
      </c>
      <c r="C582" s="69">
        <v>40</v>
      </c>
      <c r="D582" s="70">
        <v>4521187</v>
      </c>
      <c r="E582" s="70">
        <v>271271</v>
      </c>
      <c r="F582" s="71">
        <v>3.5217653033875414E-4</v>
      </c>
    </row>
    <row r="583" spans="1:6" x14ac:dyDescent="0.2">
      <c r="A583" s="56" t="s">
        <v>395</v>
      </c>
      <c r="B583" s="56" t="s">
        <v>2</v>
      </c>
      <c r="C583" s="69" t="s">
        <v>809</v>
      </c>
      <c r="D583" s="70" t="s">
        <v>809</v>
      </c>
      <c r="E583" s="70" t="s">
        <v>809</v>
      </c>
      <c r="F583" s="71" t="s">
        <v>809</v>
      </c>
    </row>
    <row r="584" spans="1:6" x14ac:dyDescent="0.2">
      <c r="A584" s="56" t="s">
        <v>395</v>
      </c>
      <c r="B584" s="56" t="s">
        <v>6</v>
      </c>
      <c r="C584" s="69">
        <v>33</v>
      </c>
      <c r="D584" s="70">
        <v>1724921</v>
      </c>
      <c r="E584" s="70">
        <v>103495</v>
      </c>
      <c r="F584" s="71">
        <v>1.3436198490590352E-4</v>
      </c>
    </row>
    <row r="585" spans="1:6" x14ac:dyDescent="0.2">
      <c r="A585" s="56" t="s">
        <v>395</v>
      </c>
      <c r="B585" s="56" t="s">
        <v>10</v>
      </c>
      <c r="C585" s="69">
        <v>161</v>
      </c>
      <c r="D585" s="70">
        <v>5093465</v>
      </c>
      <c r="E585" s="70">
        <v>305608</v>
      </c>
      <c r="F585" s="71">
        <v>3.9675440826246065E-4</v>
      </c>
    </row>
    <row r="586" spans="1:6" x14ac:dyDescent="0.2">
      <c r="A586" s="56" t="s">
        <v>395</v>
      </c>
      <c r="B586" s="56" t="s">
        <v>4</v>
      </c>
      <c r="C586" s="69">
        <v>21</v>
      </c>
      <c r="D586" s="70">
        <v>1520325</v>
      </c>
      <c r="E586" s="70">
        <v>91220</v>
      </c>
      <c r="F586" s="71">
        <v>1.1842601346071328E-4</v>
      </c>
    </row>
    <row r="587" spans="1:6" x14ac:dyDescent="0.2">
      <c r="A587" s="56" t="s">
        <v>395</v>
      </c>
      <c r="B587" s="56" t="s">
        <v>811</v>
      </c>
      <c r="C587" s="69">
        <v>192</v>
      </c>
      <c r="D587" s="70">
        <v>4513696</v>
      </c>
      <c r="E587" s="70">
        <v>268542</v>
      </c>
      <c r="F587" s="71">
        <v>3.486336166056442E-4</v>
      </c>
    </row>
    <row r="588" spans="1:6" x14ac:dyDescent="0.2">
      <c r="A588" s="56" t="s">
        <v>395</v>
      </c>
      <c r="B588" s="56" t="s">
        <v>8</v>
      </c>
      <c r="C588" s="69">
        <v>108</v>
      </c>
      <c r="D588" s="70">
        <v>4930893</v>
      </c>
      <c r="E588" s="70">
        <v>295854</v>
      </c>
      <c r="F588" s="71">
        <v>3.8409131535196078E-4</v>
      </c>
    </row>
    <row r="589" spans="1:6" x14ac:dyDescent="0.2">
      <c r="A589" s="56" t="s">
        <v>395</v>
      </c>
      <c r="B589" s="56" t="s">
        <v>812</v>
      </c>
      <c r="C589" s="69">
        <v>30</v>
      </c>
      <c r="D589" s="70">
        <v>752546</v>
      </c>
      <c r="E589" s="70">
        <v>45153</v>
      </c>
      <c r="F589" s="71">
        <v>5.8619708241521449E-5</v>
      </c>
    </row>
    <row r="590" spans="1:6" x14ac:dyDescent="0.2">
      <c r="A590" s="56" t="s">
        <v>395</v>
      </c>
      <c r="B590" s="56" t="s">
        <v>25</v>
      </c>
      <c r="C590" s="69">
        <v>25</v>
      </c>
      <c r="D590" s="70">
        <v>1807421</v>
      </c>
      <c r="E590" s="70">
        <v>108445</v>
      </c>
      <c r="F590" s="71">
        <v>1.4078830332982955E-4</v>
      </c>
    </row>
    <row r="591" spans="1:6" x14ac:dyDescent="0.2">
      <c r="A591" s="56" t="s">
        <v>395</v>
      </c>
      <c r="B591" s="56" t="s">
        <v>57</v>
      </c>
      <c r="C591" s="69">
        <v>699</v>
      </c>
      <c r="D591" s="70">
        <v>31049428</v>
      </c>
      <c r="E591" s="70">
        <v>1860686</v>
      </c>
      <c r="F591" s="71">
        <v>2.4156284288770085E-3</v>
      </c>
    </row>
    <row r="592" spans="1:6" x14ac:dyDescent="0.2">
      <c r="A592" s="56" t="s">
        <v>402</v>
      </c>
      <c r="B592" s="56" t="s">
        <v>5</v>
      </c>
      <c r="C592" s="69">
        <v>12</v>
      </c>
      <c r="D592" s="70">
        <v>394907</v>
      </c>
      <c r="E592" s="70">
        <v>23694</v>
      </c>
      <c r="F592" s="71">
        <v>3.0760644189192505E-5</v>
      </c>
    </row>
    <row r="593" spans="1:6" x14ac:dyDescent="0.2">
      <c r="A593" s="56" t="s">
        <v>402</v>
      </c>
      <c r="B593" s="56" t="s">
        <v>1</v>
      </c>
      <c r="C593" s="69">
        <v>18</v>
      </c>
      <c r="D593" s="70">
        <v>1819324</v>
      </c>
      <c r="E593" s="70">
        <v>109159</v>
      </c>
      <c r="F593" s="71">
        <v>1.4171525107825039E-4</v>
      </c>
    </row>
    <row r="594" spans="1:6" x14ac:dyDescent="0.2">
      <c r="A594" s="56" t="s">
        <v>402</v>
      </c>
      <c r="B594" s="56" t="s">
        <v>810</v>
      </c>
      <c r="C594" s="69">
        <v>63</v>
      </c>
      <c r="D594" s="70">
        <v>2344855</v>
      </c>
      <c r="E594" s="70">
        <v>140691</v>
      </c>
      <c r="F594" s="71">
        <v>1.8265154856173221E-4</v>
      </c>
    </row>
    <row r="595" spans="1:6" x14ac:dyDescent="0.2">
      <c r="A595" s="56" t="s">
        <v>402</v>
      </c>
      <c r="B595" s="56" t="s">
        <v>3</v>
      </c>
      <c r="C595" s="69">
        <v>45</v>
      </c>
      <c r="D595" s="70">
        <v>5190766</v>
      </c>
      <c r="E595" s="70">
        <v>311446</v>
      </c>
      <c r="F595" s="71">
        <v>4.043335692642546E-4</v>
      </c>
    </row>
    <row r="596" spans="1:6" x14ac:dyDescent="0.2">
      <c r="A596" s="56" t="s">
        <v>402</v>
      </c>
      <c r="B596" s="56" t="s">
        <v>2</v>
      </c>
      <c r="C596" s="69" t="s">
        <v>809</v>
      </c>
      <c r="D596" s="70" t="s">
        <v>809</v>
      </c>
      <c r="E596" s="70" t="s">
        <v>809</v>
      </c>
      <c r="F596" s="71" t="s">
        <v>809</v>
      </c>
    </row>
    <row r="597" spans="1:6" x14ac:dyDescent="0.2">
      <c r="A597" s="56" t="s">
        <v>402</v>
      </c>
      <c r="B597" s="56" t="s">
        <v>6</v>
      </c>
      <c r="C597" s="69">
        <v>18</v>
      </c>
      <c r="D597" s="70">
        <v>964217</v>
      </c>
      <c r="E597" s="70">
        <v>57853</v>
      </c>
      <c r="F597" s="71">
        <v>7.5107434298866968E-5</v>
      </c>
    </row>
    <row r="598" spans="1:6" x14ac:dyDescent="0.2">
      <c r="A598" s="56" t="s">
        <v>402</v>
      </c>
      <c r="B598" s="56" t="s">
        <v>10</v>
      </c>
      <c r="C598" s="69">
        <v>156</v>
      </c>
      <c r="D598" s="70">
        <v>5218841</v>
      </c>
      <c r="E598" s="70">
        <v>313131</v>
      </c>
      <c r="F598" s="71">
        <v>4.0652111402068197E-4</v>
      </c>
    </row>
    <row r="599" spans="1:6" x14ac:dyDescent="0.2">
      <c r="A599" s="56" t="s">
        <v>402</v>
      </c>
      <c r="B599" s="56" t="s">
        <v>4</v>
      </c>
      <c r="C599" s="69" t="s">
        <v>809</v>
      </c>
      <c r="D599" s="70" t="s">
        <v>809</v>
      </c>
      <c r="E599" s="70" t="s">
        <v>809</v>
      </c>
      <c r="F599" s="71" t="s">
        <v>809</v>
      </c>
    </row>
    <row r="600" spans="1:6" x14ac:dyDescent="0.2">
      <c r="A600" s="56" t="s">
        <v>402</v>
      </c>
      <c r="B600" s="56" t="s">
        <v>811</v>
      </c>
      <c r="C600" s="69">
        <v>182</v>
      </c>
      <c r="D600" s="70">
        <v>2325382</v>
      </c>
      <c r="E600" s="70">
        <v>135245</v>
      </c>
      <c r="F600" s="71">
        <v>1.7558130004926735E-4</v>
      </c>
    </row>
    <row r="601" spans="1:6" x14ac:dyDescent="0.2">
      <c r="A601" s="56" t="s">
        <v>402</v>
      </c>
      <c r="B601" s="56" t="s">
        <v>8</v>
      </c>
      <c r="C601" s="69">
        <v>69</v>
      </c>
      <c r="D601" s="70">
        <v>1471753</v>
      </c>
      <c r="E601" s="70">
        <v>88305</v>
      </c>
      <c r="F601" s="71">
        <v>1.1464162594440129E-4</v>
      </c>
    </row>
    <row r="602" spans="1:6" x14ac:dyDescent="0.2">
      <c r="A602" s="56" t="s">
        <v>402</v>
      </c>
      <c r="B602" s="56" t="s">
        <v>812</v>
      </c>
      <c r="C602" s="69">
        <v>72</v>
      </c>
      <c r="D602" s="70">
        <v>3417858</v>
      </c>
      <c r="E602" s="70">
        <v>205071</v>
      </c>
      <c r="F602" s="71">
        <v>2.6623263545715774E-4</v>
      </c>
    </row>
    <row r="603" spans="1:6" x14ac:dyDescent="0.2">
      <c r="A603" s="56" t="s">
        <v>402</v>
      </c>
      <c r="B603" s="56" t="s">
        <v>25</v>
      </c>
      <c r="C603" s="69">
        <v>48</v>
      </c>
      <c r="D603" s="70">
        <v>3511293</v>
      </c>
      <c r="E603" s="70">
        <v>210678</v>
      </c>
      <c r="F603" s="71">
        <v>2.7351190159916852E-4</v>
      </c>
    </row>
    <row r="604" spans="1:6" x14ac:dyDescent="0.2">
      <c r="A604" s="56" t="s">
        <v>402</v>
      </c>
      <c r="B604" s="56" t="s">
        <v>57</v>
      </c>
      <c r="C604" s="69">
        <v>704</v>
      </c>
      <c r="D604" s="70">
        <v>27067810</v>
      </c>
      <c r="E604" s="70">
        <v>1619791</v>
      </c>
      <c r="F604" s="71">
        <v>2.1028874234766742E-3</v>
      </c>
    </row>
    <row r="605" spans="1:6" x14ac:dyDescent="0.2">
      <c r="A605" s="56" t="s">
        <v>408</v>
      </c>
      <c r="B605" s="56" t="s">
        <v>5</v>
      </c>
      <c r="C605" s="69" t="s">
        <v>809</v>
      </c>
      <c r="D605" s="70" t="s">
        <v>809</v>
      </c>
      <c r="E605" s="70" t="s">
        <v>809</v>
      </c>
      <c r="F605" s="71" t="s">
        <v>809</v>
      </c>
    </row>
    <row r="606" spans="1:6" x14ac:dyDescent="0.2">
      <c r="A606" s="56" t="s">
        <v>408</v>
      </c>
      <c r="B606" s="56" t="s">
        <v>1</v>
      </c>
      <c r="C606" s="69" t="s">
        <v>809</v>
      </c>
      <c r="D606" s="70" t="s">
        <v>809</v>
      </c>
      <c r="E606" s="70" t="s">
        <v>809</v>
      </c>
      <c r="F606" s="71" t="s">
        <v>809</v>
      </c>
    </row>
    <row r="607" spans="1:6" x14ac:dyDescent="0.2">
      <c r="A607" s="56" t="s">
        <v>408</v>
      </c>
      <c r="B607" s="56" t="s">
        <v>810</v>
      </c>
      <c r="C607" s="69">
        <v>36</v>
      </c>
      <c r="D607" s="70">
        <v>1138213</v>
      </c>
      <c r="E607" s="70">
        <v>68293</v>
      </c>
      <c r="F607" s="71">
        <v>8.8661124065692734E-5</v>
      </c>
    </row>
    <row r="608" spans="1:6" x14ac:dyDescent="0.2">
      <c r="A608" s="56" t="s">
        <v>408</v>
      </c>
      <c r="B608" s="56" t="s">
        <v>3</v>
      </c>
      <c r="C608" s="69">
        <v>29</v>
      </c>
      <c r="D608" s="70">
        <v>2403601</v>
      </c>
      <c r="E608" s="70">
        <v>144216</v>
      </c>
      <c r="F608" s="71">
        <v>1.8722786622725528E-4</v>
      </c>
    </row>
    <row r="609" spans="1:6" x14ac:dyDescent="0.2">
      <c r="A609" s="56" t="s">
        <v>408</v>
      </c>
      <c r="B609" s="56" t="s">
        <v>2</v>
      </c>
      <c r="C609" s="69" t="s">
        <v>809</v>
      </c>
      <c r="D609" s="70" t="s">
        <v>809</v>
      </c>
      <c r="E609" s="70" t="s">
        <v>809</v>
      </c>
      <c r="F609" s="71" t="s">
        <v>809</v>
      </c>
    </row>
    <row r="610" spans="1:6" x14ac:dyDescent="0.2">
      <c r="A610" s="56" t="s">
        <v>408</v>
      </c>
      <c r="B610" s="56" t="s">
        <v>6</v>
      </c>
      <c r="C610" s="69">
        <v>15</v>
      </c>
      <c r="D610" s="70">
        <v>679054</v>
      </c>
      <c r="E610" s="70">
        <v>40743</v>
      </c>
      <c r="F610" s="71">
        <v>5.289444273656918E-5</v>
      </c>
    </row>
    <row r="611" spans="1:6" x14ac:dyDescent="0.2">
      <c r="A611" s="56" t="s">
        <v>408</v>
      </c>
      <c r="B611" s="56" t="s">
        <v>10</v>
      </c>
      <c r="C611" s="69">
        <v>91</v>
      </c>
      <c r="D611" s="70">
        <v>1678035</v>
      </c>
      <c r="E611" s="70">
        <v>100682</v>
      </c>
      <c r="F611" s="71">
        <v>1.3071001849650882E-4</v>
      </c>
    </row>
    <row r="612" spans="1:6" x14ac:dyDescent="0.2">
      <c r="A612" s="56" t="s">
        <v>408</v>
      </c>
      <c r="B612" s="56" t="s">
        <v>4</v>
      </c>
      <c r="C612" s="69">
        <v>12</v>
      </c>
      <c r="D612" s="70">
        <v>807773</v>
      </c>
      <c r="E612" s="70">
        <v>48466</v>
      </c>
      <c r="F612" s="71">
        <v>6.292079772404001E-5</v>
      </c>
    </row>
    <row r="613" spans="1:6" x14ac:dyDescent="0.2">
      <c r="A613" s="56" t="s">
        <v>408</v>
      </c>
      <c r="B613" s="56" t="s">
        <v>811</v>
      </c>
      <c r="C613" s="69">
        <v>144</v>
      </c>
      <c r="D613" s="70">
        <v>1864757</v>
      </c>
      <c r="E613" s="70">
        <v>109097</v>
      </c>
      <c r="F613" s="71">
        <v>1.4163475981718304E-4</v>
      </c>
    </row>
    <row r="614" spans="1:6" x14ac:dyDescent="0.2">
      <c r="A614" s="56" t="s">
        <v>408</v>
      </c>
      <c r="B614" s="56" t="s">
        <v>8</v>
      </c>
      <c r="C614" s="69">
        <v>54</v>
      </c>
      <c r="D614" s="70">
        <v>1944723</v>
      </c>
      <c r="E614" s="70">
        <v>116683</v>
      </c>
      <c r="F614" s="71">
        <v>1.5148325508261792E-4</v>
      </c>
    </row>
    <row r="615" spans="1:6" x14ac:dyDescent="0.2">
      <c r="A615" s="56" t="s">
        <v>408</v>
      </c>
      <c r="B615" s="56" t="s">
        <v>812</v>
      </c>
      <c r="C615" s="69">
        <v>72</v>
      </c>
      <c r="D615" s="70">
        <v>1718393</v>
      </c>
      <c r="E615" s="70">
        <v>103072</v>
      </c>
      <c r="F615" s="71">
        <v>1.3381282678604075E-4</v>
      </c>
    </row>
    <row r="616" spans="1:6" x14ac:dyDescent="0.2">
      <c r="A616" s="56" t="s">
        <v>408</v>
      </c>
      <c r="B616" s="56" t="s">
        <v>25</v>
      </c>
      <c r="C616" s="69">
        <v>15</v>
      </c>
      <c r="D616" s="70">
        <v>1358420</v>
      </c>
      <c r="E616" s="70">
        <v>81505</v>
      </c>
      <c r="F616" s="71">
        <v>1.0581355214991707E-4</v>
      </c>
    </row>
    <row r="617" spans="1:6" x14ac:dyDescent="0.2">
      <c r="A617" s="56" t="s">
        <v>408</v>
      </c>
      <c r="B617" s="56" t="s">
        <v>57</v>
      </c>
      <c r="C617" s="69">
        <v>495</v>
      </c>
      <c r="D617" s="70">
        <v>14963137</v>
      </c>
      <c r="E617" s="70">
        <v>894968</v>
      </c>
      <c r="F617" s="71">
        <v>1.1618887570149928E-3</v>
      </c>
    </row>
    <row r="618" spans="1:6" x14ac:dyDescent="0.2">
      <c r="A618" s="56" t="s">
        <v>413</v>
      </c>
      <c r="B618" s="56" t="s">
        <v>5</v>
      </c>
      <c r="C618" s="69">
        <v>72</v>
      </c>
      <c r="D618" s="70">
        <v>12851257</v>
      </c>
      <c r="E618" s="70">
        <v>771075</v>
      </c>
      <c r="F618" s="71">
        <v>1.0010451472179291E-3</v>
      </c>
    </row>
    <row r="619" spans="1:6" x14ac:dyDescent="0.2">
      <c r="A619" s="56" t="s">
        <v>413</v>
      </c>
      <c r="B619" s="56" t="s">
        <v>1</v>
      </c>
      <c r="C619" s="69">
        <v>12</v>
      </c>
      <c r="D619" s="70">
        <v>607812</v>
      </c>
      <c r="E619" s="70">
        <v>36469</v>
      </c>
      <c r="F619" s="71">
        <v>4.7345738707506604E-5</v>
      </c>
    </row>
    <row r="620" spans="1:6" x14ac:dyDescent="0.2">
      <c r="A620" s="56" t="s">
        <v>413</v>
      </c>
      <c r="B620" s="56" t="s">
        <v>810</v>
      </c>
      <c r="C620" s="69">
        <v>79</v>
      </c>
      <c r="D620" s="70">
        <v>3493002</v>
      </c>
      <c r="E620" s="70">
        <v>209580</v>
      </c>
      <c r="F620" s="71">
        <v>2.7208642733058855E-4</v>
      </c>
    </row>
    <row r="621" spans="1:6" x14ac:dyDescent="0.2">
      <c r="A621" s="56" t="s">
        <v>413</v>
      </c>
      <c r="B621" s="56" t="s">
        <v>3</v>
      </c>
      <c r="C621" s="69">
        <v>54</v>
      </c>
      <c r="D621" s="70">
        <v>5260055</v>
      </c>
      <c r="E621" s="70">
        <v>315603</v>
      </c>
      <c r="F621" s="71">
        <v>4.0973037849420621E-4</v>
      </c>
    </row>
    <row r="622" spans="1:6" x14ac:dyDescent="0.2">
      <c r="A622" s="56" t="s">
        <v>413</v>
      </c>
      <c r="B622" s="56" t="s">
        <v>2</v>
      </c>
      <c r="C622" s="69">
        <v>45</v>
      </c>
      <c r="D622" s="70">
        <v>2283840</v>
      </c>
      <c r="E622" s="70">
        <v>137030</v>
      </c>
      <c r="F622" s="71">
        <v>1.7789866942031945E-4</v>
      </c>
    </row>
    <row r="623" spans="1:6" x14ac:dyDescent="0.2">
      <c r="A623" s="56" t="s">
        <v>413</v>
      </c>
      <c r="B623" s="56" t="s">
        <v>6</v>
      </c>
      <c r="C623" s="69">
        <v>24</v>
      </c>
      <c r="D623" s="70">
        <v>1815577</v>
      </c>
      <c r="E623" s="70">
        <v>108935</v>
      </c>
      <c r="F623" s="71">
        <v>1.414244439414909E-4</v>
      </c>
    </row>
    <row r="624" spans="1:6" x14ac:dyDescent="0.2">
      <c r="A624" s="56" t="s">
        <v>413</v>
      </c>
      <c r="B624" s="56" t="s">
        <v>10</v>
      </c>
      <c r="C624" s="69">
        <v>241</v>
      </c>
      <c r="D624" s="70">
        <v>5891725</v>
      </c>
      <c r="E624" s="70">
        <v>353504</v>
      </c>
      <c r="F624" s="71">
        <v>4.5893520568313952E-4</v>
      </c>
    </row>
    <row r="625" spans="1:6" x14ac:dyDescent="0.2">
      <c r="A625" s="56" t="s">
        <v>413</v>
      </c>
      <c r="B625" s="56" t="s">
        <v>4</v>
      </c>
      <c r="C625" s="69">
        <v>12</v>
      </c>
      <c r="D625" s="70">
        <v>549417</v>
      </c>
      <c r="E625" s="70">
        <v>32965</v>
      </c>
      <c r="F625" s="71">
        <v>4.2796684211054738E-5</v>
      </c>
    </row>
    <row r="626" spans="1:6" x14ac:dyDescent="0.2">
      <c r="A626" s="56" t="s">
        <v>413</v>
      </c>
      <c r="B626" s="56" t="s">
        <v>811</v>
      </c>
      <c r="C626" s="69">
        <v>413</v>
      </c>
      <c r="D626" s="70">
        <v>7099697</v>
      </c>
      <c r="E626" s="70">
        <v>415429</v>
      </c>
      <c r="F626" s="71">
        <v>5.3932909828952698E-4</v>
      </c>
    </row>
    <row r="627" spans="1:6" x14ac:dyDescent="0.2">
      <c r="A627" s="56" t="s">
        <v>413</v>
      </c>
      <c r="B627" s="56" t="s">
        <v>8</v>
      </c>
      <c r="C627" s="69">
        <v>170</v>
      </c>
      <c r="D627" s="70">
        <v>5614021</v>
      </c>
      <c r="E627" s="70">
        <v>336764</v>
      </c>
      <c r="F627" s="71">
        <v>4.3720256519495337E-4</v>
      </c>
    </row>
    <row r="628" spans="1:6" x14ac:dyDescent="0.2">
      <c r="A628" s="56" t="s">
        <v>413</v>
      </c>
      <c r="B628" s="56" t="s">
        <v>812</v>
      </c>
      <c r="C628" s="69">
        <v>52</v>
      </c>
      <c r="D628" s="70">
        <v>1958422</v>
      </c>
      <c r="E628" s="70">
        <v>117505</v>
      </c>
      <c r="F628" s="71">
        <v>1.525504134148335E-4</v>
      </c>
    </row>
    <row r="629" spans="1:6" x14ac:dyDescent="0.2">
      <c r="A629" s="56" t="s">
        <v>413</v>
      </c>
      <c r="B629" s="56" t="s">
        <v>25</v>
      </c>
      <c r="C629" s="69">
        <v>51</v>
      </c>
      <c r="D629" s="70">
        <v>1361804</v>
      </c>
      <c r="E629" s="70">
        <v>81708</v>
      </c>
      <c r="F629" s="71">
        <v>1.0607709611760535E-4</v>
      </c>
    </row>
    <row r="630" spans="1:6" x14ac:dyDescent="0.2">
      <c r="A630" s="56" t="s">
        <v>413</v>
      </c>
      <c r="B630" s="56" t="s">
        <v>57</v>
      </c>
      <c r="C630" s="69">
        <v>1225</v>
      </c>
      <c r="D630" s="70">
        <v>48786630</v>
      </c>
      <c r="E630" s="70">
        <v>2916568</v>
      </c>
      <c r="F630" s="71">
        <v>3.7864231662693005E-3</v>
      </c>
    </row>
    <row r="631" spans="1:6" x14ac:dyDescent="0.2">
      <c r="A631" s="56" t="s">
        <v>420</v>
      </c>
      <c r="B631" s="56" t="s">
        <v>5</v>
      </c>
      <c r="C631" s="69" t="s">
        <v>809</v>
      </c>
      <c r="D631" s="70" t="s">
        <v>809</v>
      </c>
      <c r="E631" s="70" t="s">
        <v>809</v>
      </c>
      <c r="F631" s="71" t="s">
        <v>809</v>
      </c>
    </row>
    <row r="632" spans="1:6" x14ac:dyDescent="0.2">
      <c r="A632" s="56" t="s">
        <v>420</v>
      </c>
      <c r="B632" s="56" t="s">
        <v>1</v>
      </c>
      <c r="C632" s="69" t="s">
        <v>809</v>
      </c>
      <c r="D632" s="70" t="s">
        <v>809</v>
      </c>
      <c r="E632" s="70" t="s">
        <v>809</v>
      </c>
      <c r="F632" s="71" t="s">
        <v>809</v>
      </c>
    </row>
    <row r="633" spans="1:6" x14ac:dyDescent="0.2">
      <c r="A633" s="56" t="s">
        <v>420</v>
      </c>
      <c r="B633" s="56" t="s">
        <v>810</v>
      </c>
      <c r="C633" s="69">
        <v>139</v>
      </c>
      <c r="D633" s="70">
        <v>5300707</v>
      </c>
      <c r="E633" s="70">
        <v>318042</v>
      </c>
      <c r="F633" s="71">
        <v>4.1289680084490428E-4</v>
      </c>
    </row>
    <row r="634" spans="1:6" x14ac:dyDescent="0.2">
      <c r="A634" s="56" t="s">
        <v>420</v>
      </c>
      <c r="B634" s="56" t="s">
        <v>3</v>
      </c>
      <c r="C634" s="69">
        <v>62</v>
      </c>
      <c r="D634" s="70">
        <v>6334393</v>
      </c>
      <c r="E634" s="70">
        <v>380064</v>
      </c>
      <c r="F634" s="71">
        <v>4.9341662332747784E-4</v>
      </c>
    </row>
    <row r="635" spans="1:6" x14ac:dyDescent="0.2">
      <c r="A635" s="56" t="s">
        <v>420</v>
      </c>
      <c r="B635" s="56" t="s">
        <v>2</v>
      </c>
      <c r="C635" s="69">
        <v>21</v>
      </c>
      <c r="D635" s="70">
        <v>6646312</v>
      </c>
      <c r="E635" s="70">
        <v>398779</v>
      </c>
      <c r="F635" s="71">
        <v>5.1771329995450313E-4</v>
      </c>
    </row>
    <row r="636" spans="1:6" x14ac:dyDescent="0.2">
      <c r="A636" s="56" t="s">
        <v>420</v>
      </c>
      <c r="B636" s="56" t="s">
        <v>6</v>
      </c>
      <c r="C636" s="69">
        <v>24</v>
      </c>
      <c r="D636" s="70">
        <v>1460079</v>
      </c>
      <c r="E636" s="70">
        <v>87605</v>
      </c>
      <c r="F636" s="71">
        <v>1.1373285364202792E-4</v>
      </c>
    </row>
    <row r="637" spans="1:6" x14ac:dyDescent="0.2">
      <c r="A637" s="56" t="s">
        <v>420</v>
      </c>
      <c r="B637" s="56" t="s">
        <v>10</v>
      </c>
      <c r="C637" s="69">
        <v>269</v>
      </c>
      <c r="D637" s="70">
        <v>5659135</v>
      </c>
      <c r="E637" s="70">
        <v>339548</v>
      </c>
      <c r="F637" s="71">
        <v>4.4081688246610688E-4</v>
      </c>
    </row>
    <row r="638" spans="1:6" x14ac:dyDescent="0.2">
      <c r="A638" s="56" t="s">
        <v>420</v>
      </c>
      <c r="B638" s="56" t="s">
        <v>4</v>
      </c>
      <c r="C638" s="69">
        <v>42</v>
      </c>
      <c r="D638" s="70">
        <v>3464594</v>
      </c>
      <c r="E638" s="70">
        <v>207876</v>
      </c>
      <c r="F638" s="71">
        <v>2.6987421589738252E-4</v>
      </c>
    </row>
    <row r="639" spans="1:6" x14ac:dyDescent="0.2">
      <c r="A639" s="56" t="s">
        <v>420</v>
      </c>
      <c r="B639" s="56" t="s">
        <v>811</v>
      </c>
      <c r="C639" s="69">
        <v>434</v>
      </c>
      <c r="D639" s="70">
        <v>6534540</v>
      </c>
      <c r="E639" s="70">
        <v>387697</v>
      </c>
      <c r="F639" s="71">
        <v>5.0332613616178639E-4</v>
      </c>
    </row>
    <row r="640" spans="1:6" x14ac:dyDescent="0.2">
      <c r="A640" s="56" t="s">
        <v>420</v>
      </c>
      <c r="B640" s="56" t="s">
        <v>8</v>
      </c>
      <c r="C640" s="69">
        <v>126</v>
      </c>
      <c r="D640" s="70">
        <v>2179259</v>
      </c>
      <c r="E640" s="70">
        <v>130756</v>
      </c>
      <c r="F640" s="71">
        <v>1.697534730987615E-4</v>
      </c>
    </row>
    <row r="641" spans="1:6" x14ac:dyDescent="0.2">
      <c r="A641" s="56" t="s">
        <v>420</v>
      </c>
      <c r="B641" s="56" t="s">
        <v>812</v>
      </c>
      <c r="C641" s="69">
        <v>60</v>
      </c>
      <c r="D641" s="70">
        <v>2455051</v>
      </c>
      <c r="E641" s="70">
        <v>147303</v>
      </c>
      <c r="F641" s="71">
        <v>1.9123555208072184E-4</v>
      </c>
    </row>
    <row r="642" spans="1:6" x14ac:dyDescent="0.2">
      <c r="A642" s="56" t="s">
        <v>420</v>
      </c>
      <c r="B642" s="56" t="s">
        <v>25</v>
      </c>
      <c r="C642" s="69">
        <v>41</v>
      </c>
      <c r="D642" s="70">
        <v>3916329</v>
      </c>
      <c r="E642" s="70">
        <v>234980</v>
      </c>
      <c r="F642" s="71">
        <v>3.0506187944527959E-4</v>
      </c>
    </row>
    <row r="643" spans="1:6" x14ac:dyDescent="0.2">
      <c r="A643" s="56" t="s">
        <v>420</v>
      </c>
      <c r="B643" s="56" t="s">
        <v>57</v>
      </c>
      <c r="C643" s="69">
        <v>1248</v>
      </c>
      <c r="D643" s="70">
        <v>45236276</v>
      </c>
      <c r="E643" s="70">
        <v>2709802</v>
      </c>
      <c r="F643" s="71">
        <v>3.5179900035942529E-3</v>
      </c>
    </row>
    <row r="644" spans="1:6" x14ac:dyDescent="0.2">
      <c r="A644" s="56" t="s">
        <v>429</v>
      </c>
      <c r="B644" s="56" t="s">
        <v>5</v>
      </c>
      <c r="C644" s="69">
        <v>18</v>
      </c>
      <c r="D644" s="70">
        <v>363112</v>
      </c>
      <c r="E644" s="70">
        <v>21787</v>
      </c>
      <c r="F644" s="71">
        <v>2.828488878829818E-5</v>
      </c>
    </row>
    <row r="645" spans="1:6" x14ac:dyDescent="0.2">
      <c r="A645" s="56" t="s">
        <v>429</v>
      </c>
      <c r="B645" s="56" t="s">
        <v>1</v>
      </c>
      <c r="C645" s="69">
        <v>36</v>
      </c>
      <c r="D645" s="70">
        <v>2874323</v>
      </c>
      <c r="E645" s="70">
        <v>172459</v>
      </c>
      <c r="F645" s="71">
        <v>2.2389423213572845E-4</v>
      </c>
    </row>
    <row r="646" spans="1:6" x14ac:dyDescent="0.2">
      <c r="A646" s="56" t="s">
        <v>429</v>
      </c>
      <c r="B646" s="56" t="s">
        <v>810</v>
      </c>
      <c r="C646" s="69">
        <v>197</v>
      </c>
      <c r="D646" s="70">
        <v>7296528</v>
      </c>
      <c r="E646" s="70">
        <v>437720</v>
      </c>
      <c r="F646" s="71">
        <v>5.6826830313553406E-4</v>
      </c>
    </row>
    <row r="647" spans="1:6" x14ac:dyDescent="0.2">
      <c r="A647" s="56" t="s">
        <v>429</v>
      </c>
      <c r="B647" s="56" t="s">
        <v>3</v>
      </c>
      <c r="C647" s="69">
        <v>126</v>
      </c>
      <c r="D647" s="70">
        <v>15619033</v>
      </c>
      <c r="E647" s="70">
        <v>937142</v>
      </c>
      <c r="F647" s="71">
        <v>1.2166409899868422E-3</v>
      </c>
    </row>
    <row r="648" spans="1:6" x14ac:dyDescent="0.2">
      <c r="A648" s="56" t="s">
        <v>429</v>
      </c>
      <c r="B648" s="56" t="s">
        <v>2</v>
      </c>
      <c r="C648" s="69">
        <v>11</v>
      </c>
      <c r="D648" s="70">
        <v>8819646</v>
      </c>
      <c r="E648" s="70">
        <v>529179</v>
      </c>
      <c r="F648" s="71">
        <v>6.8700459742520052E-4</v>
      </c>
    </row>
    <row r="649" spans="1:6" x14ac:dyDescent="0.2">
      <c r="A649" s="56" t="s">
        <v>429</v>
      </c>
      <c r="B649" s="56" t="s">
        <v>6</v>
      </c>
      <c r="C649" s="69">
        <v>34</v>
      </c>
      <c r="D649" s="70">
        <v>1982965</v>
      </c>
      <c r="E649" s="70">
        <v>118978</v>
      </c>
      <c r="F649" s="71">
        <v>1.5446272998825635E-4</v>
      </c>
    </row>
    <row r="650" spans="1:6" x14ac:dyDescent="0.2">
      <c r="A650" s="56" t="s">
        <v>429</v>
      </c>
      <c r="B650" s="56" t="s">
        <v>10</v>
      </c>
      <c r="C650" s="69">
        <v>438</v>
      </c>
      <c r="D650" s="70">
        <v>8375291</v>
      </c>
      <c r="E650" s="70">
        <v>502517</v>
      </c>
      <c r="F650" s="71">
        <v>6.5239075867394483E-4</v>
      </c>
    </row>
    <row r="651" spans="1:6" x14ac:dyDescent="0.2">
      <c r="A651" s="56" t="s">
        <v>429</v>
      </c>
      <c r="B651" s="56" t="s">
        <v>4</v>
      </c>
      <c r="C651" s="69">
        <v>45</v>
      </c>
      <c r="D651" s="70">
        <v>4655679</v>
      </c>
      <c r="E651" s="70">
        <v>279341</v>
      </c>
      <c r="F651" s="71">
        <v>3.6265337673897286E-4</v>
      </c>
    </row>
    <row r="652" spans="1:6" x14ac:dyDescent="0.2">
      <c r="A652" s="56" t="s">
        <v>429</v>
      </c>
      <c r="B652" s="56" t="s">
        <v>811</v>
      </c>
      <c r="C652" s="69">
        <v>714</v>
      </c>
      <c r="D652" s="70">
        <v>16299390</v>
      </c>
      <c r="E652" s="70">
        <v>965302</v>
      </c>
      <c r="F652" s="71">
        <v>1.2531996014651769E-3</v>
      </c>
    </row>
    <row r="653" spans="1:6" x14ac:dyDescent="0.2">
      <c r="A653" s="56" t="s">
        <v>429</v>
      </c>
      <c r="B653" s="56" t="s">
        <v>8</v>
      </c>
      <c r="C653" s="69">
        <v>232</v>
      </c>
      <c r="D653" s="70">
        <v>7147153</v>
      </c>
      <c r="E653" s="70">
        <v>428829</v>
      </c>
      <c r="F653" s="71">
        <v>5.5672559664924595E-4</v>
      </c>
    </row>
    <row r="654" spans="1:6" x14ac:dyDescent="0.2">
      <c r="A654" s="56" t="s">
        <v>429</v>
      </c>
      <c r="B654" s="56" t="s">
        <v>812</v>
      </c>
      <c r="C654" s="69">
        <v>109</v>
      </c>
      <c r="D654" s="70">
        <v>14604213</v>
      </c>
      <c r="E654" s="70">
        <v>876253</v>
      </c>
      <c r="F654" s="71">
        <v>1.1375920803879673E-3</v>
      </c>
    </row>
    <row r="655" spans="1:6" x14ac:dyDescent="0.2">
      <c r="A655" s="56" t="s">
        <v>429</v>
      </c>
      <c r="B655" s="56" t="s">
        <v>25</v>
      </c>
      <c r="C655" s="69">
        <v>50</v>
      </c>
      <c r="D655" s="70">
        <v>5653181</v>
      </c>
      <c r="E655" s="70">
        <v>339191</v>
      </c>
      <c r="F655" s="71">
        <v>4.4035340859189647E-4</v>
      </c>
    </row>
    <row r="656" spans="1:6" x14ac:dyDescent="0.2">
      <c r="A656" s="56" t="s">
        <v>429</v>
      </c>
      <c r="B656" s="56" t="s">
        <v>57</v>
      </c>
      <c r="C656" s="69">
        <v>2010</v>
      </c>
      <c r="D656" s="70">
        <v>93690516</v>
      </c>
      <c r="E656" s="70">
        <v>5608698</v>
      </c>
      <c r="F656" s="71">
        <v>7.281470563967064E-3</v>
      </c>
    </row>
    <row r="657" spans="1:6" x14ac:dyDescent="0.2">
      <c r="A657" s="56" t="s">
        <v>331</v>
      </c>
      <c r="B657" s="56" t="s">
        <v>5</v>
      </c>
      <c r="C657" s="69">
        <v>18</v>
      </c>
      <c r="D657" s="70">
        <v>325345</v>
      </c>
      <c r="E657" s="70">
        <v>19521</v>
      </c>
      <c r="F657" s="71">
        <v>2.5343063020900941E-5</v>
      </c>
    </row>
    <row r="658" spans="1:6" x14ac:dyDescent="0.2">
      <c r="A658" s="56" t="s">
        <v>331</v>
      </c>
      <c r="B658" s="56" t="s">
        <v>1</v>
      </c>
      <c r="C658" s="69">
        <v>18</v>
      </c>
      <c r="D658" s="70">
        <v>2133127</v>
      </c>
      <c r="E658" s="70">
        <v>127988</v>
      </c>
      <c r="F658" s="71">
        <v>1.6615992776594792E-4</v>
      </c>
    </row>
    <row r="659" spans="1:6" x14ac:dyDescent="0.2">
      <c r="A659" s="56" t="s">
        <v>331</v>
      </c>
      <c r="B659" s="56" t="s">
        <v>810</v>
      </c>
      <c r="C659" s="69">
        <v>118</v>
      </c>
      <c r="D659" s="70">
        <v>3499257</v>
      </c>
      <c r="E659" s="70">
        <v>209955</v>
      </c>
      <c r="F659" s="71">
        <v>2.7257326963543141E-4</v>
      </c>
    </row>
    <row r="660" spans="1:6" x14ac:dyDescent="0.2">
      <c r="A660" s="56" t="s">
        <v>331</v>
      </c>
      <c r="B660" s="56" t="s">
        <v>3</v>
      </c>
      <c r="C660" s="69">
        <v>59</v>
      </c>
      <c r="D660" s="70">
        <v>5918103</v>
      </c>
      <c r="E660" s="70">
        <v>355086</v>
      </c>
      <c r="F660" s="71">
        <v>4.609890310865033E-4</v>
      </c>
    </row>
    <row r="661" spans="1:6" x14ac:dyDescent="0.2">
      <c r="A661" s="56" t="s">
        <v>331</v>
      </c>
      <c r="B661" s="56" t="s">
        <v>2</v>
      </c>
      <c r="C661" s="69">
        <v>14</v>
      </c>
      <c r="D661" s="70">
        <v>7040352</v>
      </c>
      <c r="E661" s="70">
        <v>422421</v>
      </c>
      <c r="F661" s="71">
        <v>5.4840643534409084E-4</v>
      </c>
    </row>
    <row r="662" spans="1:6" x14ac:dyDescent="0.2">
      <c r="A662" s="56" t="s">
        <v>331</v>
      </c>
      <c r="B662" s="56" t="s">
        <v>6</v>
      </c>
      <c r="C662" s="69">
        <v>13</v>
      </c>
      <c r="D662" s="70">
        <v>262377</v>
      </c>
      <c r="E662" s="70">
        <v>15743</v>
      </c>
      <c r="F662" s="71">
        <v>2.043828908037721E-5</v>
      </c>
    </row>
    <row r="663" spans="1:6" x14ac:dyDescent="0.2">
      <c r="A663" s="56" t="s">
        <v>331</v>
      </c>
      <c r="B663" s="56" t="s">
        <v>10</v>
      </c>
      <c r="C663" s="69">
        <v>176</v>
      </c>
      <c r="D663" s="70">
        <v>3172700</v>
      </c>
      <c r="E663" s="70">
        <v>190362</v>
      </c>
      <c r="F663" s="71">
        <v>2.4713673289200068E-4</v>
      </c>
    </row>
    <row r="664" spans="1:6" x14ac:dyDescent="0.2">
      <c r="A664" s="56" t="s">
        <v>331</v>
      </c>
      <c r="B664" s="56" t="s">
        <v>4</v>
      </c>
      <c r="C664" s="69">
        <v>21</v>
      </c>
      <c r="D664" s="70">
        <v>1744587</v>
      </c>
      <c r="E664" s="70">
        <v>104675</v>
      </c>
      <c r="F664" s="71">
        <v>1.3589391535847578E-4</v>
      </c>
    </row>
    <row r="665" spans="1:6" x14ac:dyDescent="0.2">
      <c r="A665" s="56" t="s">
        <v>331</v>
      </c>
      <c r="B665" s="56" t="s">
        <v>811</v>
      </c>
      <c r="C665" s="69">
        <v>270</v>
      </c>
      <c r="D665" s="70">
        <v>5631346</v>
      </c>
      <c r="E665" s="70">
        <v>331052</v>
      </c>
      <c r="F665" s="71">
        <v>4.2978698320758662E-4</v>
      </c>
    </row>
    <row r="666" spans="1:6" x14ac:dyDescent="0.2">
      <c r="A666" s="56" t="s">
        <v>331</v>
      </c>
      <c r="B666" s="56" t="s">
        <v>8</v>
      </c>
      <c r="C666" s="69">
        <v>138</v>
      </c>
      <c r="D666" s="70">
        <v>2658867</v>
      </c>
      <c r="E666" s="70">
        <v>159532</v>
      </c>
      <c r="F666" s="71">
        <v>2.0711180420318471E-4</v>
      </c>
    </row>
    <row r="667" spans="1:6" x14ac:dyDescent="0.2">
      <c r="A667" s="56" t="s">
        <v>331</v>
      </c>
      <c r="B667" s="56" t="s">
        <v>812</v>
      </c>
      <c r="C667" s="69">
        <v>45</v>
      </c>
      <c r="D667" s="70">
        <v>9226144</v>
      </c>
      <c r="E667" s="70">
        <v>553569</v>
      </c>
      <c r="F667" s="71">
        <v>7.1866882093218139E-4</v>
      </c>
    </row>
    <row r="668" spans="1:6" x14ac:dyDescent="0.2">
      <c r="A668" s="56" t="s">
        <v>331</v>
      </c>
      <c r="B668" s="56" t="s">
        <v>25</v>
      </c>
      <c r="C668" s="69">
        <v>54</v>
      </c>
      <c r="D668" s="70">
        <v>3058580</v>
      </c>
      <c r="E668" s="70">
        <v>183515</v>
      </c>
      <c r="F668" s="71">
        <v>2.3824764152864279E-4</v>
      </c>
    </row>
    <row r="669" spans="1:6" x14ac:dyDescent="0.2">
      <c r="A669" s="56" t="s">
        <v>331</v>
      </c>
      <c r="B669" s="56" t="s">
        <v>57</v>
      </c>
      <c r="C669" s="69">
        <v>944</v>
      </c>
      <c r="D669" s="70">
        <v>44670785</v>
      </c>
      <c r="E669" s="70">
        <v>2673418</v>
      </c>
      <c r="F669" s="71">
        <v>3.4707546158091775E-3</v>
      </c>
    </row>
    <row r="670" spans="1:6" x14ac:dyDescent="0.2">
      <c r="A670" s="56" t="s">
        <v>446</v>
      </c>
      <c r="B670" s="56" t="s">
        <v>5</v>
      </c>
      <c r="C670" s="69">
        <v>264</v>
      </c>
      <c r="D670" s="70">
        <v>31985067</v>
      </c>
      <c r="E670" s="70">
        <v>1919104</v>
      </c>
      <c r="F670" s="71">
        <v>2.4914693722485055E-3</v>
      </c>
    </row>
    <row r="671" spans="1:6" x14ac:dyDescent="0.2">
      <c r="A671" s="56" t="s">
        <v>446</v>
      </c>
      <c r="B671" s="56" t="s">
        <v>1</v>
      </c>
      <c r="C671" s="69">
        <v>102</v>
      </c>
      <c r="D671" s="70">
        <v>51495387</v>
      </c>
      <c r="E671" s="70">
        <v>3089723</v>
      </c>
      <c r="F671" s="71">
        <v>4.011220977722817E-3</v>
      </c>
    </row>
    <row r="672" spans="1:6" x14ac:dyDescent="0.2">
      <c r="A672" s="56" t="s">
        <v>446</v>
      </c>
      <c r="B672" s="56" t="s">
        <v>810</v>
      </c>
      <c r="C672" s="69">
        <v>1163</v>
      </c>
      <c r="D672" s="70">
        <v>89601124</v>
      </c>
      <c r="E672" s="70">
        <v>5376067</v>
      </c>
      <c r="F672" s="71">
        <v>6.9794582647193203E-3</v>
      </c>
    </row>
    <row r="673" spans="1:6" x14ac:dyDescent="0.2">
      <c r="A673" s="56" t="s">
        <v>446</v>
      </c>
      <c r="B673" s="56" t="s">
        <v>3</v>
      </c>
      <c r="C673" s="69">
        <v>290</v>
      </c>
      <c r="D673" s="70">
        <v>50564204</v>
      </c>
      <c r="E673" s="70">
        <v>3033852</v>
      </c>
      <c r="F673" s="71">
        <v>3.9386866672858128E-3</v>
      </c>
    </row>
    <row r="674" spans="1:6" x14ac:dyDescent="0.2">
      <c r="A674" s="56" t="s">
        <v>446</v>
      </c>
      <c r="B674" s="56" t="s">
        <v>2</v>
      </c>
      <c r="C674" s="69">
        <v>55</v>
      </c>
      <c r="D674" s="70">
        <v>70086011</v>
      </c>
      <c r="E674" s="70">
        <v>4205161</v>
      </c>
      <c r="F674" s="71">
        <v>5.459334062601036E-3</v>
      </c>
    </row>
    <row r="675" spans="1:6" x14ac:dyDescent="0.2">
      <c r="A675" s="56" t="s">
        <v>446</v>
      </c>
      <c r="B675" s="56" t="s">
        <v>6</v>
      </c>
      <c r="C675" s="69">
        <v>138</v>
      </c>
      <c r="D675" s="70">
        <v>25076205</v>
      </c>
      <c r="E675" s="70">
        <v>1504572</v>
      </c>
      <c r="F675" s="71">
        <v>1.9533048007521628E-3</v>
      </c>
    </row>
    <row r="676" spans="1:6" x14ac:dyDescent="0.2">
      <c r="A676" s="56" t="s">
        <v>446</v>
      </c>
      <c r="B676" s="56" t="s">
        <v>10</v>
      </c>
      <c r="C676" s="69">
        <v>957</v>
      </c>
      <c r="D676" s="70">
        <v>47548744</v>
      </c>
      <c r="E676" s="70">
        <v>2852925</v>
      </c>
      <c r="F676" s="71">
        <v>3.7037988867836594E-3</v>
      </c>
    </row>
    <row r="677" spans="1:6" x14ac:dyDescent="0.2">
      <c r="A677" s="56" t="s">
        <v>446</v>
      </c>
      <c r="B677" s="56" t="s">
        <v>4</v>
      </c>
      <c r="C677" s="69">
        <v>164</v>
      </c>
      <c r="D677" s="70">
        <v>26040116</v>
      </c>
      <c r="E677" s="70">
        <v>1562407</v>
      </c>
      <c r="F677" s="71">
        <v>2.0283888666203973E-3</v>
      </c>
    </row>
    <row r="678" spans="1:6" x14ac:dyDescent="0.2">
      <c r="A678" s="56" t="s">
        <v>446</v>
      </c>
      <c r="B678" s="56" t="s">
        <v>811</v>
      </c>
      <c r="C678" s="69">
        <v>2121</v>
      </c>
      <c r="D678" s="70">
        <v>84597821</v>
      </c>
      <c r="E678" s="70">
        <v>4871487</v>
      </c>
      <c r="F678" s="71">
        <v>6.3243892242456669E-3</v>
      </c>
    </row>
    <row r="679" spans="1:6" x14ac:dyDescent="0.2">
      <c r="A679" s="56" t="s">
        <v>446</v>
      </c>
      <c r="B679" s="56" t="s">
        <v>8</v>
      </c>
      <c r="C679" s="69">
        <v>1017</v>
      </c>
      <c r="D679" s="70">
        <v>72684726</v>
      </c>
      <c r="E679" s="70">
        <v>4361084</v>
      </c>
      <c r="F679" s="71">
        <v>5.6617604964624129E-3</v>
      </c>
    </row>
    <row r="680" spans="1:6" x14ac:dyDescent="0.2">
      <c r="A680" s="56" t="s">
        <v>446</v>
      </c>
      <c r="B680" s="56" t="s">
        <v>812</v>
      </c>
      <c r="C680" s="69">
        <v>161</v>
      </c>
      <c r="D680" s="70">
        <v>26391319</v>
      </c>
      <c r="E680" s="70">
        <v>1565830</v>
      </c>
      <c r="F680" s="71">
        <v>2.0328327631790031E-3</v>
      </c>
    </row>
    <row r="681" spans="1:6" x14ac:dyDescent="0.2">
      <c r="A681" s="56" t="s">
        <v>446</v>
      </c>
      <c r="B681" s="56" t="s">
        <v>25</v>
      </c>
      <c r="C681" s="69">
        <v>213</v>
      </c>
      <c r="D681" s="70">
        <v>30788630</v>
      </c>
      <c r="E681" s="70">
        <v>1847318</v>
      </c>
      <c r="F681" s="71">
        <v>2.3982734743939697E-3</v>
      </c>
    </row>
    <row r="682" spans="1:6" x14ac:dyDescent="0.2">
      <c r="A682" s="56" t="s">
        <v>446</v>
      </c>
      <c r="B682" s="56" t="s">
        <v>57</v>
      </c>
      <c r="C682" s="69">
        <v>6645</v>
      </c>
      <c r="D682" s="70">
        <v>606859354</v>
      </c>
      <c r="E682" s="70">
        <v>36189530</v>
      </c>
      <c r="F682" s="71">
        <v>4.6982917857014764E-2</v>
      </c>
    </row>
    <row r="683" spans="1:6" x14ac:dyDescent="0.2">
      <c r="A683" s="56" t="s">
        <v>456</v>
      </c>
      <c r="B683" s="56" t="s">
        <v>5</v>
      </c>
      <c r="C683" s="69" t="s">
        <v>809</v>
      </c>
      <c r="D683" s="70" t="s">
        <v>809</v>
      </c>
      <c r="E683" s="70" t="s">
        <v>809</v>
      </c>
      <c r="F683" s="71" t="s">
        <v>809</v>
      </c>
    </row>
    <row r="684" spans="1:6" x14ac:dyDescent="0.2">
      <c r="A684" s="56" t="s">
        <v>456</v>
      </c>
      <c r="B684" s="56" t="s">
        <v>1</v>
      </c>
      <c r="C684" s="69">
        <v>21</v>
      </c>
      <c r="D684" s="70">
        <v>2409337</v>
      </c>
      <c r="E684" s="70">
        <v>144560</v>
      </c>
      <c r="F684" s="71">
        <v>1.8767446290156447E-4</v>
      </c>
    </row>
    <row r="685" spans="1:6" x14ac:dyDescent="0.2">
      <c r="A685" s="56" t="s">
        <v>456</v>
      </c>
      <c r="B685" s="56" t="s">
        <v>810</v>
      </c>
      <c r="C685" s="69">
        <v>126</v>
      </c>
      <c r="D685" s="70">
        <v>4530849</v>
      </c>
      <c r="E685" s="70">
        <v>271851</v>
      </c>
      <c r="F685" s="71">
        <v>3.5292951310357778E-4</v>
      </c>
    </row>
    <row r="686" spans="1:6" x14ac:dyDescent="0.2">
      <c r="A686" s="56" t="s">
        <v>456</v>
      </c>
      <c r="B686" s="56" t="s">
        <v>3</v>
      </c>
      <c r="C686" s="69">
        <v>45</v>
      </c>
      <c r="D686" s="70">
        <v>5985178</v>
      </c>
      <c r="E686" s="70">
        <v>359111</v>
      </c>
      <c r="F686" s="71">
        <v>4.6621447182515024E-4</v>
      </c>
    </row>
    <row r="687" spans="1:6" x14ac:dyDescent="0.2">
      <c r="A687" s="56" t="s">
        <v>456</v>
      </c>
      <c r="B687" s="56" t="s">
        <v>2</v>
      </c>
      <c r="C687" s="69" t="s">
        <v>809</v>
      </c>
      <c r="D687" s="70" t="s">
        <v>809</v>
      </c>
      <c r="E687" s="70" t="s">
        <v>809</v>
      </c>
      <c r="F687" s="71" t="s">
        <v>809</v>
      </c>
    </row>
    <row r="688" spans="1:6" x14ac:dyDescent="0.2">
      <c r="A688" s="56" t="s">
        <v>456</v>
      </c>
      <c r="B688" s="56" t="s">
        <v>6</v>
      </c>
      <c r="C688" s="69">
        <v>33</v>
      </c>
      <c r="D688" s="70">
        <v>4459124</v>
      </c>
      <c r="E688" s="70">
        <v>267547</v>
      </c>
      <c r="F688" s="71">
        <v>3.4734186169012776E-4</v>
      </c>
    </row>
    <row r="689" spans="1:6" x14ac:dyDescent="0.2">
      <c r="A689" s="56" t="s">
        <v>456</v>
      </c>
      <c r="B689" s="56" t="s">
        <v>10</v>
      </c>
      <c r="C689" s="69">
        <v>264</v>
      </c>
      <c r="D689" s="70">
        <v>8251222</v>
      </c>
      <c r="E689" s="70">
        <v>495073</v>
      </c>
      <c r="F689" s="71">
        <v>6.4272661436127717E-4</v>
      </c>
    </row>
    <row r="690" spans="1:6" x14ac:dyDescent="0.2">
      <c r="A690" s="56" t="s">
        <v>456</v>
      </c>
      <c r="B690" s="56" t="s">
        <v>4</v>
      </c>
      <c r="C690" s="69">
        <v>51</v>
      </c>
      <c r="D690" s="70">
        <v>4432557</v>
      </c>
      <c r="E690" s="70">
        <v>265953</v>
      </c>
      <c r="F690" s="71">
        <v>3.4527245733300896E-4</v>
      </c>
    </row>
    <row r="691" spans="1:6" x14ac:dyDescent="0.2">
      <c r="A691" s="56" t="s">
        <v>456</v>
      </c>
      <c r="B691" s="56" t="s">
        <v>811</v>
      </c>
      <c r="C691" s="69">
        <v>391</v>
      </c>
      <c r="D691" s="70">
        <v>7118822</v>
      </c>
      <c r="E691" s="70">
        <v>421609</v>
      </c>
      <c r="F691" s="71">
        <v>5.4735225947333765E-4</v>
      </c>
    </row>
    <row r="692" spans="1:6" x14ac:dyDescent="0.2">
      <c r="A692" s="56" t="s">
        <v>456</v>
      </c>
      <c r="B692" s="56" t="s">
        <v>8</v>
      </c>
      <c r="C692" s="69">
        <v>138</v>
      </c>
      <c r="D692" s="70">
        <v>2382590</v>
      </c>
      <c r="E692" s="70">
        <v>142955</v>
      </c>
      <c r="F692" s="71">
        <v>1.8559077783683695E-4</v>
      </c>
    </row>
    <row r="693" spans="1:6" x14ac:dyDescent="0.2">
      <c r="A693" s="56" t="s">
        <v>456</v>
      </c>
      <c r="B693" s="56" t="s">
        <v>812</v>
      </c>
      <c r="C693" s="69">
        <v>69</v>
      </c>
      <c r="D693" s="70">
        <v>5283880</v>
      </c>
      <c r="E693" s="70">
        <v>317033</v>
      </c>
      <c r="F693" s="71">
        <v>4.1158687048334038E-4</v>
      </c>
    </row>
    <row r="694" spans="1:6" x14ac:dyDescent="0.2">
      <c r="A694" s="56" t="s">
        <v>456</v>
      </c>
      <c r="B694" s="56" t="s">
        <v>25</v>
      </c>
      <c r="C694" s="69">
        <v>57</v>
      </c>
      <c r="D694" s="70">
        <v>2585845</v>
      </c>
      <c r="E694" s="70">
        <v>155151</v>
      </c>
      <c r="F694" s="71">
        <v>2.0142418783647363E-4</v>
      </c>
    </row>
    <row r="695" spans="1:6" x14ac:dyDescent="0.2">
      <c r="A695" s="56" t="s">
        <v>456</v>
      </c>
      <c r="B695" s="56" t="s">
        <v>57</v>
      </c>
      <c r="C695" s="69">
        <v>1215</v>
      </c>
      <c r="D695" s="70">
        <v>53010684</v>
      </c>
      <c r="E695" s="70">
        <v>3175120</v>
      </c>
      <c r="F695" s="71">
        <v>4.1220873038739303E-3</v>
      </c>
    </row>
    <row r="696" spans="1:6" x14ac:dyDescent="0.2">
      <c r="A696" s="56" t="s">
        <v>464</v>
      </c>
      <c r="B696" s="56" t="s">
        <v>5</v>
      </c>
      <c r="C696" s="69" t="s">
        <v>809</v>
      </c>
      <c r="D696" s="70" t="s">
        <v>809</v>
      </c>
      <c r="E696" s="70" t="s">
        <v>809</v>
      </c>
      <c r="F696" s="71" t="s">
        <v>809</v>
      </c>
    </row>
    <row r="697" spans="1:6" x14ac:dyDescent="0.2">
      <c r="A697" s="56" t="s">
        <v>464</v>
      </c>
      <c r="B697" s="56" t="s">
        <v>1</v>
      </c>
      <c r="C697" s="69">
        <v>16</v>
      </c>
      <c r="D697" s="70">
        <v>1204892</v>
      </c>
      <c r="E697" s="70">
        <v>72294</v>
      </c>
      <c r="F697" s="71">
        <v>9.3855406896829695E-5</v>
      </c>
    </row>
    <row r="698" spans="1:6" x14ac:dyDescent="0.2">
      <c r="A698" s="56" t="s">
        <v>464</v>
      </c>
      <c r="B698" s="56" t="s">
        <v>810</v>
      </c>
      <c r="C698" s="69">
        <v>48</v>
      </c>
      <c r="D698" s="70">
        <v>1324999</v>
      </c>
      <c r="E698" s="70">
        <v>79500</v>
      </c>
      <c r="F698" s="71">
        <v>1.0321056862669048E-4</v>
      </c>
    </row>
    <row r="699" spans="1:6" x14ac:dyDescent="0.2">
      <c r="A699" s="56" t="s">
        <v>464</v>
      </c>
      <c r="B699" s="56" t="s">
        <v>3</v>
      </c>
      <c r="C699" s="69">
        <v>34</v>
      </c>
      <c r="D699" s="70">
        <v>2834320</v>
      </c>
      <c r="E699" s="70">
        <v>170059</v>
      </c>
      <c r="F699" s="71">
        <v>2.2077844138473403E-4</v>
      </c>
    </row>
    <row r="700" spans="1:6" x14ac:dyDescent="0.2">
      <c r="A700" s="56" t="s">
        <v>464</v>
      </c>
      <c r="B700" s="56" t="s">
        <v>2</v>
      </c>
      <c r="C700" s="69" t="s">
        <v>809</v>
      </c>
      <c r="D700" s="70" t="s">
        <v>809</v>
      </c>
      <c r="E700" s="70" t="s">
        <v>809</v>
      </c>
      <c r="F700" s="71" t="s">
        <v>809</v>
      </c>
    </row>
    <row r="701" spans="1:6" x14ac:dyDescent="0.2">
      <c r="A701" s="56" t="s">
        <v>464</v>
      </c>
      <c r="B701" s="56" t="s">
        <v>6</v>
      </c>
      <c r="C701" s="69">
        <v>15</v>
      </c>
      <c r="D701" s="70">
        <v>988755</v>
      </c>
      <c r="E701" s="70">
        <v>59325</v>
      </c>
      <c r="F701" s="71">
        <v>7.7018452626143556E-5</v>
      </c>
    </row>
    <row r="702" spans="1:6" x14ac:dyDescent="0.2">
      <c r="A702" s="56" t="s">
        <v>464</v>
      </c>
      <c r="B702" s="56" t="s">
        <v>10</v>
      </c>
      <c r="C702" s="69">
        <v>135</v>
      </c>
      <c r="D702" s="70">
        <v>2372424</v>
      </c>
      <c r="E702" s="70">
        <v>142345</v>
      </c>
      <c r="F702" s="71">
        <v>1.8479884768762586E-4</v>
      </c>
    </row>
    <row r="703" spans="1:6" x14ac:dyDescent="0.2">
      <c r="A703" s="56" t="s">
        <v>464</v>
      </c>
      <c r="B703" s="56" t="s">
        <v>4</v>
      </c>
      <c r="C703" s="69">
        <v>12</v>
      </c>
      <c r="D703" s="70">
        <v>256975</v>
      </c>
      <c r="E703" s="70">
        <v>15418</v>
      </c>
      <c r="F703" s="71">
        <v>2.0016359082846715E-5</v>
      </c>
    </row>
    <row r="704" spans="1:6" x14ac:dyDescent="0.2">
      <c r="A704" s="56" t="s">
        <v>464</v>
      </c>
      <c r="B704" s="56" t="s">
        <v>811</v>
      </c>
      <c r="C704" s="69">
        <v>214</v>
      </c>
      <c r="D704" s="70">
        <v>3555239</v>
      </c>
      <c r="E704" s="70">
        <v>213024</v>
      </c>
      <c r="F704" s="71">
        <v>2.7655758705826558E-4</v>
      </c>
    </row>
    <row r="705" spans="1:6" x14ac:dyDescent="0.2">
      <c r="A705" s="56" t="s">
        <v>464</v>
      </c>
      <c r="B705" s="56" t="s">
        <v>8</v>
      </c>
      <c r="C705" s="69">
        <v>69</v>
      </c>
      <c r="D705" s="70">
        <v>2157268</v>
      </c>
      <c r="E705" s="70">
        <v>129436</v>
      </c>
      <c r="F705" s="71">
        <v>1.6803978818571457E-4</v>
      </c>
    </row>
    <row r="706" spans="1:6" x14ac:dyDescent="0.2">
      <c r="A706" s="56" t="s">
        <v>464</v>
      </c>
      <c r="B706" s="56" t="s">
        <v>812</v>
      </c>
      <c r="C706" s="69">
        <v>42</v>
      </c>
      <c r="D706" s="70">
        <v>707268</v>
      </c>
      <c r="E706" s="70">
        <v>42436</v>
      </c>
      <c r="F706" s="71">
        <v>5.5092373462166506E-5</v>
      </c>
    </row>
    <row r="707" spans="1:6" x14ac:dyDescent="0.2">
      <c r="A707" s="56" t="s">
        <v>464</v>
      </c>
      <c r="B707" s="56" t="s">
        <v>25</v>
      </c>
      <c r="C707" s="69">
        <v>33</v>
      </c>
      <c r="D707" s="70">
        <v>2872276</v>
      </c>
      <c r="E707" s="70">
        <v>172337</v>
      </c>
      <c r="F707" s="71">
        <v>2.2373584610588625E-4</v>
      </c>
    </row>
    <row r="708" spans="1:6" x14ac:dyDescent="0.2">
      <c r="A708" s="56" t="s">
        <v>464</v>
      </c>
      <c r="B708" s="56" t="s">
        <v>57</v>
      </c>
      <c r="C708" s="69">
        <v>636</v>
      </c>
      <c r="D708" s="70">
        <v>18323803</v>
      </c>
      <c r="E708" s="70">
        <v>1099138</v>
      </c>
      <c r="F708" s="71">
        <v>1.4269516726943814E-3</v>
      </c>
    </row>
    <row r="709" spans="1:6" x14ac:dyDescent="0.2">
      <c r="A709" s="56" t="s">
        <v>474</v>
      </c>
      <c r="B709" s="56" t="s">
        <v>5</v>
      </c>
      <c r="C709" s="69" t="s">
        <v>809</v>
      </c>
      <c r="D709" s="70" t="s">
        <v>809</v>
      </c>
      <c r="E709" s="70" t="s">
        <v>809</v>
      </c>
      <c r="F709" s="71" t="s">
        <v>809</v>
      </c>
    </row>
    <row r="710" spans="1:6" x14ac:dyDescent="0.2">
      <c r="A710" s="56" t="s">
        <v>474</v>
      </c>
      <c r="B710" s="56" t="s">
        <v>1</v>
      </c>
      <c r="C710" s="69">
        <v>39</v>
      </c>
      <c r="D710" s="70">
        <v>774777</v>
      </c>
      <c r="E710" s="70">
        <v>46487</v>
      </c>
      <c r="F710" s="71">
        <v>6.0351568600615849E-5</v>
      </c>
    </row>
    <row r="711" spans="1:6" x14ac:dyDescent="0.2">
      <c r="A711" s="56" t="s">
        <v>474</v>
      </c>
      <c r="B711" s="56" t="s">
        <v>810</v>
      </c>
      <c r="C711" s="69">
        <v>109</v>
      </c>
      <c r="D711" s="70">
        <v>4009052</v>
      </c>
      <c r="E711" s="70">
        <v>240543</v>
      </c>
      <c r="F711" s="71">
        <v>3.1228402275685545E-4</v>
      </c>
    </row>
    <row r="712" spans="1:6" x14ac:dyDescent="0.2">
      <c r="A712" s="56" t="s">
        <v>474</v>
      </c>
      <c r="B712" s="56" t="s">
        <v>3</v>
      </c>
      <c r="C712" s="69">
        <v>57</v>
      </c>
      <c r="D712" s="70">
        <v>6855767</v>
      </c>
      <c r="E712" s="70">
        <v>411346</v>
      </c>
      <c r="F712" s="71">
        <v>5.3402835927439775E-4</v>
      </c>
    </row>
    <row r="713" spans="1:6" x14ac:dyDescent="0.2">
      <c r="A713" s="56" t="s">
        <v>474</v>
      </c>
      <c r="B713" s="56" t="s">
        <v>2</v>
      </c>
      <c r="C713" s="69" t="s">
        <v>809</v>
      </c>
      <c r="D713" s="70" t="s">
        <v>809</v>
      </c>
      <c r="E713" s="70" t="s">
        <v>809</v>
      </c>
      <c r="F713" s="71" t="s">
        <v>809</v>
      </c>
    </row>
    <row r="714" spans="1:6" x14ac:dyDescent="0.2">
      <c r="A714" s="56" t="s">
        <v>474</v>
      </c>
      <c r="B714" s="56" t="s">
        <v>6</v>
      </c>
      <c r="C714" s="69">
        <v>29</v>
      </c>
      <c r="D714" s="70">
        <v>1519669</v>
      </c>
      <c r="E714" s="70">
        <v>91180</v>
      </c>
      <c r="F714" s="71">
        <v>1.1837408361486337E-4</v>
      </c>
    </row>
    <row r="715" spans="1:6" x14ac:dyDescent="0.2">
      <c r="A715" s="56" t="s">
        <v>474</v>
      </c>
      <c r="B715" s="56" t="s">
        <v>10</v>
      </c>
      <c r="C715" s="69">
        <v>256</v>
      </c>
      <c r="D715" s="70">
        <v>7081545</v>
      </c>
      <c r="E715" s="70">
        <v>424893</v>
      </c>
      <c r="F715" s="71">
        <v>5.5161569981761508E-4</v>
      </c>
    </row>
    <row r="716" spans="1:6" x14ac:dyDescent="0.2">
      <c r="A716" s="56" t="s">
        <v>474</v>
      </c>
      <c r="B716" s="56" t="s">
        <v>4</v>
      </c>
      <c r="C716" s="69">
        <v>55</v>
      </c>
      <c r="D716" s="70">
        <v>5130163</v>
      </c>
      <c r="E716" s="70">
        <v>307810</v>
      </c>
      <c r="F716" s="71">
        <v>3.9961314627649807E-4</v>
      </c>
    </row>
    <row r="717" spans="1:6" x14ac:dyDescent="0.2">
      <c r="A717" s="56" t="s">
        <v>474</v>
      </c>
      <c r="B717" s="56" t="s">
        <v>811</v>
      </c>
      <c r="C717" s="69">
        <v>371</v>
      </c>
      <c r="D717" s="70">
        <v>6086900</v>
      </c>
      <c r="E717" s="70">
        <v>360237</v>
      </c>
      <c r="F717" s="71">
        <v>4.6767629698582513E-4</v>
      </c>
    </row>
    <row r="718" spans="1:6" x14ac:dyDescent="0.2">
      <c r="A718" s="56" t="s">
        <v>474</v>
      </c>
      <c r="B718" s="56" t="s">
        <v>8</v>
      </c>
      <c r="C718" s="69">
        <v>129</v>
      </c>
      <c r="D718" s="70">
        <v>5340317</v>
      </c>
      <c r="E718" s="70">
        <v>320303</v>
      </c>
      <c r="F718" s="71">
        <v>4.1583213538157031E-4</v>
      </c>
    </row>
    <row r="719" spans="1:6" x14ac:dyDescent="0.2">
      <c r="A719" s="56" t="s">
        <v>474</v>
      </c>
      <c r="B719" s="56" t="s">
        <v>812</v>
      </c>
      <c r="C719" s="69">
        <v>96</v>
      </c>
      <c r="D719" s="70">
        <v>3262643</v>
      </c>
      <c r="E719" s="70">
        <v>195759</v>
      </c>
      <c r="F719" s="71">
        <v>2.5414336734329936E-4</v>
      </c>
    </row>
    <row r="720" spans="1:6" x14ac:dyDescent="0.2">
      <c r="A720" s="56" t="s">
        <v>474</v>
      </c>
      <c r="B720" s="56" t="s">
        <v>25</v>
      </c>
      <c r="C720" s="69">
        <v>96</v>
      </c>
      <c r="D720" s="70">
        <v>10201275</v>
      </c>
      <c r="E720" s="70">
        <v>612077</v>
      </c>
      <c r="F720" s="71">
        <v>7.9462660645684058E-4</v>
      </c>
    </row>
    <row r="721" spans="1:6" x14ac:dyDescent="0.2">
      <c r="A721" s="56" t="s">
        <v>474</v>
      </c>
      <c r="B721" s="56" t="s">
        <v>57</v>
      </c>
      <c r="C721" s="69">
        <v>1255</v>
      </c>
      <c r="D721" s="70">
        <v>51048203</v>
      </c>
      <c r="E721" s="70">
        <v>3057799</v>
      </c>
      <c r="F721" s="71">
        <v>3.969775767750006E-3</v>
      </c>
    </row>
    <row r="722" spans="1:6" x14ac:dyDescent="0.2">
      <c r="A722" s="56" t="s">
        <v>487</v>
      </c>
      <c r="B722" s="56" t="s">
        <v>5</v>
      </c>
      <c r="C722" s="69">
        <v>24</v>
      </c>
      <c r="D722" s="70">
        <v>200386</v>
      </c>
      <c r="E722" s="70">
        <v>12023</v>
      </c>
      <c r="F722" s="71">
        <v>1.5608813416335844E-5</v>
      </c>
    </row>
    <row r="723" spans="1:6" x14ac:dyDescent="0.2">
      <c r="A723" s="56" t="s">
        <v>487</v>
      </c>
      <c r="B723" s="56" t="s">
        <v>1</v>
      </c>
      <c r="C723" s="69">
        <v>36</v>
      </c>
      <c r="D723" s="70">
        <v>7036110</v>
      </c>
      <c r="E723" s="70">
        <v>422167</v>
      </c>
      <c r="F723" s="71">
        <v>5.4807668082294391E-4</v>
      </c>
    </row>
    <row r="724" spans="1:6" x14ac:dyDescent="0.2">
      <c r="A724" s="56" t="s">
        <v>487</v>
      </c>
      <c r="B724" s="56" t="s">
        <v>810</v>
      </c>
      <c r="C724" s="69">
        <v>259</v>
      </c>
      <c r="D724" s="70">
        <v>11537409</v>
      </c>
      <c r="E724" s="70">
        <v>691123</v>
      </c>
      <c r="F724" s="71">
        <v>8.9724777133313462E-4</v>
      </c>
    </row>
    <row r="725" spans="1:6" x14ac:dyDescent="0.2">
      <c r="A725" s="56" t="s">
        <v>487</v>
      </c>
      <c r="B725" s="56" t="s">
        <v>3</v>
      </c>
      <c r="C725" s="69">
        <v>91</v>
      </c>
      <c r="D725" s="70">
        <v>10698950</v>
      </c>
      <c r="E725" s="70">
        <v>641937</v>
      </c>
      <c r="F725" s="71">
        <v>8.3339223638379629E-4</v>
      </c>
    </row>
    <row r="726" spans="1:6" x14ac:dyDescent="0.2">
      <c r="A726" s="56" t="s">
        <v>487</v>
      </c>
      <c r="B726" s="56" t="s">
        <v>2</v>
      </c>
      <c r="C726" s="69">
        <v>12</v>
      </c>
      <c r="D726" s="70">
        <v>11982255</v>
      </c>
      <c r="E726" s="70">
        <v>718935</v>
      </c>
      <c r="F726" s="71">
        <v>9.3335459315257508E-4</v>
      </c>
    </row>
    <row r="727" spans="1:6" x14ac:dyDescent="0.2">
      <c r="A727" s="56" t="s">
        <v>487</v>
      </c>
      <c r="B727" s="56" t="s">
        <v>6</v>
      </c>
      <c r="C727" s="69">
        <v>42</v>
      </c>
      <c r="D727" s="70">
        <v>2611197</v>
      </c>
      <c r="E727" s="70">
        <v>156672</v>
      </c>
      <c r="F727" s="71">
        <v>2.0339882022491634E-4</v>
      </c>
    </row>
    <row r="728" spans="1:6" x14ac:dyDescent="0.2">
      <c r="A728" s="56" t="s">
        <v>487</v>
      </c>
      <c r="B728" s="56" t="s">
        <v>10</v>
      </c>
      <c r="C728" s="69">
        <v>362</v>
      </c>
      <c r="D728" s="70">
        <v>23218101</v>
      </c>
      <c r="E728" s="70">
        <v>1393086</v>
      </c>
      <c r="F728" s="71">
        <v>1.8085685308915941E-3</v>
      </c>
    </row>
    <row r="729" spans="1:6" x14ac:dyDescent="0.2">
      <c r="A729" s="56" t="s">
        <v>487</v>
      </c>
      <c r="B729" s="56" t="s">
        <v>4</v>
      </c>
      <c r="C729" s="69">
        <v>54</v>
      </c>
      <c r="D729" s="70">
        <v>5572991</v>
      </c>
      <c r="E729" s="70">
        <v>334379</v>
      </c>
      <c r="F729" s="71">
        <v>4.3410624813615265E-4</v>
      </c>
    </row>
    <row r="730" spans="1:6" x14ac:dyDescent="0.2">
      <c r="A730" s="56" t="s">
        <v>487</v>
      </c>
      <c r="B730" s="56" t="s">
        <v>811</v>
      </c>
      <c r="C730" s="69">
        <v>649</v>
      </c>
      <c r="D730" s="70">
        <v>14242946</v>
      </c>
      <c r="E730" s="70">
        <v>838190</v>
      </c>
      <c r="F730" s="71">
        <v>1.0881769373233419E-3</v>
      </c>
    </row>
    <row r="731" spans="1:6" x14ac:dyDescent="0.2">
      <c r="A731" s="56" t="s">
        <v>487</v>
      </c>
      <c r="B731" s="56" t="s">
        <v>8</v>
      </c>
      <c r="C731" s="69">
        <v>196</v>
      </c>
      <c r="D731" s="70">
        <v>9282951</v>
      </c>
      <c r="E731" s="70">
        <v>556967</v>
      </c>
      <c r="F731" s="71">
        <v>7.2308026133713094E-4</v>
      </c>
    </row>
    <row r="732" spans="1:6" x14ac:dyDescent="0.2">
      <c r="A732" s="56" t="s">
        <v>487</v>
      </c>
      <c r="B732" s="56" t="s">
        <v>812</v>
      </c>
      <c r="C732" s="69">
        <v>75</v>
      </c>
      <c r="D732" s="70">
        <v>3017275</v>
      </c>
      <c r="E732" s="70">
        <v>181037</v>
      </c>
      <c r="F732" s="71">
        <v>2.3503058757824106E-4</v>
      </c>
    </row>
    <row r="733" spans="1:6" x14ac:dyDescent="0.2">
      <c r="A733" s="56" t="s">
        <v>487</v>
      </c>
      <c r="B733" s="56" t="s">
        <v>25</v>
      </c>
      <c r="C733" s="69">
        <v>76</v>
      </c>
      <c r="D733" s="70">
        <v>3730478</v>
      </c>
      <c r="E733" s="70">
        <v>223829</v>
      </c>
      <c r="F733" s="71">
        <v>2.9058513666847173E-4</v>
      </c>
    </row>
    <row r="734" spans="1:6" x14ac:dyDescent="0.2">
      <c r="A734" s="56" t="s">
        <v>487</v>
      </c>
      <c r="B734" s="56" t="s">
        <v>57</v>
      </c>
      <c r="C734" s="69">
        <v>1876</v>
      </c>
      <c r="D734" s="70">
        <v>103131050</v>
      </c>
      <c r="E734" s="70">
        <v>6170345</v>
      </c>
      <c r="F734" s="71">
        <v>8.0106266172686336E-3</v>
      </c>
    </row>
    <row r="735" spans="1:6" x14ac:dyDescent="0.2">
      <c r="A735" s="56" t="s">
        <v>493</v>
      </c>
      <c r="B735" s="56" t="s">
        <v>5</v>
      </c>
      <c r="C735" s="69">
        <v>229</v>
      </c>
      <c r="D735" s="70">
        <v>15790428</v>
      </c>
      <c r="E735" s="70">
        <v>947426</v>
      </c>
      <c r="F735" s="71">
        <v>1.2299921533548534E-3</v>
      </c>
    </row>
    <row r="736" spans="1:6" x14ac:dyDescent="0.2">
      <c r="A736" s="56" t="s">
        <v>493</v>
      </c>
      <c r="B736" s="56" t="s">
        <v>1</v>
      </c>
      <c r="C736" s="69">
        <v>177</v>
      </c>
      <c r="D736" s="70">
        <v>90006262</v>
      </c>
      <c r="E736" s="70">
        <v>5400376</v>
      </c>
      <c r="F736" s="71">
        <v>7.011017330288455E-3</v>
      </c>
    </row>
    <row r="737" spans="1:6" x14ac:dyDescent="0.2">
      <c r="A737" s="56" t="s">
        <v>493</v>
      </c>
      <c r="B737" s="56" t="s">
        <v>810</v>
      </c>
      <c r="C737" s="69">
        <v>1597</v>
      </c>
      <c r="D737" s="70">
        <v>107687144</v>
      </c>
      <c r="E737" s="70">
        <v>6461229</v>
      </c>
      <c r="F737" s="71">
        <v>8.3882656492737448E-3</v>
      </c>
    </row>
    <row r="738" spans="1:6" x14ac:dyDescent="0.2">
      <c r="A738" s="56" t="s">
        <v>493</v>
      </c>
      <c r="B738" s="56" t="s">
        <v>3</v>
      </c>
      <c r="C738" s="69">
        <v>480</v>
      </c>
      <c r="D738" s="70">
        <v>92170356</v>
      </c>
      <c r="E738" s="70">
        <v>5530221</v>
      </c>
      <c r="F738" s="71">
        <v>7.1795881011479856E-3</v>
      </c>
    </row>
    <row r="739" spans="1:6" x14ac:dyDescent="0.2">
      <c r="A739" s="56" t="s">
        <v>493</v>
      </c>
      <c r="B739" s="56" t="s">
        <v>2</v>
      </c>
      <c r="C739" s="69">
        <v>87</v>
      </c>
      <c r="D739" s="70">
        <v>83336848</v>
      </c>
      <c r="E739" s="70">
        <v>5000211</v>
      </c>
      <c r="F739" s="71">
        <v>6.4915046611752529E-3</v>
      </c>
    </row>
    <row r="740" spans="1:6" x14ac:dyDescent="0.2">
      <c r="A740" s="56" t="s">
        <v>493</v>
      </c>
      <c r="B740" s="56" t="s">
        <v>6</v>
      </c>
      <c r="C740" s="69">
        <v>225</v>
      </c>
      <c r="D740" s="70">
        <v>25637141</v>
      </c>
      <c r="E740" s="70">
        <v>1538228</v>
      </c>
      <c r="F740" s="71">
        <v>1.9969985730502746E-3</v>
      </c>
    </row>
    <row r="741" spans="1:6" x14ac:dyDescent="0.2">
      <c r="A741" s="56" t="s">
        <v>493</v>
      </c>
      <c r="B741" s="56" t="s">
        <v>10</v>
      </c>
      <c r="C741" s="69">
        <v>1921</v>
      </c>
      <c r="D741" s="70">
        <v>107472312</v>
      </c>
      <c r="E741" s="70">
        <v>6448288</v>
      </c>
      <c r="F741" s="71">
        <v>8.3714650458951538E-3</v>
      </c>
    </row>
    <row r="742" spans="1:6" x14ac:dyDescent="0.2">
      <c r="A742" s="56" t="s">
        <v>493</v>
      </c>
      <c r="B742" s="56" t="s">
        <v>4</v>
      </c>
      <c r="C742" s="69">
        <v>270</v>
      </c>
      <c r="D742" s="70">
        <v>51935029</v>
      </c>
      <c r="E742" s="70">
        <v>3116102</v>
      </c>
      <c r="F742" s="71">
        <v>4.0454674128146849E-3</v>
      </c>
    </row>
    <row r="743" spans="1:6" x14ac:dyDescent="0.2">
      <c r="A743" s="56" t="s">
        <v>493</v>
      </c>
      <c r="B743" s="56" t="s">
        <v>811</v>
      </c>
      <c r="C743" s="69">
        <v>4125</v>
      </c>
      <c r="D743" s="70">
        <v>143331752</v>
      </c>
      <c r="E743" s="70">
        <v>8447990</v>
      </c>
      <c r="F743" s="71">
        <v>1.0967570461038929E-2</v>
      </c>
    </row>
    <row r="744" spans="1:6" x14ac:dyDescent="0.2">
      <c r="A744" s="56" t="s">
        <v>493</v>
      </c>
      <c r="B744" s="56" t="s">
        <v>8</v>
      </c>
      <c r="C744" s="69">
        <v>1528</v>
      </c>
      <c r="D744" s="70">
        <v>72404167</v>
      </c>
      <c r="E744" s="70">
        <v>4344250</v>
      </c>
      <c r="F744" s="71">
        <v>5.6399058208364793E-3</v>
      </c>
    </row>
    <row r="745" spans="1:6" x14ac:dyDescent="0.2">
      <c r="A745" s="56" t="s">
        <v>493</v>
      </c>
      <c r="B745" s="56" t="s">
        <v>812</v>
      </c>
      <c r="C745" s="69">
        <v>374</v>
      </c>
      <c r="D745" s="70">
        <v>270075707</v>
      </c>
      <c r="E745" s="70">
        <v>16176660</v>
      </c>
      <c r="F745" s="71">
        <v>2.1001286504158979E-2</v>
      </c>
    </row>
    <row r="746" spans="1:6" x14ac:dyDescent="0.2">
      <c r="A746" s="56" t="s">
        <v>493</v>
      </c>
      <c r="B746" s="56" t="s">
        <v>25</v>
      </c>
      <c r="C746" s="69">
        <v>568</v>
      </c>
      <c r="D746" s="70">
        <v>128403024</v>
      </c>
      <c r="E746" s="70">
        <v>7704181</v>
      </c>
      <c r="F746" s="71">
        <v>1.0001923293244589E-2</v>
      </c>
    </row>
    <row r="747" spans="1:6" x14ac:dyDescent="0.2">
      <c r="A747" s="56" t="s">
        <v>493</v>
      </c>
      <c r="B747" s="56" t="s">
        <v>57</v>
      </c>
      <c r="C747" s="69">
        <v>11581</v>
      </c>
      <c r="D747" s="70">
        <v>1188250170</v>
      </c>
      <c r="E747" s="70">
        <v>71115162</v>
      </c>
      <c r="F747" s="71">
        <v>9.2324985006279378E-2</v>
      </c>
    </row>
    <row r="748" spans="1:6" x14ac:dyDescent="0.2">
      <c r="A748" s="56" t="s">
        <v>509</v>
      </c>
      <c r="B748" s="56" t="s">
        <v>5</v>
      </c>
      <c r="C748" s="69" t="s">
        <v>809</v>
      </c>
      <c r="D748" s="70" t="s">
        <v>809</v>
      </c>
      <c r="E748" s="70" t="s">
        <v>809</v>
      </c>
      <c r="F748" s="71" t="s">
        <v>809</v>
      </c>
    </row>
    <row r="749" spans="1:6" x14ac:dyDescent="0.2">
      <c r="A749" s="56" t="s">
        <v>509</v>
      </c>
      <c r="B749" s="56" t="s">
        <v>1</v>
      </c>
      <c r="C749" s="69" t="s">
        <v>809</v>
      </c>
      <c r="D749" s="70" t="s">
        <v>809</v>
      </c>
      <c r="E749" s="70" t="s">
        <v>809</v>
      </c>
      <c r="F749" s="71" t="s">
        <v>809</v>
      </c>
    </row>
    <row r="750" spans="1:6" x14ac:dyDescent="0.2">
      <c r="A750" s="56" t="s">
        <v>509</v>
      </c>
      <c r="B750" s="56" t="s">
        <v>810</v>
      </c>
      <c r="C750" s="69">
        <v>73</v>
      </c>
      <c r="D750" s="70">
        <v>1023080</v>
      </c>
      <c r="E750" s="70">
        <v>61385</v>
      </c>
      <c r="F750" s="71">
        <v>7.9692839687413766E-5</v>
      </c>
    </row>
    <row r="751" spans="1:6" x14ac:dyDescent="0.2">
      <c r="A751" s="56" t="s">
        <v>509</v>
      </c>
      <c r="B751" s="56" t="s">
        <v>3</v>
      </c>
      <c r="C751" s="69">
        <v>33</v>
      </c>
      <c r="D751" s="70">
        <v>2444357</v>
      </c>
      <c r="E751" s="70">
        <v>146661</v>
      </c>
      <c r="F751" s="71">
        <v>1.9040207805483085E-4</v>
      </c>
    </row>
    <row r="752" spans="1:6" x14ac:dyDescent="0.2">
      <c r="A752" s="56" t="s">
        <v>509</v>
      </c>
      <c r="B752" s="56" t="s">
        <v>2</v>
      </c>
      <c r="C752" s="69" t="s">
        <v>809</v>
      </c>
      <c r="D752" s="70" t="s">
        <v>809</v>
      </c>
      <c r="E752" s="70" t="s">
        <v>809</v>
      </c>
      <c r="F752" s="71" t="s">
        <v>809</v>
      </c>
    </row>
    <row r="753" spans="1:6" x14ac:dyDescent="0.2">
      <c r="A753" s="56" t="s">
        <v>509</v>
      </c>
      <c r="B753" s="56" t="s">
        <v>6</v>
      </c>
      <c r="C753" s="69">
        <v>12</v>
      </c>
      <c r="D753" s="70">
        <v>755160</v>
      </c>
      <c r="E753" s="70">
        <v>45310</v>
      </c>
      <c r="F753" s="71">
        <v>5.8823532886482332E-5</v>
      </c>
    </row>
    <row r="754" spans="1:6" x14ac:dyDescent="0.2">
      <c r="A754" s="56" t="s">
        <v>509</v>
      </c>
      <c r="B754" s="56" t="s">
        <v>10</v>
      </c>
      <c r="C754" s="69">
        <v>93</v>
      </c>
      <c r="D754" s="70">
        <v>1449124</v>
      </c>
      <c r="E754" s="70">
        <v>86947</v>
      </c>
      <c r="F754" s="71">
        <v>1.1287860767779694E-4</v>
      </c>
    </row>
    <row r="755" spans="1:6" x14ac:dyDescent="0.2">
      <c r="A755" s="56" t="s">
        <v>509</v>
      </c>
      <c r="B755" s="56" t="s">
        <v>4</v>
      </c>
      <c r="C755" s="69">
        <v>15</v>
      </c>
      <c r="D755" s="70">
        <v>816056</v>
      </c>
      <c r="E755" s="70">
        <v>48963</v>
      </c>
      <c r="F755" s="71">
        <v>6.3566026058725105E-5</v>
      </c>
    </row>
    <row r="756" spans="1:6" x14ac:dyDescent="0.2">
      <c r="A756" s="56" t="s">
        <v>509</v>
      </c>
      <c r="B756" s="56" t="s">
        <v>811</v>
      </c>
      <c r="C756" s="69">
        <v>136</v>
      </c>
      <c r="D756" s="70">
        <v>1339016</v>
      </c>
      <c r="E756" s="70">
        <v>80316</v>
      </c>
      <c r="F756" s="71">
        <v>1.0426993748202859E-4</v>
      </c>
    </row>
    <row r="757" spans="1:6" x14ac:dyDescent="0.2">
      <c r="A757" s="56" t="s">
        <v>509</v>
      </c>
      <c r="B757" s="56" t="s">
        <v>8</v>
      </c>
      <c r="C757" s="69">
        <v>65</v>
      </c>
      <c r="D757" s="70">
        <v>1097343</v>
      </c>
      <c r="E757" s="70">
        <v>65841</v>
      </c>
      <c r="F757" s="71">
        <v>8.547782451509343E-5</v>
      </c>
    </row>
    <row r="758" spans="1:6" x14ac:dyDescent="0.2">
      <c r="A758" s="56" t="s">
        <v>509</v>
      </c>
      <c r="B758" s="56" t="s">
        <v>812</v>
      </c>
      <c r="C758" s="69">
        <v>36</v>
      </c>
      <c r="D758" s="70">
        <v>584902</v>
      </c>
      <c r="E758" s="70">
        <v>35094</v>
      </c>
      <c r="F758" s="71">
        <v>4.5560650256416045E-5</v>
      </c>
    </row>
    <row r="759" spans="1:6" x14ac:dyDescent="0.2">
      <c r="A759" s="56" t="s">
        <v>509</v>
      </c>
      <c r="B759" s="56" t="s">
        <v>25</v>
      </c>
      <c r="C759" s="69">
        <v>15</v>
      </c>
      <c r="D759" s="70">
        <v>823877</v>
      </c>
      <c r="E759" s="70">
        <v>49433</v>
      </c>
      <c r="F759" s="71">
        <v>6.4176201747461514E-5</v>
      </c>
    </row>
    <row r="760" spans="1:6" x14ac:dyDescent="0.2">
      <c r="A760" s="56" t="s">
        <v>509</v>
      </c>
      <c r="B760" s="56" t="s">
        <v>57</v>
      </c>
      <c r="C760" s="69">
        <v>494</v>
      </c>
      <c r="D760" s="70">
        <v>10569828</v>
      </c>
      <c r="E760" s="70">
        <v>634165</v>
      </c>
      <c r="F760" s="71">
        <v>8.2330226733515937E-4</v>
      </c>
    </row>
    <row r="761" spans="1:6" x14ac:dyDescent="0.2">
      <c r="A761" s="56" t="s">
        <v>514</v>
      </c>
      <c r="B761" s="56" t="s">
        <v>5</v>
      </c>
      <c r="C761" s="69" t="s">
        <v>809</v>
      </c>
      <c r="D761" s="70" t="s">
        <v>809</v>
      </c>
      <c r="E761" s="70" t="s">
        <v>809</v>
      </c>
      <c r="F761" s="71" t="s">
        <v>809</v>
      </c>
    </row>
    <row r="762" spans="1:6" x14ac:dyDescent="0.2">
      <c r="A762" s="56" t="s">
        <v>514</v>
      </c>
      <c r="B762" s="56" t="s">
        <v>1</v>
      </c>
      <c r="C762" s="69">
        <v>18</v>
      </c>
      <c r="D762" s="70">
        <v>3142371</v>
      </c>
      <c r="E762" s="70">
        <v>188542</v>
      </c>
      <c r="F762" s="71">
        <v>2.4477392490582987E-4</v>
      </c>
    </row>
    <row r="763" spans="1:6" x14ac:dyDescent="0.2">
      <c r="A763" s="56" t="s">
        <v>514</v>
      </c>
      <c r="B763" s="56" t="s">
        <v>810</v>
      </c>
      <c r="C763" s="69">
        <v>36</v>
      </c>
      <c r="D763" s="70">
        <v>1017782</v>
      </c>
      <c r="E763" s="70">
        <v>61067</v>
      </c>
      <c r="F763" s="71">
        <v>7.9279997412907012E-5</v>
      </c>
    </row>
    <row r="764" spans="1:6" x14ac:dyDescent="0.2">
      <c r="A764" s="56" t="s">
        <v>514</v>
      </c>
      <c r="B764" s="56" t="s">
        <v>3</v>
      </c>
      <c r="C764" s="69">
        <v>34</v>
      </c>
      <c r="D764" s="70">
        <v>3263004</v>
      </c>
      <c r="E764" s="70">
        <v>195780</v>
      </c>
      <c r="F764" s="71">
        <v>2.5417063051237057E-4</v>
      </c>
    </row>
    <row r="765" spans="1:6" x14ac:dyDescent="0.2">
      <c r="A765" s="56" t="s">
        <v>514</v>
      </c>
      <c r="B765" s="56" t="s">
        <v>2</v>
      </c>
      <c r="C765" s="69">
        <v>12</v>
      </c>
      <c r="D765" s="70">
        <v>296045</v>
      </c>
      <c r="E765" s="70">
        <v>17763</v>
      </c>
      <c r="F765" s="71">
        <v>2.3060746295797522E-5</v>
      </c>
    </row>
    <row r="766" spans="1:6" x14ac:dyDescent="0.2">
      <c r="A766" s="56" t="s">
        <v>514</v>
      </c>
      <c r="B766" s="56" t="s">
        <v>6</v>
      </c>
      <c r="C766" s="69" t="s">
        <v>809</v>
      </c>
      <c r="D766" s="70" t="s">
        <v>809</v>
      </c>
      <c r="E766" s="70" t="s">
        <v>809</v>
      </c>
      <c r="F766" s="71" t="s">
        <v>809</v>
      </c>
    </row>
    <row r="767" spans="1:6" x14ac:dyDescent="0.2">
      <c r="A767" s="56" t="s">
        <v>514</v>
      </c>
      <c r="B767" s="56" t="s">
        <v>10</v>
      </c>
      <c r="C767" s="69">
        <v>73</v>
      </c>
      <c r="D767" s="70">
        <v>2463734</v>
      </c>
      <c r="E767" s="70">
        <v>147824</v>
      </c>
      <c r="F767" s="71">
        <v>1.9191193832291688E-4</v>
      </c>
    </row>
    <row r="768" spans="1:6" x14ac:dyDescent="0.2">
      <c r="A768" s="56" t="s">
        <v>514</v>
      </c>
      <c r="B768" s="56" t="s">
        <v>4</v>
      </c>
      <c r="C768" s="69">
        <v>21</v>
      </c>
      <c r="D768" s="70">
        <v>2172060</v>
      </c>
      <c r="E768" s="70">
        <v>130324</v>
      </c>
      <c r="F768" s="71">
        <v>1.6919263076358251E-4</v>
      </c>
    </row>
    <row r="769" spans="1:6" x14ac:dyDescent="0.2">
      <c r="A769" s="56" t="s">
        <v>514</v>
      </c>
      <c r="B769" s="56" t="s">
        <v>811</v>
      </c>
      <c r="C769" s="69">
        <v>177</v>
      </c>
      <c r="D769" s="70">
        <v>2053010</v>
      </c>
      <c r="E769" s="70">
        <v>121080</v>
      </c>
      <c r="F769" s="71">
        <v>1.5719164338766895E-4</v>
      </c>
    </row>
    <row r="770" spans="1:6" x14ac:dyDescent="0.2">
      <c r="A770" s="56" t="s">
        <v>514</v>
      </c>
      <c r="B770" s="56" t="s">
        <v>8</v>
      </c>
      <c r="C770" s="69">
        <v>71</v>
      </c>
      <c r="D770" s="70">
        <v>1513457</v>
      </c>
      <c r="E770" s="70">
        <v>90807</v>
      </c>
      <c r="F770" s="71">
        <v>1.1788983780231298E-4</v>
      </c>
    </row>
    <row r="771" spans="1:6" x14ac:dyDescent="0.2">
      <c r="A771" s="56" t="s">
        <v>514</v>
      </c>
      <c r="B771" s="56" t="s">
        <v>812</v>
      </c>
      <c r="C771" s="69">
        <v>15</v>
      </c>
      <c r="D771" s="70">
        <v>412648</v>
      </c>
      <c r="E771" s="70">
        <v>24759</v>
      </c>
      <c r="F771" s="71">
        <v>3.2143276334946286E-5</v>
      </c>
    </row>
    <row r="772" spans="1:6" x14ac:dyDescent="0.2">
      <c r="A772" s="56" t="s">
        <v>514</v>
      </c>
      <c r="B772" s="56" t="s">
        <v>25</v>
      </c>
      <c r="C772" s="69" t="s">
        <v>809</v>
      </c>
      <c r="D772" s="70" t="s">
        <v>809</v>
      </c>
      <c r="E772" s="70" t="s">
        <v>809</v>
      </c>
      <c r="F772" s="71" t="s">
        <v>809</v>
      </c>
    </row>
    <row r="773" spans="1:6" x14ac:dyDescent="0.2">
      <c r="A773" s="56" t="s">
        <v>514</v>
      </c>
      <c r="B773" s="56" t="s">
        <v>57</v>
      </c>
      <c r="C773" s="69">
        <v>478</v>
      </c>
      <c r="D773" s="70">
        <v>18291780</v>
      </c>
      <c r="E773" s="70">
        <v>1095407</v>
      </c>
      <c r="F773" s="71">
        <v>1.4221079163227312E-3</v>
      </c>
    </row>
    <row r="774" spans="1:6" x14ac:dyDescent="0.2">
      <c r="A774" s="56" t="s">
        <v>517</v>
      </c>
      <c r="B774" s="56" t="s">
        <v>5</v>
      </c>
      <c r="C774" s="69" t="s">
        <v>809</v>
      </c>
      <c r="D774" s="70" t="s">
        <v>809</v>
      </c>
      <c r="E774" s="70" t="s">
        <v>809</v>
      </c>
      <c r="F774" s="71" t="s">
        <v>809</v>
      </c>
    </row>
    <row r="775" spans="1:6" x14ac:dyDescent="0.2">
      <c r="A775" s="56" t="s">
        <v>517</v>
      </c>
      <c r="B775" s="56" t="s">
        <v>1</v>
      </c>
      <c r="C775" s="69">
        <v>21</v>
      </c>
      <c r="D775" s="70">
        <v>2270681</v>
      </c>
      <c r="E775" s="70">
        <v>136241</v>
      </c>
      <c r="F775" s="71">
        <v>1.7687435321093003E-4</v>
      </c>
    </row>
    <row r="776" spans="1:6" x14ac:dyDescent="0.2">
      <c r="A776" s="56" t="s">
        <v>517</v>
      </c>
      <c r="B776" s="56" t="s">
        <v>810</v>
      </c>
      <c r="C776" s="69">
        <v>74</v>
      </c>
      <c r="D776" s="70">
        <v>1964031</v>
      </c>
      <c r="E776" s="70">
        <v>117842</v>
      </c>
      <c r="F776" s="71">
        <v>1.5298792236611899E-4</v>
      </c>
    </row>
    <row r="777" spans="1:6" x14ac:dyDescent="0.2">
      <c r="A777" s="56" t="s">
        <v>517</v>
      </c>
      <c r="B777" s="56" t="s">
        <v>3</v>
      </c>
      <c r="C777" s="69">
        <v>37</v>
      </c>
      <c r="D777" s="70">
        <v>2972933</v>
      </c>
      <c r="E777" s="70">
        <v>178376</v>
      </c>
      <c r="F777" s="71">
        <v>2.3157595458307597E-4</v>
      </c>
    </row>
    <row r="778" spans="1:6" x14ac:dyDescent="0.2">
      <c r="A778" s="56" t="s">
        <v>517</v>
      </c>
      <c r="B778" s="56" t="s">
        <v>2</v>
      </c>
      <c r="C778" s="69" t="s">
        <v>809</v>
      </c>
      <c r="D778" s="70" t="s">
        <v>809</v>
      </c>
      <c r="E778" s="70" t="s">
        <v>809</v>
      </c>
      <c r="F778" s="71" t="s">
        <v>809</v>
      </c>
    </row>
    <row r="779" spans="1:6" x14ac:dyDescent="0.2">
      <c r="A779" s="56" t="s">
        <v>517</v>
      </c>
      <c r="B779" s="56" t="s">
        <v>6</v>
      </c>
      <c r="C779" s="69">
        <v>12</v>
      </c>
      <c r="D779" s="70">
        <v>745323</v>
      </c>
      <c r="E779" s="70">
        <v>44719</v>
      </c>
      <c r="F779" s="71">
        <v>5.8056269414049956E-5</v>
      </c>
    </row>
    <row r="780" spans="1:6" x14ac:dyDescent="0.2">
      <c r="A780" s="56" t="s">
        <v>517</v>
      </c>
      <c r="B780" s="56" t="s">
        <v>10</v>
      </c>
      <c r="C780" s="69">
        <v>217</v>
      </c>
      <c r="D780" s="70">
        <v>6625095</v>
      </c>
      <c r="E780" s="70">
        <v>397506</v>
      </c>
      <c r="F780" s="71">
        <v>5.1606063261032983E-4</v>
      </c>
    </row>
    <row r="781" spans="1:6" x14ac:dyDescent="0.2">
      <c r="A781" s="56" t="s">
        <v>517</v>
      </c>
      <c r="B781" s="56" t="s">
        <v>4</v>
      </c>
      <c r="C781" s="69">
        <v>15</v>
      </c>
      <c r="D781" s="70">
        <v>571599</v>
      </c>
      <c r="E781" s="70">
        <v>34296</v>
      </c>
      <c r="F781" s="71">
        <v>4.4524649831710397E-5</v>
      </c>
    </row>
    <row r="782" spans="1:6" x14ac:dyDescent="0.2">
      <c r="A782" s="56" t="s">
        <v>517</v>
      </c>
      <c r="B782" s="56" t="s">
        <v>811</v>
      </c>
      <c r="C782" s="69">
        <v>271</v>
      </c>
      <c r="D782" s="70">
        <v>9699459</v>
      </c>
      <c r="E782" s="70">
        <v>571335</v>
      </c>
      <c r="F782" s="71">
        <v>7.4173346196641766E-4</v>
      </c>
    </row>
    <row r="783" spans="1:6" x14ac:dyDescent="0.2">
      <c r="A783" s="56" t="s">
        <v>517</v>
      </c>
      <c r="B783" s="56" t="s">
        <v>8</v>
      </c>
      <c r="C783" s="69">
        <v>92</v>
      </c>
      <c r="D783" s="70">
        <v>3475689</v>
      </c>
      <c r="E783" s="70">
        <v>208541</v>
      </c>
      <c r="F783" s="71">
        <v>2.7073754958463719E-4</v>
      </c>
    </row>
    <row r="784" spans="1:6" x14ac:dyDescent="0.2">
      <c r="A784" s="56" t="s">
        <v>517</v>
      </c>
      <c r="B784" s="56" t="s">
        <v>812</v>
      </c>
      <c r="C784" s="69">
        <v>60</v>
      </c>
      <c r="D784" s="70">
        <v>3213786</v>
      </c>
      <c r="E784" s="70">
        <v>192827</v>
      </c>
      <c r="F784" s="71">
        <v>2.5033690964250117E-4</v>
      </c>
    </row>
    <row r="785" spans="1:6" x14ac:dyDescent="0.2">
      <c r="A785" s="56" t="s">
        <v>517</v>
      </c>
      <c r="B785" s="56" t="s">
        <v>25</v>
      </c>
      <c r="C785" s="69">
        <v>25</v>
      </c>
      <c r="D785" s="70">
        <v>1755281</v>
      </c>
      <c r="E785" s="70">
        <v>105317</v>
      </c>
      <c r="F785" s="71">
        <v>1.367273893843668E-4</v>
      </c>
    </row>
    <row r="786" spans="1:6" x14ac:dyDescent="0.2">
      <c r="A786" s="56" t="s">
        <v>517</v>
      </c>
      <c r="B786" s="56" t="s">
        <v>57</v>
      </c>
      <c r="C786" s="69">
        <v>851</v>
      </c>
      <c r="D786" s="70">
        <v>34003767</v>
      </c>
      <c r="E786" s="70">
        <v>2029594</v>
      </c>
      <c r="F786" s="71">
        <v>2.6349125889474118E-3</v>
      </c>
    </row>
    <row r="787" spans="1:6" x14ac:dyDescent="0.2">
      <c r="A787" s="56" t="s">
        <v>526</v>
      </c>
      <c r="B787" s="56" t="s">
        <v>5</v>
      </c>
      <c r="C787" s="69" t="s">
        <v>809</v>
      </c>
      <c r="D787" s="70" t="s">
        <v>809</v>
      </c>
      <c r="E787" s="70" t="s">
        <v>809</v>
      </c>
      <c r="F787" s="71" t="s">
        <v>809</v>
      </c>
    </row>
    <row r="788" spans="1:6" x14ac:dyDescent="0.2">
      <c r="A788" s="56" t="s">
        <v>526</v>
      </c>
      <c r="B788" s="56" t="s">
        <v>1</v>
      </c>
      <c r="C788" s="69">
        <v>18</v>
      </c>
      <c r="D788" s="70">
        <v>2574280</v>
      </c>
      <c r="E788" s="70">
        <v>154457</v>
      </c>
      <c r="F788" s="71">
        <v>2.0052320501097774E-4</v>
      </c>
    </row>
    <row r="789" spans="1:6" x14ac:dyDescent="0.2">
      <c r="A789" s="56" t="s">
        <v>526</v>
      </c>
      <c r="B789" s="56" t="s">
        <v>810</v>
      </c>
      <c r="C789" s="69">
        <v>82</v>
      </c>
      <c r="D789" s="70">
        <v>3229180</v>
      </c>
      <c r="E789" s="70">
        <v>193751</v>
      </c>
      <c r="F789" s="71">
        <v>2.5153648908163404E-4</v>
      </c>
    </row>
    <row r="790" spans="1:6" x14ac:dyDescent="0.2">
      <c r="A790" s="56" t="s">
        <v>526</v>
      </c>
      <c r="B790" s="56" t="s">
        <v>3</v>
      </c>
      <c r="C790" s="69">
        <v>36</v>
      </c>
      <c r="D790" s="70">
        <v>6084153</v>
      </c>
      <c r="E790" s="70">
        <v>365049</v>
      </c>
      <c r="F790" s="71">
        <v>4.7392345744156895E-4</v>
      </c>
    </row>
    <row r="791" spans="1:6" x14ac:dyDescent="0.2">
      <c r="A791" s="56" t="s">
        <v>526</v>
      </c>
      <c r="B791" s="56" t="s">
        <v>2</v>
      </c>
      <c r="C791" s="69" t="s">
        <v>809</v>
      </c>
      <c r="D791" s="70" t="s">
        <v>809</v>
      </c>
      <c r="E791" s="70" t="s">
        <v>809</v>
      </c>
      <c r="F791" s="71" t="s">
        <v>809</v>
      </c>
    </row>
    <row r="792" spans="1:6" x14ac:dyDescent="0.2">
      <c r="A792" s="56" t="s">
        <v>526</v>
      </c>
      <c r="B792" s="56" t="s">
        <v>6</v>
      </c>
      <c r="C792" s="69">
        <v>15</v>
      </c>
      <c r="D792" s="70">
        <v>1028420</v>
      </c>
      <c r="E792" s="70">
        <v>61705</v>
      </c>
      <c r="F792" s="71">
        <v>8.0108278454213029E-5</v>
      </c>
    </row>
    <row r="793" spans="1:6" x14ac:dyDescent="0.2">
      <c r="A793" s="56" t="s">
        <v>526</v>
      </c>
      <c r="B793" s="56" t="s">
        <v>10</v>
      </c>
      <c r="C793" s="69">
        <v>224</v>
      </c>
      <c r="D793" s="70">
        <v>8239907</v>
      </c>
      <c r="E793" s="70">
        <v>494394</v>
      </c>
      <c r="F793" s="71">
        <v>6.4184510522797503E-4</v>
      </c>
    </row>
    <row r="794" spans="1:6" x14ac:dyDescent="0.2">
      <c r="A794" s="56" t="s">
        <v>526</v>
      </c>
      <c r="B794" s="56" t="s">
        <v>4</v>
      </c>
      <c r="C794" s="69">
        <v>27</v>
      </c>
      <c r="D794" s="70">
        <v>1948256</v>
      </c>
      <c r="E794" s="70">
        <v>116895</v>
      </c>
      <c r="F794" s="71">
        <v>1.5175848326562242E-4</v>
      </c>
    </row>
    <row r="795" spans="1:6" x14ac:dyDescent="0.2">
      <c r="A795" s="56" t="s">
        <v>526</v>
      </c>
      <c r="B795" s="56" t="s">
        <v>811</v>
      </c>
      <c r="C795" s="69">
        <v>210</v>
      </c>
      <c r="D795" s="70">
        <v>5883659</v>
      </c>
      <c r="E795" s="70">
        <v>348596</v>
      </c>
      <c r="F795" s="71">
        <v>4.5256341359735586E-4</v>
      </c>
    </row>
    <row r="796" spans="1:6" x14ac:dyDescent="0.2">
      <c r="A796" s="56" t="s">
        <v>526</v>
      </c>
      <c r="B796" s="56" t="s">
        <v>8</v>
      </c>
      <c r="C796" s="69">
        <v>172</v>
      </c>
      <c r="D796" s="70">
        <v>2555764</v>
      </c>
      <c r="E796" s="70">
        <v>153343</v>
      </c>
      <c r="F796" s="71">
        <v>1.9907695880405784E-4</v>
      </c>
    </row>
    <row r="797" spans="1:6" x14ac:dyDescent="0.2">
      <c r="A797" s="56" t="s">
        <v>526</v>
      </c>
      <c r="B797" s="56" t="s">
        <v>812</v>
      </c>
      <c r="C797" s="69">
        <v>73</v>
      </c>
      <c r="D797" s="70">
        <v>2575805</v>
      </c>
      <c r="E797" s="70">
        <v>154548</v>
      </c>
      <c r="F797" s="71">
        <v>2.0064134541028628E-4</v>
      </c>
    </row>
    <row r="798" spans="1:6" x14ac:dyDescent="0.2">
      <c r="A798" s="56" t="s">
        <v>526</v>
      </c>
      <c r="B798" s="56" t="s">
        <v>25</v>
      </c>
      <c r="C798" s="69">
        <v>30</v>
      </c>
      <c r="D798" s="70">
        <v>5829390</v>
      </c>
      <c r="E798" s="70">
        <v>349763</v>
      </c>
      <c r="F798" s="71">
        <v>4.5407846685002691E-4</v>
      </c>
    </row>
    <row r="799" spans="1:6" x14ac:dyDescent="0.2">
      <c r="A799" s="56" t="s">
        <v>526</v>
      </c>
      <c r="B799" s="56" t="s">
        <v>57</v>
      </c>
      <c r="C799" s="69">
        <v>913</v>
      </c>
      <c r="D799" s="70">
        <v>40213434</v>
      </c>
      <c r="E799" s="70">
        <v>2408380</v>
      </c>
      <c r="F799" s="71">
        <v>3.1266700536999848E-3</v>
      </c>
    </row>
    <row r="800" spans="1:6" x14ac:dyDescent="0.2">
      <c r="A800" s="56" t="s">
        <v>531</v>
      </c>
      <c r="B800" s="56" t="s">
        <v>5</v>
      </c>
      <c r="C800" s="69">
        <v>24</v>
      </c>
      <c r="D800" s="70">
        <v>925679</v>
      </c>
      <c r="E800" s="70">
        <v>55541</v>
      </c>
      <c r="F800" s="71">
        <v>7.2105889208742339E-5</v>
      </c>
    </row>
    <row r="801" spans="1:6" x14ac:dyDescent="0.2">
      <c r="A801" s="56" t="s">
        <v>531</v>
      </c>
      <c r="B801" s="56" t="s">
        <v>1</v>
      </c>
      <c r="C801" s="69">
        <v>18</v>
      </c>
      <c r="D801" s="70">
        <v>3145981</v>
      </c>
      <c r="E801" s="70">
        <v>188759</v>
      </c>
      <c r="F801" s="71">
        <v>2.4505564431956563E-4</v>
      </c>
    </row>
    <row r="802" spans="1:6" x14ac:dyDescent="0.2">
      <c r="A802" s="56" t="s">
        <v>531</v>
      </c>
      <c r="B802" s="56" t="s">
        <v>810</v>
      </c>
      <c r="C802" s="69">
        <v>108</v>
      </c>
      <c r="D802" s="70">
        <v>8013965</v>
      </c>
      <c r="E802" s="70">
        <v>480838</v>
      </c>
      <c r="F802" s="71">
        <v>6.242460804694414E-4</v>
      </c>
    </row>
    <row r="803" spans="1:6" x14ac:dyDescent="0.2">
      <c r="A803" s="56" t="s">
        <v>531</v>
      </c>
      <c r="B803" s="56" t="s">
        <v>3</v>
      </c>
      <c r="C803" s="69">
        <v>63</v>
      </c>
      <c r="D803" s="70">
        <v>6529697</v>
      </c>
      <c r="E803" s="70">
        <v>391782</v>
      </c>
      <c r="F803" s="71">
        <v>5.0862947166920817E-4</v>
      </c>
    </row>
    <row r="804" spans="1:6" x14ac:dyDescent="0.2">
      <c r="A804" s="56" t="s">
        <v>531</v>
      </c>
      <c r="B804" s="56" t="s">
        <v>2</v>
      </c>
      <c r="C804" s="69">
        <v>14</v>
      </c>
      <c r="D804" s="70">
        <v>10138074</v>
      </c>
      <c r="E804" s="70">
        <v>608284</v>
      </c>
      <c r="F804" s="71">
        <v>7.8970235882412317E-4</v>
      </c>
    </row>
    <row r="805" spans="1:6" x14ac:dyDescent="0.2">
      <c r="A805" s="56" t="s">
        <v>531</v>
      </c>
      <c r="B805" s="56" t="s">
        <v>6</v>
      </c>
      <c r="C805" s="69">
        <v>34</v>
      </c>
      <c r="D805" s="70">
        <v>1321801</v>
      </c>
      <c r="E805" s="70">
        <v>79308</v>
      </c>
      <c r="F805" s="71">
        <v>1.0296130536661092E-4</v>
      </c>
    </row>
    <row r="806" spans="1:6" x14ac:dyDescent="0.2">
      <c r="A806" s="56" t="s">
        <v>531</v>
      </c>
      <c r="B806" s="56" t="s">
        <v>10</v>
      </c>
      <c r="C806" s="69">
        <v>240</v>
      </c>
      <c r="D806" s="70">
        <v>9535131</v>
      </c>
      <c r="E806" s="70">
        <v>572108</v>
      </c>
      <c r="F806" s="71">
        <v>7.4273700623746707E-4</v>
      </c>
    </row>
    <row r="807" spans="1:6" x14ac:dyDescent="0.2">
      <c r="A807" s="56" t="s">
        <v>531</v>
      </c>
      <c r="B807" s="56" t="s">
        <v>4</v>
      </c>
      <c r="C807" s="69">
        <v>39</v>
      </c>
      <c r="D807" s="70">
        <v>2268030</v>
      </c>
      <c r="E807" s="70">
        <v>136082</v>
      </c>
      <c r="F807" s="71">
        <v>1.7666793207367666E-4</v>
      </c>
    </row>
    <row r="808" spans="1:6" x14ac:dyDescent="0.2">
      <c r="A808" s="56" t="s">
        <v>531</v>
      </c>
      <c r="B808" s="56" t="s">
        <v>811</v>
      </c>
      <c r="C808" s="69">
        <v>428</v>
      </c>
      <c r="D808" s="70">
        <v>8272448</v>
      </c>
      <c r="E808" s="70">
        <v>484233</v>
      </c>
      <c r="F808" s="71">
        <v>6.2865362613595229E-4</v>
      </c>
    </row>
    <row r="809" spans="1:6" x14ac:dyDescent="0.2">
      <c r="A809" s="56" t="s">
        <v>531</v>
      </c>
      <c r="B809" s="56" t="s">
        <v>8</v>
      </c>
      <c r="C809" s="69">
        <v>154</v>
      </c>
      <c r="D809" s="70">
        <v>6367734</v>
      </c>
      <c r="E809" s="70">
        <v>382064</v>
      </c>
      <c r="F809" s="71">
        <v>4.9601311561997324E-4</v>
      </c>
    </row>
    <row r="810" spans="1:6" x14ac:dyDescent="0.2">
      <c r="A810" s="56" t="s">
        <v>531</v>
      </c>
      <c r="B810" s="56" t="s">
        <v>812</v>
      </c>
      <c r="C810" s="69">
        <v>49</v>
      </c>
      <c r="D810" s="70">
        <v>4700299</v>
      </c>
      <c r="E810" s="70">
        <v>282018</v>
      </c>
      <c r="F810" s="71">
        <v>3.661287816724779E-4</v>
      </c>
    </row>
    <row r="811" spans="1:6" x14ac:dyDescent="0.2">
      <c r="A811" s="56" t="s">
        <v>531</v>
      </c>
      <c r="B811" s="56" t="s">
        <v>25</v>
      </c>
      <c r="C811" s="69">
        <v>48</v>
      </c>
      <c r="D811" s="70">
        <v>3140502</v>
      </c>
      <c r="E811" s="70">
        <v>188430</v>
      </c>
      <c r="F811" s="71">
        <v>2.4462852133745014E-4</v>
      </c>
    </row>
    <row r="812" spans="1:6" x14ac:dyDescent="0.2">
      <c r="A812" s="56" t="s">
        <v>531</v>
      </c>
      <c r="B812" s="56" t="s">
        <v>57</v>
      </c>
      <c r="C812" s="69">
        <v>1219</v>
      </c>
      <c r="D812" s="70">
        <v>64359341</v>
      </c>
      <c r="E812" s="70">
        <v>3849446</v>
      </c>
      <c r="F812" s="71">
        <v>4.9975284346885423E-3</v>
      </c>
    </row>
    <row r="813" spans="1:6" x14ac:dyDescent="0.2">
      <c r="A813" s="56" t="s">
        <v>495</v>
      </c>
      <c r="B813" s="56" t="s">
        <v>5</v>
      </c>
      <c r="C813" s="69">
        <v>45</v>
      </c>
      <c r="D813" s="70">
        <v>1470845</v>
      </c>
      <c r="E813" s="70">
        <v>88251</v>
      </c>
      <c r="F813" s="71">
        <v>1.1457152065250391E-4</v>
      </c>
    </row>
    <row r="814" spans="1:6" x14ac:dyDescent="0.2">
      <c r="A814" s="56" t="s">
        <v>495</v>
      </c>
      <c r="B814" s="56" t="s">
        <v>1</v>
      </c>
      <c r="C814" s="69">
        <v>42</v>
      </c>
      <c r="D814" s="70">
        <v>15074095</v>
      </c>
      <c r="E814" s="70">
        <v>904446</v>
      </c>
      <c r="F814" s="71">
        <v>1.1741935339891283E-3</v>
      </c>
    </row>
    <row r="815" spans="1:6" x14ac:dyDescent="0.2">
      <c r="A815" s="56" t="s">
        <v>495</v>
      </c>
      <c r="B815" s="56" t="s">
        <v>810</v>
      </c>
      <c r="C815" s="69">
        <v>237</v>
      </c>
      <c r="D815" s="70">
        <v>13701392</v>
      </c>
      <c r="E815" s="70">
        <v>822084</v>
      </c>
      <c r="F815" s="71">
        <v>1.0672673848918768E-3</v>
      </c>
    </row>
    <row r="816" spans="1:6" x14ac:dyDescent="0.2">
      <c r="A816" s="56" t="s">
        <v>495</v>
      </c>
      <c r="B816" s="56" t="s">
        <v>3</v>
      </c>
      <c r="C816" s="69">
        <v>75</v>
      </c>
      <c r="D816" s="70">
        <v>10291458</v>
      </c>
      <c r="E816" s="70">
        <v>617487</v>
      </c>
      <c r="F816" s="71">
        <v>8.0165011810804049E-4</v>
      </c>
    </row>
    <row r="817" spans="1:6" x14ac:dyDescent="0.2">
      <c r="A817" s="56" t="s">
        <v>495</v>
      </c>
      <c r="B817" s="56" t="s">
        <v>2</v>
      </c>
      <c r="C817" s="69">
        <v>12</v>
      </c>
      <c r="D817" s="70">
        <v>13913270</v>
      </c>
      <c r="E817" s="70">
        <v>834796</v>
      </c>
      <c r="F817" s="71">
        <v>1.0837706899029774E-3</v>
      </c>
    </row>
    <row r="818" spans="1:6" x14ac:dyDescent="0.2">
      <c r="A818" s="56" t="s">
        <v>495</v>
      </c>
      <c r="B818" s="56" t="s">
        <v>6</v>
      </c>
      <c r="C818" s="69">
        <v>42</v>
      </c>
      <c r="D818" s="70">
        <v>2966195</v>
      </c>
      <c r="E818" s="70">
        <v>177972</v>
      </c>
      <c r="F818" s="71">
        <v>2.3105146313999193E-4</v>
      </c>
    </row>
    <row r="819" spans="1:6" x14ac:dyDescent="0.2">
      <c r="A819" s="56" t="s">
        <v>495</v>
      </c>
      <c r="B819" s="56" t="s">
        <v>10</v>
      </c>
      <c r="C819" s="69">
        <v>369</v>
      </c>
      <c r="D819" s="70">
        <v>12198441</v>
      </c>
      <c r="E819" s="70">
        <v>731907</v>
      </c>
      <c r="F819" s="71">
        <v>9.5019544216169997E-4</v>
      </c>
    </row>
    <row r="820" spans="1:6" x14ac:dyDescent="0.2">
      <c r="A820" s="56" t="s">
        <v>495</v>
      </c>
      <c r="B820" s="56" t="s">
        <v>4</v>
      </c>
      <c r="C820" s="69">
        <v>57</v>
      </c>
      <c r="D820" s="70">
        <v>7814244</v>
      </c>
      <c r="E820" s="70">
        <v>468855</v>
      </c>
      <c r="F820" s="71">
        <v>6.0868919689895551E-4</v>
      </c>
    </row>
    <row r="821" spans="1:6" x14ac:dyDescent="0.2">
      <c r="A821" s="56" t="s">
        <v>495</v>
      </c>
      <c r="B821" s="56" t="s">
        <v>811</v>
      </c>
      <c r="C821" s="69">
        <v>703</v>
      </c>
      <c r="D821" s="70">
        <v>13662295</v>
      </c>
      <c r="E821" s="70">
        <v>805209</v>
      </c>
      <c r="F821" s="71">
        <v>1.0453594811739473E-3</v>
      </c>
    </row>
    <row r="822" spans="1:6" x14ac:dyDescent="0.2">
      <c r="A822" s="56" t="s">
        <v>495</v>
      </c>
      <c r="B822" s="56" t="s">
        <v>8</v>
      </c>
      <c r="C822" s="69">
        <v>238</v>
      </c>
      <c r="D822" s="70">
        <v>5273154</v>
      </c>
      <c r="E822" s="70">
        <v>316389</v>
      </c>
      <c r="F822" s="71">
        <v>4.1075079996515687E-4</v>
      </c>
    </row>
    <row r="823" spans="1:6" x14ac:dyDescent="0.2">
      <c r="A823" s="56" t="s">
        <v>495</v>
      </c>
      <c r="B823" s="56" t="s">
        <v>812</v>
      </c>
      <c r="C823" s="69">
        <v>102</v>
      </c>
      <c r="D823" s="70">
        <v>9538245</v>
      </c>
      <c r="E823" s="70">
        <v>572295</v>
      </c>
      <c r="F823" s="71">
        <v>7.4297977826681542E-4</v>
      </c>
    </row>
    <row r="824" spans="1:6" x14ac:dyDescent="0.2">
      <c r="A824" s="56" t="s">
        <v>495</v>
      </c>
      <c r="B824" s="56" t="s">
        <v>25</v>
      </c>
      <c r="C824" s="69">
        <v>78</v>
      </c>
      <c r="D824" s="70">
        <v>14353012</v>
      </c>
      <c r="E824" s="70">
        <v>861181</v>
      </c>
      <c r="F824" s="71">
        <v>1.1180249144717223E-3</v>
      </c>
    </row>
    <row r="825" spans="1:6" x14ac:dyDescent="0.2">
      <c r="A825" s="56" t="s">
        <v>495</v>
      </c>
      <c r="B825" s="56" t="s">
        <v>57</v>
      </c>
      <c r="C825" s="69">
        <v>2000</v>
      </c>
      <c r="D825" s="70">
        <v>120256646</v>
      </c>
      <c r="E825" s="70">
        <v>7200870</v>
      </c>
      <c r="F825" s="71">
        <v>9.3485017271305246E-3</v>
      </c>
    </row>
    <row r="826" spans="1:6" x14ac:dyDescent="0.2">
      <c r="A826" s="56" t="s">
        <v>541</v>
      </c>
      <c r="B826" s="56" t="s">
        <v>5</v>
      </c>
      <c r="C826" s="69">
        <v>23</v>
      </c>
      <c r="D826" s="70">
        <v>632958</v>
      </c>
      <c r="E826" s="70">
        <v>37977</v>
      </c>
      <c r="F826" s="71">
        <v>4.9303493896048102E-5</v>
      </c>
    </row>
    <row r="827" spans="1:6" x14ac:dyDescent="0.2">
      <c r="A827" s="56" t="s">
        <v>541</v>
      </c>
      <c r="B827" s="56" t="s">
        <v>1</v>
      </c>
      <c r="C827" s="69">
        <v>34</v>
      </c>
      <c r="D827" s="70">
        <v>15958302</v>
      </c>
      <c r="E827" s="70">
        <v>957498</v>
      </c>
      <c r="F827" s="71">
        <v>1.2430680885398601E-3</v>
      </c>
    </row>
    <row r="828" spans="1:6" x14ac:dyDescent="0.2">
      <c r="A828" s="56" t="s">
        <v>541</v>
      </c>
      <c r="B828" s="56" t="s">
        <v>810</v>
      </c>
      <c r="C828" s="69">
        <v>264</v>
      </c>
      <c r="D828" s="70">
        <v>11911880</v>
      </c>
      <c r="E828" s="70">
        <v>714713</v>
      </c>
      <c r="F828" s="71">
        <v>9.2787339792311737E-4</v>
      </c>
    </row>
    <row r="829" spans="1:6" x14ac:dyDescent="0.2">
      <c r="A829" s="56" t="s">
        <v>541</v>
      </c>
      <c r="B829" s="56" t="s">
        <v>3</v>
      </c>
      <c r="C829" s="69">
        <v>112</v>
      </c>
      <c r="D829" s="70">
        <v>12812508</v>
      </c>
      <c r="E829" s="70">
        <v>768751</v>
      </c>
      <c r="F829" s="71">
        <v>9.9802802317404946E-4</v>
      </c>
    </row>
    <row r="830" spans="1:6" x14ac:dyDescent="0.2">
      <c r="A830" s="56" t="s">
        <v>541</v>
      </c>
      <c r="B830" s="56" t="s">
        <v>2</v>
      </c>
      <c r="C830" s="69">
        <v>15</v>
      </c>
      <c r="D830" s="70">
        <v>14102712</v>
      </c>
      <c r="E830" s="70">
        <v>846163</v>
      </c>
      <c r="F830" s="71">
        <v>1.0985278538473747E-3</v>
      </c>
    </row>
    <row r="831" spans="1:6" x14ac:dyDescent="0.2">
      <c r="A831" s="56" t="s">
        <v>541</v>
      </c>
      <c r="B831" s="56" t="s">
        <v>6</v>
      </c>
      <c r="C831" s="69">
        <v>39</v>
      </c>
      <c r="D831" s="70">
        <v>2069962</v>
      </c>
      <c r="E831" s="70">
        <v>124198</v>
      </c>
      <c r="F831" s="71">
        <v>1.6123957487166924E-4</v>
      </c>
    </row>
    <row r="832" spans="1:6" x14ac:dyDescent="0.2">
      <c r="A832" s="56" t="s">
        <v>541</v>
      </c>
      <c r="B832" s="56" t="s">
        <v>10</v>
      </c>
      <c r="C832" s="69">
        <v>384</v>
      </c>
      <c r="D832" s="70">
        <v>16455928</v>
      </c>
      <c r="E832" s="70">
        <v>987356</v>
      </c>
      <c r="F832" s="71">
        <v>1.2818311219745233E-3</v>
      </c>
    </row>
    <row r="833" spans="1:6" x14ac:dyDescent="0.2">
      <c r="A833" s="56" t="s">
        <v>541</v>
      </c>
      <c r="B833" s="56" t="s">
        <v>4</v>
      </c>
      <c r="C833" s="69">
        <v>48</v>
      </c>
      <c r="D833" s="70">
        <v>4098411</v>
      </c>
      <c r="E833" s="70">
        <v>245905</v>
      </c>
      <c r="F833" s="71">
        <v>3.192452185930355E-4</v>
      </c>
    </row>
    <row r="834" spans="1:6" x14ac:dyDescent="0.2">
      <c r="A834" s="56" t="s">
        <v>541</v>
      </c>
      <c r="B834" s="56" t="s">
        <v>811</v>
      </c>
      <c r="C834" s="69">
        <v>604</v>
      </c>
      <c r="D834" s="70">
        <v>17407636</v>
      </c>
      <c r="E834" s="70">
        <v>1026120</v>
      </c>
      <c r="F834" s="71">
        <v>1.3321563355876683E-3</v>
      </c>
    </row>
    <row r="835" spans="1:6" x14ac:dyDescent="0.2">
      <c r="A835" s="56" t="s">
        <v>541</v>
      </c>
      <c r="B835" s="56" t="s">
        <v>8</v>
      </c>
      <c r="C835" s="69">
        <v>196</v>
      </c>
      <c r="D835" s="70">
        <v>5253586</v>
      </c>
      <c r="E835" s="70">
        <v>314631</v>
      </c>
      <c r="F835" s="71">
        <v>4.0846848324005349E-4</v>
      </c>
    </row>
    <row r="836" spans="1:6" x14ac:dyDescent="0.2">
      <c r="A836" s="56" t="s">
        <v>541</v>
      </c>
      <c r="B836" s="56" t="s">
        <v>812</v>
      </c>
      <c r="C836" s="69">
        <v>106</v>
      </c>
      <c r="D836" s="70">
        <v>4671671</v>
      </c>
      <c r="E836" s="70">
        <v>280300</v>
      </c>
      <c r="F836" s="71">
        <v>3.638983947932244E-4</v>
      </c>
    </row>
    <row r="837" spans="1:6" x14ac:dyDescent="0.2">
      <c r="A837" s="56" t="s">
        <v>541</v>
      </c>
      <c r="B837" s="56" t="s">
        <v>25</v>
      </c>
      <c r="C837" s="69">
        <v>66</v>
      </c>
      <c r="D837" s="70">
        <v>6322498</v>
      </c>
      <c r="E837" s="70">
        <v>379350</v>
      </c>
      <c r="F837" s="71">
        <v>4.9248967557905703E-4</v>
      </c>
    </row>
    <row r="838" spans="1:6" x14ac:dyDescent="0.2">
      <c r="A838" s="56" t="s">
        <v>541</v>
      </c>
      <c r="B838" s="56" t="s">
        <v>57</v>
      </c>
      <c r="C838" s="69">
        <v>1891</v>
      </c>
      <c r="D838" s="70">
        <v>111698051</v>
      </c>
      <c r="E838" s="70">
        <v>6682961</v>
      </c>
      <c r="F838" s="71">
        <v>8.6761283637735338E-3</v>
      </c>
    </row>
    <row r="839" spans="1:6" x14ac:dyDescent="0.2">
      <c r="A839" s="56" t="s">
        <v>549</v>
      </c>
      <c r="B839" s="56" t="s">
        <v>5</v>
      </c>
      <c r="C839" s="69" t="s">
        <v>809</v>
      </c>
      <c r="D839" s="70" t="s">
        <v>809</v>
      </c>
      <c r="E839" s="70" t="s">
        <v>809</v>
      </c>
      <c r="F839" s="71" t="s">
        <v>809</v>
      </c>
    </row>
    <row r="840" spans="1:6" x14ac:dyDescent="0.2">
      <c r="A840" s="56" t="s">
        <v>549</v>
      </c>
      <c r="B840" s="56" t="s">
        <v>1</v>
      </c>
      <c r="C840" s="69">
        <v>12</v>
      </c>
      <c r="D840" s="70">
        <v>389586</v>
      </c>
      <c r="E840" s="70">
        <v>23375</v>
      </c>
      <c r="F840" s="71">
        <v>3.0346503668539497E-5</v>
      </c>
    </row>
    <row r="841" spans="1:6" x14ac:dyDescent="0.2">
      <c r="A841" s="56" t="s">
        <v>549</v>
      </c>
      <c r="B841" s="56" t="s">
        <v>810</v>
      </c>
      <c r="C841" s="69">
        <v>77</v>
      </c>
      <c r="D841" s="70">
        <v>3824550</v>
      </c>
      <c r="E841" s="70">
        <v>229473</v>
      </c>
      <c r="F841" s="71">
        <v>2.9791243791789363E-4</v>
      </c>
    </row>
    <row r="842" spans="1:6" x14ac:dyDescent="0.2">
      <c r="A842" s="56" t="s">
        <v>549</v>
      </c>
      <c r="B842" s="56" t="s">
        <v>3</v>
      </c>
      <c r="C842" s="69">
        <v>48</v>
      </c>
      <c r="D842" s="70">
        <v>5184393</v>
      </c>
      <c r="E842" s="70">
        <v>311064</v>
      </c>
      <c r="F842" s="71">
        <v>4.0383763923638799E-4</v>
      </c>
    </row>
    <row r="843" spans="1:6" x14ac:dyDescent="0.2">
      <c r="A843" s="56" t="s">
        <v>549</v>
      </c>
      <c r="B843" s="56" t="s">
        <v>2</v>
      </c>
      <c r="C843" s="69" t="s">
        <v>809</v>
      </c>
      <c r="D843" s="70" t="s">
        <v>809</v>
      </c>
      <c r="E843" s="70" t="s">
        <v>809</v>
      </c>
      <c r="F843" s="71" t="s">
        <v>809</v>
      </c>
    </row>
    <row r="844" spans="1:6" x14ac:dyDescent="0.2">
      <c r="A844" s="56" t="s">
        <v>549</v>
      </c>
      <c r="B844" s="56" t="s">
        <v>6</v>
      </c>
      <c r="C844" s="69">
        <v>15</v>
      </c>
      <c r="D844" s="70">
        <v>3837954</v>
      </c>
      <c r="E844" s="70">
        <v>230277</v>
      </c>
      <c r="F844" s="71">
        <v>2.9895622781947679E-4</v>
      </c>
    </row>
    <row r="845" spans="1:6" x14ac:dyDescent="0.2">
      <c r="A845" s="56" t="s">
        <v>549</v>
      </c>
      <c r="B845" s="56" t="s">
        <v>10</v>
      </c>
      <c r="C845" s="69">
        <v>160</v>
      </c>
      <c r="D845" s="70">
        <v>3846357</v>
      </c>
      <c r="E845" s="70">
        <v>230781</v>
      </c>
      <c r="F845" s="71">
        <v>2.996105438771856E-4</v>
      </c>
    </row>
    <row r="846" spans="1:6" x14ac:dyDescent="0.2">
      <c r="A846" s="56" t="s">
        <v>549</v>
      </c>
      <c r="B846" s="56" t="s">
        <v>4</v>
      </c>
      <c r="C846" s="69">
        <v>15</v>
      </c>
      <c r="D846" s="70">
        <v>1846608</v>
      </c>
      <c r="E846" s="70">
        <v>110796</v>
      </c>
      <c r="F846" s="71">
        <v>1.4384048001965784E-4</v>
      </c>
    </row>
    <row r="847" spans="1:6" x14ac:dyDescent="0.2">
      <c r="A847" s="56" t="s">
        <v>549</v>
      </c>
      <c r="B847" s="56" t="s">
        <v>811</v>
      </c>
      <c r="C847" s="69">
        <v>205</v>
      </c>
      <c r="D847" s="70">
        <v>3936549</v>
      </c>
      <c r="E847" s="70">
        <v>235215</v>
      </c>
      <c r="F847" s="71">
        <v>3.053669672896478E-4</v>
      </c>
    </row>
    <row r="848" spans="1:6" x14ac:dyDescent="0.2">
      <c r="A848" s="56" t="s">
        <v>549</v>
      </c>
      <c r="B848" s="56" t="s">
        <v>8</v>
      </c>
      <c r="C848" s="69">
        <v>77</v>
      </c>
      <c r="D848" s="70">
        <v>1119620</v>
      </c>
      <c r="E848" s="70">
        <v>67177</v>
      </c>
      <c r="F848" s="71">
        <v>8.7212281366480331E-5</v>
      </c>
    </row>
    <row r="849" spans="1:6" x14ac:dyDescent="0.2">
      <c r="A849" s="56" t="s">
        <v>549</v>
      </c>
      <c r="B849" s="56" t="s">
        <v>812</v>
      </c>
      <c r="C849" s="69">
        <v>61</v>
      </c>
      <c r="D849" s="70">
        <v>3580697</v>
      </c>
      <c r="E849" s="70">
        <v>214842</v>
      </c>
      <c r="F849" s="71">
        <v>2.7891779855214384E-4</v>
      </c>
    </row>
    <row r="850" spans="1:6" x14ac:dyDescent="0.2">
      <c r="A850" s="56" t="s">
        <v>549</v>
      </c>
      <c r="B850" s="56" t="s">
        <v>25</v>
      </c>
      <c r="C850" s="69">
        <v>36</v>
      </c>
      <c r="D850" s="70">
        <v>2680145</v>
      </c>
      <c r="E850" s="70">
        <v>160809</v>
      </c>
      <c r="F850" s="71">
        <v>2.0876966453194299E-4</v>
      </c>
    </row>
    <row r="851" spans="1:6" x14ac:dyDescent="0.2">
      <c r="A851" s="56" t="s">
        <v>549</v>
      </c>
      <c r="B851" s="56" t="s">
        <v>57</v>
      </c>
      <c r="C851" s="69">
        <v>715</v>
      </c>
      <c r="D851" s="70">
        <v>30263995</v>
      </c>
      <c r="E851" s="70">
        <v>1814861</v>
      </c>
      <c r="F851" s="71">
        <v>2.3561362992252088E-3</v>
      </c>
    </row>
    <row r="852" spans="1:6" x14ac:dyDescent="0.2">
      <c r="A852" s="56" t="s">
        <v>556</v>
      </c>
      <c r="B852" s="56" t="s">
        <v>5</v>
      </c>
      <c r="C852" s="69" t="s">
        <v>809</v>
      </c>
      <c r="D852" s="70" t="s">
        <v>809</v>
      </c>
      <c r="E852" s="70" t="s">
        <v>809</v>
      </c>
      <c r="F852" s="71" t="s">
        <v>809</v>
      </c>
    </row>
    <row r="853" spans="1:6" x14ac:dyDescent="0.2">
      <c r="A853" s="56" t="s">
        <v>556</v>
      </c>
      <c r="B853" s="56" t="s">
        <v>1</v>
      </c>
      <c r="C853" s="69">
        <v>24</v>
      </c>
      <c r="D853" s="70">
        <v>1668865</v>
      </c>
      <c r="E853" s="70">
        <v>100132</v>
      </c>
      <c r="F853" s="71">
        <v>1.2999598311607259E-4</v>
      </c>
    </row>
    <row r="854" spans="1:6" x14ac:dyDescent="0.2">
      <c r="A854" s="56" t="s">
        <v>556</v>
      </c>
      <c r="B854" s="56" t="s">
        <v>810</v>
      </c>
      <c r="C854" s="69">
        <v>64</v>
      </c>
      <c r="D854" s="70">
        <v>1705784</v>
      </c>
      <c r="E854" s="70">
        <v>102241</v>
      </c>
      <c r="F854" s="71">
        <v>1.3273398423850895E-4</v>
      </c>
    </row>
    <row r="855" spans="1:6" x14ac:dyDescent="0.2">
      <c r="A855" s="56" t="s">
        <v>556</v>
      </c>
      <c r="B855" s="56" t="s">
        <v>3</v>
      </c>
      <c r="C855" s="69">
        <v>30</v>
      </c>
      <c r="D855" s="70">
        <v>3393464</v>
      </c>
      <c r="E855" s="70">
        <v>203608</v>
      </c>
      <c r="F855" s="71">
        <v>2.6433330134519739E-4</v>
      </c>
    </row>
    <row r="856" spans="1:6" x14ac:dyDescent="0.2">
      <c r="A856" s="56" t="s">
        <v>556</v>
      </c>
      <c r="B856" s="56" t="s">
        <v>2</v>
      </c>
      <c r="C856" s="69" t="s">
        <v>809</v>
      </c>
      <c r="D856" s="70" t="s">
        <v>809</v>
      </c>
      <c r="E856" s="70" t="s">
        <v>809</v>
      </c>
      <c r="F856" s="71" t="s">
        <v>809</v>
      </c>
    </row>
    <row r="857" spans="1:6" x14ac:dyDescent="0.2">
      <c r="A857" s="56" t="s">
        <v>556</v>
      </c>
      <c r="B857" s="56" t="s">
        <v>6</v>
      </c>
      <c r="C857" s="69">
        <v>21</v>
      </c>
      <c r="D857" s="70">
        <v>1067187</v>
      </c>
      <c r="E857" s="70">
        <v>64031</v>
      </c>
      <c r="F857" s="71">
        <v>8.3127998990385131E-5</v>
      </c>
    </row>
    <row r="858" spans="1:6" x14ac:dyDescent="0.2">
      <c r="A858" s="56" t="s">
        <v>556</v>
      </c>
      <c r="B858" s="56" t="s">
        <v>10</v>
      </c>
      <c r="C858" s="69">
        <v>207</v>
      </c>
      <c r="D858" s="70">
        <v>5045494</v>
      </c>
      <c r="E858" s="70">
        <v>302730</v>
      </c>
      <c r="F858" s="71">
        <v>3.9301805585355987E-4</v>
      </c>
    </row>
    <row r="859" spans="1:6" x14ac:dyDescent="0.2">
      <c r="A859" s="56" t="s">
        <v>556</v>
      </c>
      <c r="B859" s="56" t="s">
        <v>4</v>
      </c>
      <c r="C859" s="69">
        <v>27</v>
      </c>
      <c r="D859" s="70">
        <v>996000</v>
      </c>
      <c r="E859" s="70">
        <v>59760</v>
      </c>
      <c r="F859" s="71">
        <v>7.758318969976129E-5</v>
      </c>
    </row>
    <row r="860" spans="1:6" x14ac:dyDescent="0.2">
      <c r="A860" s="56" t="s">
        <v>556</v>
      </c>
      <c r="B860" s="56" t="s">
        <v>811</v>
      </c>
      <c r="C860" s="69">
        <v>238</v>
      </c>
      <c r="D860" s="70">
        <v>4130164</v>
      </c>
      <c r="E860" s="70">
        <v>243502</v>
      </c>
      <c r="F860" s="71">
        <v>3.1612553310360233E-4</v>
      </c>
    </row>
    <row r="861" spans="1:6" x14ac:dyDescent="0.2">
      <c r="A861" s="56" t="s">
        <v>556</v>
      </c>
      <c r="B861" s="56" t="s">
        <v>8</v>
      </c>
      <c r="C861" s="69">
        <v>88</v>
      </c>
      <c r="D861" s="70">
        <v>2046415</v>
      </c>
      <c r="E861" s="70">
        <v>122668</v>
      </c>
      <c r="F861" s="71">
        <v>1.5925325826791027E-4</v>
      </c>
    </row>
    <row r="862" spans="1:6" x14ac:dyDescent="0.2">
      <c r="A862" s="56" t="s">
        <v>556</v>
      </c>
      <c r="B862" s="56" t="s">
        <v>812</v>
      </c>
      <c r="C862" s="69">
        <v>44</v>
      </c>
      <c r="D862" s="70">
        <v>1826520</v>
      </c>
      <c r="E862" s="70">
        <v>109591</v>
      </c>
      <c r="F862" s="71">
        <v>1.4227609341342938E-4</v>
      </c>
    </row>
    <row r="863" spans="1:6" x14ac:dyDescent="0.2">
      <c r="A863" s="56" t="s">
        <v>556</v>
      </c>
      <c r="B863" s="56" t="s">
        <v>25</v>
      </c>
      <c r="C863" s="69">
        <v>36</v>
      </c>
      <c r="D863" s="70">
        <v>590635</v>
      </c>
      <c r="E863" s="70">
        <v>35438</v>
      </c>
      <c r="F863" s="71">
        <v>4.6007246930725245E-5</v>
      </c>
    </row>
    <row r="864" spans="1:6" x14ac:dyDescent="0.2">
      <c r="A864" s="56" t="s">
        <v>556</v>
      </c>
      <c r="B864" s="56" t="s">
        <v>57</v>
      </c>
      <c r="C864" s="69">
        <v>794</v>
      </c>
      <c r="D864" s="70">
        <v>23044909</v>
      </c>
      <c r="E864" s="70">
        <v>1378164</v>
      </c>
      <c r="F864" s="71">
        <v>1.7891961018972862E-3</v>
      </c>
    </row>
    <row r="865" spans="1:6" x14ac:dyDescent="0.2">
      <c r="A865" s="56" t="s">
        <v>211</v>
      </c>
      <c r="B865" s="56" t="s">
        <v>5</v>
      </c>
      <c r="C865" s="69" t="s">
        <v>809</v>
      </c>
      <c r="D865" s="70" t="s">
        <v>809</v>
      </c>
      <c r="E865" s="70" t="s">
        <v>809</v>
      </c>
      <c r="F865" s="71" t="s">
        <v>809</v>
      </c>
    </row>
    <row r="866" spans="1:6" x14ac:dyDescent="0.2">
      <c r="A866" s="56" t="s">
        <v>211</v>
      </c>
      <c r="B866" s="56" t="s">
        <v>1</v>
      </c>
      <c r="C866" s="69" t="s">
        <v>809</v>
      </c>
      <c r="D866" s="70" t="s">
        <v>809</v>
      </c>
      <c r="E866" s="70" t="s">
        <v>809</v>
      </c>
      <c r="F866" s="71" t="s">
        <v>809</v>
      </c>
    </row>
    <row r="867" spans="1:6" x14ac:dyDescent="0.2">
      <c r="A867" s="56" t="s">
        <v>211</v>
      </c>
      <c r="B867" s="56" t="s">
        <v>810</v>
      </c>
      <c r="C867" s="69">
        <v>66</v>
      </c>
      <c r="D867" s="70">
        <v>2525736</v>
      </c>
      <c r="E867" s="70">
        <v>151544</v>
      </c>
      <c r="F867" s="71">
        <v>1.9674141398695825E-4</v>
      </c>
    </row>
    <row r="868" spans="1:6" x14ac:dyDescent="0.2">
      <c r="A868" s="56" t="s">
        <v>211</v>
      </c>
      <c r="B868" s="56" t="s">
        <v>3</v>
      </c>
      <c r="C868" s="69">
        <v>44</v>
      </c>
      <c r="D868" s="70">
        <v>2955326</v>
      </c>
      <c r="E868" s="70">
        <v>177320</v>
      </c>
      <c r="F868" s="71">
        <v>2.3020500665263844E-4</v>
      </c>
    </row>
    <row r="869" spans="1:6" x14ac:dyDescent="0.2">
      <c r="A869" s="56" t="s">
        <v>211</v>
      </c>
      <c r="B869" s="56" t="s">
        <v>2</v>
      </c>
      <c r="C869" s="69" t="s">
        <v>809</v>
      </c>
      <c r="D869" s="70" t="s">
        <v>809</v>
      </c>
      <c r="E869" s="70" t="s">
        <v>809</v>
      </c>
      <c r="F869" s="71" t="s">
        <v>809</v>
      </c>
    </row>
    <row r="870" spans="1:6" x14ac:dyDescent="0.2">
      <c r="A870" s="56" t="s">
        <v>211</v>
      </c>
      <c r="B870" s="56" t="s">
        <v>6</v>
      </c>
      <c r="C870" s="69">
        <v>15</v>
      </c>
      <c r="D870" s="70">
        <v>1362086</v>
      </c>
      <c r="E870" s="70">
        <v>81725</v>
      </c>
      <c r="F870" s="71">
        <v>1.0609916630209157E-4</v>
      </c>
    </row>
    <row r="871" spans="1:6" x14ac:dyDescent="0.2">
      <c r="A871" s="56" t="s">
        <v>211</v>
      </c>
      <c r="B871" s="56" t="s">
        <v>10</v>
      </c>
      <c r="C871" s="69">
        <v>63</v>
      </c>
      <c r="D871" s="70">
        <v>1685235</v>
      </c>
      <c r="E871" s="70">
        <v>101114</v>
      </c>
      <c r="F871" s="71">
        <v>1.3127086083168781E-4</v>
      </c>
    </row>
    <row r="872" spans="1:6" x14ac:dyDescent="0.2">
      <c r="A872" s="56" t="s">
        <v>211</v>
      </c>
      <c r="B872" s="56" t="s">
        <v>4</v>
      </c>
      <c r="C872" s="69">
        <v>18</v>
      </c>
      <c r="D872" s="70">
        <v>969749</v>
      </c>
      <c r="E872" s="70">
        <v>58185</v>
      </c>
      <c r="F872" s="71">
        <v>7.5538452019421196E-5</v>
      </c>
    </row>
    <row r="873" spans="1:6" x14ac:dyDescent="0.2">
      <c r="A873" s="56" t="s">
        <v>211</v>
      </c>
      <c r="B873" s="56" t="s">
        <v>811</v>
      </c>
      <c r="C873" s="69">
        <v>165</v>
      </c>
      <c r="D873" s="70">
        <v>2031711</v>
      </c>
      <c r="E873" s="70">
        <v>118883</v>
      </c>
      <c r="F873" s="71">
        <v>1.5433939660436282E-4</v>
      </c>
    </row>
    <row r="874" spans="1:6" x14ac:dyDescent="0.2">
      <c r="A874" s="56" t="s">
        <v>211</v>
      </c>
      <c r="B874" s="56" t="s">
        <v>8</v>
      </c>
      <c r="C874" s="69">
        <v>60</v>
      </c>
      <c r="D874" s="70">
        <v>1374234</v>
      </c>
      <c r="E874" s="70">
        <v>82454</v>
      </c>
      <c r="F874" s="71">
        <v>1.0704558774270612E-4</v>
      </c>
    </row>
    <row r="875" spans="1:6" x14ac:dyDescent="0.2">
      <c r="A875" s="56" t="s">
        <v>211</v>
      </c>
      <c r="B875" s="56" t="s">
        <v>812</v>
      </c>
      <c r="C875" s="69">
        <v>54</v>
      </c>
      <c r="D875" s="70">
        <v>1366294</v>
      </c>
      <c r="E875" s="70">
        <v>81978</v>
      </c>
      <c r="F875" s="71">
        <v>1.0642762257709222E-4</v>
      </c>
    </row>
    <row r="876" spans="1:6" x14ac:dyDescent="0.2">
      <c r="A876" s="56" t="s">
        <v>211</v>
      </c>
      <c r="B876" s="56" t="s">
        <v>25</v>
      </c>
      <c r="C876" s="69">
        <v>28</v>
      </c>
      <c r="D876" s="70">
        <v>2792467</v>
      </c>
      <c r="E876" s="70">
        <v>167548</v>
      </c>
      <c r="F876" s="71">
        <v>2.1751854531150611E-4</v>
      </c>
    </row>
    <row r="877" spans="1:6" x14ac:dyDescent="0.2">
      <c r="A877" s="56" t="s">
        <v>211</v>
      </c>
      <c r="B877" s="56" t="s">
        <v>57</v>
      </c>
      <c r="C877" s="69">
        <v>527</v>
      </c>
      <c r="D877" s="70">
        <v>17558914</v>
      </c>
      <c r="E877" s="70">
        <v>1050515</v>
      </c>
      <c r="F877" s="71">
        <v>1.3638270503253803E-3</v>
      </c>
    </row>
    <row r="878" spans="1:6" x14ac:dyDescent="0.2">
      <c r="A878" s="56" t="s">
        <v>431</v>
      </c>
      <c r="B878" s="56" t="s">
        <v>5</v>
      </c>
      <c r="C878" s="69" t="s">
        <v>809</v>
      </c>
      <c r="D878" s="70" t="s">
        <v>809</v>
      </c>
      <c r="E878" s="70" t="s">
        <v>809</v>
      </c>
      <c r="F878" s="71" t="s">
        <v>809</v>
      </c>
    </row>
    <row r="879" spans="1:6" x14ac:dyDescent="0.2">
      <c r="A879" s="56" t="s">
        <v>431</v>
      </c>
      <c r="B879" s="56" t="s">
        <v>1</v>
      </c>
      <c r="C879" s="69" t="s">
        <v>809</v>
      </c>
      <c r="D879" s="70" t="s">
        <v>809</v>
      </c>
      <c r="E879" s="70" t="s">
        <v>809</v>
      </c>
      <c r="F879" s="71" t="s">
        <v>809</v>
      </c>
    </row>
    <row r="880" spans="1:6" x14ac:dyDescent="0.2">
      <c r="A880" s="56" t="s">
        <v>431</v>
      </c>
      <c r="B880" s="56" t="s">
        <v>810</v>
      </c>
      <c r="C880" s="69">
        <v>51</v>
      </c>
      <c r="D880" s="70">
        <v>2026150</v>
      </c>
      <c r="E880" s="70">
        <v>121569</v>
      </c>
      <c r="F880" s="71">
        <v>1.5782648575318409E-4</v>
      </c>
    </row>
    <row r="881" spans="1:6" x14ac:dyDescent="0.2">
      <c r="A881" s="56" t="s">
        <v>431</v>
      </c>
      <c r="B881" s="56" t="s">
        <v>3</v>
      </c>
      <c r="C881" s="69">
        <v>21</v>
      </c>
      <c r="D881" s="70">
        <v>3007598</v>
      </c>
      <c r="E881" s="70">
        <v>180456</v>
      </c>
      <c r="F881" s="71">
        <v>2.3427630656727114E-4</v>
      </c>
    </row>
    <row r="882" spans="1:6" x14ac:dyDescent="0.2">
      <c r="A882" s="56" t="s">
        <v>431</v>
      </c>
      <c r="B882" s="56" t="s">
        <v>2</v>
      </c>
      <c r="C882" s="69" t="s">
        <v>809</v>
      </c>
      <c r="D882" s="70" t="s">
        <v>809</v>
      </c>
      <c r="E882" s="70" t="s">
        <v>809</v>
      </c>
      <c r="F882" s="71" t="s">
        <v>809</v>
      </c>
    </row>
    <row r="883" spans="1:6" x14ac:dyDescent="0.2">
      <c r="A883" s="56" t="s">
        <v>431</v>
      </c>
      <c r="B883" s="56" t="s">
        <v>6</v>
      </c>
      <c r="C883" s="69">
        <v>12</v>
      </c>
      <c r="D883" s="70">
        <v>2062667</v>
      </c>
      <c r="E883" s="70">
        <v>123760</v>
      </c>
      <c r="F883" s="71">
        <v>1.6067094305961273E-4</v>
      </c>
    </row>
    <row r="884" spans="1:6" x14ac:dyDescent="0.2">
      <c r="A884" s="56" t="s">
        <v>431</v>
      </c>
      <c r="B884" s="56" t="s">
        <v>10</v>
      </c>
      <c r="C884" s="69">
        <v>85</v>
      </c>
      <c r="D884" s="70">
        <v>1981993</v>
      </c>
      <c r="E884" s="70">
        <v>118920</v>
      </c>
      <c r="F884" s="71">
        <v>1.5438743171177397E-4</v>
      </c>
    </row>
    <row r="885" spans="1:6" x14ac:dyDescent="0.2">
      <c r="A885" s="56" t="s">
        <v>431</v>
      </c>
      <c r="B885" s="56" t="s">
        <v>4</v>
      </c>
      <c r="C885" s="69">
        <v>15</v>
      </c>
      <c r="D885" s="70">
        <v>925866</v>
      </c>
      <c r="E885" s="70">
        <v>55552</v>
      </c>
      <c r="F885" s="71">
        <v>7.2120169916351057E-5</v>
      </c>
    </row>
    <row r="886" spans="1:6" x14ac:dyDescent="0.2">
      <c r="A886" s="56" t="s">
        <v>431</v>
      </c>
      <c r="B886" s="56" t="s">
        <v>811</v>
      </c>
      <c r="C886" s="69">
        <v>144</v>
      </c>
      <c r="D886" s="70">
        <v>2721587</v>
      </c>
      <c r="E886" s="70">
        <v>162051</v>
      </c>
      <c r="F886" s="71">
        <v>2.1038208624558262E-4</v>
      </c>
    </row>
    <row r="887" spans="1:6" x14ac:dyDescent="0.2">
      <c r="A887" s="56" t="s">
        <v>431</v>
      </c>
      <c r="B887" s="56" t="s">
        <v>8</v>
      </c>
      <c r="C887" s="69">
        <v>50</v>
      </c>
      <c r="D887" s="70">
        <v>1174920</v>
      </c>
      <c r="E887" s="70">
        <v>70495</v>
      </c>
      <c r="F887" s="71">
        <v>9.1519862079730128E-5</v>
      </c>
    </row>
    <row r="888" spans="1:6" x14ac:dyDescent="0.2">
      <c r="A888" s="56" t="s">
        <v>431</v>
      </c>
      <c r="B888" s="56" t="s">
        <v>812</v>
      </c>
      <c r="C888" s="69">
        <v>18</v>
      </c>
      <c r="D888" s="70">
        <v>1411202</v>
      </c>
      <c r="E888" s="70">
        <v>84672</v>
      </c>
      <c r="F888" s="71">
        <v>1.0992509769508347E-4</v>
      </c>
    </row>
    <row r="889" spans="1:6" x14ac:dyDescent="0.2">
      <c r="A889" s="56" t="s">
        <v>431</v>
      </c>
      <c r="B889" s="56" t="s">
        <v>25</v>
      </c>
      <c r="C889" s="69">
        <v>21</v>
      </c>
      <c r="D889" s="70">
        <v>1306143</v>
      </c>
      <c r="E889" s="70">
        <v>78369</v>
      </c>
      <c r="F889" s="71">
        <v>1.0174225223528435E-4</v>
      </c>
    </row>
    <row r="890" spans="1:6" x14ac:dyDescent="0.2">
      <c r="A890" s="56" t="s">
        <v>431</v>
      </c>
      <c r="B890" s="56" t="s">
        <v>57</v>
      </c>
      <c r="C890" s="69">
        <v>435</v>
      </c>
      <c r="D890" s="70">
        <v>17219580</v>
      </c>
      <c r="E890" s="70">
        <v>1031930</v>
      </c>
      <c r="F890" s="71">
        <v>1.3396991456973673E-3</v>
      </c>
    </row>
    <row r="891" spans="1:6" x14ac:dyDescent="0.2">
      <c r="A891" s="56" t="s">
        <v>570</v>
      </c>
      <c r="B891" s="56" t="s">
        <v>5</v>
      </c>
      <c r="C891" s="69" t="s">
        <v>809</v>
      </c>
      <c r="D891" s="70" t="s">
        <v>809</v>
      </c>
      <c r="E891" s="70" t="s">
        <v>809</v>
      </c>
      <c r="F891" s="71" t="s">
        <v>809</v>
      </c>
    </row>
    <row r="892" spans="1:6" x14ac:dyDescent="0.2">
      <c r="A892" s="56" t="s">
        <v>570</v>
      </c>
      <c r="B892" s="56" t="s">
        <v>1</v>
      </c>
      <c r="C892" s="69">
        <v>21</v>
      </c>
      <c r="D892" s="70">
        <v>2332782</v>
      </c>
      <c r="E892" s="70">
        <v>139967</v>
      </c>
      <c r="F892" s="71">
        <v>1.8171161835184887E-4</v>
      </c>
    </row>
    <row r="893" spans="1:6" x14ac:dyDescent="0.2">
      <c r="A893" s="56" t="s">
        <v>570</v>
      </c>
      <c r="B893" s="56" t="s">
        <v>810</v>
      </c>
      <c r="C893" s="69">
        <v>69</v>
      </c>
      <c r="D893" s="70">
        <v>2823575</v>
      </c>
      <c r="E893" s="70">
        <v>169415</v>
      </c>
      <c r="F893" s="71">
        <v>2.1994237086655054E-4</v>
      </c>
    </row>
    <row r="894" spans="1:6" x14ac:dyDescent="0.2">
      <c r="A894" s="56" t="s">
        <v>570</v>
      </c>
      <c r="B894" s="56" t="s">
        <v>3</v>
      </c>
      <c r="C894" s="69">
        <v>33</v>
      </c>
      <c r="D894" s="70">
        <v>4631052</v>
      </c>
      <c r="E894" s="70">
        <v>277863</v>
      </c>
      <c r="F894" s="71">
        <v>3.6073456893481883E-4</v>
      </c>
    </row>
    <row r="895" spans="1:6" x14ac:dyDescent="0.2">
      <c r="A895" s="56" t="s">
        <v>570</v>
      </c>
      <c r="B895" s="56" t="s">
        <v>2</v>
      </c>
      <c r="C895" s="69" t="s">
        <v>809</v>
      </c>
      <c r="D895" s="70" t="s">
        <v>809</v>
      </c>
      <c r="E895" s="70" t="s">
        <v>809</v>
      </c>
      <c r="F895" s="71" t="s">
        <v>809</v>
      </c>
    </row>
    <row r="896" spans="1:6" x14ac:dyDescent="0.2">
      <c r="A896" s="56" t="s">
        <v>570</v>
      </c>
      <c r="B896" s="56" t="s">
        <v>6</v>
      </c>
      <c r="C896" s="69">
        <v>15</v>
      </c>
      <c r="D896" s="70">
        <v>1352414</v>
      </c>
      <c r="E896" s="70">
        <v>81145</v>
      </c>
      <c r="F896" s="71">
        <v>1.0534618353726791E-4</v>
      </c>
    </row>
    <row r="897" spans="1:6" x14ac:dyDescent="0.2">
      <c r="A897" s="56" t="s">
        <v>570</v>
      </c>
      <c r="B897" s="56" t="s">
        <v>10</v>
      </c>
      <c r="C897" s="69">
        <v>111</v>
      </c>
      <c r="D897" s="70">
        <v>4378046</v>
      </c>
      <c r="E897" s="70">
        <v>262683</v>
      </c>
      <c r="F897" s="71">
        <v>3.4102719243477904E-4</v>
      </c>
    </row>
    <row r="898" spans="1:6" x14ac:dyDescent="0.2">
      <c r="A898" s="56" t="s">
        <v>570</v>
      </c>
      <c r="B898" s="56" t="s">
        <v>4</v>
      </c>
      <c r="C898" s="69">
        <v>27</v>
      </c>
      <c r="D898" s="70">
        <v>1587808</v>
      </c>
      <c r="E898" s="70">
        <v>95268</v>
      </c>
      <c r="F898" s="71">
        <v>1.2368131386072387E-4</v>
      </c>
    </row>
    <row r="899" spans="1:6" x14ac:dyDescent="0.2">
      <c r="A899" s="56" t="s">
        <v>570</v>
      </c>
      <c r="B899" s="56" t="s">
        <v>811</v>
      </c>
      <c r="C899" s="69">
        <v>197</v>
      </c>
      <c r="D899" s="70">
        <v>3600168</v>
      </c>
      <c r="E899" s="70">
        <v>211558</v>
      </c>
      <c r="F899" s="71">
        <v>2.7465435820786646E-4</v>
      </c>
    </row>
    <row r="900" spans="1:6" x14ac:dyDescent="0.2">
      <c r="A900" s="56" t="s">
        <v>570</v>
      </c>
      <c r="B900" s="56" t="s">
        <v>8</v>
      </c>
      <c r="C900" s="69">
        <v>94</v>
      </c>
      <c r="D900" s="70">
        <v>1440307</v>
      </c>
      <c r="E900" s="70">
        <v>86418</v>
      </c>
      <c r="F900" s="71">
        <v>1.1219183546643191E-4</v>
      </c>
    </row>
    <row r="901" spans="1:6" x14ac:dyDescent="0.2">
      <c r="A901" s="56" t="s">
        <v>570</v>
      </c>
      <c r="B901" s="56" t="s">
        <v>812</v>
      </c>
      <c r="C901" s="69">
        <v>42</v>
      </c>
      <c r="D901" s="70">
        <v>2217185</v>
      </c>
      <c r="E901" s="70">
        <v>133031</v>
      </c>
      <c r="F901" s="71">
        <v>1.7270698308147499E-4</v>
      </c>
    </row>
    <row r="902" spans="1:6" x14ac:dyDescent="0.2">
      <c r="A902" s="56" t="s">
        <v>570</v>
      </c>
      <c r="B902" s="56" t="s">
        <v>25</v>
      </c>
      <c r="C902" s="69">
        <v>21</v>
      </c>
      <c r="D902" s="70">
        <v>925444</v>
      </c>
      <c r="E902" s="70">
        <v>55527</v>
      </c>
      <c r="F902" s="71">
        <v>7.2087713762694866E-5</v>
      </c>
    </row>
    <row r="903" spans="1:6" x14ac:dyDescent="0.2">
      <c r="A903" s="56" t="s">
        <v>570</v>
      </c>
      <c r="B903" s="56" t="s">
        <v>57</v>
      </c>
      <c r="C903" s="69">
        <v>644</v>
      </c>
      <c r="D903" s="70">
        <v>26083755</v>
      </c>
      <c r="E903" s="70">
        <v>1560574</v>
      </c>
      <c r="F903" s="71">
        <v>2.0260091814343255E-3</v>
      </c>
    </row>
    <row r="904" spans="1:6" x14ac:dyDescent="0.2">
      <c r="A904" s="56" t="s">
        <v>574</v>
      </c>
      <c r="B904" s="56" t="s">
        <v>5</v>
      </c>
      <c r="C904" s="69">
        <v>37</v>
      </c>
      <c r="D904" s="70">
        <v>515278</v>
      </c>
      <c r="E904" s="70">
        <v>30917</v>
      </c>
      <c r="F904" s="71">
        <v>4.0137876103539486E-5</v>
      </c>
    </row>
    <row r="905" spans="1:6" x14ac:dyDescent="0.2">
      <c r="A905" s="56" t="s">
        <v>574</v>
      </c>
      <c r="B905" s="56" t="s">
        <v>1</v>
      </c>
      <c r="C905" s="69">
        <v>19</v>
      </c>
      <c r="D905" s="70">
        <v>17247682</v>
      </c>
      <c r="E905" s="70">
        <v>1034861</v>
      </c>
      <c r="F905" s="71">
        <v>1.3435043051520192E-3</v>
      </c>
    </row>
    <row r="906" spans="1:6" x14ac:dyDescent="0.2">
      <c r="A906" s="56" t="s">
        <v>574</v>
      </c>
      <c r="B906" s="56" t="s">
        <v>810</v>
      </c>
      <c r="C906" s="69">
        <v>299</v>
      </c>
      <c r="D906" s="70">
        <v>14925428</v>
      </c>
      <c r="E906" s="70">
        <v>895526</v>
      </c>
      <c r="F906" s="71">
        <v>1.162613178364599E-3</v>
      </c>
    </row>
    <row r="907" spans="1:6" x14ac:dyDescent="0.2">
      <c r="A907" s="56" t="s">
        <v>574</v>
      </c>
      <c r="B907" s="56" t="s">
        <v>3</v>
      </c>
      <c r="C907" s="69">
        <v>111</v>
      </c>
      <c r="D907" s="70">
        <v>14100690</v>
      </c>
      <c r="E907" s="70">
        <v>846041</v>
      </c>
      <c r="F907" s="71">
        <v>1.0983694678175326E-3</v>
      </c>
    </row>
    <row r="908" spans="1:6" x14ac:dyDescent="0.2">
      <c r="A908" s="56" t="s">
        <v>574</v>
      </c>
      <c r="B908" s="56" t="s">
        <v>2</v>
      </c>
      <c r="C908" s="69">
        <v>21</v>
      </c>
      <c r="D908" s="70">
        <v>14573378</v>
      </c>
      <c r="E908" s="70">
        <v>874403</v>
      </c>
      <c r="F908" s="71">
        <v>1.1351903250174092E-3</v>
      </c>
    </row>
    <row r="909" spans="1:6" x14ac:dyDescent="0.2">
      <c r="A909" s="56" t="s">
        <v>574</v>
      </c>
      <c r="B909" s="56" t="s">
        <v>6</v>
      </c>
      <c r="C909" s="69">
        <v>39</v>
      </c>
      <c r="D909" s="70">
        <v>3237003</v>
      </c>
      <c r="E909" s="70">
        <v>194220</v>
      </c>
      <c r="F909" s="71">
        <v>2.5214536652422423E-4</v>
      </c>
    </row>
    <row r="910" spans="1:6" x14ac:dyDescent="0.2">
      <c r="A910" s="56" t="s">
        <v>574</v>
      </c>
      <c r="B910" s="56" t="s">
        <v>10</v>
      </c>
      <c r="C910" s="69">
        <v>417</v>
      </c>
      <c r="D910" s="70">
        <v>19049455</v>
      </c>
      <c r="E910" s="70">
        <v>1142967</v>
      </c>
      <c r="F910" s="71">
        <v>1.4838525030382709E-3</v>
      </c>
    </row>
    <row r="911" spans="1:6" x14ac:dyDescent="0.2">
      <c r="A911" s="56" t="s">
        <v>574</v>
      </c>
      <c r="B911" s="56" t="s">
        <v>4</v>
      </c>
      <c r="C911" s="69">
        <v>45</v>
      </c>
      <c r="D911" s="70">
        <v>2724143</v>
      </c>
      <c r="E911" s="70">
        <v>163449</v>
      </c>
      <c r="F911" s="71">
        <v>2.1219703435803688E-4</v>
      </c>
    </row>
    <row r="912" spans="1:6" x14ac:dyDescent="0.2">
      <c r="A912" s="56" t="s">
        <v>574</v>
      </c>
      <c r="B912" s="56" t="s">
        <v>811</v>
      </c>
      <c r="C912" s="69">
        <v>657</v>
      </c>
      <c r="D912" s="70">
        <v>18263953</v>
      </c>
      <c r="E912" s="70">
        <v>1077144</v>
      </c>
      <c r="F912" s="71">
        <v>1.3983980469538099E-3</v>
      </c>
    </row>
    <row r="913" spans="1:6" x14ac:dyDescent="0.2">
      <c r="A913" s="56" t="s">
        <v>574</v>
      </c>
      <c r="B913" s="56" t="s">
        <v>8</v>
      </c>
      <c r="C913" s="69">
        <v>261</v>
      </c>
      <c r="D913" s="70">
        <v>9069805</v>
      </c>
      <c r="E913" s="70">
        <v>544188</v>
      </c>
      <c r="F913" s="71">
        <v>7.0648997383423193E-4</v>
      </c>
    </row>
    <row r="914" spans="1:6" x14ac:dyDescent="0.2">
      <c r="A914" s="56" t="s">
        <v>574</v>
      </c>
      <c r="B914" s="56" t="s">
        <v>812</v>
      </c>
      <c r="C914" s="69">
        <v>87</v>
      </c>
      <c r="D914" s="70">
        <v>9881200</v>
      </c>
      <c r="E914" s="70">
        <v>592872</v>
      </c>
      <c r="F914" s="71">
        <v>7.6969378921815394E-4</v>
      </c>
    </row>
    <row r="915" spans="1:6" x14ac:dyDescent="0.2">
      <c r="A915" s="56" t="s">
        <v>574</v>
      </c>
      <c r="B915" s="56" t="s">
        <v>25</v>
      </c>
      <c r="C915" s="69">
        <v>81</v>
      </c>
      <c r="D915" s="70">
        <v>5931701</v>
      </c>
      <c r="E915" s="70">
        <v>355902</v>
      </c>
      <c r="F915" s="71">
        <v>4.6204839994184142E-4</v>
      </c>
    </row>
    <row r="916" spans="1:6" x14ac:dyDescent="0.2">
      <c r="A916" s="56" t="s">
        <v>574</v>
      </c>
      <c r="B916" s="56" t="s">
        <v>57</v>
      </c>
      <c r="C916" s="69">
        <v>2074</v>
      </c>
      <c r="D916" s="70">
        <v>129519716</v>
      </c>
      <c r="E916" s="70">
        <v>7752490</v>
      </c>
      <c r="F916" s="71">
        <v>1.0064640266323668E-2</v>
      </c>
    </row>
    <row r="917" spans="1:6" x14ac:dyDescent="0.2">
      <c r="A917" s="56" t="s">
        <v>580</v>
      </c>
      <c r="B917" s="56" t="s">
        <v>5</v>
      </c>
      <c r="C917" s="69">
        <v>24</v>
      </c>
      <c r="D917" s="70">
        <v>463301</v>
      </c>
      <c r="E917" s="70">
        <v>27798</v>
      </c>
      <c r="F917" s="71">
        <v>3.6088646373392978E-5</v>
      </c>
    </row>
    <row r="918" spans="1:6" x14ac:dyDescent="0.2">
      <c r="A918" s="56" t="s">
        <v>580</v>
      </c>
      <c r="B918" s="56" t="s">
        <v>1</v>
      </c>
      <c r="C918" s="69">
        <v>30</v>
      </c>
      <c r="D918" s="70">
        <v>5584067</v>
      </c>
      <c r="E918" s="70">
        <v>335044</v>
      </c>
      <c r="F918" s="71">
        <v>4.3496958182340733E-4</v>
      </c>
    </row>
    <row r="919" spans="1:6" x14ac:dyDescent="0.2">
      <c r="A919" s="56" t="s">
        <v>580</v>
      </c>
      <c r="B919" s="56" t="s">
        <v>810</v>
      </c>
      <c r="C919" s="69">
        <v>72</v>
      </c>
      <c r="D919" s="70">
        <v>3174770</v>
      </c>
      <c r="E919" s="70">
        <v>190486</v>
      </c>
      <c r="F919" s="71">
        <v>2.4729771541413538E-4</v>
      </c>
    </row>
    <row r="920" spans="1:6" x14ac:dyDescent="0.2">
      <c r="A920" s="56" t="s">
        <v>580</v>
      </c>
      <c r="B920" s="56" t="s">
        <v>3</v>
      </c>
      <c r="C920" s="69">
        <v>69</v>
      </c>
      <c r="D920" s="70">
        <v>7044200</v>
      </c>
      <c r="E920" s="70">
        <v>422652</v>
      </c>
      <c r="F920" s="71">
        <v>5.4870633020387405E-4</v>
      </c>
    </row>
    <row r="921" spans="1:6" x14ac:dyDescent="0.2">
      <c r="A921" s="56" t="s">
        <v>580</v>
      </c>
      <c r="B921" s="56" t="s">
        <v>2</v>
      </c>
      <c r="C921" s="69" t="s">
        <v>809</v>
      </c>
      <c r="D921" s="70" t="s">
        <v>809</v>
      </c>
      <c r="E921" s="70" t="s">
        <v>809</v>
      </c>
      <c r="F921" s="71" t="s">
        <v>809</v>
      </c>
    </row>
    <row r="922" spans="1:6" x14ac:dyDescent="0.2">
      <c r="A922" s="56" t="s">
        <v>580</v>
      </c>
      <c r="B922" s="56" t="s">
        <v>6</v>
      </c>
      <c r="C922" s="69">
        <v>27</v>
      </c>
      <c r="D922" s="70">
        <v>1740496</v>
      </c>
      <c r="E922" s="70">
        <v>104430</v>
      </c>
      <c r="F922" s="71">
        <v>1.355758450526451E-4</v>
      </c>
    </row>
    <row r="923" spans="1:6" x14ac:dyDescent="0.2">
      <c r="A923" s="56" t="s">
        <v>580</v>
      </c>
      <c r="B923" s="56" t="s">
        <v>10</v>
      </c>
      <c r="C923" s="69">
        <v>197</v>
      </c>
      <c r="D923" s="70">
        <v>4718336</v>
      </c>
      <c r="E923" s="70">
        <v>283094</v>
      </c>
      <c r="F923" s="71">
        <v>3.6752569452584043E-4</v>
      </c>
    </row>
    <row r="924" spans="1:6" x14ac:dyDescent="0.2">
      <c r="A924" s="56" t="s">
        <v>580</v>
      </c>
      <c r="B924" s="56" t="s">
        <v>4</v>
      </c>
      <c r="C924" s="69" t="s">
        <v>809</v>
      </c>
      <c r="D924" s="70" t="s">
        <v>809</v>
      </c>
      <c r="E924" s="70" t="s">
        <v>809</v>
      </c>
      <c r="F924" s="71" t="s">
        <v>809</v>
      </c>
    </row>
    <row r="925" spans="1:6" x14ac:dyDescent="0.2">
      <c r="A925" s="56" t="s">
        <v>580</v>
      </c>
      <c r="B925" s="56" t="s">
        <v>811</v>
      </c>
      <c r="C925" s="69">
        <v>310</v>
      </c>
      <c r="D925" s="70">
        <v>6425945</v>
      </c>
      <c r="E925" s="70">
        <v>379888</v>
      </c>
      <c r="F925" s="71">
        <v>4.9318813200573824E-4</v>
      </c>
    </row>
    <row r="926" spans="1:6" x14ac:dyDescent="0.2">
      <c r="A926" s="56" t="s">
        <v>580</v>
      </c>
      <c r="B926" s="56" t="s">
        <v>8</v>
      </c>
      <c r="C926" s="69">
        <v>141</v>
      </c>
      <c r="D926" s="70">
        <v>6334888</v>
      </c>
      <c r="E926" s="70">
        <v>380073</v>
      </c>
      <c r="F926" s="71">
        <v>4.9342830754279404E-4</v>
      </c>
    </row>
    <row r="927" spans="1:6" x14ac:dyDescent="0.2">
      <c r="A927" s="56" t="s">
        <v>580</v>
      </c>
      <c r="B927" s="56" t="s">
        <v>812</v>
      </c>
      <c r="C927" s="69">
        <v>79</v>
      </c>
      <c r="D927" s="70">
        <v>3862946</v>
      </c>
      <c r="E927" s="70">
        <v>231777</v>
      </c>
      <c r="F927" s="71">
        <v>3.0090359703884831E-4</v>
      </c>
    </row>
    <row r="928" spans="1:6" x14ac:dyDescent="0.2">
      <c r="A928" s="56" t="s">
        <v>580</v>
      </c>
      <c r="B928" s="56" t="s">
        <v>25</v>
      </c>
      <c r="C928" s="69">
        <v>57</v>
      </c>
      <c r="D928" s="70">
        <v>5152315</v>
      </c>
      <c r="E928" s="70">
        <v>309139</v>
      </c>
      <c r="F928" s="71">
        <v>4.013385154048612E-4</v>
      </c>
    </row>
    <row r="929" spans="1:6" x14ac:dyDescent="0.2">
      <c r="A929" s="56" t="s">
        <v>580</v>
      </c>
      <c r="B929" s="56" t="s">
        <v>57</v>
      </c>
      <c r="C929" s="69">
        <v>1041</v>
      </c>
      <c r="D929" s="70">
        <v>45227507</v>
      </c>
      <c r="E929" s="70">
        <v>2707955</v>
      </c>
      <c r="F929" s="71">
        <v>3.5155921429621336E-3</v>
      </c>
    </row>
    <row r="930" spans="1:6" x14ac:dyDescent="0.2">
      <c r="A930" s="56" t="s">
        <v>196</v>
      </c>
      <c r="B930" s="56" t="s">
        <v>5</v>
      </c>
      <c r="C930" s="69" t="s">
        <v>809</v>
      </c>
      <c r="D930" s="70" t="s">
        <v>809</v>
      </c>
      <c r="E930" s="70" t="s">
        <v>809</v>
      </c>
      <c r="F930" s="71" t="s">
        <v>809</v>
      </c>
    </row>
    <row r="931" spans="1:6" x14ac:dyDescent="0.2">
      <c r="A931" s="56" t="s">
        <v>196</v>
      </c>
      <c r="B931" s="56" t="s">
        <v>1</v>
      </c>
      <c r="C931" s="69">
        <v>15</v>
      </c>
      <c r="D931" s="70">
        <v>2982053</v>
      </c>
      <c r="E931" s="70">
        <v>178923</v>
      </c>
      <c r="F931" s="71">
        <v>2.3228609522507346E-4</v>
      </c>
    </row>
    <row r="932" spans="1:6" x14ac:dyDescent="0.2">
      <c r="A932" s="56" t="s">
        <v>196</v>
      </c>
      <c r="B932" s="56" t="s">
        <v>810</v>
      </c>
      <c r="C932" s="69">
        <v>30</v>
      </c>
      <c r="D932" s="70">
        <v>916394</v>
      </c>
      <c r="E932" s="70">
        <v>54984</v>
      </c>
      <c r="F932" s="71">
        <v>7.1382766105282378E-5</v>
      </c>
    </row>
    <row r="933" spans="1:6" x14ac:dyDescent="0.2">
      <c r="A933" s="56" t="s">
        <v>196</v>
      </c>
      <c r="B933" s="56" t="s">
        <v>3</v>
      </c>
      <c r="C933" s="69">
        <v>18</v>
      </c>
      <c r="D933" s="70">
        <v>5122187</v>
      </c>
      <c r="E933" s="70">
        <v>307331</v>
      </c>
      <c r="F933" s="71">
        <v>3.9899128637244541E-4</v>
      </c>
    </row>
    <row r="934" spans="1:6" x14ac:dyDescent="0.2">
      <c r="A934" s="56" t="s">
        <v>196</v>
      </c>
      <c r="B934" s="56" t="s">
        <v>2</v>
      </c>
      <c r="C934" s="69" t="s">
        <v>809</v>
      </c>
      <c r="D934" s="70" t="s">
        <v>809</v>
      </c>
      <c r="E934" s="70" t="s">
        <v>809</v>
      </c>
      <c r="F934" s="71" t="s">
        <v>809</v>
      </c>
    </row>
    <row r="935" spans="1:6" x14ac:dyDescent="0.2">
      <c r="A935" s="56" t="s">
        <v>196</v>
      </c>
      <c r="B935" s="56" t="s">
        <v>6</v>
      </c>
      <c r="C935" s="69" t="s">
        <v>809</v>
      </c>
      <c r="D935" s="70" t="s">
        <v>809</v>
      </c>
      <c r="E935" s="70" t="s">
        <v>809</v>
      </c>
      <c r="F935" s="71" t="s">
        <v>809</v>
      </c>
    </row>
    <row r="936" spans="1:6" x14ac:dyDescent="0.2">
      <c r="A936" s="56" t="s">
        <v>196</v>
      </c>
      <c r="B936" s="56" t="s">
        <v>10</v>
      </c>
      <c r="C936" s="69">
        <v>96</v>
      </c>
      <c r="D936" s="70">
        <v>1737519</v>
      </c>
      <c r="E936" s="70">
        <v>104251</v>
      </c>
      <c r="F936" s="71">
        <v>1.3534345899246676E-4</v>
      </c>
    </row>
    <row r="937" spans="1:6" x14ac:dyDescent="0.2">
      <c r="A937" s="56" t="s">
        <v>196</v>
      </c>
      <c r="B937" s="56" t="s">
        <v>4</v>
      </c>
      <c r="C937" s="69" t="s">
        <v>809</v>
      </c>
      <c r="D937" s="70" t="s">
        <v>809</v>
      </c>
      <c r="E937" s="70" t="s">
        <v>809</v>
      </c>
      <c r="F937" s="71" t="s">
        <v>809</v>
      </c>
    </row>
    <row r="938" spans="1:6" x14ac:dyDescent="0.2">
      <c r="A938" s="56" t="s">
        <v>196</v>
      </c>
      <c r="B938" s="56" t="s">
        <v>811</v>
      </c>
      <c r="C938" s="69">
        <v>108</v>
      </c>
      <c r="D938" s="70">
        <v>1574950</v>
      </c>
      <c r="E938" s="70">
        <v>93650</v>
      </c>
      <c r="F938" s="71">
        <v>1.2158075159609513E-4</v>
      </c>
    </row>
    <row r="939" spans="1:6" x14ac:dyDescent="0.2">
      <c r="A939" s="56" t="s">
        <v>196</v>
      </c>
      <c r="B939" s="56" t="s">
        <v>8</v>
      </c>
      <c r="C939" s="69">
        <v>63</v>
      </c>
      <c r="D939" s="70">
        <v>3033618</v>
      </c>
      <c r="E939" s="70">
        <v>182017</v>
      </c>
      <c r="F939" s="71">
        <v>2.3630286880156379E-4</v>
      </c>
    </row>
    <row r="940" spans="1:6" x14ac:dyDescent="0.2">
      <c r="A940" s="56" t="s">
        <v>196</v>
      </c>
      <c r="B940" s="56" t="s">
        <v>812</v>
      </c>
      <c r="C940" s="69">
        <v>30</v>
      </c>
      <c r="D940" s="70">
        <v>2464181</v>
      </c>
      <c r="E940" s="70">
        <v>147851</v>
      </c>
      <c r="F940" s="71">
        <v>1.9194699096886558E-4</v>
      </c>
    </row>
    <row r="941" spans="1:6" x14ac:dyDescent="0.2">
      <c r="A941" s="56" t="s">
        <v>196</v>
      </c>
      <c r="B941" s="56" t="s">
        <v>25</v>
      </c>
      <c r="C941" s="69">
        <v>15</v>
      </c>
      <c r="D941" s="70">
        <v>828295</v>
      </c>
      <c r="E941" s="70">
        <v>49698</v>
      </c>
      <c r="F941" s="71">
        <v>6.4520236976217145E-5</v>
      </c>
    </row>
    <row r="942" spans="1:6" x14ac:dyDescent="0.2">
      <c r="A942" s="56" t="s">
        <v>196</v>
      </c>
      <c r="B942" s="56" t="s">
        <v>57</v>
      </c>
      <c r="C942" s="69">
        <v>387</v>
      </c>
      <c r="D942" s="70">
        <v>19488568</v>
      </c>
      <c r="E942" s="70">
        <v>1168467</v>
      </c>
      <c r="F942" s="71">
        <v>1.5169577797675866E-3</v>
      </c>
    </row>
    <row r="943" spans="1:6" x14ac:dyDescent="0.2">
      <c r="A943" s="56" t="s">
        <v>592</v>
      </c>
      <c r="B943" s="56" t="s">
        <v>5</v>
      </c>
      <c r="C943" s="69" t="s">
        <v>809</v>
      </c>
      <c r="D943" s="70" t="s">
        <v>809</v>
      </c>
      <c r="E943" s="70" t="s">
        <v>809</v>
      </c>
      <c r="F943" s="71" t="s">
        <v>809</v>
      </c>
    </row>
    <row r="944" spans="1:6" x14ac:dyDescent="0.2">
      <c r="A944" s="56" t="s">
        <v>592</v>
      </c>
      <c r="B944" s="56" t="s">
        <v>1</v>
      </c>
      <c r="C944" s="69">
        <v>30</v>
      </c>
      <c r="D944" s="70">
        <v>3546208</v>
      </c>
      <c r="E944" s="70">
        <v>212772</v>
      </c>
      <c r="F944" s="71">
        <v>2.7623042902941115E-4</v>
      </c>
    </row>
    <row r="945" spans="1:6" x14ac:dyDescent="0.2">
      <c r="A945" s="56" t="s">
        <v>592</v>
      </c>
      <c r="B945" s="56" t="s">
        <v>810</v>
      </c>
      <c r="C945" s="69">
        <v>94</v>
      </c>
      <c r="D945" s="70">
        <v>3664232</v>
      </c>
      <c r="E945" s="70">
        <v>219854</v>
      </c>
      <c r="F945" s="71">
        <v>2.8542460823713719E-4</v>
      </c>
    </row>
    <row r="946" spans="1:6" x14ac:dyDescent="0.2">
      <c r="A946" s="56" t="s">
        <v>592</v>
      </c>
      <c r="B946" s="56" t="s">
        <v>3</v>
      </c>
      <c r="C946" s="69">
        <v>33</v>
      </c>
      <c r="D946" s="70">
        <v>4643684</v>
      </c>
      <c r="E946" s="70">
        <v>278621</v>
      </c>
      <c r="F946" s="71">
        <v>3.6171863951367457E-4</v>
      </c>
    </row>
    <row r="947" spans="1:6" x14ac:dyDescent="0.2">
      <c r="A947" s="56" t="s">
        <v>592</v>
      </c>
      <c r="B947" s="56" t="s">
        <v>2</v>
      </c>
      <c r="C947" s="69" t="s">
        <v>809</v>
      </c>
      <c r="D947" s="70" t="s">
        <v>809</v>
      </c>
      <c r="E947" s="70" t="s">
        <v>809</v>
      </c>
      <c r="F947" s="71" t="s">
        <v>809</v>
      </c>
    </row>
    <row r="948" spans="1:6" x14ac:dyDescent="0.2">
      <c r="A948" s="56" t="s">
        <v>592</v>
      </c>
      <c r="B948" s="56" t="s">
        <v>6</v>
      </c>
      <c r="C948" s="69">
        <v>27</v>
      </c>
      <c r="D948" s="70">
        <v>1540605</v>
      </c>
      <c r="E948" s="70">
        <v>92436</v>
      </c>
      <c r="F948" s="71">
        <v>1.2000468077455045E-4</v>
      </c>
    </row>
    <row r="949" spans="1:6" x14ac:dyDescent="0.2">
      <c r="A949" s="56" t="s">
        <v>592</v>
      </c>
      <c r="B949" s="56" t="s">
        <v>10</v>
      </c>
      <c r="C949" s="69">
        <v>147</v>
      </c>
      <c r="D949" s="70">
        <v>3444751</v>
      </c>
      <c r="E949" s="70">
        <v>206685</v>
      </c>
      <c r="F949" s="71">
        <v>2.6832800473720154E-4</v>
      </c>
    </row>
    <row r="950" spans="1:6" x14ac:dyDescent="0.2">
      <c r="A950" s="56" t="s">
        <v>592</v>
      </c>
      <c r="B950" s="56" t="s">
        <v>4</v>
      </c>
      <c r="C950" s="69">
        <v>33</v>
      </c>
      <c r="D950" s="70">
        <v>2484197</v>
      </c>
      <c r="E950" s="70">
        <v>149052</v>
      </c>
      <c r="F950" s="71">
        <v>1.9350618459050903E-4</v>
      </c>
    </row>
    <row r="951" spans="1:6" x14ac:dyDescent="0.2">
      <c r="A951" s="56" t="s">
        <v>592</v>
      </c>
      <c r="B951" s="56" t="s">
        <v>811</v>
      </c>
      <c r="C951" s="69">
        <v>242</v>
      </c>
      <c r="D951" s="70">
        <v>3042775</v>
      </c>
      <c r="E951" s="70">
        <v>177104</v>
      </c>
      <c r="F951" s="71">
        <v>2.2992458548504893E-4</v>
      </c>
    </row>
    <row r="952" spans="1:6" x14ac:dyDescent="0.2">
      <c r="A952" s="56" t="s">
        <v>592</v>
      </c>
      <c r="B952" s="56" t="s">
        <v>8</v>
      </c>
      <c r="C952" s="69">
        <v>120</v>
      </c>
      <c r="D952" s="70">
        <v>2970195</v>
      </c>
      <c r="E952" s="70">
        <v>178212</v>
      </c>
      <c r="F952" s="71">
        <v>2.3136304221509137E-4</v>
      </c>
    </row>
    <row r="953" spans="1:6" x14ac:dyDescent="0.2">
      <c r="A953" s="56" t="s">
        <v>592</v>
      </c>
      <c r="B953" s="56" t="s">
        <v>812</v>
      </c>
      <c r="C953" s="69">
        <v>60</v>
      </c>
      <c r="D953" s="70">
        <v>3295834</v>
      </c>
      <c r="E953" s="70">
        <v>197750</v>
      </c>
      <c r="F953" s="71">
        <v>2.567281754204785E-4</v>
      </c>
    </row>
    <row r="954" spans="1:6" x14ac:dyDescent="0.2">
      <c r="A954" s="56" t="s">
        <v>592</v>
      </c>
      <c r="B954" s="56" t="s">
        <v>25</v>
      </c>
      <c r="C954" s="69">
        <v>26</v>
      </c>
      <c r="D954" s="70">
        <v>1057489</v>
      </c>
      <c r="E954" s="70">
        <v>63449</v>
      </c>
      <c r="F954" s="71">
        <v>8.2372419733268978E-5</v>
      </c>
    </row>
    <row r="955" spans="1:6" x14ac:dyDescent="0.2">
      <c r="A955" s="56" t="s">
        <v>592</v>
      </c>
      <c r="B955" s="56" t="s">
        <v>57</v>
      </c>
      <c r="C955" s="69">
        <v>848</v>
      </c>
      <c r="D955" s="70">
        <v>36980859</v>
      </c>
      <c r="E955" s="70">
        <v>2213389</v>
      </c>
      <c r="F955" s="71">
        <v>2.8735237393970039E-3</v>
      </c>
    </row>
    <row r="956" spans="1:6" x14ac:dyDescent="0.2">
      <c r="A956" s="56" t="s">
        <v>597</v>
      </c>
      <c r="B956" s="56" t="s">
        <v>5</v>
      </c>
      <c r="C956" s="69" t="s">
        <v>809</v>
      </c>
      <c r="D956" s="70" t="s">
        <v>809</v>
      </c>
      <c r="E956" s="70" t="s">
        <v>809</v>
      </c>
      <c r="F956" s="71" t="s">
        <v>809</v>
      </c>
    </row>
    <row r="957" spans="1:6" x14ac:dyDescent="0.2">
      <c r="A957" s="56" t="s">
        <v>597</v>
      </c>
      <c r="B957" s="56" t="s">
        <v>1</v>
      </c>
      <c r="C957" s="69">
        <v>12</v>
      </c>
      <c r="D957" s="70">
        <v>3222016</v>
      </c>
      <c r="E957" s="70">
        <v>193321</v>
      </c>
      <c r="F957" s="71">
        <v>2.5097824323874757E-4</v>
      </c>
    </row>
    <row r="958" spans="1:6" x14ac:dyDescent="0.2">
      <c r="A958" s="56" t="s">
        <v>597</v>
      </c>
      <c r="B958" s="56" t="s">
        <v>810</v>
      </c>
      <c r="C958" s="69">
        <v>72</v>
      </c>
      <c r="D958" s="70">
        <v>2766658</v>
      </c>
      <c r="E958" s="70">
        <v>165999</v>
      </c>
      <c r="F958" s="71">
        <v>2.1550756203096846E-4</v>
      </c>
    </row>
    <row r="959" spans="1:6" x14ac:dyDescent="0.2">
      <c r="A959" s="56" t="s">
        <v>597</v>
      </c>
      <c r="B959" s="56" t="s">
        <v>3</v>
      </c>
      <c r="C959" s="69">
        <v>33</v>
      </c>
      <c r="D959" s="70">
        <v>3840459</v>
      </c>
      <c r="E959" s="70">
        <v>230428</v>
      </c>
      <c r="F959" s="71">
        <v>2.9915226298756018E-4</v>
      </c>
    </row>
    <row r="960" spans="1:6" x14ac:dyDescent="0.2">
      <c r="A960" s="56" t="s">
        <v>597</v>
      </c>
      <c r="B960" s="56" t="s">
        <v>2</v>
      </c>
      <c r="C960" s="69" t="s">
        <v>809</v>
      </c>
      <c r="D960" s="70" t="s">
        <v>809</v>
      </c>
      <c r="E960" s="70" t="s">
        <v>809</v>
      </c>
      <c r="F960" s="71" t="s">
        <v>809</v>
      </c>
    </row>
    <row r="961" spans="1:6" x14ac:dyDescent="0.2">
      <c r="A961" s="56" t="s">
        <v>597</v>
      </c>
      <c r="B961" s="56" t="s">
        <v>6</v>
      </c>
      <c r="C961" s="69">
        <v>12</v>
      </c>
      <c r="D961" s="70">
        <v>757968</v>
      </c>
      <c r="E961" s="70">
        <v>45478</v>
      </c>
      <c r="F961" s="71">
        <v>5.904163823905194E-5</v>
      </c>
    </row>
    <row r="962" spans="1:6" x14ac:dyDescent="0.2">
      <c r="A962" s="56" t="s">
        <v>597</v>
      </c>
      <c r="B962" s="56" t="s">
        <v>10</v>
      </c>
      <c r="C962" s="69">
        <v>114</v>
      </c>
      <c r="D962" s="70">
        <v>17875799</v>
      </c>
      <c r="E962" s="70">
        <v>1072548</v>
      </c>
      <c r="F962" s="71">
        <v>1.3924313076656555E-3</v>
      </c>
    </row>
    <row r="963" spans="1:6" x14ac:dyDescent="0.2">
      <c r="A963" s="56" t="s">
        <v>597</v>
      </c>
      <c r="B963" s="56" t="s">
        <v>4</v>
      </c>
      <c r="C963" s="69">
        <v>24</v>
      </c>
      <c r="D963" s="70">
        <v>1106171</v>
      </c>
      <c r="E963" s="70">
        <v>66370</v>
      </c>
      <c r="F963" s="71">
        <v>8.6164596726458445E-5</v>
      </c>
    </row>
    <row r="964" spans="1:6" x14ac:dyDescent="0.2">
      <c r="A964" s="56" t="s">
        <v>597</v>
      </c>
      <c r="B964" s="56" t="s">
        <v>811</v>
      </c>
      <c r="C964" s="69">
        <v>201</v>
      </c>
      <c r="D964" s="70">
        <v>2869844</v>
      </c>
      <c r="E964" s="70">
        <v>164274</v>
      </c>
      <c r="F964" s="71">
        <v>2.132680874286912E-4</v>
      </c>
    </row>
    <row r="965" spans="1:6" x14ac:dyDescent="0.2">
      <c r="A965" s="56" t="s">
        <v>597</v>
      </c>
      <c r="B965" s="56" t="s">
        <v>8</v>
      </c>
      <c r="C965" s="69">
        <v>71</v>
      </c>
      <c r="D965" s="70">
        <v>1156928</v>
      </c>
      <c r="E965" s="70">
        <v>69416</v>
      </c>
      <c r="F965" s="71">
        <v>9.0119054487928881E-5</v>
      </c>
    </row>
    <row r="966" spans="1:6" x14ac:dyDescent="0.2">
      <c r="A966" s="56" t="s">
        <v>597</v>
      </c>
      <c r="B966" s="56" t="s">
        <v>812</v>
      </c>
      <c r="C966" s="69">
        <v>60</v>
      </c>
      <c r="D966" s="70">
        <v>2335278</v>
      </c>
      <c r="E966" s="70">
        <v>140117</v>
      </c>
      <c r="F966" s="71">
        <v>1.8190635527378602E-4</v>
      </c>
    </row>
    <row r="967" spans="1:6" x14ac:dyDescent="0.2">
      <c r="A967" s="56" t="s">
        <v>597</v>
      </c>
      <c r="B967" s="56" t="s">
        <v>25</v>
      </c>
      <c r="C967" s="69">
        <v>24</v>
      </c>
      <c r="D967" s="70">
        <v>3421131</v>
      </c>
      <c r="E967" s="70">
        <v>205268</v>
      </c>
      <c r="F967" s="71">
        <v>2.6648838994796856E-4</v>
      </c>
    </row>
    <row r="968" spans="1:6" x14ac:dyDescent="0.2">
      <c r="A968" s="56" t="s">
        <v>597</v>
      </c>
      <c r="B968" s="56" t="s">
        <v>57</v>
      </c>
      <c r="C968" s="69">
        <v>632</v>
      </c>
      <c r="D968" s="70">
        <v>39352503</v>
      </c>
      <c r="E968" s="70">
        <v>2353233</v>
      </c>
      <c r="F968" s="71">
        <v>3.0550756734728643E-3</v>
      </c>
    </row>
    <row r="969" spans="1:6" x14ac:dyDescent="0.2">
      <c r="A969" s="56" t="s">
        <v>181</v>
      </c>
      <c r="B969" s="56" t="s">
        <v>5</v>
      </c>
      <c r="C969" s="69" t="s">
        <v>809</v>
      </c>
      <c r="D969" s="70" t="s">
        <v>809</v>
      </c>
      <c r="E969" s="70" t="s">
        <v>809</v>
      </c>
      <c r="F969" s="71" t="s">
        <v>809</v>
      </c>
    </row>
    <row r="970" spans="1:6" x14ac:dyDescent="0.2">
      <c r="A970" s="56" t="s">
        <v>181</v>
      </c>
      <c r="B970" s="56" t="s">
        <v>1</v>
      </c>
      <c r="C970" s="69">
        <v>33</v>
      </c>
      <c r="D970" s="70">
        <v>1667570</v>
      </c>
      <c r="E970" s="70">
        <v>100054</v>
      </c>
      <c r="F970" s="71">
        <v>1.2989471991666526E-4</v>
      </c>
    </row>
    <row r="971" spans="1:6" x14ac:dyDescent="0.2">
      <c r="A971" s="56" t="s">
        <v>181</v>
      </c>
      <c r="B971" s="56" t="s">
        <v>810</v>
      </c>
      <c r="C971" s="69">
        <v>188</v>
      </c>
      <c r="D971" s="70">
        <v>7959018</v>
      </c>
      <c r="E971" s="70">
        <v>477541</v>
      </c>
      <c r="F971" s="71">
        <v>6.1996576292526289E-4</v>
      </c>
    </row>
    <row r="972" spans="1:6" x14ac:dyDescent="0.2">
      <c r="A972" s="56" t="s">
        <v>181</v>
      </c>
      <c r="B972" s="56" t="s">
        <v>3</v>
      </c>
      <c r="C972" s="69">
        <v>66</v>
      </c>
      <c r="D972" s="70">
        <v>8579944</v>
      </c>
      <c r="E972" s="70">
        <v>514797</v>
      </c>
      <c r="F972" s="71">
        <v>6.683332213498664E-4</v>
      </c>
    </row>
    <row r="973" spans="1:6" x14ac:dyDescent="0.2">
      <c r="A973" s="56" t="s">
        <v>181</v>
      </c>
      <c r="B973" s="56" t="s">
        <v>2</v>
      </c>
      <c r="C973" s="69" t="s">
        <v>809</v>
      </c>
      <c r="D973" s="70" t="s">
        <v>809</v>
      </c>
      <c r="E973" s="70" t="s">
        <v>809</v>
      </c>
      <c r="F973" s="71" t="s">
        <v>809</v>
      </c>
    </row>
    <row r="974" spans="1:6" x14ac:dyDescent="0.2">
      <c r="A974" s="56" t="s">
        <v>181</v>
      </c>
      <c r="B974" s="56" t="s">
        <v>6</v>
      </c>
      <c r="C974" s="69">
        <v>30</v>
      </c>
      <c r="D974" s="70">
        <v>1712276</v>
      </c>
      <c r="E974" s="70">
        <v>102737</v>
      </c>
      <c r="F974" s="71">
        <v>1.3337791432704778E-4</v>
      </c>
    </row>
    <row r="975" spans="1:6" x14ac:dyDescent="0.2">
      <c r="A975" s="56" t="s">
        <v>181</v>
      </c>
      <c r="B975" s="56" t="s">
        <v>10</v>
      </c>
      <c r="C975" s="69">
        <v>330</v>
      </c>
      <c r="D975" s="70">
        <v>9655804</v>
      </c>
      <c r="E975" s="70">
        <v>579348</v>
      </c>
      <c r="F975" s="71">
        <v>7.5213630833630032E-4</v>
      </c>
    </row>
    <row r="976" spans="1:6" x14ac:dyDescent="0.2">
      <c r="A976" s="56" t="s">
        <v>181</v>
      </c>
      <c r="B976" s="56" t="s">
        <v>4</v>
      </c>
      <c r="C976" s="69">
        <v>27</v>
      </c>
      <c r="D976" s="70">
        <v>5017216</v>
      </c>
      <c r="E976" s="70">
        <v>301033</v>
      </c>
      <c r="F976" s="71">
        <v>3.9081493214337753E-4</v>
      </c>
    </row>
    <row r="977" spans="1:6" x14ac:dyDescent="0.2">
      <c r="A977" s="56" t="s">
        <v>181</v>
      </c>
      <c r="B977" s="56" t="s">
        <v>811</v>
      </c>
      <c r="C977" s="69">
        <v>532</v>
      </c>
      <c r="D977" s="70">
        <v>11181176</v>
      </c>
      <c r="E977" s="70">
        <v>661059</v>
      </c>
      <c r="F977" s="71">
        <v>8.5821729919234439E-4</v>
      </c>
    </row>
    <row r="978" spans="1:6" x14ac:dyDescent="0.2">
      <c r="A978" s="56" t="s">
        <v>181</v>
      </c>
      <c r="B978" s="56" t="s">
        <v>8</v>
      </c>
      <c r="C978" s="69">
        <v>155</v>
      </c>
      <c r="D978" s="70">
        <v>4809795</v>
      </c>
      <c r="E978" s="70">
        <v>288588</v>
      </c>
      <c r="F978" s="71">
        <v>3.7465825885332516E-4</v>
      </c>
    </row>
    <row r="979" spans="1:6" x14ac:dyDescent="0.2">
      <c r="A979" s="56" t="s">
        <v>181</v>
      </c>
      <c r="B979" s="56" t="s">
        <v>812</v>
      </c>
      <c r="C979" s="69">
        <v>75</v>
      </c>
      <c r="D979" s="70">
        <v>6702176</v>
      </c>
      <c r="E979" s="70">
        <v>402131</v>
      </c>
      <c r="F979" s="71">
        <v>5.2206502103672536E-4</v>
      </c>
    </row>
    <row r="980" spans="1:6" x14ac:dyDescent="0.2">
      <c r="A980" s="56" t="s">
        <v>181</v>
      </c>
      <c r="B980" s="56" t="s">
        <v>25</v>
      </c>
      <c r="C980" s="69">
        <v>70</v>
      </c>
      <c r="D980" s="70">
        <v>6305366</v>
      </c>
      <c r="E980" s="70">
        <v>378322</v>
      </c>
      <c r="F980" s="71">
        <v>4.9115507854071436E-4</v>
      </c>
    </row>
    <row r="981" spans="1:6" x14ac:dyDescent="0.2">
      <c r="A981" s="56" t="s">
        <v>181</v>
      </c>
      <c r="B981" s="56" t="s">
        <v>57</v>
      </c>
      <c r="C981" s="69">
        <v>1545</v>
      </c>
      <c r="D981" s="70">
        <v>73821367</v>
      </c>
      <c r="E981" s="70">
        <v>4419471</v>
      </c>
      <c r="F981" s="71">
        <v>5.737561194203376E-3</v>
      </c>
    </row>
    <row r="982" spans="1:6" x14ac:dyDescent="0.2">
      <c r="A982" s="56" t="s">
        <v>611</v>
      </c>
      <c r="B982" s="56" t="s">
        <v>5</v>
      </c>
      <c r="C982" s="69" t="s">
        <v>809</v>
      </c>
      <c r="D982" s="70" t="s">
        <v>809</v>
      </c>
      <c r="E982" s="70" t="s">
        <v>809</v>
      </c>
      <c r="F982" s="71" t="s">
        <v>809</v>
      </c>
    </row>
    <row r="983" spans="1:6" x14ac:dyDescent="0.2">
      <c r="A983" s="56" t="s">
        <v>611</v>
      </c>
      <c r="B983" s="56" t="s">
        <v>1</v>
      </c>
      <c r="C983" s="69" t="s">
        <v>809</v>
      </c>
      <c r="D983" s="70" t="s">
        <v>809</v>
      </c>
      <c r="E983" s="70" t="s">
        <v>809</v>
      </c>
      <c r="F983" s="71" t="s">
        <v>809</v>
      </c>
    </row>
    <row r="984" spans="1:6" x14ac:dyDescent="0.2">
      <c r="A984" s="56" t="s">
        <v>611</v>
      </c>
      <c r="B984" s="56" t="s">
        <v>810</v>
      </c>
      <c r="C984" s="69">
        <v>42</v>
      </c>
      <c r="D984" s="70">
        <v>701884</v>
      </c>
      <c r="E984" s="70">
        <v>42113</v>
      </c>
      <c r="F984" s="71">
        <v>5.4673039956928503E-5</v>
      </c>
    </row>
    <row r="985" spans="1:6" x14ac:dyDescent="0.2">
      <c r="A985" s="56" t="s">
        <v>611</v>
      </c>
      <c r="B985" s="56" t="s">
        <v>3</v>
      </c>
      <c r="C985" s="69">
        <v>33</v>
      </c>
      <c r="D985" s="70">
        <v>2450826</v>
      </c>
      <c r="E985" s="70">
        <v>147050</v>
      </c>
      <c r="F985" s="71">
        <v>1.9090709580572119E-4</v>
      </c>
    </row>
    <row r="986" spans="1:6" x14ac:dyDescent="0.2">
      <c r="A986" s="56" t="s">
        <v>611</v>
      </c>
      <c r="B986" s="56" t="s">
        <v>2</v>
      </c>
      <c r="C986" s="69" t="s">
        <v>809</v>
      </c>
      <c r="D986" s="70" t="s">
        <v>809</v>
      </c>
      <c r="E986" s="70" t="s">
        <v>809</v>
      </c>
      <c r="F986" s="71" t="s">
        <v>809</v>
      </c>
    </row>
    <row r="987" spans="1:6" x14ac:dyDescent="0.2">
      <c r="A987" s="56" t="s">
        <v>611</v>
      </c>
      <c r="B987" s="56" t="s">
        <v>6</v>
      </c>
      <c r="C987" s="69">
        <v>12</v>
      </c>
      <c r="D987" s="70">
        <v>1331432</v>
      </c>
      <c r="E987" s="70">
        <v>79886</v>
      </c>
      <c r="F987" s="71">
        <v>1.0371169163914207E-4</v>
      </c>
    </row>
    <row r="988" spans="1:6" x14ac:dyDescent="0.2">
      <c r="A988" s="56" t="s">
        <v>611</v>
      </c>
      <c r="B988" s="56" t="s">
        <v>10</v>
      </c>
      <c r="C988" s="69">
        <v>84</v>
      </c>
      <c r="D988" s="70">
        <v>2388933</v>
      </c>
      <c r="E988" s="70">
        <v>143296</v>
      </c>
      <c r="F988" s="71">
        <v>1.860334797727074E-4</v>
      </c>
    </row>
    <row r="989" spans="1:6" x14ac:dyDescent="0.2">
      <c r="A989" s="56" t="s">
        <v>611</v>
      </c>
      <c r="B989" s="56" t="s">
        <v>4</v>
      </c>
      <c r="C989" s="69">
        <v>12</v>
      </c>
      <c r="D989" s="70">
        <v>220204</v>
      </c>
      <c r="E989" s="70">
        <v>13212</v>
      </c>
      <c r="F989" s="71">
        <v>1.7152428084224333E-5</v>
      </c>
    </row>
    <row r="990" spans="1:6" x14ac:dyDescent="0.2">
      <c r="A990" s="56" t="s">
        <v>611</v>
      </c>
      <c r="B990" s="56" t="s">
        <v>811</v>
      </c>
      <c r="C990" s="69">
        <v>126</v>
      </c>
      <c r="D990" s="70">
        <v>1053740</v>
      </c>
      <c r="E990" s="70">
        <v>61683</v>
      </c>
      <c r="F990" s="71">
        <v>8.0079717038995579E-5</v>
      </c>
    </row>
    <row r="991" spans="1:6" x14ac:dyDescent="0.2">
      <c r="A991" s="56" t="s">
        <v>611</v>
      </c>
      <c r="B991" s="56" t="s">
        <v>8</v>
      </c>
      <c r="C991" s="69">
        <v>45</v>
      </c>
      <c r="D991" s="70">
        <v>430679</v>
      </c>
      <c r="E991" s="70">
        <v>25841</v>
      </c>
      <c r="F991" s="71">
        <v>3.3547978665186274E-5</v>
      </c>
    </row>
    <row r="992" spans="1:6" x14ac:dyDescent="0.2">
      <c r="A992" s="56" t="s">
        <v>611</v>
      </c>
      <c r="B992" s="56" t="s">
        <v>812</v>
      </c>
      <c r="C992" s="69">
        <v>90</v>
      </c>
      <c r="D992" s="70">
        <v>2468002</v>
      </c>
      <c r="E992" s="70">
        <v>148080</v>
      </c>
      <c r="F992" s="71">
        <v>1.922442893363563E-4</v>
      </c>
    </row>
    <row r="993" spans="1:6" x14ac:dyDescent="0.2">
      <c r="A993" s="56" t="s">
        <v>611</v>
      </c>
      <c r="B993" s="56" t="s">
        <v>25</v>
      </c>
      <c r="C993" s="69">
        <v>15</v>
      </c>
      <c r="D993" s="70">
        <v>1461566</v>
      </c>
      <c r="E993" s="70">
        <v>87694</v>
      </c>
      <c r="F993" s="71">
        <v>1.1384839754904396E-4</v>
      </c>
    </row>
    <row r="994" spans="1:6" x14ac:dyDescent="0.2">
      <c r="A994" s="56" t="s">
        <v>611</v>
      </c>
      <c r="B994" s="56" t="s">
        <v>57</v>
      </c>
      <c r="C994" s="69">
        <v>480</v>
      </c>
      <c r="D994" s="70">
        <v>13041008</v>
      </c>
      <c r="E994" s="70">
        <v>780879</v>
      </c>
      <c r="F994" s="71">
        <v>1.0137731524357413E-3</v>
      </c>
    </row>
    <row r="995" spans="1:6" x14ac:dyDescent="0.2">
      <c r="A995" s="56" t="s">
        <v>617</v>
      </c>
      <c r="B995" s="56" t="s">
        <v>5</v>
      </c>
      <c r="C995" s="69">
        <v>742</v>
      </c>
      <c r="D995" s="70">
        <v>63823564</v>
      </c>
      <c r="E995" s="70">
        <v>3829414</v>
      </c>
      <c r="F995" s="71">
        <v>4.9715219678869091E-3</v>
      </c>
    </row>
    <row r="996" spans="1:6" x14ac:dyDescent="0.2">
      <c r="A996" s="56" t="s">
        <v>617</v>
      </c>
      <c r="B996" s="56" t="s">
        <v>1</v>
      </c>
      <c r="C996" s="69">
        <v>312</v>
      </c>
      <c r="D996" s="70">
        <v>228544417</v>
      </c>
      <c r="E996" s="70">
        <v>13712665</v>
      </c>
      <c r="F996" s="71">
        <v>1.7802414491035427E-2</v>
      </c>
    </row>
    <row r="997" spans="1:6" x14ac:dyDescent="0.2">
      <c r="A997" s="56" t="s">
        <v>617</v>
      </c>
      <c r="B997" s="56" t="s">
        <v>810</v>
      </c>
      <c r="C997" s="69">
        <v>4019</v>
      </c>
      <c r="D997" s="70">
        <v>337794065</v>
      </c>
      <c r="E997" s="70">
        <v>20258292</v>
      </c>
      <c r="F997" s="71">
        <v>2.6300249518560186E-2</v>
      </c>
    </row>
    <row r="998" spans="1:6" x14ac:dyDescent="0.2">
      <c r="A998" s="56" t="s">
        <v>617</v>
      </c>
      <c r="B998" s="56" t="s">
        <v>3</v>
      </c>
      <c r="C998" s="69">
        <v>1193</v>
      </c>
      <c r="D998" s="70">
        <v>229577635</v>
      </c>
      <c r="E998" s="70">
        <v>13774658</v>
      </c>
      <c r="F998" s="71">
        <v>1.7882896664379762E-2</v>
      </c>
    </row>
    <row r="999" spans="1:6" x14ac:dyDescent="0.2">
      <c r="A999" s="56" t="s">
        <v>617</v>
      </c>
      <c r="B999" s="56" t="s">
        <v>2</v>
      </c>
      <c r="C999" s="69">
        <v>211</v>
      </c>
      <c r="D999" s="70">
        <v>179643980</v>
      </c>
      <c r="E999" s="70">
        <v>10778639</v>
      </c>
      <c r="F999" s="71">
        <v>1.3993326543544935E-2</v>
      </c>
    </row>
    <row r="1000" spans="1:6" x14ac:dyDescent="0.2">
      <c r="A1000" s="56" t="s">
        <v>617</v>
      </c>
      <c r="B1000" s="56" t="s">
        <v>6</v>
      </c>
      <c r="C1000" s="69">
        <v>535</v>
      </c>
      <c r="D1000" s="70">
        <v>99871581</v>
      </c>
      <c r="E1000" s="70">
        <v>5992295</v>
      </c>
      <c r="F1000" s="71">
        <v>7.7794738909292352E-3</v>
      </c>
    </row>
    <row r="1001" spans="1:6" x14ac:dyDescent="0.2">
      <c r="A1001" s="56" t="s">
        <v>617</v>
      </c>
      <c r="B1001" s="56" t="s">
        <v>10</v>
      </c>
      <c r="C1001" s="69">
        <v>4036</v>
      </c>
      <c r="D1001" s="70">
        <v>306550046</v>
      </c>
      <c r="E1001" s="70">
        <v>18393003</v>
      </c>
      <c r="F1001" s="71">
        <v>2.3878645262671996E-2</v>
      </c>
    </row>
    <row r="1002" spans="1:6" x14ac:dyDescent="0.2">
      <c r="A1002" s="56" t="s">
        <v>617</v>
      </c>
      <c r="B1002" s="56" t="s">
        <v>4</v>
      </c>
      <c r="C1002" s="69">
        <v>547</v>
      </c>
      <c r="D1002" s="70">
        <v>140933136</v>
      </c>
      <c r="E1002" s="70">
        <v>8455988</v>
      </c>
      <c r="F1002" s="71">
        <v>1.0977953833716619E-2</v>
      </c>
    </row>
    <row r="1003" spans="1:6" x14ac:dyDescent="0.2">
      <c r="A1003" s="56" t="s">
        <v>617</v>
      </c>
      <c r="B1003" s="56" t="s">
        <v>811</v>
      </c>
      <c r="C1003" s="69">
        <v>9216</v>
      </c>
      <c r="D1003" s="70">
        <v>518818375</v>
      </c>
      <c r="E1003" s="70">
        <v>30217049</v>
      </c>
      <c r="F1003" s="71">
        <v>3.9229167415227278E-2</v>
      </c>
    </row>
    <row r="1004" spans="1:6" x14ac:dyDescent="0.2">
      <c r="A1004" s="56" t="s">
        <v>617</v>
      </c>
      <c r="B1004" s="56" t="s">
        <v>8</v>
      </c>
      <c r="C1004" s="69">
        <v>3569</v>
      </c>
      <c r="D1004" s="70">
        <v>296010037</v>
      </c>
      <c r="E1004" s="70">
        <v>17760269</v>
      </c>
      <c r="F1004" s="71">
        <v>2.3057200785572118E-2</v>
      </c>
    </row>
    <row r="1005" spans="1:6" x14ac:dyDescent="0.2">
      <c r="A1005" s="56" t="s">
        <v>617</v>
      </c>
      <c r="B1005" s="56" t="s">
        <v>812</v>
      </c>
      <c r="C1005" s="69">
        <v>580</v>
      </c>
      <c r="D1005" s="70">
        <v>170224598</v>
      </c>
      <c r="E1005" s="70">
        <v>10209721</v>
      </c>
      <c r="F1005" s="71">
        <v>1.3254730942513998E-2</v>
      </c>
    </row>
    <row r="1006" spans="1:6" x14ac:dyDescent="0.2">
      <c r="A1006" s="56" t="s">
        <v>617</v>
      </c>
      <c r="B1006" s="56" t="s">
        <v>25</v>
      </c>
      <c r="C1006" s="69">
        <v>1110</v>
      </c>
      <c r="D1006" s="70">
        <v>339385955</v>
      </c>
      <c r="E1006" s="70">
        <v>20363157</v>
      </c>
      <c r="F1006" s="71">
        <v>2.6436390100686446E-2</v>
      </c>
    </row>
    <row r="1007" spans="1:6" x14ac:dyDescent="0.2">
      <c r="A1007" s="56" t="s">
        <v>617</v>
      </c>
      <c r="B1007" s="56" t="s">
        <v>57</v>
      </c>
      <c r="C1007" s="69">
        <v>26070</v>
      </c>
      <c r="D1007" s="70">
        <v>2911177389</v>
      </c>
      <c r="E1007" s="70">
        <v>173745150</v>
      </c>
      <c r="F1007" s="71">
        <v>0.22556397141672491</v>
      </c>
    </row>
    <row r="1008" spans="1:6" x14ac:dyDescent="0.2">
      <c r="A1008" s="56" t="s">
        <v>630</v>
      </c>
      <c r="B1008" s="56" t="s">
        <v>5</v>
      </c>
      <c r="C1008" s="69">
        <v>111</v>
      </c>
      <c r="D1008" s="70">
        <v>7561147</v>
      </c>
      <c r="E1008" s="70">
        <v>453669</v>
      </c>
      <c r="F1008" s="71">
        <v>5.8897403092203829E-4</v>
      </c>
    </row>
    <row r="1009" spans="1:6" x14ac:dyDescent="0.2">
      <c r="A1009" s="56" t="s">
        <v>630</v>
      </c>
      <c r="B1009" s="56" t="s">
        <v>1</v>
      </c>
      <c r="C1009" s="69">
        <v>40</v>
      </c>
      <c r="D1009" s="70">
        <v>38358235</v>
      </c>
      <c r="E1009" s="70">
        <v>2301494</v>
      </c>
      <c r="F1009" s="71">
        <v>2.9879057161121556E-3</v>
      </c>
    </row>
    <row r="1010" spans="1:6" x14ac:dyDescent="0.2">
      <c r="A1010" s="56" t="s">
        <v>630</v>
      </c>
      <c r="B1010" s="56" t="s">
        <v>810</v>
      </c>
      <c r="C1010" s="69">
        <v>572</v>
      </c>
      <c r="D1010" s="70">
        <v>45748860</v>
      </c>
      <c r="E1010" s="70">
        <v>2744932</v>
      </c>
      <c r="F1010" s="71">
        <v>3.5635973907119337E-3</v>
      </c>
    </row>
    <row r="1011" spans="1:6" x14ac:dyDescent="0.2">
      <c r="A1011" s="56" t="s">
        <v>630</v>
      </c>
      <c r="B1011" s="56" t="s">
        <v>3</v>
      </c>
      <c r="C1011" s="69">
        <v>220</v>
      </c>
      <c r="D1011" s="70">
        <v>49235493</v>
      </c>
      <c r="E1011" s="70">
        <v>2954130</v>
      </c>
      <c r="F1011" s="71">
        <v>3.8351878880146556E-3</v>
      </c>
    </row>
    <row r="1012" spans="1:6" x14ac:dyDescent="0.2">
      <c r="A1012" s="56" t="s">
        <v>630</v>
      </c>
      <c r="B1012" s="56" t="s">
        <v>2</v>
      </c>
      <c r="C1012" s="69">
        <v>49</v>
      </c>
      <c r="D1012" s="70">
        <v>44228462</v>
      </c>
      <c r="E1012" s="70">
        <v>2653708</v>
      </c>
      <c r="F1012" s="71">
        <v>3.4451661842666357E-3</v>
      </c>
    </row>
    <row r="1013" spans="1:6" x14ac:dyDescent="0.2">
      <c r="A1013" s="56" t="s">
        <v>630</v>
      </c>
      <c r="B1013" s="56" t="s">
        <v>6</v>
      </c>
      <c r="C1013" s="69">
        <v>59</v>
      </c>
      <c r="D1013" s="70">
        <v>3435629</v>
      </c>
      <c r="E1013" s="70">
        <v>206138</v>
      </c>
      <c r="F1013" s="71">
        <v>2.6761786409520402E-4</v>
      </c>
    </row>
    <row r="1014" spans="1:6" x14ac:dyDescent="0.2">
      <c r="A1014" s="56" t="s">
        <v>630</v>
      </c>
      <c r="B1014" s="56" t="s">
        <v>10</v>
      </c>
      <c r="C1014" s="69">
        <v>587</v>
      </c>
      <c r="D1014" s="70">
        <v>21899158</v>
      </c>
      <c r="E1014" s="70">
        <v>1313949</v>
      </c>
      <c r="F1014" s="71">
        <v>1.7058292256159915E-3</v>
      </c>
    </row>
    <row r="1015" spans="1:6" x14ac:dyDescent="0.2">
      <c r="A1015" s="56" t="s">
        <v>630</v>
      </c>
      <c r="B1015" s="56" t="s">
        <v>4</v>
      </c>
      <c r="C1015" s="69">
        <v>112</v>
      </c>
      <c r="D1015" s="70">
        <v>25963593</v>
      </c>
      <c r="E1015" s="70">
        <v>1557816</v>
      </c>
      <c r="F1015" s="71">
        <v>2.022428618562974E-3</v>
      </c>
    </row>
    <row r="1016" spans="1:6" x14ac:dyDescent="0.2">
      <c r="A1016" s="56" t="s">
        <v>630</v>
      </c>
      <c r="B1016" s="56" t="s">
        <v>811</v>
      </c>
      <c r="C1016" s="69">
        <v>1303</v>
      </c>
      <c r="D1016" s="70">
        <v>92596553</v>
      </c>
      <c r="E1016" s="70">
        <v>5408532</v>
      </c>
      <c r="F1016" s="71">
        <v>7.0216058258572517E-3</v>
      </c>
    </row>
    <row r="1017" spans="1:6" x14ac:dyDescent="0.2">
      <c r="A1017" s="56" t="s">
        <v>630</v>
      </c>
      <c r="B1017" s="56" t="s">
        <v>8</v>
      </c>
      <c r="C1017" s="69">
        <v>517</v>
      </c>
      <c r="D1017" s="70">
        <v>30619006</v>
      </c>
      <c r="E1017" s="70">
        <v>1831292</v>
      </c>
      <c r="F1017" s="71">
        <v>2.3774677816542043E-3</v>
      </c>
    </row>
    <row r="1018" spans="1:6" x14ac:dyDescent="0.2">
      <c r="A1018" s="56" t="s">
        <v>630</v>
      </c>
      <c r="B1018" s="56" t="s">
        <v>812</v>
      </c>
      <c r="C1018" s="69">
        <v>206</v>
      </c>
      <c r="D1018" s="70">
        <v>28210962</v>
      </c>
      <c r="E1018" s="70">
        <v>1692436</v>
      </c>
      <c r="F1018" s="71">
        <v>2.1971985147708367E-3</v>
      </c>
    </row>
    <row r="1019" spans="1:6" x14ac:dyDescent="0.2">
      <c r="A1019" s="56" t="s">
        <v>630</v>
      </c>
      <c r="B1019" s="56" t="s">
        <v>25</v>
      </c>
      <c r="C1019" s="69">
        <v>146</v>
      </c>
      <c r="D1019" s="70">
        <v>14757140</v>
      </c>
      <c r="E1019" s="70">
        <v>885428</v>
      </c>
      <c r="F1019" s="71">
        <v>1.1495034887797899E-3</v>
      </c>
    </row>
    <row r="1020" spans="1:6" x14ac:dyDescent="0.2">
      <c r="A1020" s="56" t="s">
        <v>630</v>
      </c>
      <c r="B1020" s="56" t="s">
        <v>57</v>
      </c>
      <c r="C1020" s="69">
        <v>3922</v>
      </c>
      <c r="D1020" s="70">
        <v>402614239</v>
      </c>
      <c r="E1020" s="70">
        <v>24003523</v>
      </c>
      <c r="F1020" s="71">
        <v>3.1162481231117527E-2</v>
      </c>
    </row>
    <row r="1021" spans="1:6" x14ac:dyDescent="0.2">
      <c r="A1021" s="56" t="s">
        <v>643</v>
      </c>
      <c r="B1021" s="56" t="s">
        <v>5</v>
      </c>
      <c r="C1021" s="69">
        <v>19</v>
      </c>
      <c r="D1021" s="70">
        <v>440234</v>
      </c>
      <c r="E1021" s="70">
        <v>26414</v>
      </c>
      <c r="F1021" s="71">
        <v>3.4291873706986189E-5</v>
      </c>
    </row>
    <row r="1022" spans="1:6" x14ac:dyDescent="0.2">
      <c r="A1022" s="56" t="s">
        <v>643</v>
      </c>
      <c r="B1022" s="56" t="s">
        <v>1</v>
      </c>
      <c r="C1022" s="69">
        <v>36</v>
      </c>
      <c r="D1022" s="70">
        <v>3928769</v>
      </c>
      <c r="E1022" s="70">
        <v>235726</v>
      </c>
      <c r="F1022" s="71">
        <v>3.0603037107038036E-4</v>
      </c>
    </row>
    <row r="1023" spans="1:6" x14ac:dyDescent="0.2">
      <c r="A1023" s="56" t="s">
        <v>643</v>
      </c>
      <c r="B1023" s="56" t="s">
        <v>810</v>
      </c>
      <c r="C1023" s="69">
        <v>131</v>
      </c>
      <c r="D1023" s="70">
        <v>4159697</v>
      </c>
      <c r="E1023" s="70">
        <v>249582</v>
      </c>
      <c r="F1023" s="71">
        <v>3.2401886967278818E-4</v>
      </c>
    </row>
    <row r="1024" spans="1:6" x14ac:dyDescent="0.2">
      <c r="A1024" s="56" t="s">
        <v>643</v>
      </c>
      <c r="B1024" s="56" t="s">
        <v>3</v>
      </c>
      <c r="C1024" s="69">
        <v>66</v>
      </c>
      <c r="D1024" s="70">
        <v>10073222</v>
      </c>
      <c r="E1024" s="70">
        <v>604393</v>
      </c>
      <c r="F1024" s="71">
        <v>7.8465088306907339E-4</v>
      </c>
    </row>
    <row r="1025" spans="1:6" x14ac:dyDescent="0.2">
      <c r="A1025" s="56" t="s">
        <v>643</v>
      </c>
      <c r="B1025" s="56" t="s">
        <v>2</v>
      </c>
      <c r="C1025" s="69">
        <v>12</v>
      </c>
      <c r="D1025" s="70">
        <v>6778404</v>
      </c>
      <c r="E1025" s="70">
        <v>406704</v>
      </c>
      <c r="F1025" s="71">
        <v>5.2800190066351605E-4</v>
      </c>
    </row>
    <row r="1026" spans="1:6" x14ac:dyDescent="0.2">
      <c r="A1026" s="56" t="s">
        <v>643</v>
      </c>
      <c r="B1026" s="56" t="s">
        <v>6</v>
      </c>
      <c r="C1026" s="69">
        <v>37</v>
      </c>
      <c r="D1026" s="70">
        <v>1253459</v>
      </c>
      <c r="E1026" s="70">
        <v>75208</v>
      </c>
      <c r="F1026" s="71">
        <v>9.7638496166995432E-5</v>
      </c>
    </row>
    <row r="1027" spans="1:6" x14ac:dyDescent="0.2">
      <c r="A1027" s="56" t="s">
        <v>643</v>
      </c>
      <c r="B1027" s="56" t="s">
        <v>10</v>
      </c>
      <c r="C1027" s="69">
        <v>251</v>
      </c>
      <c r="D1027" s="70">
        <v>6787681</v>
      </c>
      <c r="E1027" s="70">
        <v>407261</v>
      </c>
      <c r="F1027" s="71">
        <v>5.2872502376697598E-4</v>
      </c>
    </row>
    <row r="1028" spans="1:6" x14ac:dyDescent="0.2">
      <c r="A1028" s="56" t="s">
        <v>643</v>
      </c>
      <c r="B1028" s="56" t="s">
        <v>4</v>
      </c>
      <c r="C1028" s="69">
        <v>21</v>
      </c>
      <c r="D1028" s="70">
        <v>3155271</v>
      </c>
      <c r="E1028" s="70">
        <v>189316</v>
      </c>
      <c r="F1028" s="71">
        <v>2.4577876742302556E-4</v>
      </c>
    </row>
    <row r="1029" spans="1:6" x14ac:dyDescent="0.2">
      <c r="A1029" s="56" t="s">
        <v>643</v>
      </c>
      <c r="B1029" s="56" t="s">
        <v>811</v>
      </c>
      <c r="C1029" s="69">
        <v>431</v>
      </c>
      <c r="D1029" s="70">
        <v>8935259</v>
      </c>
      <c r="E1029" s="70">
        <v>519505</v>
      </c>
      <c r="F1029" s="71">
        <v>6.7444536420640047E-4</v>
      </c>
    </row>
    <row r="1030" spans="1:6" x14ac:dyDescent="0.2">
      <c r="A1030" s="56" t="s">
        <v>643</v>
      </c>
      <c r="B1030" s="56" t="s">
        <v>8</v>
      </c>
      <c r="C1030" s="69">
        <v>157</v>
      </c>
      <c r="D1030" s="70">
        <v>4352730</v>
      </c>
      <c r="E1030" s="70">
        <v>261164</v>
      </c>
      <c r="F1030" s="71">
        <v>3.3905515653862885E-4</v>
      </c>
    </row>
    <row r="1031" spans="1:6" x14ac:dyDescent="0.2">
      <c r="A1031" s="56" t="s">
        <v>643</v>
      </c>
      <c r="B1031" s="56" t="s">
        <v>812</v>
      </c>
      <c r="C1031" s="69">
        <v>75</v>
      </c>
      <c r="D1031" s="70">
        <v>4242318</v>
      </c>
      <c r="E1031" s="70">
        <v>254539</v>
      </c>
      <c r="F1031" s="71">
        <v>3.3045427581973797E-4</v>
      </c>
    </row>
    <row r="1032" spans="1:6" x14ac:dyDescent="0.2">
      <c r="A1032" s="56" t="s">
        <v>643</v>
      </c>
      <c r="B1032" s="56" t="s">
        <v>25</v>
      </c>
      <c r="C1032" s="69">
        <v>36</v>
      </c>
      <c r="D1032" s="70">
        <v>2749187</v>
      </c>
      <c r="E1032" s="70">
        <v>164951</v>
      </c>
      <c r="F1032" s="71">
        <v>2.141470000697009E-4</v>
      </c>
    </row>
    <row r="1033" spans="1:6" x14ac:dyDescent="0.2">
      <c r="A1033" s="56" t="s">
        <v>643</v>
      </c>
      <c r="B1033" s="56" t="s">
        <v>57</v>
      </c>
      <c r="C1033" s="69">
        <v>1272</v>
      </c>
      <c r="D1033" s="70">
        <v>56856230</v>
      </c>
      <c r="E1033" s="70">
        <v>3394763</v>
      </c>
      <c r="F1033" s="71">
        <v>4.4072379821742096E-3</v>
      </c>
    </row>
    <row r="1034" spans="1:6" x14ac:dyDescent="0.2">
      <c r="A1034" s="56" t="s">
        <v>649</v>
      </c>
      <c r="B1034" s="56" t="s">
        <v>5</v>
      </c>
      <c r="C1034" s="69" t="s">
        <v>809</v>
      </c>
      <c r="D1034" s="70" t="s">
        <v>809</v>
      </c>
      <c r="E1034" s="70" t="s">
        <v>809</v>
      </c>
      <c r="F1034" s="71" t="s">
        <v>809</v>
      </c>
    </row>
    <row r="1035" spans="1:6" x14ac:dyDescent="0.2">
      <c r="A1035" s="56" t="s">
        <v>649</v>
      </c>
      <c r="B1035" s="56" t="s">
        <v>1</v>
      </c>
      <c r="C1035" s="69">
        <v>18</v>
      </c>
      <c r="D1035" s="70">
        <v>893320</v>
      </c>
      <c r="E1035" s="70">
        <v>53599</v>
      </c>
      <c r="F1035" s="71">
        <v>6.9584695192729341E-5</v>
      </c>
    </row>
    <row r="1036" spans="1:6" x14ac:dyDescent="0.2">
      <c r="A1036" s="56" t="s">
        <v>649</v>
      </c>
      <c r="B1036" s="56" t="s">
        <v>810</v>
      </c>
      <c r="C1036" s="69">
        <v>32</v>
      </c>
      <c r="D1036" s="70">
        <v>547367</v>
      </c>
      <c r="E1036" s="70">
        <v>32842</v>
      </c>
      <c r="F1036" s="71">
        <v>4.263699993506627E-5</v>
      </c>
    </row>
    <row r="1037" spans="1:6" x14ac:dyDescent="0.2">
      <c r="A1037" s="56" t="s">
        <v>649</v>
      </c>
      <c r="B1037" s="56" t="s">
        <v>3</v>
      </c>
      <c r="C1037" s="69">
        <v>18</v>
      </c>
      <c r="D1037" s="70">
        <v>1542637</v>
      </c>
      <c r="E1037" s="70">
        <v>92558</v>
      </c>
      <c r="F1037" s="71">
        <v>1.2016306680439267E-4</v>
      </c>
    </row>
    <row r="1038" spans="1:6" x14ac:dyDescent="0.2">
      <c r="A1038" s="56" t="s">
        <v>649</v>
      </c>
      <c r="B1038" s="56" t="s">
        <v>2</v>
      </c>
      <c r="C1038" s="69" t="s">
        <v>809</v>
      </c>
      <c r="D1038" s="70" t="s">
        <v>809</v>
      </c>
      <c r="E1038" s="70" t="s">
        <v>809</v>
      </c>
      <c r="F1038" s="71" t="s">
        <v>809</v>
      </c>
    </row>
    <row r="1039" spans="1:6" x14ac:dyDescent="0.2">
      <c r="A1039" s="56" t="s">
        <v>649</v>
      </c>
      <c r="B1039" s="56" t="s">
        <v>6</v>
      </c>
      <c r="C1039" s="69" t="s">
        <v>809</v>
      </c>
      <c r="D1039" s="70" t="s">
        <v>809</v>
      </c>
      <c r="E1039" s="70" t="s">
        <v>809</v>
      </c>
      <c r="F1039" s="71" t="s">
        <v>809</v>
      </c>
    </row>
    <row r="1040" spans="1:6" x14ac:dyDescent="0.2">
      <c r="A1040" s="56" t="s">
        <v>649</v>
      </c>
      <c r="B1040" s="56" t="s">
        <v>10</v>
      </c>
      <c r="C1040" s="69">
        <v>67</v>
      </c>
      <c r="D1040" s="70">
        <v>648987</v>
      </c>
      <c r="E1040" s="70">
        <v>38939</v>
      </c>
      <c r="F1040" s="71">
        <v>5.055240668873837E-5</v>
      </c>
    </row>
    <row r="1041" spans="1:6" x14ac:dyDescent="0.2">
      <c r="A1041" s="56" t="s">
        <v>649</v>
      </c>
      <c r="B1041" s="56" t="s">
        <v>4</v>
      </c>
      <c r="C1041" s="69">
        <v>21</v>
      </c>
      <c r="D1041" s="70">
        <v>826104</v>
      </c>
      <c r="E1041" s="70">
        <v>49566</v>
      </c>
      <c r="F1041" s="71">
        <v>6.434886848491246E-5</v>
      </c>
    </row>
    <row r="1042" spans="1:6" x14ac:dyDescent="0.2">
      <c r="A1042" s="56" t="s">
        <v>649</v>
      </c>
      <c r="B1042" s="56" t="s">
        <v>811</v>
      </c>
      <c r="C1042" s="69">
        <v>138</v>
      </c>
      <c r="D1042" s="70">
        <v>1396641</v>
      </c>
      <c r="E1042" s="70">
        <v>82463</v>
      </c>
      <c r="F1042" s="71">
        <v>1.0705727195802235E-4</v>
      </c>
    </row>
    <row r="1043" spans="1:6" x14ac:dyDescent="0.2">
      <c r="A1043" s="56" t="s">
        <v>649</v>
      </c>
      <c r="B1043" s="56" t="s">
        <v>8</v>
      </c>
      <c r="C1043" s="69">
        <v>80</v>
      </c>
      <c r="D1043" s="70">
        <v>437345</v>
      </c>
      <c r="E1043" s="70">
        <v>26241</v>
      </c>
      <c r="F1043" s="71">
        <v>3.4067277123685345E-5</v>
      </c>
    </row>
    <row r="1044" spans="1:6" x14ac:dyDescent="0.2">
      <c r="A1044" s="56" t="s">
        <v>649</v>
      </c>
      <c r="B1044" s="56" t="s">
        <v>812</v>
      </c>
      <c r="C1044" s="69">
        <v>39</v>
      </c>
      <c r="D1044" s="70">
        <v>810870</v>
      </c>
      <c r="E1044" s="70">
        <v>48585</v>
      </c>
      <c r="F1044" s="71">
        <v>6.3075289015443483E-5</v>
      </c>
    </row>
    <row r="1045" spans="1:6" x14ac:dyDescent="0.2">
      <c r="A1045" s="56" t="s">
        <v>649</v>
      </c>
      <c r="B1045" s="56" t="s">
        <v>25</v>
      </c>
      <c r="C1045" s="69">
        <v>18</v>
      </c>
      <c r="D1045" s="70">
        <v>826655</v>
      </c>
      <c r="E1045" s="70">
        <v>49599</v>
      </c>
      <c r="F1045" s="71">
        <v>6.4391710607738628E-5</v>
      </c>
    </row>
    <row r="1046" spans="1:6" x14ac:dyDescent="0.2">
      <c r="A1046" s="56" t="s">
        <v>649</v>
      </c>
      <c r="B1046" s="56" t="s">
        <v>57</v>
      </c>
      <c r="C1046" s="69">
        <v>440</v>
      </c>
      <c r="D1046" s="70">
        <v>8494162</v>
      </c>
      <c r="E1046" s="70">
        <v>508247</v>
      </c>
      <c r="F1046" s="71">
        <v>6.5982970909194403E-4</v>
      </c>
    </row>
    <row r="1047" spans="1:6" x14ac:dyDescent="0.2">
      <c r="A1047" s="56" t="s">
        <v>654</v>
      </c>
      <c r="B1047" s="56" t="s">
        <v>5</v>
      </c>
      <c r="C1047" s="69" t="s">
        <v>809</v>
      </c>
      <c r="D1047" s="70" t="s">
        <v>809</v>
      </c>
      <c r="E1047" s="70" t="s">
        <v>809</v>
      </c>
      <c r="F1047" s="71" t="s">
        <v>809</v>
      </c>
    </row>
    <row r="1048" spans="1:6" x14ac:dyDescent="0.2">
      <c r="A1048" s="56" t="s">
        <v>654</v>
      </c>
      <c r="B1048" s="56" t="s">
        <v>1</v>
      </c>
      <c r="C1048" s="69">
        <v>15</v>
      </c>
      <c r="D1048" s="70">
        <v>579988</v>
      </c>
      <c r="E1048" s="70">
        <v>34799</v>
      </c>
      <c r="F1048" s="71">
        <v>4.5177667643272981E-5</v>
      </c>
    </row>
    <row r="1049" spans="1:6" x14ac:dyDescent="0.2">
      <c r="A1049" s="56" t="s">
        <v>654</v>
      </c>
      <c r="B1049" s="56" t="s">
        <v>810</v>
      </c>
      <c r="C1049" s="69">
        <v>59</v>
      </c>
      <c r="D1049" s="70">
        <v>1267082</v>
      </c>
      <c r="E1049" s="70">
        <v>76025</v>
      </c>
      <c r="F1049" s="71">
        <v>9.8699163268479789E-5</v>
      </c>
    </row>
    <row r="1050" spans="1:6" x14ac:dyDescent="0.2">
      <c r="A1050" s="56" t="s">
        <v>654</v>
      </c>
      <c r="B1050" s="56" t="s">
        <v>3</v>
      </c>
      <c r="C1050" s="69">
        <v>33</v>
      </c>
      <c r="D1050" s="70">
        <v>3419597</v>
      </c>
      <c r="E1050" s="70">
        <v>205176</v>
      </c>
      <c r="F1050" s="71">
        <v>2.6636895130251377E-4</v>
      </c>
    </row>
    <row r="1051" spans="1:6" x14ac:dyDescent="0.2">
      <c r="A1051" s="56" t="s">
        <v>654</v>
      </c>
      <c r="B1051" s="56" t="s">
        <v>2</v>
      </c>
      <c r="C1051" s="69" t="s">
        <v>809</v>
      </c>
      <c r="D1051" s="70" t="s">
        <v>809</v>
      </c>
      <c r="E1051" s="70" t="s">
        <v>809</v>
      </c>
      <c r="F1051" s="71" t="s">
        <v>809</v>
      </c>
    </row>
    <row r="1052" spans="1:6" x14ac:dyDescent="0.2">
      <c r="A1052" s="56" t="s">
        <v>654</v>
      </c>
      <c r="B1052" s="56" t="s">
        <v>6</v>
      </c>
      <c r="C1052" s="69">
        <v>12</v>
      </c>
      <c r="D1052" s="70">
        <v>804716</v>
      </c>
      <c r="E1052" s="70">
        <v>48283</v>
      </c>
      <c r="F1052" s="71">
        <v>6.2683218679276682E-5</v>
      </c>
    </row>
    <row r="1053" spans="1:6" x14ac:dyDescent="0.2">
      <c r="A1053" s="56" t="s">
        <v>654</v>
      </c>
      <c r="B1053" s="56" t="s">
        <v>10</v>
      </c>
      <c r="C1053" s="69">
        <v>222</v>
      </c>
      <c r="D1053" s="70">
        <v>6844748</v>
      </c>
      <c r="E1053" s="70">
        <v>410659</v>
      </c>
      <c r="F1053" s="71">
        <v>5.3313646417192553E-4</v>
      </c>
    </row>
    <row r="1054" spans="1:6" x14ac:dyDescent="0.2">
      <c r="A1054" s="56" t="s">
        <v>654</v>
      </c>
      <c r="B1054" s="56" t="s">
        <v>4</v>
      </c>
      <c r="C1054" s="69">
        <v>36</v>
      </c>
      <c r="D1054" s="70">
        <v>3349791</v>
      </c>
      <c r="E1054" s="70">
        <v>200987</v>
      </c>
      <c r="F1054" s="71">
        <v>2.6093059819588224E-4</v>
      </c>
    </row>
    <row r="1055" spans="1:6" x14ac:dyDescent="0.2">
      <c r="A1055" s="56" t="s">
        <v>654</v>
      </c>
      <c r="B1055" s="56" t="s">
        <v>811</v>
      </c>
      <c r="C1055" s="69">
        <v>183</v>
      </c>
      <c r="D1055" s="70">
        <v>2195948</v>
      </c>
      <c r="E1055" s="70">
        <v>128679</v>
      </c>
      <c r="F1055" s="71">
        <v>1.6705701585300508E-4</v>
      </c>
    </row>
    <row r="1056" spans="1:6" x14ac:dyDescent="0.2">
      <c r="A1056" s="56" t="s">
        <v>654</v>
      </c>
      <c r="B1056" s="56" t="s">
        <v>8</v>
      </c>
      <c r="C1056" s="69">
        <v>73</v>
      </c>
      <c r="D1056" s="70">
        <v>742743</v>
      </c>
      <c r="E1056" s="70">
        <v>44565</v>
      </c>
      <c r="F1056" s="71">
        <v>5.7856339507527814E-5</v>
      </c>
    </row>
    <row r="1057" spans="1:6" x14ac:dyDescent="0.2">
      <c r="A1057" s="56" t="s">
        <v>654</v>
      </c>
      <c r="B1057" s="56" t="s">
        <v>812</v>
      </c>
      <c r="C1057" s="69">
        <v>81</v>
      </c>
      <c r="D1057" s="70">
        <v>2518333</v>
      </c>
      <c r="E1057" s="70">
        <v>151100</v>
      </c>
      <c r="F1057" s="71">
        <v>1.9616499269802429E-4</v>
      </c>
    </row>
    <row r="1058" spans="1:6" x14ac:dyDescent="0.2">
      <c r="A1058" s="56" t="s">
        <v>654</v>
      </c>
      <c r="B1058" s="56" t="s">
        <v>25</v>
      </c>
      <c r="C1058" s="69">
        <v>30</v>
      </c>
      <c r="D1058" s="70">
        <v>1119140</v>
      </c>
      <c r="E1058" s="70">
        <v>67148</v>
      </c>
      <c r="F1058" s="71">
        <v>8.7174632228239151E-5</v>
      </c>
    </row>
    <row r="1059" spans="1:6" x14ac:dyDescent="0.2">
      <c r="A1059" s="56" t="s">
        <v>654</v>
      </c>
      <c r="B1059" s="56" t="s">
        <v>57</v>
      </c>
      <c r="C1059" s="69">
        <v>744</v>
      </c>
      <c r="D1059" s="70">
        <v>22842086</v>
      </c>
      <c r="E1059" s="70">
        <v>1367422</v>
      </c>
      <c r="F1059" s="71">
        <v>1.7752503417942935E-3</v>
      </c>
    </row>
    <row r="1060" spans="1:6" x14ac:dyDescent="0.2">
      <c r="A1060" s="56" t="s">
        <v>662</v>
      </c>
      <c r="B1060" s="56" t="s">
        <v>5</v>
      </c>
      <c r="C1060" s="69">
        <v>257</v>
      </c>
      <c r="D1060" s="70">
        <v>24361718</v>
      </c>
      <c r="E1060" s="70">
        <v>1461703</v>
      </c>
      <c r="F1060" s="71">
        <v>1.897650286708671E-3</v>
      </c>
    </row>
    <row r="1061" spans="1:6" x14ac:dyDescent="0.2">
      <c r="A1061" s="56" t="s">
        <v>662</v>
      </c>
      <c r="B1061" s="56" t="s">
        <v>1</v>
      </c>
      <c r="C1061" s="69">
        <v>133</v>
      </c>
      <c r="D1061" s="70">
        <v>62544374</v>
      </c>
      <c r="E1061" s="70">
        <v>3752662</v>
      </c>
      <c r="F1061" s="71">
        <v>4.8718789796701077E-3</v>
      </c>
    </row>
    <row r="1062" spans="1:6" x14ac:dyDescent="0.2">
      <c r="A1062" s="56" t="s">
        <v>662</v>
      </c>
      <c r="B1062" s="56" t="s">
        <v>810</v>
      </c>
      <c r="C1062" s="69">
        <v>1402</v>
      </c>
      <c r="D1062" s="70">
        <v>106561208</v>
      </c>
      <c r="E1062" s="70">
        <v>6393673</v>
      </c>
      <c r="F1062" s="71">
        <v>8.3005613326178358E-3</v>
      </c>
    </row>
    <row r="1063" spans="1:6" x14ac:dyDescent="0.2">
      <c r="A1063" s="56" t="s">
        <v>662</v>
      </c>
      <c r="B1063" s="56" t="s">
        <v>3</v>
      </c>
      <c r="C1063" s="69">
        <v>493</v>
      </c>
      <c r="D1063" s="70">
        <v>92611209</v>
      </c>
      <c r="E1063" s="70">
        <v>5556673</v>
      </c>
      <c r="F1063" s="71">
        <v>7.213929308208529E-3</v>
      </c>
    </row>
    <row r="1064" spans="1:6" x14ac:dyDescent="0.2">
      <c r="A1064" s="56" t="s">
        <v>662</v>
      </c>
      <c r="B1064" s="56" t="s">
        <v>2</v>
      </c>
      <c r="C1064" s="69">
        <v>74</v>
      </c>
      <c r="D1064" s="70">
        <v>70299137</v>
      </c>
      <c r="E1064" s="70">
        <v>4217948</v>
      </c>
      <c r="F1064" s="71">
        <v>5.4759347360731053E-3</v>
      </c>
    </row>
    <row r="1065" spans="1:6" x14ac:dyDescent="0.2">
      <c r="A1065" s="56" t="s">
        <v>662</v>
      </c>
      <c r="B1065" s="56" t="s">
        <v>6</v>
      </c>
      <c r="C1065" s="69">
        <v>217</v>
      </c>
      <c r="D1065" s="70">
        <v>24700652</v>
      </c>
      <c r="E1065" s="70">
        <v>1482039</v>
      </c>
      <c r="F1065" s="71">
        <v>1.9240514203387638E-3</v>
      </c>
    </row>
    <row r="1066" spans="1:6" x14ac:dyDescent="0.2">
      <c r="A1066" s="56" t="s">
        <v>662</v>
      </c>
      <c r="B1066" s="56" t="s">
        <v>10</v>
      </c>
      <c r="C1066" s="69">
        <v>1290</v>
      </c>
      <c r="D1066" s="70">
        <v>67078010</v>
      </c>
      <c r="E1066" s="70">
        <v>4024673</v>
      </c>
      <c r="F1066" s="71">
        <v>5.2250162121570843E-3</v>
      </c>
    </row>
    <row r="1067" spans="1:6" x14ac:dyDescent="0.2">
      <c r="A1067" s="56" t="s">
        <v>662</v>
      </c>
      <c r="B1067" s="56" t="s">
        <v>4</v>
      </c>
      <c r="C1067" s="69">
        <v>230</v>
      </c>
      <c r="D1067" s="70">
        <v>45118983</v>
      </c>
      <c r="E1067" s="70">
        <v>2707139</v>
      </c>
      <c r="F1067" s="71">
        <v>3.5145327741067955E-3</v>
      </c>
    </row>
    <row r="1068" spans="1:6" x14ac:dyDescent="0.2">
      <c r="A1068" s="56" t="s">
        <v>662</v>
      </c>
      <c r="B1068" s="56" t="s">
        <v>811</v>
      </c>
      <c r="C1068" s="69">
        <v>2823</v>
      </c>
      <c r="D1068" s="70">
        <v>131453916</v>
      </c>
      <c r="E1068" s="70">
        <v>7680259</v>
      </c>
      <c r="F1068" s="71">
        <v>9.9708666489340524E-3</v>
      </c>
    </row>
    <row r="1069" spans="1:6" x14ac:dyDescent="0.2">
      <c r="A1069" s="56" t="s">
        <v>662</v>
      </c>
      <c r="B1069" s="56" t="s">
        <v>8</v>
      </c>
      <c r="C1069" s="69">
        <v>1174</v>
      </c>
      <c r="D1069" s="70">
        <v>83426895</v>
      </c>
      <c r="E1069" s="70">
        <v>5005320</v>
      </c>
      <c r="F1069" s="71">
        <v>6.4981374007364321E-3</v>
      </c>
    </row>
    <row r="1070" spans="1:6" x14ac:dyDescent="0.2">
      <c r="A1070" s="56" t="s">
        <v>662</v>
      </c>
      <c r="B1070" s="56" t="s">
        <v>812</v>
      </c>
      <c r="C1070" s="69">
        <v>255</v>
      </c>
      <c r="D1070" s="70">
        <v>44483408</v>
      </c>
      <c r="E1070" s="70">
        <v>2669004</v>
      </c>
      <c r="F1070" s="71">
        <v>3.4650241573196401E-3</v>
      </c>
    </row>
    <row r="1071" spans="1:6" x14ac:dyDescent="0.2">
      <c r="A1071" s="56" t="s">
        <v>662</v>
      </c>
      <c r="B1071" s="56" t="s">
        <v>25</v>
      </c>
      <c r="C1071" s="69">
        <v>463</v>
      </c>
      <c r="D1071" s="70">
        <v>66334405</v>
      </c>
      <c r="E1071" s="70">
        <v>3980064</v>
      </c>
      <c r="F1071" s="71">
        <v>5.1671027498191224E-3</v>
      </c>
    </row>
    <row r="1072" spans="1:6" x14ac:dyDescent="0.2">
      <c r="A1072" s="56" t="s">
        <v>662</v>
      </c>
      <c r="B1072" s="56" t="s">
        <v>57</v>
      </c>
      <c r="C1072" s="69">
        <v>8811</v>
      </c>
      <c r="D1072" s="70">
        <v>818973914</v>
      </c>
      <c r="E1072" s="70">
        <v>48931158</v>
      </c>
      <c r="F1072" s="71">
        <v>6.3524687304936281E-2</v>
      </c>
    </row>
    <row r="1073" spans="1:6" x14ac:dyDescent="0.2">
      <c r="A1073" s="56" t="s">
        <v>642</v>
      </c>
      <c r="B1073" s="56" t="s">
        <v>5</v>
      </c>
      <c r="C1073" s="69" t="s">
        <v>809</v>
      </c>
      <c r="D1073" s="70" t="s">
        <v>809</v>
      </c>
      <c r="E1073" s="70" t="s">
        <v>809</v>
      </c>
      <c r="F1073" s="71" t="s">
        <v>809</v>
      </c>
    </row>
    <row r="1074" spans="1:6" x14ac:dyDescent="0.2">
      <c r="A1074" s="56" t="s">
        <v>642</v>
      </c>
      <c r="B1074" s="56" t="s">
        <v>1</v>
      </c>
      <c r="C1074" s="69">
        <v>18</v>
      </c>
      <c r="D1074" s="70">
        <v>1234687</v>
      </c>
      <c r="E1074" s="70">
        <v>74081</v>
      </c>
      <c r="F1074" s="71">
        <v>9.6175372760174297E-5</v>
      </c>
    </row>
    <row r="1075" spans="1:6" x14ac:dyDescent="0.2">
      <c r="A1075" s="56" t="s">
        <v>642</v>
      </c>
      <c r="B1075" s="56" t="s">
        <v>810</v>
      </c>
      <c r="C1075" s="69">
        <v>89</v>
      </c>
      <c r="D1075" s="70">
        <v>2663677</v>
      </c>
      <c r="E1075" s="70">
        <v>159821</v>
      </c>
      <c r="F1075" s="71">
        <v>2.0748699733945028E-4</v>
      </c>
    </row>
    <row r="1076" spans="1:6" x14ac:dyDescent="0.2">
      <c r="A1076" s="56" t="s">
        <v>642</v>
      </c>
      <c r="B1076" s="56" t="s">
        <v>3</v>
      </c>
      <c r="C1076" s="69">
        <v>41</v>
      </c>
      <c r="D1076" s="70">
        <v>4457162</v>
      </c>
      <c r="E1076" s="70">
        <v>267430</v>
      </c>
      <c r="F1076" s="71">
        <v>3.4718996689101677E-4</v>
      </c>
    </row>
    <row r="1077" spans="1:6" x14ac:dyDescent="0.2">
      <c r="A1077" s="56" t="s">
        <v>642</v>
      </c>
      <c r="B1077" s="56" t="s">
        <v>2</v>
      </c>
      <c r="C1077" s="69" t="s">
        <v>809</v>
      </c>
      <c r="D1077" s="70" t="s">
        <v>809</v>
      </c>
      <c r="E1077" s="70" t="s">
        <v>809</v>
      </c>
      <c r="F1077" s="71" t="s">
        <v>809</v>
      </c>
    </row>
    <row r="1078" spans="1:6" x14ac:dyDescent="0.2">
      <c r="A1078" s="56" t="s">
        <v>642</v>
      </c>
      <c r="B1078" s="56" t="s">
        <v>6</v>
      </c>
      <c r="C1078" s="69">
        <v>17</v>
      </c>
      <c r="D1078" s="70">
        <v>943264</v>
      </c>
      <c r="E1078" s="70">
        <v>56596</v>
      </c>
      <c r="F1078" s="71">
        <v>7.3475538893033642E-5</v>
      </c>
    </row>
    <row r="1079" spans="1:6" x14ac:dyDescent="0.2">
      <c r="A1079" s="56" t="s">
        <v>642</v>
      </c>
      <c r="B1079" s="56" t="s">
        <v>10</v>
      </c>
      <c r="C1079" s="69">
        <v>152</v>
      </c>
      <c r="D1079" s="70">
        <v>2608124</v>
      </c>
      <c r="E1079" s="70">
        <v>156487</v>
      </c>
      <c r="F1079" s="71">
        <v>2.0315864468786055E-4</v>
      </c>
    </row>
    <row r="1080" spans="1:6" x14ac:dyDescent="0.2">
      <c r="A1080" s="56" t="s">
        <v>642</v>
      </c>
      <c r="B1080" s="56" t="s">
        <v>4</v>
      </c>
      <c r="C1080" s="69">
        <v>18</v>
      </c>
      <c r="D1080" s="70">
        <v>1687784</v>
      </c>
      <c r="E1080" s="70">
        <v>101267</v>
      </c>
      <c r="F1080" s="71">
        <v>1.314694924920637E-4</v>
      </c>
    </row>
    <row r="1081" spans="1:6" x14ac:dyDescent="0.2">
      <c r="A1081" s="56" t="s">
        <v>642</v>
      </c>
      <c r="B1081" s="56" t="s">
        <v>811</v>
      </c>
      <c r="C1081" s="69">
        <v>271</v>
      </c>
      <c r="D1081" s="70">
        <v>4599988</v>
      </c>
      <c r="E1081" s="70">
        <v>273255</v>
      </c>
      <c r="F1081" s="71">
        <v>3.5475225069290953E-4</v>
      </c>
    </row>
    <row r="1082" spans="1:6" x14ac:dyDescent="0.2">
      <c r="A1082" s="56" t="s">
        <v>642</v>
      </c>
      <c r="B1082" s="56" t="s">
        <v>8</v>
      </c>
      <c r="C1082" s="69">
        <v>83</v>
      </c>
      <c r="D1082" s="70">
        <v>1123979</v>
      </c>
      <c r="E1082" s="70">
        <v>67439</v>
      </c>
      <c r="F1082" s="71">
        <v>8.7552421856797221E-5</v>
      </c>
    </row>
    <row r="1083" spans="1:6" x14ac:dyDescent="0.2">
      <c r="A1083" s="56" t="s">
        <v>642</v>
      </c>
      <c r="B1083" s="56" t="s">
        <v>812</v>
      </c>
      <c r="C1083" s="69">
        <v>84</v>
      </c>
      <c r="D1083" s="70">
        <v>4970564</v>
      </c>
      <c r="E1083" s="70">
        <v>298173</v>
      </c>
      <c r="F1083" s="71">
        <v>3.8710194816510919E-4</v>
      </c>
    </row>
    <row r="1084" spans="1:6" x14ac:dyDescent="0.2">
      <c r="A1084" s="56" t="s">
        <v>642</v>
      </c>
      <c r="B1084" s="56" t="s">
        <v>25</v>
      </c>
      <c r="C1084" s="69">
        <v>58</v>
      </c>
      <c r="D1084" s="70">
        <v>2734260</v>
      </c>
      <c r="E1084" s="70">
        <v>164056</v>
      </c>
      <c r="F1084" s="71">
        <v>2.1298506976880923E-4</v>
      </c>
    </row>
    <row r="1085" spans="1:6" x14ac:dyDescent="0.2">
      <c r="A1085" s="56" t="s">
        <v>642</v>
      </c>
      <c r="B1085" s="56" t="s">
        <v>57</v>
      </c>
      <c r="C1085" s="69">
        <v>845</v>
      </c>
      <c r="D1085" s="70">
        <v>27189704</v>
      </c>
      <c r="E1085" s="70">
        <v>1628577</v>
      </c>
      <c r="F1085" s="71">
        <v>2.1142938141176064E-3</v>
      </c>
    </row>
    <row r="1086" spans="1:6" x14ac:dyDescent="0.2">
      <c r="A1086" s="56" t="s">
        <v>680</v>
      </c>
      <c r="B1086" s="56" t="s">
        <v>5</v>
      </c>
      <c r="C1086" s="69">
        <v>33</v>
      </c>
      <c r="D1086" s="70">
        <v>987749</v>
      </c>
      <c r="E1086" s="70">
        <v>59265</v>
      </c>
      <c r="F1086" s="71">
        <v>7.694055785736869E-5</v>
      </c>
    </row>
    <row r="1087" spans="1:6" x14ac:dyDescent="0.2">
      <c r="A1087" s="56" t="s">
        <v>680</v>
      </c>
      <c r="B1087" s="56" t="s">
        <v>1</v>
      </c>
      <c r="C1087" s="69">
        <v>60</v>
      </c>
      <c r="D1087" s="70">
        <v>14485509</v>
      </c>
      <c r="E1087" s="70">
        <v>869131</v>
      </c>
      <c r="F1087" s="71">
        <v>1.1283459713343914E-3</v>
      </c>
    </row>
    <row r="1088" spans="1:6" x14ac:dyDescent="0.2">
      <c r="A1088" s="56" t="s">
        <v>680</v>
      </c>
      <c r="B1088" s="56" t="s">
        <v>810</v>
      </c>
      <c r="C1088" s="69">
        <v>274</v>
      </c>
      <c r="D1088" s="70">
        <v>12712360</v>
      </c>
      <c r="E1088" s="70">
        <v>762638</v>
      </c>
      <c r="F1088" s="71">
        <v>9.9009184448203727E-4</v>
      </c>
    </row>
    <row r="1089" spans="1:6" x14ac:dyDescent="0.2">
      <c r="A1089" s="56" t="s">
        <v>680</v>
      </c>
      <c r="B1089" s="56" t="s">
        <v>3</v>
      </c>
      <c r="C1089" s="69">
        <v>125</v>
      </c>
      <c r="D1089" s="70">
        <v>10428120</v>
      </c>
      <c r="E1089" s="70">
        <v>625687</v>
      </c>
      <c r="F1089" s="71">
        <v>8.122957365072715E-4</v>
      </c>
    </row>
    <row r="1090" spans="1:6" x14ac:dyDescent="0.2">
      <c r="A1090" s="56" t="s">
        <v>680</v>
      </c>
      <c r="B1090" s="56" t="s">
        <v>2</v>
      </c>
      <c r="C1090" s="69">
        <v>12</v>
      </c>
      <c r="D1090" s="70">
        <v>9401750</v>
      </c>
      <c r="E1090" s="70">
        <v>564105</v>
      </c>
      <c r="F1090" s="71">
        <v>7.3234714232904693E-4</v>
      </c>
    </row>
    <row r="1091" spans="1:6" x14ac:dyDescent="0.2">
      <c r="A1091" s="56" t="s">
        <v>680</v>
      </c>
      <c r="B1091" s="56" t="s">
        <v>6</v>
      </c>
      <c r="C1091" s="69">
        <v>66</v>
      </c>
      <c r="D1091" s="70">
        <v>5887389</v>
      </c>
      <c r="E1091" s="70">
        <v>353243</v>
      </c>
      <c r="F1091" s="71">
        <v>4.5859636343896883E-4</v>
      </c>
    </row>
    <row r="1092" spans="1:6" x14ac:dyDescent="0.2">
      <c r="A1092" s="56" t="s">
        <v>680</v>
      </c>
      <c r="B1092" s="56" t="s">
        <v>10</v>
      </c>
      <c r="C1092" s="69">
        <v>529</v>
      </c>
      <c r="D1092" s="70">
        <v>37231840</v>
      </c>
      <c r="E1092" s="70">
        <v>2233911</v>
      </c>
      <c r="F1092" s="71">
        <v>2.9001663468102988E-3</v>
      </c>
    </row>
    <row r="1093" spans="1:6" x14ac:dyDescent="0.2">
      <c r="A1093" s="56" t="s">
        <v>680</v>
      </c>
      <c r="B1093" s="56" t="s">
        <v>4</v>
      </c>
      <c r="C1093" s="69">
        <v>54</v>
      </c>
      <c r="D1093" s="70">
        <v>4071983</v>
      </c>
      <c r="E1093" s="70">
        <v>244319</v>
      </c>
      <c r="F1093" s="71">
        <v>3.1718620020508668E-4</v>
      </c>
    </row>
    <row r="1094" spans="1:6" x14ac:dyDescent="0.2">
      <c r="A1094" s="56" t="s">
        <v>680</v>
      </c>
      <c r="B1094" s="56" t="s">
        <v>811</v>
      </c>
      <c r="C1094" s="69">
        <v>804</v>
      </c>
      <c r="D1094" s="70">
        <v>21304684</v>
      </c>
      <c r="E1094" s="70">
        <v>1259848</v>
      </c>
      <c r="F1094" s="71">
        <v>1.6355928108578459E-3</v>
      </c>
    </row>
    <row r="1095" spans="1:6" x14ac:dyDescent="0.2">
      <c r="A1095" s="56" t="s">
        <v>680</v>
      </c>
      <c r="B1095" s="56" t="s">
        <v>8</v>
      </c>
      <c r="C1095" s="69">
        <v>274</v>
      </c>
      <c r="D1095" s="70">
        <v>7454791</v>
      </c>
      <c r="E1095" s="70">
        <v>447287</v>
      </c>
      <c r="F1095" s="71">
        <v>5.8068862401668554E-4</v>
      </c>
    </row>
    <row r="1096" spans="1:6" x14ac:dyDescent="0.2">
      <c r="A1096" s="56" t="s">
        <v>680</v>
      </c>
      <c r="B1096" s="56" t="s">
        <v>812</v>
      </c>
      <c r="C1096" s="69">
        <v>144</v>
      </c>
      <c r="D1096" s="70">
        <v>17575580</v>
      </c>
      <c r="E1096" s="70">
        <v>1054535</v>
      </c>
      <c r="F1096" s="71">
        <v>1.3690459998332962E-3</v>
      </c>
    </row>
    <row r="1097" spans="1:6" x14ac:dyDescent="0.2">
      <c r="A1097" s="56" t="s">
        <v>680</v>
      </c>
      <c r="B1097" s="56" t="s">
        <v>25</v>
      </c>
      <c r="C1097" s="69">
        <v>104</v>
      </c>
      <c r="D1097" s="70">
        <v>18475162</v>
      </c>
      <c r="E1097" s="70">
        <v>1108510</v>
      </c>
      <c r="F1097" s="71">
        <v>1.4391188355770146E-3</v>
      </c>
    </row>
    <row r="1098" spans="1:6" x14ac:dyDescent="0.2">
      <c r="A1098" s="56" t="s">
        <v>680</v>
      </c>
      <c r="B1098" s="56" t="s">
        <v>57</v>
      </c>
      <c r="C1098" s="69">
        <v>2479</v>
      </c>
      <c r="D1098" s="70">
        <v>160016916</v>
      </c>
      <c r="E1098" s="70">
        <v>9582478</v>
      </c>
      <c r="F1098" s="71">
        <v>1.2440415135003166E-2</v>
      </c>
    </row>
    <row r="1099" spans="1:6" x14ac:dyDescent="0.2">
      <c r="A1099" s="56" t="s">
        <v>692</v>
      </c>
      <c r="B1099" s="56" t="s">
        <v>5</v>
      </c>
      <c r="C1099" s="69">
        <v>112</v>
      </c>
      <c r="D1099" s="70">
        <v>7699130</v>
      </c>
      <c r="E1099" s="70">
        <v>461948</v>
      </c>
      <c r="F1099" s="71">
        <v>5.9972221076682274E-4</v>
      </c>
    </row>
    <row r="1100" spans="1:6" x14ac:dyDescent="0.2">
      <c r="A1100" s="56" t="s">
        <v>692</v>
      </c>
      <c r="B1100" s="56" t="s">
        <v>1</v>
      </c>
      <c r="C1100" s="69">
        <v>75</v>
      </c>
      <c r="D1100" s="70">
        <v>39425914</v>
      </c>
      <c r="E1100" s="70">
        <v>2365555</v>
      </c>
      <c r="F1100" s="71">
        <v>3.0710726624869279E-3</v>
      </c>
    </row>
    <row r="1101" spans="1:6" x14ac:dyDescent="0.2">
      <c r="A1101" s="56" t="s">
        <v>692</v>
      </c>
      <c r="B1101" s="56" t="s">
        <v>810</v>
      </c>
      <c r="C1101" s="69">
        <v>558</v>
      </c>
      <c r="D1101" s="70">
        <v>46268867</v>
      </c>
      <c r="E1101" s="70">
        <v>2776132</v>
      </c>
      <c r="F1101" s="71">
        <v>3.6041026704748615E-3</v>
      </c>
    </row>
    <row r="1102" spans="1:6" x14ac:dyDescent="0.2">
      <c r="A1102" s="56" t="s">
        <v>692</v>
      </c>
      <c r="B1102" s="56" t="s">
        <v>3</v>
      </c>
      <c r="C1102" s="69">
        <v>216</v>
      </c>
      <c r="D1102" s="70">
        <v>38553468</v>
      </c>
      <c r="E1102" s="70">
        <v>2313208</v>
      </c>
      <c r="F1102" s="71">
        <v>3.003113371469301E-3</v>
      </c>
    </row>
    <row r="1103" spans="1:6" x14ac:dyDescent="0.2">
      <c r="A1103" s="56" t="s">
        <v>692</v>
      </c>
      <c r="B1103" s="56" t="s">
        <v>2</v>
      </c>
      <c r="C1103" s="69">
        <v>31</v>
      </c>
      <c r="D1103" s="70">
        <v>36847724</v>
      </c>
      <c r="E1103" s="70">
        <v>2210863</v>
      </c>
      <c r="F1103" s="71">
        <v>2.8702443696315824E-3</v>
      </c>
    </row>
    <row r="1104" spans="1:6" x14ac:dyDescent="0.2">
      <c r="A1104" s="56" t="s">
        <v>692</v>
      </c>
      <c r="B1104" s="56" t="s">
        <v>6</v>
      </c>
      <c r="C1104" s="69">
        <v>78</v>
      </c>
      <c r="D1104" s="70">
        <v>9010379</v>
      </c>
      <c r="E1104" s="70">
        <v>540623</v>
      </c>
      <c r="F1104" s="71">
        <v>7.0186172632285897E-4</v>
      </c>
    </row>
    <row r="1105" spans="1:6" x14ac:dyDescent="0.2">
      <c r="A1105" s="56" t="s">
        <v>692</v>
      </c>
      <c r="B1105" s="56" t="s">
        <v>10</v>
      </c>
      <c r="C1105" s="69">
        <v>782</v>
      </c>
      <c r="D1105" s="70">
        <v>45322311</v>
      </c>
      <c r="E1105" s="70">
        <v>2719339</v>
      </c>
      <c r="F1105" s="71">
        <v>3.5303713770910169E-3</v>
      </c>
    </row>
    <row r="1106" spans="1:6" x14ac:dyDescent="0.2">
      <c r="A1106" s="56" t="s">
        <v>692</v>
      </c>
      <c r="B1106" s="56" t="s">
        <v>4</v>
      </c>
      <c r="C1106" s="69">
        <v>99</v>
      </c>
      <c r="D1106" s="70">
        <v>14009196</v>
      </c>
      <c r="E1106" s="70">
        <v>840552</v>
      </c>
      <c r="F1106" s="71">
        <v>1.0912433947207791E-3</v>
      </c>
    </row>
    <row r="1107" spans="1:6" x14ac:dyDescent="0.2">
      <c r="A1107" s="56" t="s">
        <v>692</v>
      </c>
      <c r="B1107" s="56" t="s">
        <v>811</v>
      </c>
      <c r="C1107" s="69">
        <v>1511</v>
      </c>
      <c r="D1107" s="70">
        <v>53598894</v>
      </c>
      <c r="E1107" s="70">
        <v>3125666</v>
      </c>
      <c r="F1107" s="71">
        <v>4.0578838389573975E-3</v>
      </c>
    </row>
    <row r="1108" spans="1:6" x14ac:dyDescent="0.2">
      <c r="A1108" s="56" t="s">
        <v>692</v>
      </c>
      <c r="B1108" s="56" t="s">
        <v>8</v>
      </c>
      <c r="C1108" s="69">
        <v>622</v>
      </c>
      <c r="D1108" s="70">
        <v>26411129</v>
      </c>
      <c r="E1108" s="70">
        <v>1583677</v>
      </c>
      <c r="F1108" s="71">
        <v>2.0560025621510856E-3</v>
      </c>
    </row>
    <row r="1109" spans="1:6" x14ac:dyDescent="0.2">
      <c r="A1109" s="56" t="s">
        <v>692</v>
      </c>
      <c r="B1109" s="56" t="s">
        <v>812</v>
      </c>
      <c r="C1109" s="69">
        <v>180</v>
      </c>
      <c r="D1109" s="70">
        <v>18775310</v>
      </c>
      <c r="E1109" s="70">
        <v>1126519</v>
      </c>
      <c r="F1109" s="71">
        <v>1.462498950424789E-3</v>
      </c>
    </row>
    <row r="1110" spans="1:6" x14ac:dyDescent="0.2">
      <c r="A1110" s="56" t="s">
        <v>692</v>
      </c>
      <c r="B1110" s="56" t="s">
        <v>25</v>
      </c>
      <c r="C1110" s="69">
        <v>153</v>
      </c>
      <c r="D1110" s="70">
        <v>18036384</v>
      </c>
      <c r="E1110" s="70">
        <v>1082183</v>
      </c>
      <c r="F1110" s="71">
        <v>1.4049399092847519E-3</v>
      </c>
    </row>
    <row r="1111" spans="1:6" x14ac:dyDescent="0.2">
      <c r="A1111" s="56" t="s">
        <v>692</v>
      </c>
      <c r="B1111" s="56" t="s">
        <v>57</v>
      </c>
      <c r="C1111" s="69">
        <v>4417</v>
      </c>
      <c r="D1111" s="70">
        <v>353958705</v>
      </c>
      <c r="E1111" s="70">
        <v>21146265</v>
      </c>
      <c r="F1111" s="71">
        <v>2.7453057043782175E-2</v>
      </c>
    </row>
    <row r="1112" spans="1:6" x14ac:dyDescent="0.2">
      <c r="A1112" s="56" t="s">
        <v>706</v>
      </c>
      <c r="B1112" s="56" t="s">
        <v>5</v>
      </c>
      <c r="C1112" s="69">
        <v>15</v>
      </c>
      <c r="D1112" s="70">
        <v>42168</v>
      </c>
      <c r="E1112" s="70">
        <v>2530</v>
      </c>
      <c r="F1112" s="71">
        <v>3.2845627500066277E-6</v>
      </c>
    </row>
    <row r="1113" spans="1:6" x14ac:dyDescent="0.2">
      <c r="A1113" s="56" t="s">
        <v>706</v>
      </c>
      <c r="B1113" s="56" t="s">
        <v>1</v>
      </c>
      <c r="C1113" s="69">
        <v>27</v>
      </c>
      <c r="D1113" s="70">
        <v>1406018</v>
      </c>
      <c r="E1113" s="70">
        <v>84361</v>
      </c>
      <c r="F1113" s="71">
        <v>1.0952134314360045E-4</v>
      </c>
    </row>
    <row r="1114" spans="1:6" x14ac:dyDescent="0.2">
      <c r="A1114" s="56" t="s">
        <v>706</v>
      </c>
      <c r="B1114" s="56" t="s">
        <v>810</v>
      </c>
      <c r="C1114" s="69">
        <v>75</v>
      </c>
      <c r="D1114" s="70">
        <v>2117918</v>
      </c>
      <c r="E1114" s="70">
        <v>127075</v>
      </c>
      <c r="F1114" s="71">
        <v>1.649746290344238E-4</v>
      </c>
    </row>
    <row r="1115" spans="1:6" x14ac:dyDescent="0.2">
      <c r="A1115" s="56" t="s">
        <v>706</v>
      </c>
      <c r="B1115" s="56" t="s">
        <v>3</v>
      </c>
      <c r="C1115" s="69">
        <v>54</v>
      </c>
      <c r="D1115" s="70">
        <v>5547622</v>
      </c>
      <c r="E1115" s="70">
        <v>332857</v>
      </c>
      <c r="F1115" s="71">
        <v>4.3213031750156369E-4</v>
      </c>
    </row>
    <row r="1116" spans="1:6" x14ac:dyDescent="0.2">
      <c r="A1116" s="56" t="s">
        <v>706</v>
      </c>
      <c r="B1116" s="56" t="s">
        <v>2</v>
      </c>
      <c r="C1116" s="69">
        <v>12</v>
      </c>
      <c r="D1116" s="70">
        <v>617860</v>
      </c>
      <c r="E1116" s="70">
        <v>37072</v>
      </c>
      <c r="F1116" s="71">
        <v>4.8128581133693952E-5</v>
      </c>
    </row>
    <row r="1117" spans="1:6" x14ac:dyDescent="0.2">
      <c r="A1117" s="56" t="s">
        <v>706</v>
      </c>
      <c r="B1117" s="56" t="s">
        <v>6</v>
      </c>
      <c r="C1117" s="69">
        <v>15</v>
      </c>
      <c r="D1117" s="70">
        <v>898043</v>
      </c>
      <c r="E1117" s="70">
        <v>53883</v>
      </c>
      <c r="F1117" s="71">
        <v>6.9953397098263681E-5</v>
      </c>
    </row>
    <row r="1118" spans="1:6" x14ac:dyDescent="0.2">
      <c r="A1118" s="56" t="s">
        <v>706</v>
      </c>
      <c r="B1118" s="56" t="s">
        <v>10</v>
      </c>
      <c r="C1118" s="69">
        <v>171</v>
      </c>
      <c r="D1118" s="70">
        <v>3617251</v>
      </c>
      <c r="E1118" s="70">
        <v>217035</v>
      </c>
      <c r="F1118" s="71">
        <v>2.8176485235086501E-4</v>
      </c>
    </row>
    <row r="1119" spans="1:6" x14ac:dyDescent="0.2">
      <c r="A1119" s="56" t="s">
        <v>706</v>
      </c>
      <c r="B1119" s="56" t="s">
        <v>4</v>
      </c>
      <c r="C1119" s="69">
        <v>39</v>
      </c>
      <c r="D1119" s="70">
        <v>3242603</v>
      </c>
      <c r="E1119" s="70">
        <v>194556</v>
      </c>
      <c r="F1119" s="71">
        <v>2.5258157722936341E-4</v>
      </c>
    </row>
    <row r="1120" spans="1:6" x14ac:dyDescent="0.2">
      <c r="A1120" s="56" t="s">
        <v>706</v>
      </c>
      <c r="B1120" s="56" t="s">
        <v>811</v>
      </c>
      <c r="C1120" s="69">
        <v>257</v>
      </c>
      <c r="D1120" s="70">
        <v>2292969</v>
      </c>
      <c r="E1120" s="70">
        <v>135793</v>
      </c>
      <c r="F1120" s="71">
        <v>1.7629273893741106E-4</v>
      </c>
    </row>
    <row r="1121" spans="1:6" x14ac:dyDescent="0.2">
      <c r="A1121" s="56" t="s">
        <v>706</v>
      </c>
      <c r="B1121" s="56" t="s">
        <v>8</v>
      </c>
      <c r="C1121" s="69">
        <v>87</v>
      </c>
      <c r="D1121" s="70">
        <v>1015665</v>
      </c>
      <c r="E1121" s="70">
        <v>60940</v>
      </c>
      <c r="F1121" s="71">
        <v>7.9115120152333548E-5</v>
      </c>
    </row>
    <row r="1122" spans="1:6" x14ac:dyDescent="0.2">
      <c r="A1122" s="56" t="s">
        <v>706</v>
      </c>
      <c r="B1122" s="56" t="s">
        <v>812</v>
      </c>
      <c r="C1122" s="69">
        <v>72</v>
      </c>
      <c r="D1122" s="70">
        <v>1778214</v>
      </c>
      <c r="E1122" s="70">
        <v>106693</v>
      </c>
      <c r="F1122" s="71">
        <v>1.385137760816036E-4</v>
      </c>
    </row>
    <row r="1123" spans="1:6" x14ac:dyDescent="0.2">
      <c r="A1123" s="56" t="s">
        <v>706</v>
      </c>
      <c r="B1123" s="56" t="s">
        <v>25</v>
      </c>
      <c r="C1123" s="69">
        <v>51</v>
      </c>
      <c r="D1123" s="70">
        <v>3371983</v>
      </c>
      <c r="E1123" s="70">
        <v>202319</v>
      </c>
      <c r="F1123" s="71">
        <v>2.6265986206268414E-4</v>
      </c>
    </row>
    <row r="1124" spans="1:6" x14ac:dyDescent="0.2">
      <c r="A1124" s="56" t="s">
        <v>706</v>
      </c>
      <c r="B1124" s="56" t="s">
        <v>57</v>
      </c>
      <c r="C1124" s="69">
        <v>875</v>
      </c>
      <c r="D1124" s="70">
        <v>25948313</v>
      </c>
      <c r="E1124" s="70">
        <v>1555113</v>
      </c>
      <c r="F1124" s="71">
        <v>2.0189194592296665E-3</v>
      </c>
    </row>
    <row r="1125" spans="1:6" x14ac:dyDescent="0.2">
      <c r="A1125" s="56" t="s">
        <v>716</v>
      </c>
      <c r="B1125" s="56" t="s">
        <v>5</v>
      </c>
      <c r="C1125" s="69" t="s">
        <v>809</v>
      </c>
      <c r="D1125" s="70" t="s">
        <v>809</v>
      </c>
      <c r="E1125" s="70" t="s">
        <v>809</v>
      </c>
      <c r="F1125" s="71" t="s">
        <v>809</v>
      </c>
    </row>
    <row r="1126" spans="1:6" x14ac:dyDescent="0.2">
      <c r="A1126" s="56" t="s">
        <v>716</v>
      </c>
      <c r="B1126" s="56" t="s">
        <v>1</v>
      </c>
      <c r="C1126" s="69">
        <v>21</v>
      </c>
      <c r="D1126" s="70">
        <v>575368</v>
      </c>
      <c r="E1126" s="70">
        <v>34522</v>
      </c>
      <c r="F1126" s="71">
        <v>4.4818053460762371E-5</v>
      </c>
    </row>
    <row r="1127" spans="1:6" x14ac:dyDescent="0.2">
      <c r="A1127" s="56" t="s">
        <v>716</v>
      </c>
      <c r="B1127" s="56" t="s">
        <v>810</v>
      </c>
      <c r="C1127" s="69">
        <v>64</v>
      </c>
      <c r="D1127" s="70">
        <v>880050</v>
      </c>
      <c r="E1127" s="70">
        <v>52793</v>
      </c>
      <c r="F1127" s="71">
        <v>6.8538308798853716E-5</v>
      </c>
    </row>
    <row r="1128" spans="1:6" x14ac:dyDescent="0.2">
      <c r="A1128" s="56" t="s">
        <v>716</v>
      </c>
      <c r="B1128" s="56" t="s">
        <v>3</v>
      </c>
      <c r="C1128" s="69">
        <v>24</v>
      </c>
      <c r="D1128" s="70">
        <v>1394060</v>
      </c>
      <c r="E1128" s="70">
        <v>83644</v>
      </c>
      <c r="F1128" s="71">
        <v>1.0859050065674085E-4</v>
      </c>
    </row>
    <row r="1129" spans="1:6" x14ac:dyDescent="0.2">
      <c r="A1129" s="56" t="s">
        <v>716</v>
      </c>
      <c r="B1129" s="56" t="s">
        <v>2</v>
      </c>
      <c r="C1129" s="69" t="s">
        <v>809</v>
      </c>
      <c r="D1129" s="70" t="s">
        <v>809</v>
      </c>
      <c r="E1129" s="70" t="s">
        <v>809</v>
      </c>
      <c r="F1129" s="71" t="s">
        <v>809</v>
      </c>
    </row>
    <row r="1130" spans="1:6" x14ac:dyDescent="0.2">
      <c r="A1130" s="56" t="s">
        <v>716</v>
      </c>
      <c r="B1130" s="56" t="s">
        <v>6</v>
      </c>
      <c r="C1130" s="69" t="s">
        <v>809</v>
      </c>
      <c r="D1130" s="70" t="s">
        <v>809</v>
      </c>
      <c r="E1130" s="70" t="s">
        <v>809</v>
      </c>
      <c r="F1130" s="71" t="s">
        <v>809</v>
      </c>
    </row>
    <row r="1131" spans="1:6" x14ac:dyDescent="0.2">
      <c r="A1131" s="56" t="s">
        <v>716</v>
      </c>
      <c r="B1131" s="56" t="s">
        <v>10</v>
      </c>
      <c r="C1131" s="69">
        <v>69</v>
      </c>
      <c r="D1131" s="70">
        <v>1163223</v>
      </c>
      <c r="E1131" s="70">
        <v>69793</v>
      </c>
      <c r="F1131" s="71">
        <v>9.0608493285064255E-5</v>
      </c>
    </row>
    <row r="1132" spans="1:6" x14ac:dyDescent="0.2">
      <c r="A1132" s="56" t="s">
        <v>716</v>
      </c>
      <c r="B1132" s="56" t="s">
        <v>4</v>
      </c>
      <c r="C1132" s="69" t="s">
        <v>809</v>
      </c>
      <c r="D1132" s="70" t="s">
        <v>809</v>
      </c>
      <c r="E1132" s="70" t="s">
        <v>809</v>
      </c>
      <c r="F1132" s="71" t="s">
        <v>809</v>
      </c>
    </row>
    <row r="1133" spans="1:6" x14ac:dyDescent="0.2">
      <c r="A1133" s="56" t="s">
        <v>716</v>
      </c>
      <c r="B1133" s="56" t="s">
        <v>811</v>
      </c>
      <c r="C1133" s="69">
        <v>139</v>
      </c>
      <c r="D1133" s="70">
        <v>2525117</v>
      </c>
      <c r="E1133" s="70">
        <v>151325</v>
      </c>
      <c r="F1133" s="71">
        <v>1.9645709808093002E-4</v>
      </c>
    </row>
    <row r="1134" spans="1:6" x14ac:dyDescent="0.2">
      <c r="A1134" s="56" t="s">
        <v>716</v>
      </c>
      <c r="B1134" s="56" t="s">
        <v>8</v>
      </c>
      <c r="C1134" s="69">
        <v>39</v>
      </c>
      <c r="D1134" s="70">
        <v>245013</v>
      </c>
      <c r="E1134" s="70">
        <v>14697</v>
      </c>
      <c r="F1134" s="71">
        <v>1.9080323611402138E-5</v>
      </c>
    </row>
    <row r="1135" spans="1:6" x14ac:dyDescent="0.2">
      <c r="A1135" s="56" t="s">
        <v>716</v>
      </c>
      <c r="B1135" s="56" t="s">
        <v>812</v>
      </c>
      <c r="C1135" s="69">
        <v>54</v>
      </c>
      <c r="D1135" s="70">
        <v>1390124</v>
      </c>
      <c r="E1135" s="70">
        <v>83407</v>
      </c>
      <c r="F1135" s="71">
        <v>1.0828281632008015E-4</v>
      </c>
    </row>
    <row r="1136" spans="1:6" x14ac:dyDescent="0.2">
      <c r="A1136" s="56" t="s">
        <v>716</v>
      </c>
      <c r="B1136" s="56" t="s">
        <v>25</v>
      </c>
      <c r="C1136" s="69">
        <v>15</v>
      </c>
      <c r="D1136" s="70">
        <v>199776</v>
      </c>
      <c r="E1136" s="70">
        <v>11987</v>
      </c>
      <c r="F1136" s="71">
        <v>1.5562076555070928E-5</v>
      </c>
    </row>
    <row r="1137" spans="1:6" x14ac:dyDescent="0.2">
      <c r="A1137" s="56" t="s">
        <v>716</v>
      </c>
      <c r="B1137" s="56" t="s">
        <v>57</v>
      </c>
      <c r="C1137" s="69">
        <v>446</v>
      </c>
      <c r="D1137" s="70">
        <v>9198201</v>
      </c>
      <c r="E1137" s="70">
        <v>551696</v>
      </c>
      <c r="F1137" s="71">
        <v>7.1623720590025951E-4</v>
      </c>
    </row>
    <row r="1138" spans="1:6" x14ac:dyDescent="0.2">
      <c r="A1138" s="56" t="s">
        <v>376</v>
      </c>
      <c r="B1138" s="56" t="s">
        <v>5</v>
      </c>
      <c r="C1138" s="69">
        <v>21</v>
      </c>
      <c r="D1138" s="70">
        <v>304449</v>
      </c>
      <c r="E1138" s="70">
        <v>18267</v>
      </c>
      <c r="F1138" s="71">
        <v>2.371506235350635E-5</v>
      </c>
    </row>
    <row r="1139" spans="1:6" x14ac:dyDescent="0.2">
      <c r="A1139" s="56" t="s">
        <v>376</v>
      </c>
      <c r="B1139" s="56" t="s">
        <v>1</v>
      </c>
      <c r="C1139" s="69">
        <v>24</v>
      </c>
      <c r="D1139" s="70">
        <v>2347742</v>
      </c>
      <c r="E1139" s="70">
        <v>140865</v>
      </c>
      <c r="F1139" s="71">
        <v>1.8287744339117929E-4</v>
      </c>
    </row>
    <row r="1140" spans="1:6" x14ac:dyDescent="0.2">
      <c r="A1140" s="56" t="s">
        <v>376</v>
      </c>
      <c r="B1140" s="56" t="s">
        <v>810</v>
      </c>
      <c r="C1140" s="69">
        <v>120</v>
      </c>
      <c r="D1140" s="70">
        <v>4580284</v>
      </c>
      <c r="E1140" s="70">
        <v>274817</v>
      </c>
      <c r="F1140" s="71">
        <v>3.5678011117334837E-4</v>
      </c>
    </row>
    <row r="1141" spans="1:6" x14ac:dyDescent="0.2">
      <c r="A1141" s="56" t="s">
        <v>376</v>
      </c>
      <c r="B1141" s="56" t="s">
        <v>3</v>
      </c>
      <c r="C1141" s="69">
        <v>36</v>
      </c>
      <c r="D1141" s="70">
        <v>4799838</v>
      </c>
      <c r="E1141" s="70">
        <v>287990</v>
      </c>
      <c r="F1141" s="71">
        <v>3.7388190765786907E-4</v>
      </c>
    </row>
    <row r="1142" spans="1:6" x14ac:dyDescent="0.2">
      <c r="A1142" s="56" t="s">
        <v>376</v>
      </c>
      <c r="B1142" s="56" t="s">
        <v>2</v>
      </c>
      <c r="C1142" s="69">
        <v>12</v>
      </c>
      <c r="D1142" s="70">
        <v>9912418</v>
      </c>
      <c r="E1142" s="70">
        <v>594745</v>
      </c>
      <c r="F1142" s="71">
        <v>7.7212540425007582E-4</v>
      </c>
    </row>
    <row r="1143" spans="1:6" x14ac:dyDescent="0.2">
      <c r="A1143" s="56" t="s">
        <v>376</v>
      </c>
      <c r="B1143" s="56" t="s">
        <v>6</v>
      </c>
      <c r="C1143" s="69">
        <v>15</v>
      </c>
      <c r="D1143" s="70">
        <v>1005147</v>
      </c>
      <c r="E1143" s="70">
        <v>60309</v>
      </c>
      <c r="F1143" s="71">
        <v>7.8295926834051274E-5</v>
      </c>
    </row>
    <row r="1144" spans="1:6" x14ac:dyDescent="0.2">
      <c r="A1144" s="56" t="s">
        <v>376</v>
      </c>
      <c r="B1144" s="56" t="s">
        <v>10</v>
      </c>
      <c r="C1144" s="69">
        <v>132</v>
      </c>
      <c r="D1144" s="70">
        <v>2713455</v>
      </c>
      <c r="E1144" s="70">
        <v>162807</v>
      </c>
      <c r="F1144" s="71">
        <v>2.1136356033214586E-4</v>
      </c>
    </row>
    <row r="1145" spans="1:6" x14ac:dyDescent="0.2">
      <c r="A1145" s="56" t="s">
        <v>376</v>
      </c>
      <c r="B1145" s="56" t="s">
        <v>4</v>
      </c>
      <c r="C1145" s="69">
        <v>30</v>
      </c>
      <c r="D1145" s="70">
        <v>2573707</v>
      </c>
      <c r="E1145" s="70">
        <v>154422</v>
      </c>
      <c r="F1145" s="71">
        <v>2.0047776639585909E-4</v>
      </c>
    </row>
    <row r="1146" spans="1:6" x14ac:dyDescent="0.2">
      <c r="A1146" s="56" t="s">
        <v>376</v>
      </c>
      <c r="B1146" s="56" t="s">
        <v>811</v>
      </c>
      <c r="C1146" s="69">
        <v>206</v>
      </c>
      <c r="D1146" s="70">
        <v>4287803</v>
      </c>
      <c r="E1146" s="70">
        <v>246555</v>
      </c>
      <c r="F1146" s="71">
        <v>3.200890785880965E-4</v>
      </c>
    </row>
    <row r="1147" spans="1:6" x14ac:dyDescent="0.2">
      <c r="A1147" s="56" t="s">
        <v>376</v>
      </c>
      <c r="B1147" s="56" t="s">
        <v>8</v>
      </c>
      <c r="C1147" s="69">
        <v>85</v>
      </c>
      <c r="D1147" s="70">
        <v>1413332</v>
      </c>
      <c r="E1147" s="70">
        <v>84800</v>
      </c>
      <c r="F1147" s="71">
        <v>1.1009127320180317E-4</v>
      </c>
    </row>
    <row r="1148" spans="1:6" x14ac:dyDescent="0.2">
      <c r="A1148" s="56" t="s">
        <v>376</v>
      </c>
      <c r="B1148" s="56" t="s">
        <v>812</v>
      </c>
      <c r="C1148" s="69">
        <v>48</v>
      </c>
      <c r="D1148" s="70">
        <v>2110817</v>
      </c>
      <c r="E1148" s="70">
        <v>126649</v>
      </c>
      <c r="F1148" s="71">
        <v>1.6442157617612229E-4</v>
      </c>
    </row>
    <row r="1149" spans="1:6" x14ac:dyDescent="0.2">
      <c r="A1149" s="56" t="s">
        <v>376</v>
      </c>
      <c r="B1149" s="56" t="s">
        <v>25</v>
      </c>
      <c r="C1149" s="69">
        <v>36</v>
      </c>
      <c r="D1149" s="70">
        <v>5096188</v>
      </c>
      <c r="E1149" s="70">
        <v>305771</v>
      </c>
      <c r="F1149" s="71">
        <v>3.9696602238429901E-4</v>
      </c>
    </row>
    <row r="1150" spans="1:6" x14ac:dyDescent="0.2">
      <c r="A1150" s="56" t="s">
        <v>376</v>
      </c>
      <c r="B1150" s="56" t="s">
        <v>57</v>
      </c>
      <c r="C1150" s="69">
        <v>765</v>
      </c>
      <c r="D1150" s="70">
        <v>41145181</v>
      </c>
      <c r="E1150" s="70">
        <v>2457998</v>
      </c>
      <c r="F1150" s="71">
        <v>3.1910864309845025E-3</v>
      </c>
    </row>
    <row r="1151" spans="1:6" x14ac:dyDescent="0.2">
      <c r="A1151" s="56" t="s">
        <v>724</v>
      </c>
      <c r="B1151" s="56" t="s">
        <v>5</v>
      </c>
      <c r="C1151" s="69" t="s">
        <v>809</v>
      </c>
      <c r="D1151" s="70" t="s">
        <v>809</v>
      </c>
      <c r="E1151" s="70" t="s">
        <v>809</v>
      </c>
      <c r="F1151" s="71" t="s">
        <v>809</v>
      </c>
    </row>
    <row r="1152" spans="1:6" x14ac:dyDescent="0.2">
      <c r="A1152" s="56" t="s">
        <v>724</v>
      </c>
      <c r="B1152" s="56" t="s">
        <v>1</v>
      </c>
      <c r="C1152" s="69">
        <v>21</v>
      </c>
      <c r="D1152" s="70">
        <v>3007102</v>
      </c>
      <c r="E1152" s="70">
        <v>180426</v>
      </c>
      <c r="F1152" s="71">
        <v>2.3423735918288373E-4</v>
      </c>
    </row>
    <row r="1153" spans="1:6" x14ac:dyDescent="0.2">
      <c r="A1153" s="56" t="s">
        <v>724</v>
      </c>
      <c r="B1153" s="56" t="s">
        <v>810</v>
      </c>
      <c r="C1153" s="69">
        <v>30</v>
      </c>
      <c r="D1153" s="70">
        <v>704825</v>
      </c>
      <c r="E1153" s="70">
        <v>42290</v>
      </c>
      <c r="F1153" s="71">
        <v>5.4902829524814341E-5</v>
      </c>
    </row>
    <row r="1154" spans="1:6" x14ac:dyDescent="0.2">
      <c r="A1154" s="56" t="s">
        <v>724</v>
      </c>
      <c r="B1154" s="56" t="s">
        <v>3</v>
      </c>
      <c r="C1154" s="69">
        <v>36</v>
      </c>
      <c r="D1154" s="70">
        <v>2725923</v>
      </c>
      <c r="E1154" s="70">
        <v>163555</v>
      </c>
      <c r="F1154" s="71">
        <v>2.1233464844953913E-4</v>
      </c>
    </row>
    <row r="1155" spans="1:6" x14ac:dyDescent="0.2">
      <c r="A1155" s="56" t="s">
        <v>724</v>
      </c>
      <c r="B1155" s="56" t="s">
        <v>2</v>
      </c>
      <c r="C1155" s="69" t="s">
        <v>809</v>
      </c>
      <c r="D1155" s="70" t="s">
        <v>809</v>
      </c>
      <c r="E1155" s="70" t="s">
        <v>809</v>
      </c>
      <c r="F1155" s="71" t="s">
        <v>809</v>
      </c>
    </row>
    <row r="1156" spans="1:6" x14ac:dyDescent="0.2">
      <c r="A1156" s="56" t="s">
        <v>724</v>
      </c>
      <c r="B1156" s="56" t="s">
        <v>6</v>
      </c>
      <c r="C1156" s="69">
        <v>12</v>
      </c>
      <c r="D1156" s="70">
        <v>767293</v>
      </c>
      <c r="E1156" s="70">
        <v>46038</v>
      </c>
      <c r="F1156" s="71">
        <v>5.9768656080950643E-5</v>
      </c>
    </row>
    <row r="1157" spans="1:6" x14ac:dyDescent="0.2">
      <c r="A1157" s="56" t="s">
        <v>724</v>
      </c>
      <c r="B1157" s="56" t="s">
        <v>10</v>
      </c>
      <c r="C1157" s="69">
        <v>112</v>
      </c>
      <c r="D1157" s="70">
        <v>1940006</v>
      </c>
      <c r="E1157" s="70">
        <v>116280</v>
      </c>
      <c r="F1157" s="71">
        <v>1.509600618856801E-4</v>
      </c>
    </row>
    <row r="1158" spans="1:6" x14ac:dyDescent="0.2">
      <c r="A1158" s="56" t="s">
        <v>724</v>
      </c>
      <c r="B1158" s="56" t="s">
        <v>4</v>
      </c>
      <c r="C1158" s="69">
        <v>15</v>
      </c>
      <c r="D1158" s="70">
        <v>458861</v>
      </c>
      <c r="E1158" s="70">
        <v>27532</v>
      </c>
      <c r="F1158" s="71">
        <v>3.5743312898491093E-5</v>
      </c>
    </row>
    <row r="1159" spans="1:6" x14ac:dyDescent="0.2">
      <c r="A1159" s="56" t="s">
        <v>724</v>
      </c>
      <c r="B1159" s="56" t="s">
        <v>811</v>
      </c>
      <c r="C1159" s="69">
        <v>166</v>
      </c>
      <c r="D1159" s="70">
        <v>2064413</v>
      </c>
      <c r="E1159" s="70">
        <v>121757</v>
      </c>
      <c r="F1159" s="71">
        <v>1.5807055602867865E-4</v>
      </c>
    </row>
    <row r="1160" spans="1:6" x14ac:dyDescent="0.2">
      <c r="A1160" s="56" t="s">
        <v>724</v>
      </c>
      <c r="B1160" s="56" t="s">
        <v>8</v>
      </c>
      <c r="C1160" s="69">
        <v>88</v>
      </c>
      <c r="D1160" s="70">
        <v>1051580</v>
      </c>
      <c r="E1160" s="70">
        <v>63083</v>
      </c>
      <c r="F1160" s="71">
        <v>8.1897261643742336E-5</v>
      </c>
    </row>
    <row r="1161" spans="1:6" x14ac:dyDescent="0.2">
      <c r="A1161" s="56" t="s">
        <v>724</v>
      </c>
      <c r="B1161" s="56" t="s">
        <v>812</v>
      </c>
      <c r="C1161" s="69">
        <v>55</v>
      </c>
      <c r="D1161" s="70">
        <v>379840</v>
      </c>
      <c r="E1161" s="70">
        <v>22633</v>
      </c>
      <c r="F1161" s="71">
        <v>2.9383205028023716E-5</v>
      </c>
    </row>
    <row r="1162" spans="1:6" x14ac:dyDescent="0.2">
      <c r="A1162" s="56" t="s">
        <v>724</v>
      </c>
      <c r="B1162" s="56" t="s">
        <v>25</v>
      </c>
      <c r="C1162" s="69">
        <v>15</v>
      </c>
      <c r="D1162" s="70">
        <v>1955151</v>
      </c>
      <c r="E1162" s="70">
        <v>117309</v>
      </c>
      <c r="F1162" s="71">
        <v>1.5229595717016896E-4</v>
      </c>
    </row>
    <row r="1163" spans="1:6" x14ac:dyDescent="0.2">
      <c r="A1163" s="56" t="s">
        <v>724</v>
      </c>
      <c r="B1163" s="56" t="s">
        <v>57</v>
      </c>
      <c r="C1163" s="69">
        <v>559</v>
      </c>
      <c r="D1163" s="70">
        <v>15065691</v>
      </c>
      <c r="E1163" s="70">
        <v>901545</v>
      </c>
      <c r="F1163" s="71">
        <v>1.1704273219188637E-3</v>
      </c>
    </row>
    <row r="1164" spans="1:6" x14ac:dyDescent="0.2">
      <c r="A1164" s="56" t="s">
        <v>511</v>
      </c>
      <c r="B1164" s="56" t="s">
        <v>5</v>
      </c>
      <c r="C1164" s="69">
        <v>30</v>
      </c>
      <c r="D1164" s="70">
        <v>618866</v>
      </c>
      <c r="E1164" s="70">
        <v>37132</v>
      </c>
      <c r="F1164" s="71">
        <v>4.8206475902468812E-5</v>
      </c>
    </row>
    <row r="1165" spans="1:6" x14ac:dyDescent="0.2">
      <c r="A1165" s="56" t="s">
        <v>511</v>
      </c>
      <c r="B1165" s="56" t="s">
        <v>1</v>
      </c>
      <c r="C1165" s="69">
        <v>24</v>
      </c>
      <c r="D1165" s="70">
        <v>19947429</v>
      </c>
      <c r="E1165" s="70">
        <v>1196846</v>
      </c>
      <c r="F1165" s="71">
        <v>1.5538007071519496E-3</v>
      </c>
    </row>
    <row r="1166" spans="1:6" x14ac:dyDescent="0.2">
      <c r="A1166" s="56" t="s">
        <v>511</v>
      </c>
      <c r="B1166" s="56" t="s">
        <v>810</v>
      </c>
      <c r="C1166" s="69">
        <v>202</v>
      </c>
      <c r="D1166" s="70">
        <v>13792128</v>
      </c>
      <c r="E1166" s="70">
        <v>827453</v>
      </c>
      <c r="F1166" s="71">
        <v>1.0742376684510808E-3</v>
      </c>
    </row>
    <row r="1167" spans="1:6" x14ac:dyDescent="0.2">
      <c r="A1167" s="56" t="s">
        <v>511</v>
      </c>
      <c r="B1167" s="56" t="s">
        <v>3</v>
      </c>
      <c r="C1167" s="69">
        <v>128</v>
      </c>
      <c r="D1167" s="70">
        <v>14921833</v>
      </c>
      <c r="E1167" s="70">
        <v>895310</v>
      </c>
      <c r="F1167" s="71">
        <v>1.1623327571970094E-3</v>
      </c>
    </row>
    <row r="1168" spans="1:6" x14ac:dyDescent="0.2">
      <c r="A1168" s="56" t="s">
        <v>511</v>
      </c>
      <c r="B1168" s="56" t="s">
        <v>2</v>
      </c>
      <c r="C1168" s="69">
        <v>27</v>
      </c>
      <c r="D1168" s="70">
        <v>17830871</v>
      </c>
      <c r="E1168" s="70">
        <v>1069852</v>
      </c>
      <c r="F1168" s="71">
        <v>1.3889312360553718E-3</v>
      </c>
    </row>
    <row r="1169" spans="1:6" x14ac:dyDescent="0.2">
      <c r="A1169" s="56" t="s">
        <v>511</v>
      </c>
      <c r="B1169" s="56" t="s">
        <v>6</v>
      </c>
      <c r="C1169" s="69">
        <v>32</v>
      </c>
      <c r="D1169" s="70">
        <v>2035396</v>
      </c>
      <c r="E1169" s="70">
        <v>122124</v>
      </c>
      <c r="F1169" s="71">
        <v>1.5854701236435155E-4</v>
      </c>
    </row>
    <row r="1170" spans="1:6" x14ac:dyDescent="0.2">
      <c r="A1170" s="56" t="s">
        <v>511</v>
      </c>
      <c r="B1170" s="56" t="s">
        <v>10</v>
      </c>
      <c r="C1170" s="69">
        <v>249</v>
      </c>
      <c r="D1170" s="70">
        <v>10960097</v>
      </c>
      <c r="E1170" s="70">
        <v>657606</v>
      </c>
      <c r="F1170" s="71">
        <v>8.5373445524935111E-4</v>
      </c>
    </row>
    <row r="1171" spans="1:6" x14ac:dyDescent="0.2">
      <c r="A1171" s="56" t="s">
        <v>511</v>
      </c>
      <c r="B1171" s="56" t="s">
        <v>4</v>
      </c>
      <c r="C1171" s="69">
        <v>75</v>
      </c>
      <c r="D1171" s="70">
        <v>5641722</v>
      </c>
      <c r="E1171" s="70">
        <v>338503</v>
      </c>
      <c r="F1171" s="71">
        <v>4.3946021524327809E-4</v>
      </c>
    </row>
    <row r="1172" spans="1:6" x14ac:dyDescent="0.2">
      <c r="A1172" s="56" t="s">
        <v>511</v>
      </c>
      <c r="B1172" s="56" t="s">
        <v>811</v>
      </c>
      <c r="C1172" s="69">
        <v>509</v>
      </c>
      <c r="D1172" s="70">
        <v>11504759</v>
      </c>
      <c r="E1172" s="70">
        <v>671696</v>
      </c>
      <c r="F1172" s="71">
        <v>8.7202674344998097E-4</v>
      </c>
    </row>
    <row r="1173" spans="1:6" x14ac:dyDescent="0.2">
      <c r="A1173" s="56" t="s">
        <v>511</v>
      </c>
      <c r="B1173" s="56" t="s">
        <v>8</v>
      </c>
      <c r="C1173" s="69">
        <v>252</v>
      </c>
      <c r="D1173" s="70">
        <v>11097297</v>
      </c>
      <c r="E1173" s="70">
        <v>665838</v>
      </c>
      <c r="F1173" s="71">
        <v>8.6442161752526203E-4</v>
      </c>
    </row>
    <row r="1174" spans="1:6" x14ac:dyDescent="0.2">
      <c r="A1174" s="56" t="s">
        <v>511</v>
      </c>
      <c r="B1174" s="56" t="s">
        <v>812</v>
      </c>
      <c r="C1174" s="69">
        <v>51</v>
      </c>
      <c r="D1174" s="70">
        <v>3150703</v>
      </c>
      <c r="E1174" s="70">
        <v>189042</v>
      </c>
      <c r="F1174" s="71">
        <v>2.4542304797895375E-4</v>
      </c>
    </row>
    <row r="1175" spans="1:6" x14ac:dyDescent="0.2">
      <c r="A1175" s="56" t="s">
        <v>511</v>
      </c>
      <c r="B1175" s="56" t="s">
        <v>25</v>
      </c>
      <c r="C1175" s="69">
        <v>62</v>
      </c>
      <c r="D1175" s="70">
        <v>8543308</v>
      </c>
      <c r="E1175" s="70">
        <v>512598</v>
      </c>
      <c r="F1175" s="71">
        <v>6.6547837807426769E-4</v>
      </c>
    </row>
    <row r="1176" spans="1:6" x14ac:dyDescent="0.2">
      <c r="A1176" s="56" t="s">
        <v>511</v>
      </c>
      <c r="B1176" s="56" t="s">
        <v>57</v>
      </c>
      <c r="C1176" s="69">
        <v>1641</v>
      </c>
      <c r="D1176" s="70">
        <v>120044408</v>
      </c>
      <c r="E1176" s="70">
        <v>7183999</v>
      </c>
      <c r="F1176" s="71">
        <v>9.3265990163971784E-3</v>
      </c>
    </row>
    <row r="1177" spans="1:6" x14ac:dyDescent="0.2">
      <c r="A1177" s="56" t="s">
        <v>736</v>
      </c>
      <c r="B1177" s="56" t="s">
        <v>5</v>
      </c>
      <c r="C1177" s="69">
        <v>35</v>
      </c>
      <c r="D1177" s="70">
        <v>462243</v>
      </c>
      <c r="E1177" s="70">
        <v>27735</v>
      </c>
      <c r="F1177" s="71">
        <v>3.6006856866179377E-5</v>
      </c>
    </row>
    <row r="1178" spans="1:6" x14ac:dyDescent="0.2">
      <c r="A1178" s="56" t="s">
        <v>736</v>
      </c>
      <c r="B1178" s="56" t="s">
        <v>1</v>
      </c>
      <c r="C1178" s="69">
        <v>30</v>
      </c>
      <c r="D1178" s="70">
        <v>6422802</v>
      </c>
      <c r="E1178" s="70">
        <v>385368</v>
      </c>
      <c r="F1178" s="71">
        <v>5.0030252088717551E-4</v>
      </c>
    </row>
    <row r="1179" spans="1:6" x14ac:dyDescent="0.2">
      <c r="A1179" s="56" t="s">
        <v>736</v>
      </c>
      <c r="B1179" s="56" t="s">
        <v>810</v>
      </c>
      <c r="C1179" s="69">
        <v>248</v>
      </c>
      <c r="D1179" s="70">
        <v>14391320</v>
      </c>
      <c r="E1179" s="70">
        <v>863479</v>
      </c>
      <c r="F1179" s="71">
        <v>1.1210082841157996E-3</v>
      </c>
    </row>
    <row r="1180" spans="1:6" x14ac:dyDescent="0.2">
      <c r="A1180" s="56" t="s">
        <v>736</v>
      </c>
      <c r="B1180" s="56" t="s">
        <v>3</v>
      </c>
      <c r="C1180" s="69">
        <v>101</v>
      </c>
      <c r="D1180" s="70">
        <v>16368059</v>
      </c>
      <c r="E1180" s="70">
        <v>982084</v>
      </c>
      <c r="F1180" s="71">
        <v>1.2749867682915056E-3</v>
      </c>
    </row>
    <row r="1181" spans="1:6" x14ac:dyDescent="0.2">
      <c r="A1181" s="56" t="s">
        <v>736</v>
      </c>
      <c r="B1181" s="56" t="s">
        <v>2</v>
      </c>
      <c r="C1181" s="69">
        <v>15</v>
      </c>
      <c r="D1181" s="70">
        <v>11565929</v>
      </c>
      <c r="E1181" s="70">
        <v>693956</v>
      </c>
      <c r="F1181" s="71">
        <v>9.0092570266545426E-4</v>
      </c>
    </row>
    <row r="1182" spans="1:6" x14ac:dyDescent="0.2">
      <c r="A1182" s="56" t="s">
        <v>736</v>
      </c>
      <c r="B1182" s="56" t="s">
        <v>6</v>
      </c>
      <c r="C1182" s="69">
        <v>46</v>
      </c>
      <c r="D1182" s="70">
        <v>4269583</v>
      </c>
      <c r="E1182" s="70">
        <v>256175</v>
      </c>
      <c r="F1182" s="71">
        <v>3.3257820651499915E-4</v>
      </c>
    </row>
    <row r="1183" spans="1:6" x14ac:dyDescent="0.2">
      <c r="A1183" s="56" t="s">
        <v>736</v>
      </c>
      <c r="B1183" s="56" t="s">
        <v>10</v>
      </c>
      <c r="C1183" s="69">
        <v>476</v>
      </c>
      <c r="D1183" s="70">
        <v>20274987</v>
      </c>
      <c r="E1183" s="70">
        <v>1216499</v>
      </c>
      <c r="F1183" s="71">
        <v>1.5793151386641552E-3</v>
      </c>
    </row>
    <row r="1184" spans="1:6" x14ac:dyDescent="0.2">
      <c r="A1184" s="56" t="s">
        <v>736</v>
      </c>
      <c r="B1184" s="56" t="s">
        <v>4</v>
      </c>
      <c r="C1184" s="69">
        <v>58</v>
      </c>
      <c r="D1184" s="70">
        <v>10023128</v>
      </c>
      <c r="E1184" s="70">
        <v>601388</v>
      </c>
      <c r="F1184" s="71">
        <v>7.8074965339959914E-4</v>
      </c>
    </row>
    <row r="1185" spans="1:6" x14ac:dyDescent="0.2">
      <c r="A1185" s="56" t="s">
        <v>736</v>
      </c>
      <c r="B1185" s="56" t="s">
        <v>811</v>
      </c>
      <c r="C1185" s="69">
        <v>770</v>
      </c>
      <c r="D1185" s="70">
        <v>22002608</v>
      </c>
      <c r="E1185" s="70">
        <v>1311262</v>
      </c>
      <c r="F1185" s="71">
        <v>1.7023408382210239E-3</v>
      </c>
    </row>
    <row r="1186" spans="1:6" x14ac:dyDescent="0.2">
      <c r="A1186" s="56" t="s">
        <v>736</v>
      </c>
      <c r="B1186" s="56" t="s">
        <v>8</v>
      </c>
      <c r="C1186" s="69">
        <v>312</v>
      </c>
      <c r="D1186" s="70">
        <v>5842421</v>
      </c>
      <c r="E1186" s="70">
        <v>350545</v>
      </c>
      <c r="F1186" s="71">
        <v>4.5509369533639263E-4</v>
      </c>
    </row>
    <row r="1187" spans="1:6" x14ac:dyDescent="0.2">
      <c r="A1187" s="56" t="s">
        <v>736</v>
      </c>
      <c r="B1187" s="56" t="s">
        <v>812</v>
      </c>
      <c r="C1187" s="69">
        <v>90</v>
      </c>
      <c r="D1187" s="70">
        <v>7936902</v>
      </c>
      <c r="E1187" s="70">
        <v>476214</v>
      </c>
      <c r="F1187" s="71">
        <v>6.182429902891922E-4</v>
      </c>
    </row>
    <row r="1188" spans="1:6" x14ac:dyDescent="0.2">
      <c r="A1188" s="56" t="s">
        <v>736</v>
      </c>
      <c r="B1188" s="56" t="s">
        <v>25</v>
      </c>
      <c r="C1188" s="69">
        <v>59</v>
      </c>
      <c r="D1188" s="70">
        <v>6027025</v>
      </c>
      <c r="E1188" s="70">
        <v>361622</v>
      </c>
      <c r="F1188" s="71">
        <v>4.6947436789837816E-4</v>
      </c>
    </row>
    <row r="1189" spans="1:6" x14ac:dyDescent="0.2">
      <c r="A1189" s="56" t="s">
        <v>736</v>
      </c>
      <c r="B1189" s="56" t="s">
        <v>57</v>
      </c>
      <c r="C1189" s="69">
        <v>2240</v>
      </c>
      <c r="D1189" s="70">
        <v>125587009</v>
      </c>
      <c r="E1189" s="70">
        <v>7526327</v>
      </c>
      <c r="F1189" s="71">
        <v>9.7710250231498545E-3</v>
      </c>
    </row>
    <row r="1190" spans="1:6" x14ac:dyDescent="0.2">
      <c r="A1190" s="56" t="s">
        <v>745</v>
      </c>
      <c r="B1190" s="56" t="s">
        <v>5</v>
      </c>
      <c r="C1190" s="69" t="s">
        <v>809</v>
      </c>
      <c r="D1190" s="70" t="s">
        <v>809</v>
      </c>
      <c r="E1190" s="70" t="s">
        <v>809</v>
      </c>
      <c r="F1190" s="71" t="s">
        <v>809</v>
      </c>
    </row>
    <row r="1191" spans="1:6" x14ac:dyDescent="0.2">
      <c r="A1191" s="56" t="s">
        <v>745</v>
      </c>
      <c r="B1191" s="56" t="s">
        <v>1</v>
      </c>
      <c r="C1191" s="69">
        <v>27</v>
      </c>
      <c r="D1191" s="70">
        <v>6179749</v>
      </c>
      <c r="E1191" s="70">
        <v>370785</v>
      </c>
      <c r="F1191" s="71">
        <v>4.8137019733644564E-4</v>
      </c>
    </row>
    <row r="1192" spans="1:6" x14ac:dyDescent="0.2">
      <c r="A1192" s="56" t="s">
        <v>745</v>
      </c>
      <c r="B1192" s="56" t="s">
        <v>810</v>
      </c>
      <c r="C1192" s="69">
        <v>141</v>
      </c>
      <c r="D1192" s="70">
        <v>4537340</v>
      </c>
      <c r="E1192" s="70">
        <v>271978</v>
      </c>
      <c r="F1192" s="71">
        <v>3.5309439036415125E-4</v>
      </c>
    </row>
    <row r="1193" spans="1:6" x14ac:dyDescent="0.2">
      <c r="A1193" s="56" t="s">
        <v>745</v>
      </c>
      <c r="B1193" s="56" t="s">
        <v>3</v>
      </c>
      <c r="C1193" s="69">
        <v>84</v>
      </c>
      <c r="D1193" s="70">
        <v>8212428</v>
      </c>
      <c r="E1193" s="70">
        <v>492746</v>
      </c>
      <c r="F1193" s="71">
        <v>6.3970559557895883E-4</v>
      </c>
    </row>
    <row r="1194" spans="1:6" x14ac:dyDescent="0.2">
      <c r="A1194" s="56" t="s">
        <v>745</v>
      </c>
      <c r="B1194" s="56" t="s">
        <v>2</v>
      </c>
      <c r="C1194" s="69">
        <v>22</v>
      </c>
      <c r="D1194" s="70">
        <v>7364701</v>
      </c>
      <c r="E1194" s="70">
        <v>441882</v>
      </c>
      <c r="F1194" s="71">
        <v>5.7367160359621684E-4</v>
      </c>
    </row>
    <row r="1195" spans="1:6" x14ac:dyDescent="0.2">
      <c r="A1195" s="56" t="s">
        <v>745</v>
      </c>
      <c r="B1195" s="56" t="s">
        <v>6</v>
      </c>
      <c r="C1195" s="69">
        <v>37</v>
      </c>
      <c r="D1195" s="70">
        <v>5394063</v>
      </c>
      <c r="E1195" s="70">
        <v>323644</v>
      </c>
      <c r="F1195" s="71">
        <v>4.201695757561838E-4</v>
      </c>
    </row>
    <row r="1196" spans="1:6" x14ac:dyDescent="0.2">
      <c r="A1196" s="56" t="s">
        <v>745</v>
      </c>
      <c r="B1196" s="56" t="s">
        <v>10</v>
      </c>
      <c r="C1196" s="69">
        <v>382</v>
      </c>
      <c r="D1196" s="70">
        <v>12453277</v>
      </c>
      <c r="E1196" s="70">
        <v>747194</v>
      </c>
      <c r="F1196" s="71">
        <v>9.7004173099938824E-4</v>
      </c>
    </row>
    <row r="1197" spans="1:6" x14ac:dyDescent="0.2">
      <c r="A1197" s="56" t="s">
        <v>745</v>
      </c>
      <c r="B1197" s="56" t="s">
        <v>4</v>
      </c>
      <c r="C1197" s="69" t="s">
        <v>809</v>
      </c>
      <c r="D1197" s="70" t="s">
        <v>809</v>
      </c>
      <c r="E1197" s="70" t="s">
        <v>809</v>
      </c>
      <c r="F1197" s="71" t="s">
        <v>809</v>
      </c>
    </row>
    <row r="1198" spans="1:6" x14ac:dyDescent="0.2">
      <c r="A1198" s="56" t="s">
        <v>745</v>
      </c>
      <c r="B1198" s="56" t="s">
        <v>811</v>
      </c>
      <c r="C1198" s="69">
        <v>566</v>
      </c>
      <c r="D1198" s="70">
        <v>17123453</v>
      </c>
      <c r="E1198" s="70">
        <v>1012701</v>
      </c>
      <c r="F1198" s="71">
        <v>1.3147351705511707E-3</v>
      </c>
    </row>
    <row r="1199" spans="1:6" x14ac:dyDescent="0.2">
      <c r="A1199" s="56" t="s">
        <v>745</v>
      </c>
      <c r="B1199" s="56" t="s">
        <v>8</v>
      </c>
      <c r="C1199" s="69">
        <v>201</v>
      </c>
      <c r="D1199" s="70">
        <v>2966998</v>
      </c>
      <c r="E1199" s="70">
        <v>178020</v>
      </c>
      <c r="F1199" s="71">
        <v>2.3111377895501182E-4</v>
      </c>
    </row>
    <row r="1200" spans="1:6" x14ac:dyDescent="0.2">
      <c r="A1200" s="56" t="s">
        <v>745</v>
      </c>
      <c r="B1200" s="56" t="s">
        <v>812</v>
      </c>
      <c r="C1200" s="69">
        <v>49</v>
      </c>
      <c r="D1200" s="70">
        <v>1783106</v>
      </c>
      <c r="E1200" s="70">
        <v>106986</v>
      </c>
      <c r="F1200" s="71">
        <v>1.3889416220245419E-4</v>
      </c>
    </row>
    <row r="1201" spans="1:6" x14ac:dyDescent="0.2">
      <c r="A1201" s="56" t="s">
        <v>745</v>
      </c>
      <c r="B1201" s="56" t="s">
        <v>25</v>
      </c>
      <c r="C1201" s="69">
        <v>72</v>
      </c>
      <c r="D1201" s="70">
        <v>6042460</v>
      </c>
      <c r="E1201" s="70">
        <v>362548</v>
      </c>
      <c r="F1201" s="71">
        <v>4.7067654382980351E-4</v>
      </c>
    </row>
    <row r="1202" spans="1:6" x14ac:dyDescent="0.2">
      <c r="A1202" s="56" t="s">
        <v>745</v>
      </c>
      <c r="B1202" s="56" t="s">
        <v>57</v>
      </c>
      <c r="C1202" s="69">
        <v>1614</v>
      </c>
      <c r="D1202" s="70">
        <v>73168096</v>
      </c>
      <c r="E1202" s="70">
        <v>4375114</v>
      </c>
      <c r="F1202" s="71">
        <v>5.6799748898942676E-3</v>
      </c>
    </row>
    <row r="1203" spans="1:6" x14ac:dyDescent="0.2">
      <c r="A1203" s="56" t="s">
        <v>752</v>
      </c>
      <c r="B1203" s="56" t="s">
        <v>5</v>
      </c>
      <c r="C1203" s="69" t="s">
        <v>809</v>
      </c>
      <c r="D1203" s="70" t="s">
        <v>809</v>
      </c>
      <c r="E1203" s="70" t="s">
        <v>809</v>
      </c>
      <c r="F1203" s="71" t="s">
        <v>809</v>
      </c>
    </row>
    <row r="1204" spans="1:6" x14ac:dyDescent="0.2">
      <c r="A1204" s="56" t="s">
        <v>752</v>
      </c>
      <c r="B1204" s="56" t="s">
        <v>1</v>
      </c>
      <c r="C1204" s="69">
        <v>24</v>
      </c>
      <c r="D1204" s="70">
        <v>2289400</v>
      </c>
      <c r="E1204" s="70">
        <v>137364</v>
      </c>
      <c r="F1204" s="71">
        <v>1.7833228363316617E-4</v>
      </c>
    </row>
    <row r="1205" spans="1:6" x14ac:dyDescent="0.2">
      <c r="A1205" s="56" t="s">
        <v>752</v>
      </c>
      <c r="B1205" s="56" t="s">
        <v>810</v>
      </c>
      <c r="C1205" s="69">
        <v>22</v>
      </c>
      <c r="D1205" s="70">
        <v>347785</v>
      </c>
      <c r="E1205" s="70">
        <v>20867</v>
      </c>
      <c r="F1205" s="71">
        <v>2.7090502333750317E-5</v>
      </c>
    </row>
    <row r="1206" spans="1:6" x14ac:dyDescent="0.2">
      <c r="A1206" s="56" t="s">
        <v>752</v>
      </c>
      <c r="B1206" s="56" t="s">
        <v>3</v>
      </c>
      <c r="C1206" s="69">
        <v>29</v>
      </c>
      <c r="D1206" s="70">
        <v>2084485</v>
      </c>
      <c r="E1206" s="70">
        <v>125069</v>
      </c>
      <c r="F1206" s="71">
        <v>1.6237034726505095E-4</v>
      </c>
    </row>
    <row r="1207" spans="1:6" x14ac:dyDescent="0.2">
      <c r="A1207" s="56" t="s">
        <v>752</v>
      </c>
      <c r="B1207" s="56" t="s">
        <v>2</v>
      </c>
      <c r="C1207" s="69">
        <v>15</v>
      </c>
      <c r="D1207" s="70">
        <v>165375</v>
      </c>
      <c r="E1207" s="70">
        <v>9923</v>
      </c>
      <c r="F1207" s="71">
        <v>1.2882496509215718E-5</v>
      </c>
    </row>
    <row r="1208" spans="1:6" x14ac:dyDescent="0.2">
      <c r="A1208" s="56" t="s">
        <v>752</v>
      </c>
      <c r="B1208" s="56" t="s">
        <v>6</v>
      </c>
      <c r="C1208" s="69" t="s">
        <v>809</v>
      </c>
      <c r="D1208" s="70" t="s">
        <v>809</v>
      </c>
      <c r="E1208" s="70" t="s">
        <v>809</v>
      </c>
      <c r="F1208" s="71" t="s">
        <v>809</v>
      </c>
    </row>
    <row r="1209" spans="1:6" x14ac:dyDescent="0.2">
      <c r="A1209" s="56" t="s">
        <v>752</v>
      </c>
      <c r="B1209" s="56" t="s">
        <v>10</v>
      </c>
      <c r="C1209" s="69">
        <v>129</v>
      </c>
      <c r="D1209" s="70">
        <v>3409310</v>
      </c>
      <c r="E1209" s="70">
        <v>204559</v>
      </c>
      <c r="F1209" s="71">
        <v>2.6556793343027895E-4</v>
      </c>
    </row>
    <row r="1210" spans="1:6" x14ac:dyDescent="0.2">
      <c r="A1210" s="56" t="s">
        <v>752</v>
      </c>
      <c r="B1210" s="56" t="s">
        <v>4</v>
      </c>
      <c r="C1210" s="69" t="s">
        <v>809</v>
      </c>
      <c r="D1210" s="70" t="s">
        <v>809</v>
      </c>
      <c r="E1210" s="70" t="s">
        <v>809</v>
      </c>
      <c r="F1210" s="71" t="s">
        <v>809</v>
      </c>
    </row>
    <row r="1211" spans="1:6" x14ac:dyDescent="0.2">
      <c r="A1211" s="56" t="s">
        <v>752</v>
      </c>
      <c r="B1211" s="56" t="s">
        <v>811</v>
      </c>
      <c r="C1211" s="69">
        <v>165</v>
      </c>
      <c r="D1211" s="70">
        <v>1474188</v>
      </c>
      <c r="E1211" s="70">
        <v>86815</v>
      </c>
      <c r="F1211" s="71">
        <v>1.1270723918649224E-4</v>
      </c>
    </row>
    <row r="1212" spans="1:6" x14ac:dyDescent="0.2">
      <c r="A1212" s="56" t="s">
        <v>752</v>
      </c>
      <c r="B1212" s="56" t="s">
        <v>8</v>
      </c>
      <c r="C1212" s="69">
        <v>68</v>
      </c>
      <c r="D1212" s="70">
        <v>901899</v>
      </c>
      <c r="E1212" s="70">
        <v>54114</v>
      </c>
      <c r="F1212" s="71">
        <v>7.0253291958046897E-5</v>
      </c>
    </row>
    <row r="1213" spans="1:6" x14ac:dyDescent="0.2">
      <c r="A1213" s="56" t="s">
        <v>752</v>
      </c>
      <c r="B1213" s="56" t="s">
        <v>812</v>
      </c>
      <c r="C1213" s="69">
        <v>30</v>
      </c>
      <c r="D1213" s="70">
        <v>206166</v>
      </c>
      <c r="E1213" s="70">
        <v>12370</v>
      </c>
      <c r="F1213" s="71">
        <v>1.6059304829083789E-5</v>
      </c>
    </row>
    <row r="1214" spans="1:6" x14ac:dyDescent="0.2">
      <c r="A1214" s="56" t="s">
        <v>752</v>
      </c>
      <c r="B1214" s="56" t="s">
        <v>25</v>
      </c>
      <c r="C1214" s="69">
        <v>21</v>
      </c>
      <c r="D1214" s="70">
        <v>1008928</v>
      </c>
      <c r="E1214" s="70">
        <v>60536</v>
      </c>
      <c r="F1214" s="71">
        <v>7.8590628709249489E-5</v>
      </c>
    </row>
    <row r="1215" spans="1:6" x14ac:dyDescent="0.2">
      <c r="A1215" s="56" t="s">
        <v>752</v>
      </c>
      <c r="B1215" s="56" t="s">
        <v>57</v>
      </c>
      <c r="C1215" s="69">
        <v>521</v>
      </c>
      <c r="D1215" s="70">
        <v>12861358</v>
      </c>
      <c r="E1215" s="70">
        <v>770045</v>
      </c>
      <c r="F1215" s="71">
        <v>9.9970795368729392E-4</v>
      </c>
    </row>
    <row r="1216" spans="1:6" x14ac:dyDescent="0.2">
      <c r="A1216" s="56" t="s">
        <v>759</v>
      </c>
      <c r="B1216" s="56" t="s">
        <v>5</v>
      </c>
      <c r="C1216" s="69">
        <v>57</v>
      </c>
      <c r="D1216" s="70">
        <v>3910979</v>
      </c>
      <c r="E1216" s="70">
        <v>234659</v>
      </c>
      <c r="F1216" s="71">
        <v>3.0464514243233408E-4</v>
      </c>
    </row>
    <row r="1217" spans="1:6" x14ac:dyDescent="0.2">
      <c r="A1217" s="56" t="s">
        <v>759</v>
      </c>
      <c r="B1217" s="56" t="s">
        <v>1</v>
      </c>
      <c r="C1217" s="69">
        <v>46</v>
      </c>
      <c r="D1217" s="70">
        <v>21963208</v>
      </c>
      <c r="E1217" s="70">
        <v>1317793</v>
      </c>
      <c r="F1217" s="71">
        <v>1.7108196838021676E-3</v>
      </c>
    </row>
    <row r="1218" spans="1:6" x14ac:dyDescent="0.2">
      <c r="A1218" s="56" t="s">
        <v>759</v>
      </c>
      <c r="B1218" s="56" t="s">
        <v>810</v>
      </c>
      <c r="C1218" s="69">
        <v>231</v>
      </c>
      <c r="D1218" s="70">
        <v>16179587</v>
      </c>
      <c r="E1218" s="70">
        <v>970775</v>
      </c>
      <c r="F1218" s="71">
        <v>1.2603049026235905E-3</v>
      </c>
    </row>
    <row r="1219" spans="1:6" x14ac:dyDescent="0.2">
      <c r="A1219" s="56" t="s">
        <v>759</v>
      </c>
      <c r="B1219" s="56" t="s">
        <v>3</v>
      </c>
      <c r="C1219" s="69">
        <v>132</v>
      </c>
      <c r="D1219" s="70">
        <v>14605571</v>
      </c>
      <c r="E1219" s="70">
        <v>876334</v>
      </c>
      <c r="F1219" s="71">
        <v>1.1376972383258135E-3</v>
      </c>
    </row>
    <row r="1220" spans="1:6" x14ac:dyDescent="0.2">
      <c r="A1220" s="56" t="s">
        <v>759</v>
      </c>
      <c r="B1220" s="56" t="s">
        <v>2</v>
      </c>
      <c r="C1220" s="69">
        <v>18</v>
      </c>
      <c r="D1220" s="70">
        <v>22520258</v>
      </c>
      <c r="E1220" s="70">
        <v>1351215</v>
      </c>
      <c r="F1220" s="71">
        <v>1.7542096665020576E-3</v>
      </c>
    </row>
    <row r="1221" spans="1:6" x14ac:dyDescent="0.2">
      <c r="A1221" s="56" t="s">
        <v>759</v>
      </c>
      <c r="B1221" s="56" t="s">
        <v>6</v>
      </c>
      <c r="C1221" s="69">
        <v>63</v>
      </c>
      <c r="D1221" s="70">
        <v>5721995</v>
      </c>
      <c r="E1221" s="70">
        <v>343320</v>
      </c>
      <c r="F1221" s="71">
        <v>4.4571386692975312E-4</v>
      </c>
    </row>
    <row r="1222" spans="1:6" x14ac:dyDescent="0.2">
      <c r="A1222" s="56" t="s">
        <v>759</v>
      </c>
      <c r="B1222" s="56" t="s">
        <v>10</v>
      </c>
      <c r="C1222" s="69">
        <v>386</v>
      </c>
      <c r="D1222" s="70">
        <v>13588794</v>
      </c>
      <c r="E1222" s="70">
        <v>815328</v>
      </c>
      <c r="F1222" s="71">
        <v>1.0584964339278276E-3</v>
      </c>
    </row>
    <row r="1223" spans="1:6" x14ac:dyDescent="0.2">
      <c r="A1223" s="56" t="s">
        <v>759</v>
      </c>
      <c r="B1223" s="56" t="s">
        <v>4</v>
      </c>
      <c r="C1223" s="69">
        <v>69</v>
      </c>
      <c r="D1223" s="70">
        <v>7900059</v>
      </c>
      <c r="E1223" s="70">
        <v>474004</v>
      </c>
      <c r="F1223" s="71">
        <v>6.1537386630598485E-4</v>
      </c>
    </row>
    <row r="1224" spans="1:6" x14ac:dyDescent="0.2">
      <c r="A1224" s="56" t="s">
        <v>759</v>
      </c>
      <c r="B1224" s="56" t="s">
        <v>811</v>
      </c>
      <c r="C1224" s="69">
        <v>740</v>
      </c>
      <c r="D1224" s="70">
        <v>18286583</v>
      </c>
      <c r="E1224" s="70">
        <v>1066226</v>
      </c>
      <c r="F1224" s="71">
        <v>1.3842237955290777E-3</v>
      </c>
    </row>
    <row r="1225" spans="1:6" x14ac:dyDescent="0.2">
      <c r="A1225" s="56" t="s">
        <v>759</v>
      </c>
      <c r="B1225" s="56" t="s">
        <v>8</v>
      </c>
      <c r="C1225" s="69">
        <v>293</v>
      </c>
      <c r="D1225" s="70">
        <v>13859937</v>
      </c>
      <c r="E1225" s="70">
        <v>831596</v>
      </c>
      <c r="F1225" s="71">
        <v>1.0796163022349849E-3</v>
      </c>
    </row>
    <row r="1226" spans="1:6" x14ac:dyDescent="0.2">
      <c r="A1226" s="56" t="s">
        <v>759</v>
      </c>
      <c r="B1226" s="56" t="s">
        <v>812</v>
      </c>
      <c r="C1226" s="69">
        <v>114</v>
      </c>
      <c r="D1226" s="70">
        <v>14630646</v>
      </c>
      <c r="E1226" s="70">
        <v>877839</v>
      </c>
      <c r="F1226" s="71">
        <v>1.1396510987759163E-3</v>
      </c>
    </row>
    <row r="1227" spans="1:6" x14ac:dyDescent="0.2">
      <c r="A1227" s="56" t="s">
        <v>759</v>
      </c>
      <c r="B1227" s="56" t="s">
        <v>25</v>
      </c>
      <c r="C1227" s="69">
        <v>84</v>
      </c>
      <c r="D1227" s="70">
        <v>14643683</v>
      </c>
      <c r="E1227" s="70">
        <v>878621</v>
      </c>
      <c r="F1227" s="71">
        <v>1.140666327262282E-3</v>
      </c>
    </row>
    <row r="1228" spans="1:6" x14ac:dyDescent="0.2">
      <c r="A1228" s="56" t="s">
        <v>759</v>
      </c>
      <c r="B1228" s="56" t="s">
        <v>57</v>
      </c>
      <c r="C1228" s="69">
        <v>2233</v>
      </c>
      <c r="D1228" s="70">
        <v>167811300</v>
      </c>
      <c r="E1228" s="70">
        <v>10037709</v>
      </c>
      <c r="F1228" s="71">
        <v>1.3031417026405643E-2</v>
      </c>
    </row>
    <row r="1229" spans="1:6" x14ac:dyDescent="0.2">
      <c r="A1229" s="56" t="s">
        <v>769</v>
      </c>
      <c r="B1229" s="56" t="s">
        <v>5</v>
      </c>
      <c r="C1229" s="69" t="s">
        <v>809</v>
      </c>
      <c r="D1229" s="70" t="s">
        <v>809</v>
      </c>
      <c r="E1229" s="70" t="s">
        <v>809</v>
      </c>
      <c r="F1229" s="71" t="s">
        <v>809</v>
      </c>
    </row>
    <row r="1230" spans="1:6" x14ac:dyDescent="0.2">
      <c r="A1230" s="56" t="s">
        <v>769</v>
      </c>
      <c r="B1230" s="56" t="s">
        <v>1</v>
      </c>
      <c r="C1230" s="69">
        <v>21</v>
      </c>
      <c r="D1230" s="70">
        <v>1977670</v>
      </c>
      <c r="E1230" s="70">
        <v>118660</v>
      </c>
      <c r="F1230" s="71">
        <v>1.5404988771374958E-4</v>
      </c>
    </row>
    <row r="1231" spans="1:6" x14ac:dyDescent="0.2">
      <c r="A1231" s="56" t="s">
        <v>769</v>
      </c>
      <c r="B1231" s="56" t="s">
        <v>810</v>
      </c>
      <c r="C1231" s="69">
        <v>86</v>
      </c>
      <c r="D1231" s="70">
        <v>2031785</v>
      </c>
      <c r="E1231" s="70">
        <v>121907</v>
      </c>
      <c r="F1231" s="71">
        <v>1.582652929506158E-4</v>
      </c>
    </row>
    <row r="1232" spans="1:6" x14ac:dyDescent="0.2">
      <c r="A1232" s="56" t="s">
        <v>769</v>
      </c>
      <c r="B1232" s="56" t="s">
        <v>3</v>
      </c>
      <c r="C1232" s="69">
        <v>39</v>
      </c>
      <c r="D1232" s="70">
        <v>5036379</v>
      </c>
      <c r="E1232" s="70">
        <v>302183</v>
      </c>
      <c r="F1232" s="71">
        <v>3.9230791521156235E-4</v>
      </c>
    </row>
    <row r="1233" spans="1:6" x14ac:dyDescent="0.2">
      <c r="A1233" s="56" t="s">
        <v>769</v>
      </c>
      <c r="B1233" s="56" t="s">
        <v>2</v>
      </c>
      <c r="C1233" s="69" t="s">
        <v>809</v>
      </c>
      <c r="D1233" s="70" t="s">
        <v>809</v>
      </c>
      <c r="E1233" s="70" t="s">
        <v>809</v>
      </c>
      <c r="F1233" s="71" t="s">
        <v>809</v>
      </c>
    </row>
    <row r="1234" spans="1:6" x14ac:dyDescent="0.2">
      <c r="A1234" s="56" t="s">
        <v>769</v>
      </c>
      <c r="B1234" s="56" t="s">
        <v>6</v>
      </c>
      <c r="C1234" s="69">
        <v>27</v>
      </c>
      <c r="D1234" s="70">
        <v>1496798</v>
      </c>
      <c r="E1234" s="70">
        <v>89808</v>
      </c>
      <c r="F1234" s="71">
        <v>1.1659288990221156E-4</v>
      </c>
    </row>
    <row r="1235" spans="1:6" x14ac:dyDescent="0.2">
      <c r="A1235" s="56" t="s">
        <v>769</v>
      </c>
      <c r="B1235" s="56" t="s">
        <v>10</v>
      </c>
      <c r="C1235" s="69">
        <v>129</v>
      </c>
      <c r="D1235" s="70">
        <v>1981709</v>
      </c>
      <c r="E1235" s="70">
        <v>118903</v>
      </c>
      <c r="F1235" s="71">
        <v>1.5436536152728777E-4</v>
      </c>
    </row>
    <row r="1236" spans="1:6" x14ac:dyDescent="0.2">
      <c r="A1236" s="56" t="s">
        <v>769</v>
      </c>
      <c r="B1236" s="56" t="s">
        <v>4</v>
      </c>
      <c r="C1236" s="69">
        <v>30</v>
      </c>
      <c r="D1236" s="70">
        <v>2598766</v>
      </c>
      <c r="E1236" s="70">
        <v>155926</v>
      </c>
      <c r="F1236" s="71">
        <v>2.024303285998156E-4</v>
      </c>
    </row>
    <row r="1237" spans="1:6" x14ac:dyDescent="0.2">
      <c r="A1237" s="56" t="s">
        <v>769</v>
      </c>
      <c r="B1237" s="56" t="s">
        <v>811</v>
      </c>
      <c r="C1237" s="69">
        <v>192</v>
      </c>
      <c r="D1237" s="70">
        <v>4673396</v>
      </c>
      <c r="E1237" s="70">
        <v>277131</v>
      </c>
      <c r="F1237" s="71">
        <v>3.5978425275576552E-4</v>
      </c>
    </row>
    <row r="1238" spans="1:6" x14ac:dyDescent="0.2">
      <c r="A1238" s="56" t="s">
        <v>769</v>
      </c>
      <c r="B1238" s="56" t="s">
        <v>8</v>
      </c>
      <c r="C1238" s="69">
        <v>65</v>
      </c>
      <c r="D1238" s="70">
        <v>874847</v>
      </c>
      <c r="E1238" s="70">
        <v>52491</v>
      </c>
      <c r="F1238" s="71">
        <v>6.8146238462686915E-5</v>
      </c>
    </row>
    <row r="1239" spans="1:6" x14ac:dyDescent="0.2">
      <c r="A1239" s="56" t="s">
        <v>769</v>
      </c>
      <c r="B1239" s="56" t="s">
        <v>812</v>
      </c>
      <c r="C1239" s="69">
        <v>39</v>
      </c>
      <c r="D1239" s="70">
        <v>4537336</v>
      </c>
      <c r="E1239" s="70">
        <v>272240</v>
      </c>
      <c r="F1239" s="71">
        <v>3.534345308544681E-4</v>
      </c>
    </row>
    <row r="1240" spans="1:6" x14ac:dyDescent="0.2">
      <c r="A1240" s="56" t="s">
        <v>769</v>
      </c>
      <c r="B1240" s="56" t="s">
        <v>25</v>
      </c>
      <c r="C1240" s="69">
        <v>38</v>
      </c>
      <c r="D1240" s="70">
        <v>2349532</v>
      </c>
      <c r="E1240" s="70">
        <v>140972</v>
      </c>
      <c r="F1240" s="71">
        <v>1.8301635572882781E-4</v>
      </c>
    </row>
    <row r="1241" spans="1:6" x14ac:dyDescent="0.2">
      <c r="A1241" s="56" t="s">
        <v>769</v>
      </c>
      <c r="B1241" s="56" t="s">
        <v>57</v>
      </c>
      <c r="C1241" s="69">
        <v>672</v>
      </c>
      <c r="D1241" s="70">
        <v>28196205</v>
      </c>
      <c r="E1241" s="70">
        <v>1688499</v>
      </c>
      <c r="F1241" s="71">
        <v>2.1920873196930595E-3</v>
      </c>
    </row>
    <row r="1242" spans="1:6" x14ac:dyDescent="0.2">
      <c r="A1242" s="56" t="s">
        <v>774</v>
      </c>
      <c r="B1242" s="56" t="s">
        <v>5</v>
      </c>
      <c r="C1242" s="69">
        <v>27</v>
      </c>
      <c r="D1242" s="70">
        <v>835283</v>
      </c>
      <c r="E1242" s="70">
        <v>50117</v>
      </c>
      <c r="F1242" s="71">
        <v>6.5064202111494925E-5</v>
      </c>
    </row>
    <row r="1243" spans="1:6" x14ac:dyDescent="0.2">
      <c r="A1243" s="56" t="s">
        <v>774</v>
      </c>
      <c r="B1243" s="56" t="s">
        <v>1</v>
      </c>
      <c r="C1243" s="69">
        <v>39</v>
      </c>
      <c r="D1243" s="70">
        <v>7342340</v>
      </c>
      <c r="E1243" s="70">
        <v>440540</v>
      </c>
      <c r="F1243" s="71">
        <v>5.7192935726795252E-4</v>
      </c>
    </row>
    <row r="1244" spans="1:6" x14ac:dyDescent="0.2">
      <c r="A1244" s="56" t="s">
        <v>774</v>
      </c>
      <c r="B1244" s="56" t="s">
        <v>810</v>
      </c>
      <c r="C1244" s="69">
        <v>133</v>
      </c>
      <c r="D1244" s="70">
        <v>7417756</v>
      </c>
      <c r="E1244" s="70">
        <v>445065</v>
      </c>
      <c r="F1244" s="71">
        <v>5.7780392107972323E-4</v>
      </c>
    </row>
    <row r="1245" spans="1:6" x14ac:dyDescent="0.2">
      <c r="A1245" s="56" t="s">
        <v>774</v>
      </c>
      <c r="B1245" s="56" t="s">
        <v>3</v>
      </c>
      <c r="C1245" s="69">
        <v>60</v>
      </c>
      <c r="D1245" s="70">
        <v>7457308</v>
      </c>
      <c r="E1245" s="70">
        <v>447438</v>
      </c>
      <c r="F1245" s="71">
        <v>5.8088465918476899E-4</v>
      </c>
    </row>
    <row r="1246" spans="1:6" x14ac:dyDescent="0.2">
      <c r="A1246" s="56" t="s">
        <v>774</v>
      </c>
      <c r="B1246" s="56" t="s">
        <v>2</v>
      </c>
      <c r="C1246" s="69">
        <v>12</v>
      </c>
      <c r="D1246" s="70">
        <v>13974792</v>
      </c>
      <c r="E1246" s="70">
        <v>838487</v>
      </c>
      <c r="F1246" s="71">
        <v>1.0885625164287775E-3</v>
      </c>
    </row>
    <row r="1247" spans="1:6" x14ac:dyDescent="0.2">
      <c r="A1247" s="56" t="s">
        <v>774</v>
      </c>
      <c r="B1247" s="56" t="s">
        <v>6</v>
      </c>
      <c r="C1247" s="69">
        <v>39</v>
      </c>
      <c r="D1247" s="70">
        <v>2904576</v>
      </c>
      <c r="E1247" s="70">
        <v>174275</v>
      </c>
      <c r="F1247" s="71">
        <v>2.2625184713731425E-4</v>
      </c>
    </row>
    <row r="1248" spans="1:6" x14ac:dyDescent="0.2">
      <c r="A1248" s="56" t="s">
        <v>774</v>
      </c>
      <c r="B1248" s="56" t="s">
        <v>10</v>
      </c>
      <c r="C1248" s="69">
        <v>244</v>
      </c>
      <c r="D1248" s="70">
        <v>9354128</v>
      </c>
      <c r="E1248" s="70">
        <v>561248</v>
      </c>
      <c r="F1248" s="71">
        <v>7.2863805308921736E-4</v>
      </c>
    </row>
    <row r="1249" spans="1:6" x14ac:dyDescent="0.2">
      <c r="A1249" s="56" t="s">
        <v>774</v>
      </c>
      <c r="B1249" s="56" t="s">
        <v>4</v>
      </c>
      <c r="C1249" s="69">
        <v>54</v>
      </c>
      <c r="D1249" s="70">
        <v>4864253</v>
      </c>
      <c r="E1249" s="70">
        <v>291855</v>
      </c>
      <c r="F1249" s="71">
        <v>3.7889962901311631E-4</v>
      </c>
    </row>
    <row r="1250" spans="1:6" x14ac:dyDescent="0.2">
      <c r="A1250" s="56" t="s">
        <v>774</v>
      </c>
      <c r="B1250" s="56" t="s">
        <v>811</v>
      </c>
      <c r="C1250" s="69">
        <v>587</v>
      </c>
      <c r="D1250" s="70">
        <v>10709537</v>
      </c>
      <c r="E1250" s="70">
        <v>617630</v>
      </c>
      <c r="F1250" s="71">
        <v>8.0183576730695396E-4</v>
      </c>
    </row>
    <row r="1251" spans="1:6" x14ac:dyDescent="0.2">
      <c r="A1251" s="56" t="s">
        <v>774</v>
      </c>
      <c r="B1251" s="56" t="s">
        <v>8</v>
      </c>
      <c r="C1251" s="69">
        <v>177</v>
      </c>
      <c r="D1251" s="70">
        <v>9072323</v>
      </c>
      <c r="E1251" s="70">
        <v>544295</v>
      </c>
      <c r="F1251" s="71">
        <v>7.0662888617188039E-4</v>
      </c>
    </row>
    <row r="1252" spans="1:6" x14ac:dyDescent="0.2">
      <c r="A1252" s="56" t="s">
        <v>774</v>
      </c>
      <c r="B1252" s="56" t="s">
        <v>812</v>
      </c>
      <c r="C1252" s="69">
        <v>78</v>
      </c>
      <c r="D1252" s="70">
        <v>2038887</v>
      </c>
      <c r="E1252" s="70">
        <v>122333</v>
      </c>
      <c r="F1252" s="71">
        <v>1.588183458089173E-4</v>
      </c>
    </row>
    <row r="1253" spans="1:6" x14ac:dyDescent="0.2">
      <c r="A1253" s="56" t="s">
        <v>774</v>
      </c>
      <c r="B1253" s="56" t="s">
        <v>25</v>
      </c>
      <c r="C1253" s="69">
        <v>48</v>
      </c>
      <c r="D1253" s="70">
        <v>4050263</v>
      </c>
      <c r="E1253" s="70">
        <v>243016</v>
      </c>
      <c r="F1253" s="71">
        <v>3.1549458547652597E-4</v>
      </c>
    </row>
    <row r="1254" spans="1:6" x14ac:dyDescent="0.2">
      <c r="A1254" s="56" t="s">
        <v>774</v>
      </c>
      <c r="B1254" s="56" t="s">
        <v>57</v>
      </c>
      <c r="C1254" s="69">
        <v>1498</v>
      </c>
      <c r="D1254" s="70">
        <v>80021444</v>
      </c>
      <c r="E1254" s="70">
        <v>4776300</v>
      </c>
      <c r="F1254" s="71">
        <v>6.2008130683227887E-3</v>
      </c>
    </row>
    <row r="1255" spans="1:6" x14ac:dyDescent="0.2">
      <c r="A1255" s="56" t="s">
        <v>781</v>
      </c>
      <c r="B1255" s="56" t="s">
        <v>5</v>
      </c>
      <c r="C1255" s="69">
        <v>186</v>
      </c>
      <c r="D1255" s="70">
        <v>13223786</v>
      </c>
      <c r="E1255" s="70">
        <v>793427</v>
      </c>
      <c r="F1255" s="71">
        <v>1.0300635450788572E-3</v>
      </c>
    </row>
    <row r="1256" spans="1:6" x14ac:dyDescent="0.2">
      <c r="A1256" s="56" t="s">
        <v>781</v>
      </c>
      <c r="B1256" s="56" t="s">
        <v>1</v>
      </c>
      <c r="C1256" s="69">
        <v>79</v>
      </c>
      <c r="D1256" s="70">
        <v>44442436</v>
      </c>
      <c r="E1256" s="70">
        <v>2666546</v>
      </c>
      <c r="F1256" s="71">
        <v>3.4618330682921633E-3</v>
      </c>
    </row>
    <row r="1257" spans="1:6" x14ac:dyDescent="0.2">
      <c r="A1257" s="56" t="s">
        <v>781</v>
      </c>
      <c r="B1257" s="56" t="s">
        <v>810</v>
      </c>
      <c r="C1257" s="69">
        <v>823</v>
      </c>
      <c r="D1257" s="70">
        <v>63821732</v>
      </c>
      <c r="E1257" s="70">
        <v>3829304</v>
      </c>
      <c r="F1257" s="71">
        <v>4.9713791608108219E-3</v>
      </c>
    </row>
    <row r="1258" spans="1:6" x14ac:dyDescent="0.2">
      <c r="A1258" s="56" t="s">
        <v>781</v>
      </c>
      <c r="B1258" s="56" t="s">
        <v>3</v>
      </c>
      <c r="C1258" s="69">
        <v>285</v>
      </c>
      <c r="D1258" s="70">
        <v>45122746</v>
      </c>
      <c r="E1258" s="70">
        <v>2707365</v>
      </c>
      <c r="F1258" s="71">
        <v>3.5148261777358473E-3</v>
      </c>
    </row>
    <row r="1259" spans="1:6" x14ac:dyDescent="0.2">
      <c r="A1259" s="56" t="s">
        <v>781</v>
      </c>
      <c r="B1259" s="56" t="s">
        <v>2</v>
      </c>
      <c r="C1259" s="69">
        <v>55</v>
      </c>
      <c r="D1259" s="70">
        <v>50784586</v>
      </c>
      <c r="E1259" s="70">
        <v>3047075</v>
      </c>
      <c r="F1259" s="71">
        <v>3.9558533760776461E-3</v>
      </c>
    </row>
    <row r="1260" spans="1:6" x14ac:dyDescent="0.2">
      <c r="A1260" s="56" t="s">
        <v>781</v>
      </c>
      <c r="B1260" s="56" t="s">
        <v>6</v>
      </c>
      <c r="C1260" s="69">
        <v>172</v>
      </c>
      <c r="D1260" s="70">
        <v>19715755</v>
      </c>
      <c r="E1260" s="70">
        <v>1182945</v>
      </c>
      <c r="F1260" s="71">
        <v>1.5357537874729605E-3</v>
      </c>
    </row>
    <row r="1261" spans="1:6" x14ac:dyDescent="0.2">
      <c r="A1261" s="56" t="s">
        <v>781</v>
      </c>
      <c r="B1261" s="56" t="s">
        <v>10</v>
      </c>
      <c r="C1261" s="69">
        <v>881</v>
      </c>
      <c r="D1261" s="70">
        <v>37303163</v>
      </c>
      <c r="E1261" s="70">
        <v>2238190</v>
      </c>
      <c r="F1261" s="71">
        <v>2.9057215420700924E-3</v>
      </c>
    </row>
    <row r="1262" spans="1:6" x14ac:dyDescent="0.2">
      <c r="A1262" s="56" t="s">
        <v>781</v>
      </c>
      <c r="B1262" s="56" t="s">
        <v>4</v>
      </c>
      <c r="C1262" s="69">
        <v>182</v>
      </c>
      <c r="D1262" s="70">
        <v>32862248</v>
      </c>
      <c r="E1262" s="70">
        <v>1971735</v>
      </c>
      <c r="F1262" s="71">
        <v>2.5597973651716672E-3</v>
      </c>
    </row>
    <row r="1263" spans="1:6" x14ac:dyDescent="0.2">
      <c r="A1263" s="56" t="s">
        <v>781</v>
      </c>
      <c r="B1263" s="56" t="s">
        <v>811</v>
      </c>
      <c r="C1263" s="69">
        <v>1832</v>
      </c>
      <c r="D1263" s="70">
        <v>71358401</v>
      </c>
      <c r="E1263" s="70">
        <v>4166768</v>
      </c>
      <c r="F1263" s="71">
        <v>5.4094904983081485E-3</v>
      </c>
    </row>
    <row r="1264" spans="1:6" x14ac:dyDescent="0.2">
      <c r="A1264" s="56" t="s">
        <v>781</v>
      </c>
      <c r="B1264" s="56" t="s">
        <v>8</v>
      </c>
      <c r="C1264" s="69">
        <v>732</v>
      </c>
      <c r="D1264" s="70">
        <v>46585925</v>
      </c>
      <c r="E1264" s="70">
        <v>2795156</v>
      </c>
      <c r="F1264" s="71">
        <v>3.6288005051610772E-3</v>
      </c>
    </row>
    <row r="1265" spans="1:6" x14ac:dyDescent="0.2">
      <c r="A1265" s="56" t="s">
        <v>781</v>
      </c>
      <c r="B1265" s="56" t="s">
        <v>812</v>
      </c>
      <c r="C1265" s="69">
        <v>177</v>
      </c>
      <c r="D1265" s="70">
        <v>24023239</v>
      </c>
      <c r="E1265" s="70">
        <v>1441394</v>
      </c>
      <c r="F1265" s="71">
        <v>1.871284205724527E-3</v>
      </c>
    </row>
    <row r="1266" spans="1:6" x14ac:dyDescent="0.2">
      <c r="A1266" s="56" t="s">
        <v>781</v>
      </c>
      <c r="B1266" s="56" t="s">
        <v>25</v>
      </c>
      <c r="C1266" s="69">
        <v>269</v>
      </c>
      <c r="D1266" s="70">
        <v>55216091</v>
      </c>
      <c r="E1266" s="70">
        <v>3312965</v>
      </c>
      <c r="F1266" s="71">
        <v>4.301044043903442E-3</v>
      </c>
    </row>
    <row r="1267" spans="1:6" x14ac:dyDescent="0.2">
      <c r="A1267" s="56" t="s">
        <v>781</v>
      </c>
      <c r="B1267" s="56" t="s">
        <v>57</v>
      </c>
      <c r="C1267" s="69">
        <v>5673</v>
      </c>
      <c r="D1267" s="70">
        <v>504460109</v>
      </c>
      <c r="E1267" s="70">
        <v>30152871</v>
      </c>
      <c r="F1267" s="71">
        <v>3.9145848574053399E-2</v>
      </c>
    </row>
    <row r="1268" spans="1:6" x14ac:dyDescent="0.2">
      <c r="A1268" s="56" t="s">
        <v>793</v>
      </c>
      <c r="B1268" s="56" t="s">
        <v>5</v>
      </c>
      <c r="C1268" s="69" t="s">
        <v>809</v>
      </c>
      <c r="D1268" s="70" t="s">
        <v>809</v>
      </c>
      <c r="E1268" s="70" t="s">
        <v>809</v>
      </c>
      <c r="F1268" s="71" t="s">
        <v>809</v>
      </c>
    </row>
    <row r="1269" spans="1:6" x14ac:dyDescent="0.2">
      <c r="A1269" s="56" t="s">
        <v>793</v>
      </c>
      <c r="B1269" s="56" t="s">
        <v>1</v>
      </c>
      <c r="C1269" s="69" t="s">
        <v>809</v>
      </c>
      <c r="D1269" s="70" t="s">
        <v>809</v>
      </c>
      <c r="E1269" s="70" t="s">
        <v>809</v>
      </c>
      <c r="F1269" s="71" t="s">
        <v>809</v>
      </c>
    </row>
    <row r="1270" spans="1:6" x14ac:dyDescent="0.2">
      <c r="A1270" s="56" t="s">
        <v>793</v>
      </c>
      <c r="B1270" s="56" t="s">
        <v>810</v>
      </c>
      <c r="C1270" s="69">
        <v>41</v>
      </c>
      <c r="D1270" s="70">
        <v>1113206</v>
      </c>
      <c r="E1270" s="70">
        <v>66792</v>
      </c>
      <c r="F1270" s="71">
        <v>8.6712456600174966E-5</v>
      </c>
    </row>
    <row r="1271" spans="1:6" x14ac:dyDescent="0.2">
      <c r="A1271" s="56" t="s">
        <v>793</v>
      </c>
      <c r="B1271" s="56" t="s">
        <v>3</v>
      </c>
      <c r="C1271" s="69">
        <v>24</v>
      </c>
      <c r="D1271" s="70">
        <v>4043446</v>
      </c>
      <c r="E1271" s="70">
        <v>242607</v>
      </c>
      <c r="F1271" s="71">
        <v>3.1496360280271066E-4</v>
      </c>
    </row>
    <row r="1272" spans="1:6" x14ac:dyDescent="0.2">
      <c r="A1272" s="56" t="s">
        <v>793</v>
      </c>
      <c r="B1272" s="56" t="s">
        <v>2</v>
      </c>
      <c r="C1272" s="69" t="s">
        <v>809</v>
      </c>
      <c r="D1272" s="70" t="s">
        <v>809</v>
      </c>
      <c r="E1272" s="70" t="s">
        <v>809</v>
      </c>
      <c r="F1272" s="71" t="s">
        <v>809</v>
      </c>
    </row>
    <row r="1273" spans="1:6" x14ac:dyDescent="0.2">
      <c r="A1273" s="56" t="s">
        <v>793</v>
      </c>
      <c r="B1273" s="56" t="s">
        <v>6</v>
      </c>
      <c r="C1273" s="69">
        <v>11</v>
      </c>
      <c r="D1273" s="70">
        <v>630406</v>
      </c>
      <c r="E1273" s="70">
        <v>37824</v>
      </c>
      <c r="F1273" s="71">
        <v>4.9104862235672207E-5</v>
      </c>
    </row>
    <row r="1274" spans="1:6" x14ac:dyDescent="0.2">
      <c r="A1274" s="56" t="s">
        <v>793</v>
      </c>
      <c r="B1274" s="56" t="s">
        <v>10</v>
      </c>
      <c r="C1274" s="69">
        <v>104</v>
      </c>
      <c r="D1274" s="70">
        <v>1843003</v>
      </c>
      <c r="E1274" s="70">
        <v>110580</v>
      </c>
      <c r="F1274" s="71">
        <v>1.4356005885206833E-4</v>
      </c>
    </row>
    <row r="1275" spans="1:6" x14ac:dyDescent="0.2">
      <c r="A1275" s="56" t="s">
        <v>793</v>
      </c>
      <c r="B1275" s="56" t="s">
        <v>4</v>
      </c>
      <c r="C1275" s="69" t="s">
        <v>809</v>
      </c>
      <c r="D1275" s="70" t="s">
        <v>809</v>
      </c>
      <c r="E1275" s="70" t="s">
        <v>809</v>
      </c>
      <c r="F1275" s="71" t="s">
        <v>809</v>
      </c>
    </row>
    <row r="1276" spans="1:6" x14ac:dyDescent="0.2">
      <c r="A1276" s="56" t="s">
        <v>793</v>
      </c>
      <c r="B1276" s="56" t="s">
        <v>811</v>
      </c>
      <c r="C1276" s="69">
        <v>124</v>
      </c>
      <c r="D1276" s="70">
        <v>2928809</v>
      </c>
      <c r="E1276" s="70">
        <v>168243</v>
      </c>
      <c r="F1276" s="71">
        <v>2.1842082638314826E-4</v>
      </c>
    </row>
    <row r="1277" spans="1:6" x14ac:dyDescent="0.2">
      <c r="A1277" s="56" t="s">
        <v>793</v>
      </c>
      <c r="B1277" s="56" t="s">
        <v>8</v>
      </c>
      <c r="C1277" s="69">
        <v>27</v>
      </c>
      <c r="D1277" s="70">
        <v>1389791</v>
      </c>
      <c r="E1277" s="70">
        <v>83387</v>
      </c>
      <c r="F1277" s="71">
        <v>1.082568513971552E-4</v>
      </c>
    </row>
    <row r="1278" spans="1:6" x14ac:dyDescent="0.2">
      <c r="A1278" s="56" t="s">
        <v>793</v>
      </c>
      <c r="B1278" s="56" t="s">
        <v>812</v>
      </c>
      <c r="C1278" s="69">
        <v>42</v>
      </c>
      <c r="D1278" s="70">
        <v>1269287</v>
      </c>
      <c r="E1278" s="70">
        <v>76157</v>
      </c>
      <c r="F1278" s="71">
        <v>9.8870531759784487E-5</v>
      </c>
    </row>
    <row r="1279" spans="1:6" x14ac:dyDescent="0.2">
      <c r="A1279" s="56" t="s">
        <v>793</v>
      </c>
      <c r="B1279" s="56" t="s">
        <v>25</v>
      </c>
      <c r="C1279" s="69">
        <v>30</v>
      </c>
      <c r="D1279" s="70">
        <v>454090</v>
      </c>
      <c r="E1279" s="70">
        <v>27245</v>
      </c>
      <c r="F1279" s="71">
        <v>3.5370716254518012E-5</v>
      </c>
    </row>
    <row r="1280" spans="1:6" x14ac:dyDescent="0.2">
      <c r="A1280" s="56" t="s">
        <v>793</v>
      </c>
      <c r="B1280" s="56" t="s">
        <v>57</v>
      </c>
      <c r="C1280" s="69">
        <v>421</v>
      </c>
      <c r="D1280" s="70">
        <v>14536304</v>
      </c>
      <c r="E1280" s="70">
        <v>864693</v>
      </c>
      <c r="F1280" s="71">
        <v>1.1225843549373443E-3</v>
      </c>
    </row>
    <row r="1281" spans="1:6" x14ac:dyDescent="0.2">
      <c r="A1281" s="56" t="s">
        <v>800</v>
      </c>
      <c r="B1281" s="56" t="s">
        <v>5</v>
      </c>
      <c r="C1281" s="69">
        <v>12</v>
      </c>
      <c r="D1281" s="70">
        <v>56246</v>
      </c>
      <c r="E1281" s="70">
        <v>3375</v>
      </c>
      <c r="F1281" s="71">
        <v>4.3815807435859162E-6</v>
      </c>
    </row>
    <row r="1282" spans="1:6" x14ac:dyDescent="0.2">
      <c r="A1282" s="56" t="s">
        <v>800</v>
      </c>
      <c r="B1282" s="56" t="s">
        <v>1</v>
      </c>
      <c r="C1282" s="69" t="s">
        <v>809</v>
      </c>
      <c r="D1282" s="70" t="s">
        <v>809</v>
      </c>
      <c r="E1282" s="70" t="s">
        <v>809</v>
      </c>
      <c r="F1282" s="71" t="s">
        <v>809</v>
      </c>
    </row>
    <row r="1283" spans="1:6" x14ac:dyDescent="0.2">
      <c r="A1283" s="56" t="s">
        <v>800</v>
      </c>
      <c r="B1283" s="56" t="s">
        <v>810</v>
      </c>
      <c r="C1283" s="69">
        <v>90</v>
      </c>
      <c r="D1283" s="70">
        <v>2426446</v>
      </c>
      <c r="E1283" s="70">
        <v>145587</v>
      </c>
      <c r="F1283" s="71">
        <v>1.8900776169376084E-4</v>
      </c>
    </row>
    <row r="1284" spans="1:6" x14ac:dyDescent="0.2">
      <c r="A1284" s="56" t="s">
        <v>800</v>
      </c>
      <c r="B1284" s="56" t="s">
        <v>3</v>
      </c>
      <c r="C1284" s="69">
        <v>49</v>
      </c>
      <c r="D1284" s="70">
        <v>5245118</v>
      </c>
      <c r="E1284" s="70">
        <v>314707</v>
      </c>
      <c r="F1284" s="71">
        <v>4.0856714994716827E-4</v>
      </c>
    </row>
    <row r="1285" spans="1:6" x14ac:dyDescent="0.2">
      <c r="A1285" s="56" t="s">
        <v>800</v>
      </c>
      <c r="B1285" s="56" t="s">
        <v>2</v>
      </c>
      <c r="C1285" s="69" t="s">
        <v>809</v>
      </c>
      <c r="D1285" s="70" t="s">
        <v>809</v>
      </c>
      <c r="E1285" s="70" t="s">
        <v>809</v>
      </c>
      <c r="F1285" s="71" t="s">
        <v>809</v>
      </c>
    </row>
    <row r="1286" spans="1:6" x14ac:dyDescent="0.2">
      <c r="A1286" s="56" t="s">
        <v>800</v>
      </c>
      <c r="B1286" s="56" t="s">
        <v>6</v>
      </c>
      <c r="C1286" s="69">
        <v>15</v>
      </c>
      <c r="D1286" s="70">
        <v>1572525</v>
      </c>
      <c r="E1286" s="70">
        <v>94351</v>
      </c>
      <c r="F1286" s="71">
        <v>1.2249082214461476E-4</v>
      </c>
    </row>
    <row r="1287" spans="1:6" x14ac:dyDescent="0.2">
      <c r="A1287" s="56" t="s">
        <v>800</v>
      </c>
      <c r="B1287" s="56" t="s">
        <v>10</v>
      </c>
      <c r="C1287" s="69">
        <v>189</v>
      </c>
      <c r="D1287" s="70">
        <v>5179882</v>
      </c>
      <c r="E1287" s="70">
        <v>310793</v>
      </c>
      <c r="F1287" s="71">
        <v>4.0348581453075489E-4</v>
      </c>
    </row>
    <row r="1288" spans="1:6" x14ac:dyDescent="0.2">
      <c r="A1288" s="56" t="s">
        <v>800</v>
      </c>
      <c r="B1288" s="56" t="s">
        <v>4</v>
      </c>
      <c r="C1288" s="69">
        <v>24</v>
      </c>
      <c r="D1288" s="70">
        <v>670790</v>
      </c>
      <c r="E1288" s="70">
        <v>40247</v>
      </c>
      <c r="F1288" s="71">
        <v>5.2250512648030332E-5</v>
      </c>
    </row>
    <row r="1289" spans="1:6" x14ac:dyDescent="0.2">
      <c r="A1289" s="56" t="s">
        <v>800</v>
      </c>
      <c r="B1289" s="56" t="s">
        <v>811</v>
      </c>
      <c r="C1289" s="69">
        <v>246</v>
      </c>
      <c r="D1289" s="70">
        <v>3333505</v>
      </c>
      <c r="E1289" s="70">
        <v>196329</v>
      </c>
      <c r="F1289" s="71">
        <v>2.5488336764666058E-4</v>
      </c>
    </row>
    <row r="1290" spans="1:6" x14ac:dyDescent="0.2">
      <c r="A1290" s="56" t="s">
        <v>800</v>
      </c>
      <c r="B1290" s="56" t="s">
        <v>8</v>
      </c>
      <c r="C1290" s="69">
        <v>92</v>
      </c>
      <c r="D1290" s="70">
        <v>1626911</v>
      </c>
      <c r="E1290" s="70">
        <v>97615</v>
      </c>
      <c r="F1290" s="71">
        <v>1.2672829756596717E-4</v>
      </c>
    </row>
    <row r="1291" spans="1:6" x14ac:dyDescent="0.2">
      <c r="A1291" s="56" t="s">
        <v>800</v>
      </c>
      <c r="B1291" s="56" t="s">
        <v>812</v>
      </c>
      <c r="C1291" s="69">
        <v>90</v>
      </c>
      <c r="D1291" s="70">
        <v>4937022</v>
      </c>
      <c r="E1291" s="70">
        <v>296221</v>
      </c>
      <c r="F1291" s="71">
        <v>3.8456777168763371E-4</v>
      </c>
    </row>
    <row r="1292" spans="1:6" x14ac:dyDescent="0.2">
      <c r="A1292" s="56" t="s">
        <v>800</v>
      </c>
      <c r="B1292" s="56" t="s">
        <v>25</v>
      </c>
      <c r="C1292" s="69">
        <v>39</v>
      </c>
      <c r="D1292" s="70">
        <v>2149973</v>
      </c>
      <c r="E1292" s="70">
        <v>128998</v>
      </c>
      <c r="F1292" s="71">
        <v>1.6747115637365809E-4</v>
      </c>
    </row>
    <row r="1293" spans="1:6" x14ac:dyDescent="0.2">
      <c r="A1293" s="56" t="s">
        <v>800</v>
      </c>
      <c r="B1293" s="56" t="s">
        <v>57</v>
      </c>
      <c r="C1293" s="69">
        <v>858</v>
      </c>
      <c r="D1293" s="70">
        <v>28533739</v>
      </c>
      <c r="E1293" s="70">
        <v>1708343</v>
      </c>
      <c r="F1293" s="71">
        <v>2.2178497162191986E-3</v>
      </c>
    </row>
    <row r="1294" spans="1:6" x14ac:dyDescent="0.2">
      <c r="A1294" s="56" t="s">
        <v>21</v>
      </c>
      <c r="B1294" s="56" t="s">
        <v>21</v>
      </c>
      <c r="C1294" s="69">
        <v>178173</v>
      </c>
      <c r="D1294" s="70">
        <v>12889592815.5</v>
      </c>
      <c r="E1294" s="70">
        <v>770269954.5</v>
      </c>
      <c r="F1294" s="71">
        <v>1</v>
      </c>
    </row>
  </sheetData>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2023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2024-04-25T14:47:56Z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