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4\2023-12\2023-12 Web Output\"/>
    </mc:Choice>
  </mc:AlternateContent>
  <xr:revisionPtr revIDLastSave="0" documentId="8_{593D60CA-A5B9-442F-873A-4A3C9CE63401}" xr6:coauthVersionLast="36" xr6:coauthVersionMax="36" xr10:uidLastSave="{00000000-0000-0000-0000-000000000000}"/>
  <bookViews>
    <workbookView xWindow="14385" yWindow="32760" windowWidth="14430" windowHeight="12555" tabRatio="838" xr2:uid="{00000000-000D-0000-FFFF-FFFF00000000}"/>
  </bookViews>
  <sheets>
    <sheet name="December 2023 Report Cover" sheetId="12" r:id="rId1"/>
    <sheet name="Table 1. Retail Sales Tax" sheetId="8" r:id="rId2"/>
    <sheet name="Table 1A. Retail and Retail Use" sheetId="10" r:id="rId3"/>
    <sheet name="Table 2. Retail Use Tax" sheetId="9" r:id="rId4"/>
    <sheet name="Table 2A. Use Tax" sheetId="11" r:id="rId5"/>
    <sheet name="Table 3. County and City" sheetId="13" r:id="rId6"/>
    <sheet name="Table 4. County and Business" sheetId="14" r:id="rId7"/>
  </sheets>
  <definedNames>
    <definedName name="_xlnm._FilterDatabase" localSheetId="5" hidden="1">'Table 3. County and City'!$A$7:$F$913</definedName>
    <definedName name="_xlnm._FilterDatabase" localSheetId="6" hidden="1">'Table 4. County and Business'!$A$7:$F$1294</definedName>
    <definedName name="_xlnm.Print_Area" localSheetId="1">'Table 1. Retail Sales Tax'!$A$1:$I$25</definedName>
    <definedName name="_xlnm.Print_Area" localSheetId="2">'Table 1A. Retail and Retail Use'!$A$1:$I$25</definedName>
    <definedName name="_xlnm.Print_Area" localSheetId="3">'Table 2. Retail Use Tax'!$A$1:$I$44</definedName>
    <definedName name="_xlnm.Print_Area" localSheetId="4">'Table 2A. Use Tax'!$A$1:$I$20</definedName>
  </definedNames>
  <calcPr calcId="191029"/>
</workbook>
</file>

<file path=xl/calcChain.xml><?xml version="1.0" encoding="utf-8"?>
<calcChain xmlns="http://schemas.openxmlformats.org/spreadsheetml/2006/main">
  <c r="A3" i="13" l="1"/>
  <c r="A3" i="14" s="1"/>
  <c r="A2" i="11"/>
  <c r="A2" i="12"/>
  <c r="C8" i="8"/>
  <c r="A3" i="8" l="1"/>
  <c r="D18" i="11" l="1"/>
  <c r="D17" i="11"/>
  <c r="D16" i="11"/>
  <c r="D13" i="11"/>
  <c r="D12" i="11"/>
  <c r="I10" i="8" l="1"/>
  <c r="A3" i="10" l="1"/>
  <c r="A3" i="9" s="1"/>
  <c r="C8" i="9"/>
  <c r="C4" i="11" s="1"/>
  <c r="B8" i="9"/>
  <c r="B4" i="11"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C9" i="11" s="1"/>
  <c r="E23" i="9"/>
  <c r="B8" i="11" s="1"/>
  <c r="B23" i="9"/>
  <c r="B7" i="11" s="1"/>
  <c r="F23" i="8"/>
  <c r="E23" i="8"/>
  <c r="C23" i="9"/>
  <c r="C7" i="11" s="1"/>
  <c r="F23" i="9"/>
  <c r="C8" i="11" s="1"/>
  <c r="G23" i="9"/>
  <c r="B9" i="11" s="1"/>
  <c r="D10" i="8"/>
  <c r="D11" i="8"/>
  <c r="D12" i="8"/>
  <c r="D13" i="8"/>
  <c r="D14" i="8"/>
  <c r="D15" i="8"/>
  <c r="D16" i="8"/>
  <c r="D17" i="8"/>
  <c r="D18" i="8"/>
  <c r="D19" i="8"/>
  <c r="D20" i="8"/>
  <c r="D21" i="8"/>
  <c r="C23" i="8"/>
  <c r="G23" i="8"/>
  <c r="B23" i="8"/>
  <c r="I11" i="8"/>
  <c r="I12" i="8"/>
  <c r="I13" i="8"/>
  <c r="I14" i="8"/>
  <c r="I15" i="8"/>
  <c r="I16" i="8"/>
  <c r="I17" i="8"/>
  <c r="I18" i="8"/>
  <c r="I19" i="8"/>
  <c r="I20" i="8"/>
  <c r="I21" i="8"/>
  <c r="H23" i="8"/>
  <c r="I12" i="10" l="1"/>
  <c r="D7" i="11"/>
  <c r="D8" i="11"/>
  <c r="D9" i="11"/>
  <c r="I23" i="8"/>
  <c r="D15" i="10"/>
  <c r="I15" i="10"/>
  <c r="I18" i="10"/>
  <c r="D14" i="10"/>
  <c r="D21"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23" i="10" l="1"/>
  <c r="I23" i="10"/>
</calcChain>
</file>

<file path=xl/sharedStrings.xml><?xml version="1.0" encoding="utf-8"?>
<sst xmlns="http://schemas.openxmlformats.org/spreadsheetml/2006/main" count="5227" uniqueCount="873">
  <si>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</si>
  <si>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</si>
  <si>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</si>
  <si>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</si>
  <si>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</si>
  <si>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</si>
  <si>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</si>
  <si>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</si>
  <si>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</si>
  <si>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</si>
  <si>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</si>
  <si>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</si>
  <si>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</si>
  <si>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</si>
  <si>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</si>
  <si>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</si>
  <si>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</si>
  <si>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</si>
  <si>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</si>
  <si>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</si>
  <si>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</si>
  <si>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</si>
  <si>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</si>
  <si>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</si>
  <si>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</si>
  <si>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</si>
  <si>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</si>
  <si>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</si>
  <si>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</si>
  <si>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</si>
  <si>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</si>
  <si>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</si>
  <si>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</si>
  <si>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</si>
  <si>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 xml:space="preserve"> * beginning FY 2023 returns are required monthly so counts increased are atributed to this.</t>
  </si>
  <si>
    <t xml:space="preserve"> * beginning FY 2023 returns are required monthly so counts increase atributed to this.</t>
  </si>
  <si>
    <t>Consumer Use is dropping due to combined on returns now.</t>
  </si>
  <si>
    <t>Unk</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</si>
  <si>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</si>
  <si>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</si>
  <si>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</si>
  <si>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</si>
  <si>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</si>
  <si>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</si>
  <si>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</si>
  <si>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</si>
  <si>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</si>
  <si>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</si>
  <si>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</si>
  <si>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</si>
  <si>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</si>
  <si>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</si>
  <si>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Fontanelle</t>
  </si>
  <si>
    <t>Orient</t>
  </si>
  <si>
    <t>Stuart</t>
  </si>
  <si>
    <t>Bridgewater</t>
  </si>
  <si>
    <t>Other</t>
  </si>
  <si>
    <t>County Totals</t>
  </si>
  <si>
    <t>Adams</t>
  </si>
  <si>
    <t>Corning</t>
  </si>
  <si>
    <t>Prescott</t>
  </si>
  <si>
    <t>Allamakee</t>
  </si>
  <si>
    <t>Waukon</t>
  </si>
  <si>
    <t>Lansing</t>
  </si>
  <si>
    <t>Postville</t>
  </si>
  <si>
    <t>Harpers Ferry</t>
  </si>
  <si>
    <t>New Albin</t>
  </si>
  <si>
    <t>Dorchester</t>
  </si>
  <si>
    <t>Waterville</t>
  </si>
  <si>
    <t>Appanoose</t>
  </si>
  <si>
    <t>Centerville</t>
  </si>
  <si>
    <t>Moravia</t>
  </si>
  <si>
    <t>Moulton</t>
  </si>
  <si>
    <t>Cincinnati</t>
  </si>
  <si>
    <t>Mystic</t>
  </si>
  <si>
    <t>Audubon</t>
  </si>
  <si>
    <t>Exira</t>
  </si>
  <si>
    <t>Kimballton</t>
  </si>
  <si>
    <t>Benton</t>
  </si>
  <si>
    <t>Vinton</t>
  </si>
  <si>
    <t>Belle Plaine</t>
  </si>
  <si>
    <t>Atkins</t>
  </si>
  <si>
    <t>Shellsburg</t>
  </si>
  <si>
    <t>Blairstown</t>
  </si>
  <si>
    <t>Urbana</t>
  </si>
  <si>
    <t>Walford</t>
  </si>
  <si>
    <t>Newhall</t>
  </si>
  <si>
    <t>Van Horne</t>
  </si>
  <si>
    <t>Keystone</t>
  </si>
  <si>
    <t>Norway</t>
  </si>
  <si>
    <t>Garrison</t>
  </si>
  <si>
    <t>Luzerne</t>
  </si>
  <si>
    <t>Black Hawk</t>
  </si>
  <si>
    <t>Waterloo</t>
  </si>
  <si>
    <t>Cedar Falls</t>
  </si>
  <si>
    <t>Evansdale</t>
  </si>
  <si>
    <t>Hudson</t>
  </si>
  <si>
    <t>Laporte City</t>
  </si>
  <si>
    <t>Dunkerton</t>
  </si>
  <si>
    <t>Elk Run Heights</t>
  </si>
  <si>
    <t>Gilbertville</t>
  </si>
  <si>
    <t>Janesville</t>
  </si>
  <si>
    <t>Raymond</t>
  </si>
  <si>
    <t>Boone</t>
  </si>
  <si>
    <t>Madrid</t>
  </si>
  <si>
    <t>Ogden</t>
  </si>
  <si>
    <t>Pilot Mound</t>
  </si>
  <si>
    <t>Bremer</t>
  </si>
  <si>
    <t>Waverly</t>
  </si>
  <si>
    <t>Sumner</t>
  </si>
  <si>
    <t>Denver</t>
  </si>
  <si>
    <t>Tripoli</t>
  </si>
  <si>
    <t>Readlyn</t>
  </si>
  <si>
    <t>Plainfield</t>
  </si>
  <si>
    <t>Buchanan</t>
  </si>
  <si>
    <t>Independence</t>
  </si>
  <si>
    <t>Jesup</t>
  </si>
  <si>
    <t>Hazleton</t>
  </si>
  <si>
    <t>Winthrop</t>
  </si>
  <si>
    <t>Fairbank</t>
  </si>
  <si>
    <t>Lamont</t>
  </si>
  <si>
    <t>Brandon</t>
  </si>
  <si>
    <t>Quasqueton</t>
  </si>
  <si>
    <t>Aurora</t>
  </si>
  <si>
    <t>Rowley</t>
  </si>
  <si>
    <t>Buena Vista</t>
  </si>
  <si>
    <t>Storm Lake</t>
  </si>
  <si>
    <t>Alta</t>
  </si>
  <si>
    <t>Sioux Rapids</t>
  </si>
  <si>
    <t>Albert City</t>
  </si>
  <si>
    <t>Newell</t>
  </si>
  <si>
    <t>Linn Grove</t>
  </si>
  <si>
    <t>Marathon</t>
  </si>
  <si>
    <t>Butler</t>
  </si>
  <si>
    <t>Parkersburg</t>
  </si>
  <si>
    <t>Greene</t>
  </si>
  <si>
    <t>Allison</t>
  </si>
  <si>
    <t>Clarksville</t>
  </si>
  <si>
    <t>Aplington</t>
  </si>
  <si>
    <t>Shell Rock</t>
  </si>
  <si>
    <t>Dumont</t>
  </si>
  <si>
    <t>New Hartford</t>
  </si>
  <si>
    <t>Bristow</t>
  </si>
  <si>
    <t>Calhoun</t>
  </si>
  <si>
    <t>Rockwell City</t>
  </si>
  <si>
    <t>Lake City</t>
  </si>
  <si>
    <t>Manson</t>
  </si>
  <si>
    <t>Lohrville</t>
  </si>
  <si>
    <t>Farnhamville</t>
  </si>
  <si>
    <t>Pomeroy</t>
  </si>
  <si>
    <t>Lytton</t>
  </si>
  <si>
    <t>Carroll</t>
  </si>
  <si>
    <t>Manning</t>
  </si>
  <si>
    <t>Coon Rapids</t>
  </si>
  <si>
    <t>Glidden</t>
  </si>
  <si>
    <t>Breda</t>
  </si>
  <si>
    <t>Templeton</t>
  </si>
  <si>
    <t>Arcadia</t>
  </si>
  <si>
    <t>Dedham</t>
  </si>
  <si>
    <t>Halbur</t>
  </si>
  <si>
    <t>Lidderdale</t>
  </si>
  <si>
    <t>Cass</t>
  </si>
  <si>
    <t>Atlantic</t>
  </si>
  <si>
    <t>Griswold</t>
  </si>
  <si>
    <t>Anita</t>
  </si>
  <si>
    <t>Massena</t>
  </si>
  <si>
    <t>Cumberland</t>
  </si>
  <si>
    <t>Lewis</t>
  </si>
  <si>
    <t>Wiota</t>
  </si>
  <si>
    <t>Marne</t>
  </si>
  <si>
    <t>Cedar</t>
  </si>
  <si>
    <t>Tipton</t>
  </si>
  <si>
    <t>West Branch</t>
  </si>
  <si>
    <t>Durant</t>
  </si>
  <si>
    <t>Clarence</t>
  </si>
  <si>
    <t>Lowden</t>
  </si>
  <si>
    <t>Mechanicsville</t>
  </si>
  <si>
    <t>Wilton</t>
  </si>
  <si>
    <t>Stanwood</t>
  </si>
  <si>
    <t>Bennett</t>
  </si>
  <si>
    <t>Cerro Gordo</t>
  </si>
  <si>
    <t>Mason City</t>
  </si>
  <si>
    <t>Clear Lake</t>
  </si>
  <si>
    <t>Rockwell</t>
  </si>
  <si>
    <t>Ventura</t>
  </si>
  <si>
    <t>Thornton</t>
  </si>
  <si>
    <t>Plymouth</t>
  </si>
  <si>
    <t>Nora Springs</t>
  </si>
  <si>
    <t>Swaledale</t>
  </si>
  <si>
    <t>Meservey</t>
  </si>
  <si>
    <t>Cherokee</t>
  </si>
  <si>
    <t>Marcus</t>
  </si>
  <si>
    <t>Aurelia</t>
  </si>
  <si>
    <t>Quimby</t>
  </si>
  <si>
    <t>Meriden</t>
  </si>
  <si>
    <t>Larrabee</t>
  </si>
  <si>
    <t>Cleghorn</t>
  </si>
  <si>
    <t>Washta</t>
  </si>
  <si>
    <t>Chickasaw</t>
  </si>
  <si>
    <t>New Hampton</t>
  </si>
  <si>
    <t>Nashua</t>
  </si>
  <si>
    <t>Fredericksburg</t>
  </si>
  <si>
    <t>Lawler</t>
  </si>
  <si>
    <t>Ionia</t>
  </si>
  <si>
    <t>Alta Vista</t>
  </si>
  <si>
    <t>Clarke</t>
  </si>
  <si>
    <t>Osceola</t>
  </si>
  <si>
    <t>Murray</t>
  </si>
  <si>
    <t>Weldon</t>
  </si>
  <si>
    <t>Clay</t>
  </si>
  <si>
    <t>Spencer</t>
  </si>
  <si>
    <t>Everly</t>
  </si>
  <si>
    <t>Royal</t>
  </si>
  <si>
    <t>Peterson</t>
  </si>
  <si>
    <t>Dickens</t>
  </si>
  <si>
    <t>Webb</t>
  </si>
  <si>
    <t>Fostoria</t>
  </si>
  <si>
    <t>Clayton</t>
  </si>
  <si>
    <t>Elkader</t>
  </si>
  <si>
    <t>Guttenberg</t>
  </si>
  <si>
    <t>Strawberry Point</t>
  </si>
  <si>
    <t>Monona</t>
  </si>
  <si>
    <t>Edgewood</t>
  </si>
  <si>
    <t>Garnavillo</t>
  </si>
  <si>
    <t>Marquette</t>
  </si>
  <si>
    <t>Luana</t>
  </si>
  <si>
    <t>Volga</t>
  </si>
  <si>
    <t>Farmersburg</t>
  </si>
  <si>
    <t>Clinton</t>
  </si>
  <si>
    <t>Dewitt</t>
  </si>
  <si>
    <t>Camanche</t>
  </si>
  <si>
    <t>Wheatland</t>
  </si>
  <si>
    <t>Grand Mound</t>
  </si>
  <si>
    <t>Delmar</t>
  </si>
  <si>
    <t>Calamus</t>
  </si>
  <si>
    <t>Lost Nation</t>
  </si>
  <si>
    <t>Charlotte</t>
  </si>
  <si>
    <t>Goose Lake</t>
  </si>
  <si>
    <t>Welton</t>
  </si>
  <si>
    <t>Low Moor</t>
  </si>
  <si>
    <t>Maquoketa</t>
  </si>
  <si>
    <t>Crawford</t>
  </si>
  <si>
    <t>Denison</t>
  </si>
  <si>
    <t>Manilla</t>
  </si>
  <si>
    <t>Dow City</t>
  </si>
  <si>
    <t>Schleswig</t>
  </si>
  <si>
    <t>Charter Oak</t>
  </si>
  <si>
    <t>Westside</t>
  </si>
  <si>
    <t>Vail</t>
  </si>
  <si>
    <t>Kiron</t>
  </si>
  <si>
    <t>Deloit</t>
  </si>
  <si>
    <t>Arion</t>
  </si>
  <si>
    <t>Dunlap</t>
  </si>
  <si>
    <t>Dallas</t>
  </si>
  <si>
    <t>West Des Moines</t>
  </si>
  <si>
    <t>Waukee</t>
  </si>
  <si>
    <t>Adel</t>
  </si>
  <si>
    <t>Perry</t>
  </si>
  <si>
    <t>Urbandale</t>
  </si>
  <si>
    <t>Clive</t>
  </si>
  <si>
    <t>Dallas Center</t>
  </si>
  <si>
    <t>Woodward</t>
  </si>
  <si>
    <t>Granger</t>
  </si>
  <si>
    <t>Desoto</t>
  </si>
  <si>
    <t>Van Meter</t>
  </si>
  <si>
    <t>Redfield</t>
  </si>
  <si>
    <t>Dexter</t>
  </si>
  <si>
    <t>Minburn</t>
  </si>
  <si>
    <t>Linden</t>
  </si>
  <si>
    <t>Bouton</t>
  </si>
  <si>
    <t>Grimes</t>
  </si>
  <si>
    <t>Davis</t>
  </si>
  <si>
    <t>Bloomfield</t>
  </si>
  <si>
    <t>Drakesville</t>
  </si>
  <si>
    <t>Pulaski</t>
  </si>
  <si>
    <t>Decatur</t>
  </si>
  <si>
    <t>Leon</t>
  </si>
  <si>
    <t>Lamoni</t>
  </si>
  <si>
    <t>Davis City</t>
  </si>
  <si>
    <t>Garden Grove</t>
  </si>
  <si>
    <t>Decatur City</t>
  </si>
  <si>
    <t>Grand River</t>
  </si>
  <si>
    <t>Delaware</t>
  </si>
  <si>
    <t>Manchester</t>
  </si>
  <si>
    <t>Delhi</t>
  </si>
  <si>
    <t>Hopkinton</t>
  </si>
  <si>
    <t>Dyersville</t>
  </si>
  <si>
    <t>Earlville</t>
  </si>
  <si>
    <t>Colesburg</t>
  </si>
  <si>
    <t>Ryan</t>
  </si>
  <si>
    <t>Dundee</t>
  </si>
  <si>
    <t>Greeley</t>
  </si>
  <si>
    <t>Des Moines</t>
  </si>
  <si>
    <t>Burlington</t>
  </si>
  <si>
    <t>West Burlington</t>
  </si>
  <si>
    <t>Mediapolis</t>
  </si>
  <si>
    <t>Danville</t>
  </si>
  <si>
    <t>Middletown</t>
  </si>
  <si>
    <t>Dickinson</t>
  </si>
  <si>
    <t>Spirit Lake</t>
  </si>
  <si>
    <t>Milford</t>
  </si>
  <si>
    <t>Arnolds Park</t>
  </si>
  <si>
    <t>Okoboji</t>
  </si>
  <si>
    <t>Lake Park</t>
  </si>
  <si>
    <t>Terril</t>
  </si>
  <si>
    <t>Superior</t>
  </si>
  <si>
    <t>Dubuque</t>
  </si>
  <si>
    <t>Peosta</t>
  </si>
  <si>
    <t>Cascade</t>
  </si>
  <si>
    <t>Epworth</t>
  </si>
  <si>
    <t>Farley</t>
  </si>
  <si>
    <t>Asbury</t>
  </si>
  <si>
    <t>Holy Cross</t>
  </si>
  <si>
    <t>New Vienna</t>
  </si>
  <si>
    <t>Bernard</t>
  </si>
  <si>
    <t>Sherrill</t>
  </si>
  <si>
    <t>Worthington</t>
  </si>
  <si>
    <t>Durango</t>
  </si>
  <si>
    <t>Zwingle</t>
  </si>
  <si>
    <t>Luxemburg</t>
  </si>
  <si>
    <t>Emmet</t>
  </si>
  <si>
    <t>Estherville</t>
  </si>
  <si>
    <t>Armstrong</t>
  </si>
  <si>
    <t>Ringsted</t>
  </si>
  <si>
    <t>Wallingford</t>
  </si>
  <si>
    <t>Fayette</t>
  </si>
  <si>
    <t>Oelwein</t>
  </si>
  <si>
    <t>West Union</t>
  </si>
  <si>
    <t>Elgin</t>
  </si>
  <si>
    <t>Clermont</t>
  </si>
  <si>
    <t>Hawkeye</t>
  </si>
  <si>
    <t>Waucoma</t>
  </si>
  <si>
    <t>Arlington</t>
  </si>
  <si>
    <t>Maynard</t>
  </si>
  <si>
    <t>Wadena</t>
  </si>
  <si>
    <t>Randalia</t>
  </si>
  <si>
    <t>Floyd</t>
  </si>
  <si>
    <t>Charles City</t>
  </si>
  <si>
    <t>Rockford</t>
  </si>
  <si>
    <t>Rudd</t>
  </si>
  <si>
    <t>Marble Rock</t>
  </si>
  <si>
    <t>Franklin</t>
  </si>
  <si>
    <t>Hampton</t>
  </si>
  <si>
    <t>Sheffield</t>
  </si>
  <si>
    <t>Ackley</t>
  </si>
  <si>
    <t>Latimer</t>
  </si>
  <si>
    <t>Alexander</t>
  </si>
  <si>
    <t>Geneva</t>
  </si>
  <si>
    <t>Coulter</t>
  </si>
  <si>
    <t>Fremont</t>
  </si>
  <si>
    <t>Sidney</t>
  </si>
  <si>
    <t>Hamburg</t>
  </si>
  <si>
    <t>Tabor</t>
  </si>
  <si>
    <t>Shenandoah</t>
  </si>
  <si>
    <t>Farragut</t>
  </si>
  <si>
    <t>Riverton</t>
  </si>
  <si>
    <t>Jefferson</t>
  </si>
  <si>
    <t>Scranton</t>
  </si>
  <si>
    <t>Grand Junction</t>
  </si>
  <si>
    <t>Paton</t>
  </si>
  <si>
    <t>Rippey</t>
  </si>
  <si>
    <t>Churdan</t>
  </si>
  <si>
    <t>Grundy</t>
  </si>
  <si>
    <t>Grundy Center</t>
  </si>
  <si>
    <t>Reinbeck</t>
  </si>
  <si>
    <t>Conrad</t>
  </si>
  <si>
    <t>Dike</t>
  </si>
  <si>
    <t>Wellsburg</t>
  </si>
  <si>
    <t>Beaman</t>
  </si>
  <si>
    <t>Holland</t>
  </si>
  <si>
    <t>Guthrie</t>
  </si>
  <si>
    <t>Guthrie Center</t>
  </si>
  <si>
    <t>Panora</t>
  </si>
  <si>
    <t>Bayard</t>
  </si>
  <si>
    <t>Casey</t>
  </si>
  <si>
    <t>Yale</t>
  </si>
  <si>
    <t>Menlo</t>
  </si>
  <si>
    <t>Bagley</t>
  </si>
  <si>
    <t>Hamilton</t>
  </si>
  <si>
    <t>Webster City</t>
  </si>
  <si>
    <t>Stratford</t>
  </si>
  <si>
    <t>Ellsworth</t>
  </si>
  <si>
    <t>Stanhope</t>
  </si>
  <si>
    <t>Williams</t>
  </si>
  <si>
    <t>Kamrar</t>
  </si>
  <si>
    <t>Blairsburg</t>
  </si>
  <si>
    <t>Hancock</t>
  </si>
  <si>
    <t>Garner</t>
  </si>
  <si>
    <t>Britt</t>
  </si>
  <si>
    <t>Kanawha</t>
  </si>
  <si>
    <t>Forest City</t>
  </si>
  <si>
    <t>Corwith</t>
  </si>
  <si>
    <t>Klemme</t>
  </si>
  <si>
    <t>Woden</t>
  </si>
  <si>
    <t>Goodell</t>
  </si>
  <si>
    <t>Crystal Lake</t>
  </si>
  <si>
    <t>Hardin</t>
  </si>
  <si>
    <t>Iowa Falls</t>
  </si>
  <si>
    <t>Eldora</t>
  </si>
  <si>
    <t>Alden</t>
  </si>
  <si>
    <t>Hubbard</t>
  </si>
  <si>
    <t>Radcliffe</t>
  </si>
  <si>
    <t>Union</t>
  </si>
  <si>
    <t>New Providence</t>
  </si>
  <si>
    <t>Steamboat Rock</t>
  </si>
  <si>
    <t>Harrison</t>
  </si>
  <si>
    <t>Missouri Valley</t>
  </si>
  <si>
    <t>Woodbine</t>
  </si>
  <si>
    <t>Logan</t>
  </si>
  <si>
    <t>Mondamin</t>
  </si>
  <si>
    <t>Persia</t>
  </si>
  <si>
    <t>Pisgah</t>
  </si>
  <si>
    <t>Modale</t>
  </si>
  <si>
    <t>Henry</t>
  </si>
  <si>
    <t>Mount Pleasant</t>
  </si>
  <si>
    <t>New London</t>
  </si>
  <si>
    <t>Wayland</t>
  </si>
  <si>
    <t>Winfield</t>
  </si>
  <si>
    <t>Salem</t>
  </si>
  <si>
    <t>Mount Union</t>
  </si>
  <si>
    <t>Olds</t>
  </si>
  <si>
    <t>Howard</t>
  </si>
  <si>
    <t>Cresco</t>
  </si>
  <si>
    <t>Elma</t>
  </si>
  <si>
    <t>Riceville</t>
  </si>
  <si>
    <t>Lime Springs</t>
  </si>
  <si>
    <t>Protivin</t>
  </si>
  <si>
    <t>Chester</t>
  </si>
  <si>
    <t>Humboldt</t>
  </si>
  <si>
    <t>Dakota City</t>
  </si>
  <si>
    <t>Renwick</t>
  </si>
  <si>
    <t>Livermore</t>
  </si>
  <si>
    <t>Gilmore City</t>
  </si>
  <si>
    <t>Bode</t>
  </si>
  <si>
    <t>Thor</t>
  </si>
  <si>
    <t>Hardy</t>
  </si>
  <si>
    <t>Ida</t>
  </si>
  <si>
    <t>Ida Grove</t>
  </si>
  <si>
    <t>Holstein</t>
  </si>
  <si>
    <t>Battle Creek</t>
  </si>
  <si>
    <t>Galva</t>
  </si>
  <si>
    <t>Arthur</t>
  </si>
  <si>
    <t>Iowa</t>
  </si>
  <si>
    <t>Williamsburg</t>
  </si>
  <si>
    <t>Marengo</t>
  </si>
  <si>
    <t>Victor</t>
  </si>
  <si>
    <t>North English</t>
  </si>
  <si>
    <t>Parnell</t>
  </si>
  <si>
    <t>Ladora</t>
  </si>
  <si>
    <t>Millersburg</t>
  </si>
  <si>
    <t>Jackson</t>
  </si>
  <si>
    <t>Bellevue</t>
  </si>
  <si>
    <t>Preston</t>
  </si>
  <si>
    <t>Sabula</t>
  </si>
  <si>
    <t>Miles</t>
  </si>
  <si>
    <t>Springbrook</t>
  </si>
  <si>
    <t>Andrew</t>
  </si>
  <si>
    <t>Monmouth</t>
  </si>
  <si>
    <t>Jasper</t>
  </si>
  <si>
    <t>Newton</t>
  </si>
  <si>
    <t>Monroe</t>
  </si>
  <si>
    <t>Prairie City</t>
  </si>
  <si>
    <t>Colfax</t>
  </si>
  <si>
    <t>Sully</t>
  </si>
  <si>
    <t>Baxter</t>
  </si>
  <si>
    <t>Kellogg</t>
  </si>
  <si>
    <t>Lynnville</t>
  </si>
  <si>
    <t>Mingo</t>
  </si>
  <si>
    <t>Reasnor</t>
  </si>
  <si>
    <t>Mitchellville</t>
  </si>
  <si>
    <t>Fairfield</t>
  </si>
  <si>
    <t>Batavia</t>
  </si>
  <si>
    <t>Lockridge</t>
  </si>
  <si>
    <t>Libertyville</t>
  </si>
  <si>
    <t>Packwood</t>
  </si>
  <si>
    <t>Johnson</t>
  </si>
  <si>
    <t>Iowa City</t>
  </si>
  <si>
    <t>Coralville</t>
  </si>
  <si>
    <t>North Liberty</t>
  </si>
  <si>
    <t>Solon</t>
  </si>
  <si>
    <t>Tiffin</t>
  </si>
  <si>
    <t>Swisher</t>
  </si>
  <si>
    <t>Oxford</t>
  </si>
  <si>
    <t>Lone Tree</t>
  </si>
  <si>
    <t>Hills</t>
  </si>
  <si>
    <t>Jones</t>
  </si>
  <si>
    <t>Monticello</t>
  </si>
  <si>
    <t>Anamosa</t>
  </si>
  <si>
    <t>Olin</t>
  </si>
  <si>
    <t>Wyoming</t>
  </si>
  <si>
    <t>Oxford Junction</t>
  </si>
  <si>
    <t>Martelle</t>
  </si>
  <si>
    <t>Onslow</t>
  </si>
  <si>
    <t>Center Junction</t>
  </si>
  <si>
    <t>Keokuk</t>
  </si>
  <si>
    <t>Sigourney</t>
  </si>
  <si>
    <t>Keota</t>
  </si>
  <si>
    <t>Hedrick</t>
  </si>
  <si>
    <t>Richland</t>
  </si>
  <si>
    <t>Harper</t>
  </si>
  <si>
    <t>Ollie</t>
  </si>
  <si>
    <t>What Cheer</t>
  </si>
  <si>
    <t>Keswick</t>
  </si>
  <si>
    <t>South English</t>
  </si>
  <si>
    <t>Delta</t>
  </si>
  <si>
    <t>Kossuth</t>
  </si>
  <si>
    <t>Algona</t>
  </si>
  <si>
    <t>Bancroft</t>
  </si>
  <si>
    <t>Titonka</t>
  </si>
  <si>
    <t>West Bend</t>
  </si>
  <si>
    <t>Swea City</t>
  </si>
  <si>
    <t>Wesley</t>
  </si>
  <si>
    <t>Whittemore</t>
  </si>
  <si>
    <t>Burt</t>
  </si>
  <si>
    <t>Fenton</t>
  </si>
  <si>
    <t>Lakota</t>
  </si>
  <si>
    <t>Lone Rock</t>
  </si>
  <si>
    <t>Ledyard</t>
  </si>
  <si>
    <t>Lee</t>
  </si>
  <si>
    <t>Fort Madison</t>
  </si>
  <si>
    <t>West Point</t>
  </si>
  <si>
    <t>Donnellson</t>
  </si>
  <si>
    <t>Montrose</t>
  </si>
  <si>
    <t>Houghton</t>
  </si>
  <si>
    <t>Linn</t>
  </si>
  <si>
    <t>Cedar Rapids</t>
  </si>
  <si>
    <t>Marion</t>
  </si>
  <si>
    <t>Hiawatha</t>
  </si>
  <si>
    <t>Mount Vernon</t>
  </si>
  <si>
    <t>Fairfax</t>
  </si>
  <si>
    <t>Center Point</t>
  </si>
  <si>
    <t>Lisbon</t>
  </si>
  <si>
    <t>Central City</t>
  </si>
  <si>
    <t>Robins</t>
  </si>
  <si>
    <t>Ely</t>
  </si>
  <si>
    <t>Palo</t>
  </si>
  <si>
    <t>Springville</t>
  </si>
  <si>
    <t>Walker</t>
  </si>
  <si>
    <t>Alburnett</t>
  </si>
  <si>
    <t>Coggon</t>
  </si>
  <si>
    <t>Louisa</t>
  </si>
  <si>
    <t>Columbus Junction</t>
  </si>
  <si>
    <t>Wapello</t>
  </si>
  <si>
    <t>Morning Sun</t>
  </si>
  <si>
    <t>Letts</t>
  </si>
  <si>
    <t>Lucas</t>
  </si>
  <si>
    <t>Chariton</t>
  </si>
  <si>
    <t>Russell</t>
  </si>
  <si>
    <t>Lyon</t>
  </si>
  <si>
    <t>Rock Rapids</t>
  </si>
  <si>
    <t>Inwood</t>
  </si>
  <si>
    <t>Larchwood</t>
  </si>
  <si>
    <t>Doon</t>
  </si>
  <si>
    <t>George</t>
  </si>
  <si>
    <t>Lester</t>
  </si>
  <si>
    <t>Little Rock</t>
  </si>
  <si>
    <t>Alvord</t>
  </si>
  <si>
    <t>Madison</t>
  </si>
  <si>
    <t>Winterset</t>
  </si>
  <si>
    <t>Earlham</t>
  </si>
  <si>
    <t>Truro</t>
  </si>
  <si>
    <t>Mahaska</t>
  </si>
  <si>
    <t>Oskaloosa</t>
  </si>
  <si>
    <t>New Sharon</t>
  </si>
  <si>
    <t>Leighton</t>
  </si>
  <si>
    <t>Barnes City</t>
  </si>
  <si>
    <t>Beacon</t>
  </si>
  <si>
    <t>Rose Hill</t>
  </si>
  <si>
    <t>Pella</t>
  </si>
  <si>
    <t>Knoxville</t>
  </si>
  <si>
    <t>Pleasantville</t>
  </si>
  <si>
    <t>Bussey</t>
  </si>
  <si>
    <t>Harvey</t>
  </si>
  <si>
    <t>Marshall</t>
  </si>
  <si>
    <t>Marshalltown</t>
  </si>
  <si>
    <t>State Center</t>
  </si>
  <si>
    <t>Melbourne</t>
  </si>
  <si>
    <t>Gilman</t>
  </si>
  <si>
    <t>Albion</t>
  </si>
  <si>
    <t>Rhodes</t>
  </si>
  <si>
    <t>Haverhill</t>
  </si>
  <si>
    <t>Laurel</t>
  </si>
  <si>
    <t>Liscomb</t>
  </si>
  <si>
    <t>Mills</t>
  </si>
  <si>
    <t>Glenwood</t>
  </si>
  <si>
    <t>Malvern</t>
  </si>
  <si>
    <t>Emerson</t>
  </si>
  <si>
    <t>Pacific Junction</t>
  </si>
  <si>
    <t>Hastings</t>
  </si>
  <si>
    <t>Silver City</t>
  </si>
  <si>
    <t>Mitchell</t>
  </si>
  <si>
    <t>Osage</t>
  </si>
  <si>
    <t>St. Ansgar</t>
  </si>
  <si>
    <t>Stacyville</t>
  </si>
  <si>
    <t>Orchard</t>
  </si>
  <si>
    <t>Onawa</t>
  </si>
  <si>
    <t>Mapleton</t>
  </si>
  <si>
    <t>Whiting</t>
  </si>
  <si>
    <t>Ute</t>
  </si>
  <si>
    <t>Moorhead</t>
  </si>
  <si>
    <t>Soldier</t>
  </si>
  <si>
    <t>Albia</t>
  </si>
  <si>
    <t>Lovilia</t>
  </si>
  <si>
    <t>Eddyville</t>
  </si>
  <si>
    <t>Melrose</t>
  </si>
  <si>
    <t>Montgomery</t>
  </si>
  <si>
    <t>Red Oak</t>
  </si>
  <si>
    <t>Villisca</t>
  </si>
  <si>
    <t>Stanton</t>
  </si>
  <si>
    <t>Muscatine</t>
  </si>
  <si>
    <t>West Liberty</t>
  </si>
  <si>
    <t>Nichols</t>
  </si>
  <si>
    <t>Stockton</t>
  </si>
  <si>
    <t>Blue Grass</t>
  </si>
  <si>
    <t>Atalissa</t>
  </si>
  <si>
    <t>Fruitland</t>
  </si>
  <si>
    <t>O'Brien</t>
  </si>
  <si>
    <t>Sheldon</t>
  </si>
  <si>
    <t>Hartley</t>
  </si>
  <si>
    <t>Paullina</t>
  </si>
  <si>
    <t>Sanborn</t>
  </si>
  <si>
    <t>Sutherland</t>
  </si>
  <si>
    <t>Primghar</t>
  </si>
  <si>
    <t>Calumet</t>
  </si>
  <si>
    <t>Sibley</t>
  </si>
  <si>
    <t>Ocheyedan</t>
  </si>
  <si>
    <t>Ashton</t>
  </si>
  <si>
    <t>Melvin</t>
  </si>
  <si>
    <t>Harris</t>
  </si>
  <si>
    <t>Page</t>
  </si>
  <si>
    <t>Clarinda</t>
  </si>
  <si>
    <t>Essex</t>
  </si>
  <si>
    <t>Braddyville</t>
  </si>
  <si>
    <t>Coin</t>
  </si>
  <si>
    <t>Palo Alto</t>
  </si>
  <si>
    <t>Emmetsburg</t>
  </si>
  <si>
    <t>Graettinger</t>
  </si>
  <si>
    <t>Ruthven</t>
  </si>
  <si>
    <t>Mallard</t>
  </si>
  <si>
    <t>Cylinder</t>
  </si>
  <si>
    <t>Lemars</t>
  </si>
  <si>
    <t>Remsen</t>
  </si>
  <si>
    <t>Kingsley</t>
  </si>
  <si>
    <t>Akron</t>
  </si>
  <si>
    <t>Hinton</t>
  </si>
  <si>
    <t>Merrill</t>
  </si>
  <si>
    <t>Sioux City</t>
  </si>
  <si>
    <t>Westfield</t>
  </si>
  <si>
    <t>Pocahontas</t>
  </si>
  <si>
    <t>Laurens</t>
  </si>
  <si>
    <t>Rolfe</t>
  </si>
  <si>
    <t>Fonda</t>
  </si>
  <si>
    <t>Havelock</t>
  </si>
  <si>
    <t>Palmer</t>
  </si>
  <si>
    <t>Polk</t>
  </si>
  <si>
    <t>Ankeny</t>
  </si>
  <si>
    <t>Johnston</t>
  </si>
  <si>
    <t>Altoona</t>
  </si>
  <si>
    <t>Pleasant Hill</t>
  </si>
  <si>
    <t>Bondurant</t>
  </si>
  <si>
    <t>Polk City</t>
  </si>
  <si>
    <t>Windsor Heights</t>
  </si>
  <si>
    <t>Runnells</t>
  </si>
  <si>
    <t>Elkhart</t>
  </si>
  <si>
    <t>Alleman</t>
  </si>
  <si>
    <t>Carlisle</t>
  </si>
  <si>
    <t>Pottawattamie</t>
  </si>
  <si>
    <t>Council Bluffs</t>
  </si>
  <si>
    <t>Avoca</t>
  </si>
  <si>
    <t>Oakland</t>
  </si>
  <si>
    <t>Carter Lake</t>
  </si>
  <si>
    <t>Neola</t>
  </si>
  <si>
    <t>Walnut</t>
  </si>
  <si>
    <t>Treynor</t>
  </si>
  <si>
    <t>Underwood</t>
  </si>
  <si>
    <t>Crescent</t>
  </si>
  <si>
    <t>Carson</t>
  </si>
  <si>
    <t>Minden</t>
  </si>
  <si>
    <t>Shelby</t>
  </si>
  <si>
    <t>Macedonia</t>
  </si>
  <si>
    <t>Poweshiek</t>
  </si>
  <si>
    <t>Grinnell</t>
  </si>
  <si>
    <t>Montezuma</t>
  </si>
  <si>
    <t>Brooklyn</t>
  </si>
  <si>
    <t>Malcom</t>
  </si>
  <si>
    <t>Deep River</t>
  </si>
  <si>
    <t>Guernsey</t>
  </si>
  <si>
    <t>Searsboro</t>
  </si>
  <si>
    <t>Hartwick</t>
  </si>
  <si>
    <t>Ringgold</t>
  </si>
  <si>
    <t>Mount Ayr</t>
  </si>
  <si>
    <t>Diagonal</t>
  </si>
  <si>
    <t>Ellston</t>
  </si>
  <si>
    <t>Redding</t>
  </si>
  <si>
    <t>Kellerton</t>
  </si>
  <si>
    <t>Sac</t>
  </si>
  <si>
    <t>Sac City</t>
  </si>
  <si>
    <t>Lake View</t>
  </si>
  <si>
    <t>Odebolt</t>
  </si>
  <si>
    <t>Wall Lake</t>
  </si>
  <si>
    <t>Schaller</t>
  </si>
  <si>
    <t>Auburn</t>
  </si>
  <si>
    <t>Early</t>
  </si>
  <si>
    <t>Scott</t>
  </si>
  <si>
    <t>Davenport</t>
  </si>
  <si>
    <t>Bettendorf</t>
  </si>
  <si>
    <t>Eldridge</t>
  </si>
  <si>
    <t>Leclaire</t>
  </si>
  <si>
    <t>Walcott</t>
  </si>
  <si>
    <t>Long Grove</t>
  </si>
  <si>
    <t>Buffalo</t>
  </si>
  <si>
    <t>Donahue</t>
  </si>
  <si>
    <t>Princeton</t>
  </si>
  <si>
    <t>Riverdale</t>
  </si>
  <si>
    <t>Dixon</t>
  </si>
  <si>
    <t>Harlan</t>
  </si>
  <si>
    <t>Elk Horn</t>
  </si>
  <si>
    <t>Panama</t>
  </si>
  <si>
    <t>Irwin</t>
  </si>
  <si>
    <t>Defiance</t>
  </si>
  <si>
    <t>Earling</t>
  </si>
  <si>
    <t>Portsmouth</t>
  </si>
  <si>
    <t>Sioux</t>
  </si>
  <si>
    <t>Sioux Center</t>
  </si>
  <si>
    <t>Orange City</t>
  </si>
  <si>
    <t>Rock Valley</t>
  </si>
  <si>
    <t>Hull</t>
  </si>
  <si>
    <t>Hawarden</t>
  </si>
  <si>
    <t>Alton</t>
  </si>
  <si>
    <t>Ireton</t>
  </si>
  <si>
    <t>Boyden</t>
  </si>
  <si>
    <t>Hospers</t>
  </si>
  <si>
    <t>Maurice</t>
  </si>
  <si>
    <t>Granville</t>
  </si>
  <si>
    <t>Story</t>
  </si>
  <si>
    <t>Ames</t>
  </si>
  <si>
    <t>Nevada</t>
  </si>
  <si>
    <t>Story City</t>
  </si>
  <si>
    <t>Huxley</t>
  </si>
  <si>
    <t>Slater</t>
  </si>
  <si>
    <t>Maxwell</t>
  </si>
  <si>
    <t>Colo</t>
  </si>
  <si>
    <t>Gilbert</t>
  </si>
  <si>
    <t>Roland</t>
  </si>
  <si>
    <t>Cambridge</t>
  </si>
  <si>
    <t>Kelley</t>
  </si>
  <si>
    <t>Zearing</t>
  </si>
  <si>
    <t>Collins</t>
  </si>
  <si>
    <t>Tama</t>
  </si>
  <si>
    <t>Toledo</t>
  </si>
  <si>
    <t>Traer</t>
  </si>
  <si>
    <t>Dysart</t>
  </si>
  <si>
    <t>Gladbrook</t>
  </si>
  <si>
    <t>Chelsea</t>
  </si>
  <si>
    <t>Garwin</t>
  </si>
  <si>
    <t>Clutier</t>
  </si>
  <si>
    <t>Elberon</t>
  </si>
  <si>
    <t>Lincoln</t>
  </si>
  <si>
    <t>Montour</t>
  </si>
  <si>
    <t>Taylor</t>
  </si>
  <si>
    <t>Bedford</t>
  </si>
  <si>
    <t>Lenox</t>
  </si>
  <si>
    <t>Clearfield</t>
  </si>
  <si>
    <t>New Market</t>
  </si>
  <si>
    <t>Gravity</t>
  </si>
  <si>
    <t>Creston</t>
  </si>
  <si>
    <t>Afton</t>
  </si>
  <si>
    <t>Lorimor</t>
  </si>
  <si>
    <t>Van Buren</t>
  </si>
  <si>
    <t>Keosauqua</t>
  </si>
  <si>
    <t>Milton</t>
  </si>
  <si>
    <t>Farmington</t>
  </si>
  <si>
    <t>Cantril</t>
  </si>
  <si>
    <t>Bonaparte</t>
  </si>
  <si>
    <t>Birmingham</t>
  </si>
  <si>
    <t>Stockport</t>
  </si>
  <si>
    <t>Ottumwa</t>
  </si>
  <si>
    <t>Eldon</t>
  </si>
  <si>
    <t>Agency</t>
  </si>
  <si>
    <t>Blakesburg</t>
  </si>
  <si>
    <t>Warren</t>
  </si>
  <si>
    <t>Indianola</t>
  </si>
  <si>
    <t>Norwalk</t>
  </si>
  <si>
    <t>Milo</t>
  </si>
  <si>
    <t>New Virginia</t>
  </si>
  <si>
    <t>Cumming</t>
  </si>
  <si>
    <t>Lacona</t>
  </si>
  <si>
    <t>Hartford</t>
  </si>
  <si>
    <t>Martensdale</t>
  </si>
  <si>
    <t>Washington</t>
  </si>
  <si>
    <t>Kalona</t>
  </si>
  <si>
    <t>Riverside</t>
  </si>
  <si>
    <t>Wellman</t>
  </si>
  <si>
    <t>Brighton</t>
  </si>
  <si>
    <t>Ainsworth</t>
  </si>
  <si>
    <t>Crawfordsville</t>
  </si>
  <si>
    <t>West Chester</t>
  </si>
  <si>
    <t>Wayne</t>
  </si>
  <si>
    <t>Corydon</t>
  </si>
  <si>
    <t>Seymour</t>
  </si>
  <si>
    <t>Humeston</t>
  </si>
  <si>
    <t>Allerton</t>
  </si>
  <si>
    <t>Lineville</t>
  </si>
  <si>
    <t>Promise City</t>
  </si>
  <si>
    <t>Webster</t>
  </si>
  <si>
    <t>Fort Dodge</t>
  </si>
  <si>
    <t>Gowrie</t>
  </si>
  <si>
    <t>Dayton</t>
  </si>
  <si>
    <t>Badger</t>
  </si>
  <si>
    <t>Duncombe</t>
  </si>
  <si>
    <t>Lehigh</t>
  </si>
  <si>
    <t>Clare</t>
  </si>
  <si>
    <t>Callender</t>
  </si>
  <si>
    <t>Moorland</t>
  </si>
  <si>
    <t>Otho</t>
  </si>
  <si>
    <t>Harcourt</t>
  </si>
  <si>
    <t>Winnebago</t>
  </si>
  <si>
    <t>Lake Mills</t>
  </si>
  <si>
    <t>Buffalo Center</t>
  </si>
  <si>
    <t>Thompson</t>
  </si>
  <si>
    <t>Leland</t>
  </si>
  <si>
    <t>Rake</t>
  </si>
  <si>
    <t>Winneshiek</t>
  </si>
  <si>
    <t>Decorah</t>
  </si>
  <si>
    <t>Calmar</t>
  </si>
  <si>
    <t>Ossian</t>
  </si>
  <si>
    <t>Fort Atkinson</t>
  </si>
  <si>
    <t>Spillville</t>
  </si>
  <si>
    <t>Ridgeway</t>
  </si>
  <si>
    <t>Castalia</t>
  </si>
  <si>
    <t>Woodbury</t>
  </si>
  <si>
    <t>Sergeant Bluff</t>
  </si>
  <si>
    <t>Moville</t>
  </si>
  <si>
    <t>Lawton</t>
  </si>
  <si>
    <t>Correctionville</t>
  </si>
  <si>
    <t>Sloan</t>
  </si>
  <si>
    <t>Anthon</t>
  </si>
  <si>
    <t>Danbury</t>
  </si>
  <si>
    <t>Hornick</t>
  </si>
  <si>
    <t>Pierson</t>
  </si>
  <si>
    <t>Salix</t>
  </si>
  <si>
    <t>Bronson</t>
  </si>
  <si>
    <t>Cushing</t>
  </si>
  <si>
    <t>Smithland</t>
  </si>
  <si>
    <t>Worth</t>
  </si>
  <si>
    <t>Northwood</t>
  </si>
  <si>
    <t>Manly</t>
  </si>
  <si>
    <t>Kensett</t>
  </si>
  <si>
    <t>Grafton</t>
  </si>
  <si>
    <t>Fertile</t>
  </si>
  <si>
    <t>Joice</t>
  </si>
  <si>
    <t>Hanlontown</t>
  </si>
  <si>
    <t>Wright</t>
  </si>
  <si>
    <t>Clarion</t>
  </si>
  <si>
    <t>Belmond</t>
  </si>
  <si>
    <t>Eagle Grove</t>
  </si>
  <si>
    <t>Dows</t>
  </si>
  <si>
    <t>Goldfield</t>
  </si>
  <si>
    <t>Woolstock</t>
  </si>
  <si>
    <t>Table 4. Iowa Retail Sales and Tax</t>
  </si>
  <si>
    <t>by County and Business Group</t>
  </si>
  <si>
    <t>S</t>
  </si>
  <si>
    <t>Eating And Drinking</t>
  </si>
  <si>
    <t>Service</t>
  </si>
  <si>
    <t>Utilities And Transportation</t>
  </si>
  <si>
    <t>This report covers retail sales and use tax data for taxable sales based on tax returns filed with the Department for the quarter ending December 31, 2023 which is the second quarter in fiscal year 2024.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</si>
  <si>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December 2023 quarter compared to the December 2022 quarter.</t>
    </r>
  </si>
  <si>
    <r>
      <t>Use Tax Statistics:</t>
    </r>
    <r>
      <rPr>
        <sz val="12"/>
        <rFont val="Arial"/>
        <family val="2"/>
      </rPr>
      <t xml:space="preserve"> Table 2 compares return counts, taxable sales, and tax data reported by the 12 business groups for the December 2023 quarter compared to the December 2022 quarter for Retailer's Use Tax permits. In addition, aggregate Motor Vehicle Use  and Consumer Use tax data for the December 2023 quarter are also compared to the December 2022 quarter.  The Consumer Use tax data does not include voluntary use tax data.</t>
    </r>
  </si>
  <si>
    <t>Numa</t>
  </si>
  <si>
    <t>Plano</t>
  </si>
  <si>
    <t>Westgate</t>
  </si>
  <si>
    <t>Bevington</t>
  </si>
  <si>
    <t>Scarville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</si>
</sst>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8"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sz val="10"/>
      <color theme="1"/>
      <name val="Calibri"/>
      <family val="2"/>
      <scheme val="minor"/>
    </font>
    <font>
      <b/>
      <sz val="10"/>
      <color theme="1"/>
      <name val="Arial"/>
      <family val="2"/>
    </font>
    <font>
      <sz val="10"/>
      <color theme="1"/>
      <name val="Arial"/>
      <family val="2"/>
    </font>
    <font>
      <b/>
      <sz val="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9">
    <xf numFmtId="0" fontId="0" fillId="2" borderId="0"/>
    <xf numFmtId="0" fontId="9" fillId="0" borderId="0"/>
    <xf numFmtId="0" fontId="3" fillId="2" borderId="0"/>
    <xf numFmtId="0" fontId="3" fillId="2" borderId="0"/>
    <xf numFmtId="0" fontId="3" fillId="2" borderId="0"/>
    <xf numFmtId="0" fontId="1" fillId="0" borderId="0"/>
    <xf numFmtId="0" fontId="8" fillId="0" borderId="0"/>
    <xf numFmtId="0" fontId="1" fillId="0" borderId="0"/>
    <xf numFmtId="0" fontId="14" fillId="0" borderId="0"/>
  </cellStyleXfs>
  <cellXfs count="85">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3" fontId="6" fillId="0" borderId="0" xfId="4" applyNumberFormat="1" applyFont="1" applyFill="1" applyBorder="1"/>
    <xf numFmtId="165" fontId="6" fillId="0" borderId="0" xfId="4" applyNumberFormat="1" applyFont="1" applyFill="1" applyBorder="1" applyAlignment="1">
      <alignment horizontal="right"/>
    </xf>
    <xf numFmtId="3" fontId="6" fillId="0" borderId="0" xfId="4" applyNumberFormat="1" applyFont="1" applyFill="1" applyBorder="1" applyAlignment="1">
      <alignment horizontal="right"/>
    </xf>
    <xf numFmtId="0" fontId="6" fillId="0" borderId="0" xfId="7" applyFont="1" applyAlignment="1">
      <alignment horizontal="left"/>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16" fillId="0" borderId="0" xfId="8" applyFont="1"/>
    <xf numFmtId="0" fontId="15" fillId="0" borderId="0" xfId="8" applyFont="1"/>
    <xf numFmtId="3" fontId="17" fillId="0" borderId="0" xfId="1" applyNumberFormat="1" applyFont="1" applyBorder="1" applyAlignment="1">
      <alignment horizontal="left" wrapText="1"/>
    </xf>
    <xf numFmtId="165" fontId="17" fillId="0" borderId="0" xfId="1" applyNumberFormat="1" applyFont="1" applyAlignment="1">
      <alignment horizontal="left" wrapText="1"/>
    </xf>
    <xf numFmtId="165" fontId="17" fillId="0" borderId="0" xfId="1" applyNumberFormat="1" applyFont="1" applyBorder="1" applyAlignment="1">
      <alignment horizontal="left" wrapText="1"/>
    </xf>
    <xf numFmtId="3" fontId="16" fillId="0" borderId="0" xfId="8" applyNumberFormat="1" applyFont="1"/>
    <xf numFmtId="165" fontId="16" fillId="0" borderId="0" xfId="1" applyNumberFormat="1" applyFont="1" applyBorder="1"/>
    <xf numFmtId="10" fontId="16" fillId="0" borderId="0" xfId="8" applyNumberFormat="1" applyFont="1" applyBorder="1"/>
    <xf numFmtId="0" fontId="16" fillId="0" borderId="0" xfId="8" applyFont="1" applyBorder="1"/>
    <xf numFmtId="0" fontId="4" fillId="0" borderId="0" xfId="8" applyFont="1" applyAlignment="1">
      <alignment horizontal="center"/>
    </xf>
    <xf numFmtId="0" fontId="4" fillId="0" borderId="0" xfId="8" quotePrefix="1" applyFont="1" applyAlignment="1">
      <alignment horizontal="center"/>
    </xf>
    <xf numFmtId="0" fontId="15" fillId="0" borderId="0" xfId="8" applyFont="1" applyAlignment="1">
      <alignment wrapText="1"/>
    </xf>
    <xf numFmtId="0" fontId="15" fillId="0" borderId="0" xfId="8" applyFont="1" applyAlignment="1">
      <alignment horizontal="left" wrapText="1"/>
    </xf>
    <xf numFmtId="10" fontId="15" fillId="0" borderId="0" xfId="8" applyNumberFormat="1" applyFont="1" applyAlignment="1">
      <alignment horizontal="left" wrapText="1"/>
    </xf>
    <xf numFmtId="3" fontId="16" fillId="0" borderId="0" xfId="8" applyNumberFormat="1" applyFont="1" applyAlignment="1">
      <alignment horizontal="right"/>
    </xf>
    <xf numFmtId="165" fontId="16" fillId="0" borderId="0" xfId="8" applyNumberFormat="1" applyFont="1" applyAlignment="1">
      <alignment horizontal="right"/>
    </xf>
    <xf numFmtId="10" fontId="16" fillId="0" borderId="0" xfId="8" applyNumberFormat="1" applyFont="1" applyAlignment="1">
      <alignment horizontal="right"/>
    </xf>
    <xf numFmtId="165" fontId="16" fillId="0" borderId="0" xfId="8" applyNumberFormat="1" applyFont="1"/>
    <xf numFmtId="10" fontId="16" fillId="0" borderId="0" xfId="8" applyNumberFormat="1" applyFont="1"/>
    <xf numFmtId="0" fontId="4" fillId="0" borderId="0" xfId="3" applyNumberFormat="1" applyFont="1" applyFill="1" applyAlignment="1">
      <alignment horizontal="center"/>
    </xf>
    <xf numFmtId="0" fontId="4" fillId="0" borderId="0" xfId="4" applyFont="1" applyFill="1" applyAlignment="1">
      <alignment horizontal="center"/>
    </xf>
    <xf numFmtId="0" fontId="5" fillId="0" borderId="0" xfId="4" applyNumberFormat="1" applyFont="1" applyFill="1" applyAlignment="1">
      <alignment horizontal="center"/>
    </xf>
    <xf numFmtId="0" fontId="15" fillId="0" borderId="0" xfId="8" applyFont="1" applyFill="1" applyAlignment="1">
      <alignment horizontal="center"/>
    </xf>
    <xf numFmtId="0" fontId="17" fillId="0" borderId="0" xfId="8" applyFont="1" applyAlignment="1">
      <alignment horizontal="center"/>
    </xf>
    <xf numFmtId="0" fontId="1" fillId="0" borderId="0" xfId="3" applyNumberFormat="1" applyFont="1" applyFill="1" applyAlignment="1">
      <alignment horizontal="left" wrapText="1"/>
    </xf>
    <xf numFmtId="0" fontId="4" fillId="0" borderId="0" xfId="2" applyFont="1" applyFill="1" applyAlignment="1">
      <alignment horizontal="center"/>
    </xf>
    <xf numFmtId="0" fontId="4" fillId="0" borderId="0" xfId="8" applyFont="1" applyAlignment="1">
      <alignment horizontal="center"/>
    </xf>
    <xf numFmtId="0" fontId="4" fillId="0" borderId="0" xfId="8" quotePrefix="1" applyFont="1" applyAlignment="1">
      <alignment horizontal="center"/>
    </xf>
    <xf numFmtId="0" fontId="6" fillId="0" borderId="0" xfId="3" applyNumberFormat="1" applyFont="1" applyFill="1" applyAlignment="1">
      <alignment horizontal="left" wrapText="1"/>
    </xf>
  </cellXfs>
  <cellStyles count="9">
    <cellStyle name="Normal" xfId="0" builtinId="0"/>
    <cellStyle name="Normal 2" xfId="1" xr:uid="{00000000-0005-0000-0000-000001000000}"/>
    <cellStyle name="Normal 2 2" xfId="2" xr:uid="{00000000-0005-0000-0000-000002000000}"/>
    <cellStyle name="Normal 3" xfId="8" xr:uid="{C58E465A-7396-40E0-A789-6DB735B7FDE4}"/>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7" xr:uid="{19853F5A-ECD5-4628-8BC4-A9CBDE435E4F}"/>
  </cellStyles>
  <dxfs count="2">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25AF-A72F-4753-9B6D-738EBA496FDD}">
  <dimension ref="A1:A10"/>
  <sheetViews>
    <sheetView tabSelected="1" workbookViewId="0">
      <pane ySplit="2" topLeftCell="A3" activePane="bottomLeft" state="frozen"/>
      <selection pane="bottomLeft" activeCell="A3" sqref="A3"/>
    </sheetView>
  </sheetViews>
  <sheetFormatPr defaultRowHeight="15" x14ac:dyDescent="0.2"/>
  <cols>
    <col min="1" max="1" width="75.33203125" style="52" customWidth="1"/>
    <col min="2" max="16384" width="8.88671875" style="52"/>
  </cols>
  <sheetData>
    <row r="1" spans="1:1" ht="23.25" x14ac:dyDescent="0.2">
      <c r="A1" s="51" t="s">
        <v>38</v>
      </c>
    </row>
    <row r="2" spans="1:1" ht="23.25" x14ac:dyDescent="0.2">
      <c r="A2" s="53">
        <f>'Table 1. Retail Sales Tax'!C8</f>
        <v>45261</v>
      </c>
    </row>
    <row r="3" spans="1:1" ht="108.75" customHeight="1" x14ac:dyDescent="0.2">
      <c r="A3" s="54" t="s">
        <v>865</v>
      </c>
    </row>
    <row r="4" spans="1:1" ht="122.25" customHeight="1" x14ac:dyDescent="0.2">
      <c r="A4" s="54" t="s">
        <v>39</v>
      </c>
    </row>
    <row r="5" spans="1:1" ht="108" customHeight="1" x14ac:dyDescent="0.2">
      <c r="A5" s="54" t="s">
        <v>40</v>
      </c>
    </row>
    <row r="6" spans="1:1" ht="105.75" x14ac:dyDescent="0.2">
      <c r="A6" s="55" t="s">
        <v>41</v>
      </c>
    </row>
    <row r="7" spans="1:1" ht="49.5" customHeight="1" x14ac:dyDescent="0.2">
      <c r="A7" s="55" t="s">
        <v>866</v>
      </c>
    </row>
    <row r="8" spans="1:1" ht="75.75" x14ac:dyDescent="0.2">
      <c r="A8" s="55" t="s">
        <v>867</v>
      </c>
    </row>
    <row r="9" spans="1:1" ht="69" customHeight="1" x14ac:dyDescent="0.2">
      <c r="A9" s="55" t="s">
        <v>42</v>
      </c>
    </row>
    <row r="10" spans="1:1" ht="80.25" customHeight="1" x14ac:dyDescent="0.2">
      <c r="A10" s="55" t="s">
        <v>43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pane xSplit="1" ySplit="9" topLeftCell="B10" activePane="bottomRight" state="frozen"/>
      <selection pane="topRight" activeCell="B1" sqref="B1"/>
      <selection pane="bottomLeft" activeCell="A10" sqref="A10"/>
      <selection pane="bottomRight" activeCell="H10" sqref="H10:H21"/>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75" t="s">
        <v>28</v>
      </c>
      <c r="B1" s="75"/>
      <c r="C1" s="75"/>
      <c r="D1" s="75"/>
      <c r="E1" s="75"/>
      <c r="F1" s="75"/>
      <c r="G1" s="75"/>
      <c r="H1" s="75"/>
      <c r="I1" s="75"/>
    </row>
    <row r="2" spans="1:11" s="3" customFormat="1" ht="15" x14ac:dyDescent="0.25">
      <c r="A2" s="75" t="s">
        <v>18</v>
      </c>
      <c r="B2" s="75"/>
      <c r="C2" s="75"/>
      <c r="D2" s="75"/>
      <c r="E2" s="75"/>
      <c r="F2" s="75"/>
      <c r="G2" s="75"/>
      <c r="H2" s="75"/>
      <c r="I2" s="75"/>
    </row>
    <row r="3" spans="1:11" s="3" customFormat="1" ht="15" x14ac:dyDescent="0.25">
      <c r="A3" s="75" t="str">
        <f>"Quarter Ending "&amp;CONCATENATE(TEXT(EDATE($C$8,0),"mmmmmmmmmmmmmm")," ",TEXT(YEAR(EDATE($C$8,0)),0))</f>
        <v>Quarter Ending December 2023</v>
      </c>
      <c r="B3" s="75"/>
      <c r="C3" s="75"/>
      <c r="D3" s="75"/>
      <c r="E3" s="75"/>
      <c r="F3" s="75"/>
      <c r="G3" s="75"/>
      <c r="H3" s="75"/>
      <c r="I3" s="75"/>
    </row>
    <row r="4" spans="1:11" x14ac:dyDescent="0.2">
      <c r="H4" s="6"/>
    </row>
    <row r="5" spans="1:11" ht="15"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44896</v>
      </c>
      <c r="C8" s="12">
        <f>DATE(YEAR(B8)+1,MONTH(B8),DAY(B8))</f>
        <v>45261</v>
      </c>
      <c r="D8" s="10" t="s">
        <v>17</v>
      </c>
      <c r="E8" s="12">
        <f>B8</f>
        <v>44896</v>
      </c>
      <c r="F8" s="12">
        <f>C8</f>
        <v>45261</v>
      </c>
      <c r="G8" s="12">
        <f>E8</f>
        <v>44896</v>
      </c>
      <c r="H8" s="12">
        <f>F8</f>
        <v>45261</v>
      </c>
      <c r="I8" s="10" t="s">
        <v>29</v>
      </c>
    </row>
    <row r="9" spans="1:11" ht="15" x14ac:dyDescent="0.25">
      <c r="B9" s="4"/>
      <c r="D9" s="4"/>
      <c r="E9" s="4"/>
      <c r="F9" s="4"/>
      <c r="K9" s="3"/>
    </row>
    <row r="10" spans="1:11" ht="14.25" customHeight="1" x14ac:dyDescent="0.25">
      <c r="A10" s="5" t="s">
        <v>5</v>
      </c>
      <c r="B10" s="13">
        <v>4197</v>
      </c>
      <c r="C10" s="13">
        <v>4235</v>
      </c>
      <c r="D10" s="14">
        <f t="shared" ref="D10:D21" si="0">(C10/B10)-1</f>
        <v>9.0540862520849252E-3</v>
      </c>
      <c r="E10" s="15">
        <v>328458529</v>
      </c>
      <c r="F10" s="15">
        <v>349146276</v>
      </c>
      <c r="G10" s="15">
        <v>19707490</v>
      </c>
      <c r="H10" s="15">
        <v>20948759</v>
      </c>
      <c r="I10" s="14">
        <f>(H10/G10)-1</f>
        <v>6.2984631731387353E-2</v>
      </c>
      <c r="K10" s="3"/>
    </row>
    <row r="11" spans="1:11" ht="14.25" customHeight="1" x14ac:dyDescent="0.25">
      <c r="A11" s="5" t="s">
        <v>1</v>
      </c>
      <c r="B11" s="13">
        <v>3301</v>
      </c>
      <c r="C11" s="13">
        <v>3208</v>
      </c>
      <c r="D11" s="14">
        <f t="shared" si="0"/>
        <v>-2.817328082399273E-2</v>
      </c>
      <c r="E11" s="15">
        <v>1069266133</v>
      </c>
      <c r="F11" s="15">
        <v>1056074875</v>
      </c>
      <c r="G11" s="15">
        <v>64155968</v>
      </c>
      <c r="H11" s="15">
        <v>63364492</v>
      </c>
      <c r="I11" s="14">
        <f t="shared" ref="I11:I21" si="1">(H11/G11)-1</f>
        <v>-1.233674784550054E-2</v>
      </c>
      <c r="K11" s="3"/>
    </row>
    <row r="12" spans="1:11" ht="14.25" customHeight="1" x14ac:dyDescent="0.25">
      <c r="A12" s="5" t="s">
        <v>7</v>
      </c>
      <c r="B12" s="13">
        <v>21116</v>
      </c>
      <c r="C12" s="13">
        <v>22296</v>
      </c>
      <c r="D12" s="14">
        <f t="shared" si="0"/>
        <v>5.5881795794658018E-2</v>
      </c>
      <c r="E12" s="15">
        <v>1283010051</v>
      </c>
      <c r="F12" s="15">
        <v>1380255540</v>
      </c>
      <c r="G12" s="15">
        <v>76971947</v>
      </c>
      <c r="H12" s="15">
        <v>82806291</v>
      </c>
      <c r="I12" s="14">
        <f t="shared" si="1"/>
        <v>7.5798316495748752E-2</v>
      </c>
      <c r="K12" s="3"/>
    </row>
    <row r="13" spans="1:11" ht="14.25" customHeight="1" x14ac:dyDescent="0.25">
      <c r="A13" s="5" t="s">
        <v>3</v>
      </c>
      <c r="B13" s="13">
        <v>8941</v>
      </c>
      <c r="C13" s="13">
        <v>9028</v>
      </c>
      <c r="D13" s="14">
        <f t="shared" si="0"/>
        <v>9.7304552063528504E-3</v>
      </c>
      <c r="E13" s="15">
        <v>1273889452</v>
      </c>
      <c r="F13" s="15">
        <v>1293703391</v>
      </c>
      <c r="G13" s="15">
        <v>76432959</v>
      </c>
      <c r="H13" s="15">
        <v>77622012</v>
      </c>
      <c r="I13" s="14">
        <f t="shared" si="1"/>
        <v>1.5556809726547494E-2</v>
      </c>
      <c r="K13" s="3"/>
    </row>
    <row r="14" spans="1:11" ht="14.25" customHeight="1" x14ac:dyDescent="0.25">
      <c r="A14" s="5" t="s">
        <v>2</v>
      </c>
      <c r="B14" s="13">
        <v>1580</v>
      </c>
      <c r="C14" s="13">
        <v>1632</v>
      </c>
      <c r="D14" s="14">
        <f t="shared" si="0"/>
        <v>3.2911392405063244E-2</v>
      </c>
      <c r="E14" s="15">
        <v>1271714201</v>
      </c>
      <c r="F14" s="15">
        <v>1282329188</v>
      </c>
      <c r="G14" s="15">
        <v>76302699</v>
      </c>
      <c r="H14" s="15">
        <v>76939661</v>
      </c>
      <c r="I14" s="14">
        <f t="shared" si="1"/>
        <v>8.3478305269384379E-3</v>
      </c>
      <c r="K14" s="3"/>
    </row>
    <row r="15" spans="1:11" ht="14.25" customHeight="1" x14ac:dyDescent="0.25">
      <c r="A15" s="5" t="s">
        <v>6</v>
      </c>
      <c r="B15" s="13">
        <v>4249</v>
      </c>
      <c r="C15" s="13">
        <v>4213</v>
      </c>
      <c r="D15" s="14">
        <f t="shared" si="0"/>
        <v>-8.4725817839491624E-3</v>
      </c>
      <c r="E15" s="15">
        <v>504091178</v>
      </c>
      <c r="F15" s="15">
        <v>481733387</v>
      </c>
      <c r="G15" s="15">
        <v>30245471</v>
      </c>
      <c r="H15" s="15">
        <v>28904003</v>
      </c>
      <c r="I15" s="14">
        <f t="shared" si="1"/>
        <v>-4.4352690027541608E-2</v>
      </c>
      <c r="K15" s="3"/>
    </row>
    <row r="16" spans="1:11" ht="14.25" customHeight="1" x14ac:dyDescent="0.25">
      <c r="A16" s="5" t="s">
        <v>10</v>
      </c>
      <c r="B16" s="13">
        <v>34596</v>
      </c>
      <c r="C16" s="13">
        <v>36798</v>
      </c>
      <c r="D16" s="14">
        <f t="shared" si="0"/>
        <v>6.364897676031922E-2</v>
      </c>
      <c r="E16" s="15">
        <v>1361022185</v>
      </c>
      <c r="F16" s="15">
        <v>1512592779</v>
      </c>
      <c r="G16" s="15">
        <v>81660316</v>
      </c>
      <c r="H16" s="15">
        <v>90754314</v>
      </c>
      <c r="I16" s="14">
        <f t="shared" si="1"/>
        <v>0.11136373755888962</v>
      </c>
      <c r="K16" s="3"/>
    </row>
    <row r="17" spans="1:11" ht="14.25" customHeight="1" x14ac:dyDescent="0.25">
      <c r="A17" s="5" t="s">
        <v>4</v>
      </c>
      <c r="B17" s="13">
        <v>5141</v>
      </c>
      <c r="C17" s="13">
        <v>5154</v>
      </c>
      <c r="D17" s="14">
        <f t="shared" si="0"/>
        <v>2.5286909161641447E-3</v>
      </c>
      <c r="E17" s="15">
        <v>621878767</v>
      </c>
      <c r="F17" s="15">
        <v>629719655</v>
      </c>
      <c r="G17" s="15">
        <v>37312690</v>
      </c>
      <c r="H17" s="15">
        <v>37783146</v>
      </c>
      <c r="I17" s="14">
        <f t="shared" si="1"/>
        <v>1.2608471809456789E-2</v>
      </c>
      <c r="K17" s="3"/>
    </row>
    <row r="18" spans="1:11" ht="14.25" customHeight="1" x14ac:dyDescent="0.25">
      <c r="A18" s="5" t="s">
        <v>9</v>
      </c>
      <c r="B18" s="13">
        <v>67722</v>
      </c>
      <c r="C18" s="13">
        <v>69124</v>
      </c>
      <c r="D18" s="14">
        <f t="shared" si="0"/>
        <v>2.0702282862290033E-2</v>
      </c>
      <c r="E18" s="15">
        <v>1741928702</v>
      </c>
      <c r="F18" s="15">
        <v>1837142190</v>
      </c>
      <c r="G18" s="15">
        <v>102462023</v>
      </c>
      <c r="H18" s="15">
        <v>108243262</v>
      </c>
      <c r="I18" s="14">
        <f t="shared" si="1"/>
        <v>5.6423236929452392E-2</v>
      </c>
      <c r="K18" s="3"/>
    </row>
    <row r="19" spans="1:11" ht="14.25" customHeight="1" x14ac:dyDescent="0.25">
      <c r="A19" s="5" t="s">
        <v>8</v>
      </c>
      <c r="B19" s="13">
        <v>27282</v>
      </c>
      <c r="C19" s="13">
        <v>28850</v>
      </c>
      <c r="D19" s="14">
        <f t="shared" si="0"/>
        <v>5.7473792243970312E-2</v>
      </c>
      <c r="E19" s="15">
        <v>1258682857</v>
      </c>
      <c r="F19" s="15">
        <v>1329286048</v>
      </c>
      <c r="G19" s="15">
        <v>75513287</v>
      </c>
      <c r="H19" s="15">
        <v>79748993</v>
      </c>
      <c r="I19" s="14">
        <f t="shared" si="1"/>
        <v>5.6092194741834023E-2</v>
      </c>
      <c r="K19" s="3"/>
    </row>
    <row r="20" spans="1:11" ht="14.25" customHeight="1" x14ac:dyDescent="0.25">
      <c r="A20" s="5" t="s">
        <v>24</v>
      </c>
      <c r="B20" s="13">
        <v>9224</v>
      </c>
      <c r="C20" s="13">
        <v>9226</v>
      </c>
      <c r="D20" s="14">
        <f t="shared" si="0"/>
        <v>2.1682567215952631E-4</v>
      </c>
      <c r="E20" s="15">
        <v>907118647</v>
      </c>
      <c r="F20" s="15">
        <v>900983569</v>
      </c>
      <c r="G20" s="15">
        <v>54383246</v>
      </c>
      <c r="H20" s="15">
        <v>54008806</v>
      </c>
      <c r="I20" s="14">
        <f t="shared" si="1"/>
        <v>-6.8852087277025964E-3</v>
      </c>
      <c r="K20" s="3"/>
    </row>
    <row r="21" spans="1:11" ht="14.25" customHeight="1" x14ac:dyDescent="0.25">
      <c r="A21" s="5" t="s">
        <v>25</v>
      </c>
      <c r="B21" s="40">
        <v>8247</v>
      </c>
      <c r="C21" s="40">
        <v>8566</v>
      </c>
      <c r="D21" s="41">
        <f t="shared" si="0"/>
        <v>3.8680732387534889E-2</v>
      </c>
      <c r="E21" s="42">
        <v>1154544709</v>
      </c>
      <c r="F21" s="42">
        <v>1131282383</v>
      </c>
      <c r="G21" s="42">
        <v>69272642</v>
      </c>
      <c r="H21" s="42">
        <v>67876927</v>
      </c>
      <c r="I21" s="41">
        <f t="shared" si="1"/>
        <v>-2.0148141599680813E-2</v>
      </c>
      <c r="K21" s="3"/>
    </row>
    <row r="22" spans="1:11" ht="14.25" customHeight="1" x14ac:dyDescent="0.25">
      <c r="D22" s="14"/>
      <c r="G22" s="15"/>
      <c r="H22" s="15"/>
      <c r="I22" s="14"/>
      <c r="K22" s="3"/>
    </row>
    <row r="23" spans="1:11" ht="14.25" customHeight="1" x14ac:dyDescent="0.25">
      <c r="A23" s="1" t="s">
        <v>21</v>
      </c>
      <c r="B23" s="13">
        <f>SUM(B10:B21)</f>
        <v>195596</v>
      </c>
      <c r="C23" s="13">
        <f>SUM(C10:C21)</f>
        <v>202330</v>
      </c>
      <c r="D23" s="14">
        <f>(C23/B23)-1</f>
        <v>3.4428106914251799E-2</v>
      </c>
      <c r="E23" s="15">
        <f>SUM(E10:E22)</f>
        <v>12775605411</v>
      </c>
      <c r="F23" s="15">
        <f>SUM(F10:F22)</f>
        <v>13184249281</v>
      </c>
      <c r="G23" s="15">
        <f>SUM(G10:G21)</f>
        <v>764420738</v>
      </c>
      <c r="H23" s="15">
        <f>SUM(H10:H21)</f>
        <v>789000666</v>
      </c>
      <c r="I23" s="14">
        <f>(H23/G23)-1</f>
        <v>3.2154972750098265E-2</v>
      </c>
      <c r="K23" s="3"/>
    </row>
    <row r="24" spans="1:11" ht="14.25" customHeight="1" x14ac:dyDescent="0.25">
      <c r="B24" s="16"/>
      <c r="C24" s="16"/>
      <c r="D24" s="14"/>
      <c r="E24" s="11"/>
      <c r="F24" s="14"/>
      <c r="G24" s="15"/>
      <c r="H24" s="15"/>
      <c r="I24" s="14"/>
      <c r="K24" s="3"/>
    </row>
    <row r="25" spans="1:11" ht="15" x14ac:dyDescent="0.25">
      <c r="A25" s="2" t="s">
        <v>34</v>
      </c>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topLeftCell="A5" zoomScaleNormal="100" workbookViewId="0">
      <selection activeCell="A25" sqref="A25"/>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75" t="s">
        <v>30</v>
      </c>
      <c r="B1" s="75"/>
      <c r="C1" s="75"/>
      <c r="D1" s="75"/>
      <c r="E1" s="75"/>
      <c r="F1" s="75"/>
      <c r="G1" s="75"/>
      <c r="H1" s="75"/>
      <c r="I1" s="75"/>
    </row>
    <row r="2" spans="1:9" s="3" customFormat="1" ht="15" x14ac:dyDescent="0.25">
      <c r="A2" s="75" t="s">
        <v>18</v>
      </c>
      <c r="B2" s="75"/>
      <c r="C2" s="75"/>
      <c r="D2" s="75"/>
      <c r="E2" s="75"/>
      <c r="F2" s="75"/>
      <c r="G2" s="75"/>
      <c r="H2" s="75"/>
      <c r="I2" s="75"/>
    </row>
    <row r="3" spans="1:9" s="3" customFormat="1" ht="15" x14ac:dyDescent="0.25">
      <c r="A3" s="75" t="str">
        <f>'Table 1. Retail Sales Tax'!A3:I3</f>
        <v>Quarter Ending December 2023</v>
      </c>
      <c r="B3" s="75"/>
      <c r="C3" s="75"/>
      <c r="D3" s="75"/>
      <c r="E3" s="75"/>
      <c r="F3" s="75"/>
      <c r="G3" s="75"/>
      <c r="H3" s="75"/>
      <c r="I3" s="75"/>
    </row>
    <row r="4" spans="1:9" x14ac:dyDescent="0.2">
      <c r="H4" s="6"/>
    </row>
    <row r="5" spans="1:9" ht="15"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44896</v>
      </c>
      <c r="C8" s="12">
        <f>'Table 1. Retail Sales Tax'!C8</f>
        <v>45261</v>
      </c>
      <c r="D8" s="10" t="s">
        <v>17</v>
      </c>
      <c r="E8" s="12">
        <f>'Table 1. Retail Sales Tax'!E8</f>
        <v>44896</v>
      </c>
      <c r="F8" s="12">
        <f>'Table 1. Retail Sales Tax'!F8</f>
        <v>45261</v>
      </c>
      <c r="G8" s="12">
        <f>'Table 1. Retail Sales Tax'!G8</f>
        <v>44896</v>
      </c>
      <c r="H8" s="12">
        <f>'Table 1. Retail Sales Tax'!H8</f>
        <v>45261</v>
      </c>
      <c r="I8" s="10" t="s">
        <v>29</v>
      </c>
    </row>
    <row r="9" spans="1:9" x14ac:dyDescent="0.2">
      <c r="B9" s="4"/>
      <c r="D9" s="4"/>
      <c r="E9" s="4"/>
      <c r="F9" s="4"/>
    </row>
    <row r="10" spans="1:9" x14ac:dyDescent="0.2">
      <c r="A10" s="5" t="s">
        <v>5</v>
      </c>
      <c r="B10" s="13">
        <f>'Table 1. Retail Sales Tax'!B10+'Table 2. Retail Use Tax'!B10</f>
        <v>4316</v>
      </c>
      <c r="C10" s="13">
        <f>'Table 1. Retail Sales Tax'!C10+'Table 2. Retail Use Tax'!C10</f>
        <v>4343</v>
      </c>
      <c r="D10" s="14">
        <f t="shared" ref="D10:D21" si="0">(C10/B10)-1</f>
        <v>6.2557924003707743E-3</v>
      </c>
      <c r="E10" s="15">
        <f>'Table 1. Retail Sales Tax'!E10+'Table 2. Retail Use Tax'!E10</f>
        <v>342445255</v>
      </c>
      <c r="F10" s="15">
        <f>'Table 1. Retail Sales Tax'!F10+'Table 2. Retail Use Tax'!F10</f>
        <v>361223328</v>
      </c>
      <c r="G10" s="15">
        <f>'Table 1. Retail Sales Tax'!G10+'Table 2. Retail Use Tax'!G10</f>
        <v>20546694</v>
      </c>
      <c r="H10" s="15">
        <f>'Table 1. Retail Sales Tax'!H10+'Table 2. Retail Use Tax'!H10</f>
        <v>21673382</v>
      </c>
      <c r="I10" s="14">
        <f t="shared" ref="I10:I21" si="1">(H10/G10)-1</f>
        <v>5.4835488375891472E-2</v>
      </c>
    </row>
    <row r="11" spans="1:9" x14ac:dyDescent="0.2">
      <c r="A11" s="5" t="s">
        <v>1</v>
      </c>
      <c r="B11" s="13">
        <f>'Table 1. Retail Sales Tax'!B11+'Table 2. Retail Use Tax'!B11</f>
        <v>3499</v>
      </c>
      <c r="C11" s="13">
        <f>'Table 1. Retail Sales Tax'!C11+'Table 2. Retail Use Tax'!C11</f>
        <v>3382</v>
      </c>
      <c r="D11" s="14">
        <f t="shared" si="0"/>
        <v>-3.3438125178622435E-2</v>
      </c>
      <c r="E11" s="15">
        <f>'Table 1. Retail Sales Tax'!E11+'Table 2. Retail Use Tax'!E11</f>
        <v>1082119313</v>
      </c>
      <c r="F11" s="15">
        <f>'Table 1. Retail Sales Tax'!F11+'Table 2. Retail Use Tax'!F11</f>
        <v>1068642126</v>
      </c>
      <c r="G11" s="15">
        <f>'Table 1. Retail Sales Tax'!G11+'Table 2. Retail Use Tax'!G11</f>
        <v>64927159</v>
      </c>
      <c r="H11" s="15">
        <f>'Table 1. Retail Sales Tax'!H11+'Table 2. Retail Use Tax'!H11</f>
        <v>64118527</v>
      </c>
      <c r="I11" s="14">
        <f t="shared" si="1"/>
        <v>-1.2454449146619861E-2</v>
      </c>
    </row>
    <row r="12" spans="1:9" x14ac:dyDescent="0.2">
      <c r="A12" s="5" t="s">
        <v>7</v>
      </c>
      <c r="B12" s="13">
        <f>'Table 1. Retail Sales Tax'!B12+'Table 2. Retail Use Tax'!B12</f>
        <v>21175</v>
      </c>
      <c r="C12" s="13">
        <f>'Table 1. Retail Sales Tax'!C12+'Table 2. Retail Use Tax'!C12</f>
        <v>22355</v>
      </c>
      <c r="D12" s="14">
        <f t="shared" si="0"/>
        <v>5.5726092089728452E-2</v>
      </c>
      <c r="E12" s="15">
        <f>'Table 1. Retail Sales Tax'!E12+'Table 2. Retail Use Tax'!E12</f>
        <v>1288538957</v>
      </c>
      <c r="F12" s="15">
        <f>'Table 1. Retail Sales Tax'!F12+'Table 2. Retail Use Tax'!F12</f>
        <v>1385927462</v>
      </c>
      <c r="G12" s="15">
        <f>'Table 1. Retail Sales Tax'!G12+'Table 2. Retail Use Tax'!G12</f>
        <v>77303681</v>
      </c>
      <c r="H12" s="15">
        <f>'Table 1. Retail Sales Tax'!H12+'Table 2. Retail Use Tax'!H12</f>
        <v>83146606</v>
      </c>
      <c r="I12" s="14">
        <f t="shared" si="1"/>
        <v>7.5584046250009695E-2</v>
      </c>
    </row>
    <row r="13" spans="1:9" x14ac:dyDescent="0.2">
      <c r="A13" s="5" t="s">
        <v>3</v>
      </c>
      <c r="B13" s="13">
        <f>'Table 1. Retail Sales Tax'!B13+'Table 2. Retail Use Tax'!B13</f>
        <v>8988</v>
      </c>
      <c r="C13" s="13">
        <f>'Table 1. Retail Sales Tax'!C13+'Table 2. Retail Use Tax'!C13</f>
        <v>9065</v>
      </c>
      <c r="D13" s="14">
        <f t="shared" si="0"/>
        <v>8.5669781931463351E-3</v>
      </c>
      <c r="E13" s="15">
        <f>'Table 1. Retail Sales Tax'!E13+'Table 2. Retail Use Tax'!E13</f>
        <v>1276282949</v>
      </c>
      <c r="F13" s="15">
        <f>'Table 1. Retail Sales Tax'!F13+'Table 2. Retail Use Tax'!F13</f>
        <v>1294382939</v>
      </c>
      <c r="G13" s="15">
        <f>'Table 1. Retail Sales Tax'!G13+'Table 2. Retail Use Tax'!G13</f>
        <v>76576569</v>
      </c>
      <c r="H13" s="15">
        <f>'Table 1. Retail Sales Tax'!H13+'Table 2. Retail Use Tax'!H13</f>
        <v>77662785</v>
      </c>
      <c r="I13" s="14">
        <f t="shared" si="1"/>
        <v>1.4184704462274933E-2</v>
      </c>
    </row>
    <row r="14" spans="1:9" x14ac:dyDescent="0.2">
      <c r="A14" s="5" t="s">
        <v>2</v>
      </c>
      <c r="B14" s="13">
        <f>'Table 1. Retail Sales Tax'!B14+'Table 2. Retail Use Tax'!B14</f>
        <v>1615</v>
      </c>
      <c r="C14" s="13">
        <f>'Table 1. Retail Sales Tax'!C14+'Table 2. Retail Use Tax'!C14</f>
        <v>1659</v>
      </c>
      <c r="D14" s="14">
        <f t="shared" si="0"/>
        <v>2.7244582043343568E-2</v>
      </c>
      <c r="E14" s="15">
        <f>'Table 1. Retail Sales Tax'!E14+'Table 2. Retail Use Tax'!E14</f>
        <v>1386106394</v>
      </c>
      <c r="F14" s="15">
        <f>'Table 1. Retail Sales Tax'!F14+'Table 2. Retail Use Tax'!F14</f>
        <v>1396713485</v>
      </c>
      <c r="G14" s="15">
        <f>'Table 1. Retail Sales Tax'!G14+'Table 2. Retail Use Tax'!G14</f>
        <v>83166231</v>
      </c>
      <c r="H14" s="15">
        <f>'Table 1. Retail Sales Tax'!H14+'Table 2. Retail Use Tax'!H14</f>
        <v>83802719</v>
      </c>
      <c r="I14" s="14">
        <f t="shared" si="1"/>
        <v>7.6532024157738299E-3</v>
      </c>
    </row>
    <row r="15" spans="1:9" x14ac:dyDescent="0.2">
      <c r="A15" s="5" t="s">
        <v>6</v>
      </c>
      <c r="B15" s="13">
        <f>'Table 1. Retail Sales Tax'!B15+'Table 2. Retail Use Tax'!B15</f>
        <v>4467</v>
      </c>
      <c r="C15" s="13">
        <f>'Table 1. Retail Sales Tax'!C15+'Table 2. Retail Use Tax'!C15</f>
        <v>4421</v>
      </c>
      <c r="D15" s="14">
        <f t="shared" si="0"/>
        <v>-1.029773897470343E-2</v>
      </c>
      <c r="E15" s="15">
        <f>'Table 1. Retail Sales Tax'!E15+'Table 2. Retail Use Tax'!E15</f>
        <v>540825973</v>
      </c>
      <c r="F15" s="15">
        <f>'Table 1. Retail Sales Tax'!F15+'Table 2. Retail Use Tax'!F15</f>
        <v>514884689</v>
      </c>
      <c r="G15" s="15">
        <f>'Table 1. Retail Sales Tax'!G15+'Table 2. Retail Use Tax'!G15</f>
        <v>32449559</v>
      </c>
      <c r="H15" s="15">
        <f>'Table 1. Retail Sales Tax'!H15+'Table 2. Retail Use Tax'!H15</f>
        <v>30893081</v>
      </c>
      <c r="I15" s="14">
        <f t="shared" si="1"/>
        <v>-4.7966075594432556E-2</v>
      </c>
    </row>
    <row r="16" spans="1:9" x14ac:dyDescent="0.2">
      <c r="A16" s="5" t="s">
        <v>10</v>
      </c>
      <c r="B16" s="13">
        <f>'Table 1. Retail Sales Tax'!B16+'Table 2. Retail Use Tax'!B16</f>
        <v>55631</v>
      </c>
      <c r="C16" s="13">
        <f>'Table 1. Retail Sales Tax'!C16+'Table 2. Retail Use Tax'!C16</f>
        <v>56789</v>
      </c>
      <c r="D16" s="14">
        <f t="shared" si="0"/>
        <v>2.081573223562394E-2</v>
      </c>
      <c r="E16" s="15">
        <f>'Table 1. Retail Sales Tax'!E16+'Table 2. Retail Use Tax'!E16</f>
        <v>2716238246</v>
      </c>
      <c r="F16" s="15">
        <f>'Table 1. Retail Sales Tax'!F16+'Table 2. Retail Use Tax'!F16</f>
        <v>2965402384</v>
      </c>
      <c r="G16" s="15">
        <f>'Table 1. Retail Sales Tax'!G16+'Table 2. Retail Use Tax'!G16</f>
        <v>162973281</v>
      </c>
      <c r="H16" s="15">
        <f>'Table 1. Retail Sales Tax'!H16+'Table 2. Retail Use Tax'!H16</f>
        <v>177922892</v>
      </c>
      <c r="I16" s="14">
        <f t="shared" si="1"/>
        <v>9.1730441384437755E-2</v>
      </c>
    </row>
    <row r="17" spans="1:9" x14ac:dyDescent="0.2">
      <c r="A17" s="5" t="s">
        <v>4</v>
      </c>
      <c r="B17" s="13">
        <f>'Table 1. Retail Sales Tax'!B17+'Table 2. Retail Use Tax'!B17</f>
        <v>5257</v>
      </c>
      <c r="C17" s="13">
        <f>'Table 1. Retail Sales Tax'!C17+'Table 2. Retail Use Tax'!C17</f>
        <v>5259</v>
      </c>
      <c r="D17" s="14">
        <f t="shared" si="0"/>
        <v>3.8044512079138393E-4</v>
      </c>
      <c r="E17" s="15">
        <f>'Table 1. Retail Sales Tax'!E17+'Table 2. Retail Use Tax'!E17</f>
        <v>630426231</v>
      </c>
      <c r="F17" s="15">
        <f>'Table 1. Retail Sales Tax'!F17+'Table 2. Retail Use Tax'!F17</f>
        <v>640895744</v>
      </c>
      <c r="G17" s="15">
        <f>'Table 1. Retail Sales Tax'!G17+'Table 2. Retail Use Tax'!G17</f>
        <v>37825538</v>
      </c>
      <c r="H17" s="15">
        <f>'Table 1. Retail Sales Tax'!H17+'Table 2. Retail Use Tax'!H17</f>
        <v>38453711</v>
      </c>
      <c r="I17" s="14">
        <f t="shared" si="1"/>
        <v>1.660711342691279E-2</v>
      </c>
    </row>
    <row r="18" spans="1:9" x14ac:dyDescent="0.2">
      <c r="A18" s="5" t="s">
        <v>9</v>
      </c>
      <c r="B18" s="13">
        <f>'Table 1. Retail Sales Tax'!B18+'Table 2. Retail Use Tax'!B18</f>
        <v>71452</v>
      </c>
      <c r="C18" s="13">
        <f>'Table 1. Retail Sales Tax'!C18+'Table 2. Retail Use Tax'!C18</f>
        <v>72707</v>
      </c>
      <c r="D18" s="14">
        <f t="shared" si="0"/>
        <v>1.7564238929631104E-2</v>
      </c>
      <c r="E18" s="15">
        <f>'Table 1. Retail Sales Tax'!E18+'Table 2. Retail Use Tax'!E18</f>
        <v>2003474007</v>
      </c>
      <c r="F18" s="15">
        <f>'Table 1. Retail Sales Tax'!F18+'Table 2. Retail Use Tax'!F18</f>
        <v>2125546418</v>
      </c>
      <c r="G18" s="15">
        <f>'Table 1. Retail Sales Tax'!G18+'Table 2. Retail Use Tax'!G18</f>
        <v>118154742</v>
      </c>
      <c r="H18" s="15">
        <f>'Table 1. Retail Sales Tax'!H18+'Table 2. Retail Use Tax'!H18</f>
        <v>125547516</v>
      </c>
      <c r="I18" s="14">
        <f t="shared" si="1"/>
        <v>6.2568576384348651E-2</v>
      </c>
    </row>
    <row r="19" spans="1:9" x14ac:dyDescent="0.2">
      <c r="A19" s="5" t="s">
        <v>8</v>
      </c>
      <c r="B19" s="13">
        <f>'Table 1. Retail Sales Tax'!B19+'Table 2. Retail Use Tax'!B19</f>
        <v>28745</v>
      </c>
      <c r="C19" s="13">
        <f>'Table 1. Retail Sales Tax'!C19+'Table 2. Retail Use Tax'!C19</f>
        <v>30223</v>
      </c>
      <c r="D19" s="14">
        <f t="shared" si="0"/>
        <v>5.1417637850060816E-2</v>
      </c>
      <c r="E19" s="15">
        <f>'Table 1. Retail Sales Tax'!E19+'Table 2. Retail Use Tax'!E19</f>
        <v>2361510093</v>
      </c>
      <c r="F19" s="15">
        <f>'Table 1. Retail Sales Tax'!F19+'Table 2. Retail Use Tax'!F19</f>
        <v>2546725624</v>
      </c>
      <c r="G19" s="15">
        <f>'Table 1. Retail Sales Tax'!G19+'Table 2. Retail Use Tax'!G19</f>
        <v>141682921</v>
      </c>
      <c r="H19" s="15">
        <f>'Table 1. Retail Sales Tax'!H19+'Table 2. Retail Use Tax'!H19</f>
        <v>152795368</v>
      </c>
      <c r="I19" s="14">
        <f t="shared" si="1"/>
        <v>7.8431803364641173E-2</v>
      </c>
    </row>
    <row r="20" spans="1:9" x14ac:dyDescent="0.2">
      <c r="A20" s="5" t="s">
        <v>24</v>
      </c>
      <c r="B20" s="13">
        <f>'Table 1. Retail Sales Tax'!B20+'Table 2. Retail Use Tax'!B20</f>
        <v>9470</v>
      </c>
      <c r="C20" s="13">
        <f>'Table 1. Retail Sales Tax'!C20+'Table 2. Retail Use Tax'!C20</f>
        <v>9461</v>
      </c>
      <c r="D20" s="14">
        <f t="shared" si="0"/>
        <v>-9.5036958817318329E-4</v>
      </c>
      <c r="E20" s="15">
        <f>'Table 1. Retail Sales Tax'!E20+'Table 2. Retail Use Tax'!E20</f>
        <v>1026364874</v>
      </c>
      <c r="F20" s="15">
        <f>'Table 1. Retail Sales Tax'!F20+'Table 2. Retail Use Tax'!F20</f>
        <v>1005764244</v>
      </c>
      <c r="G20" s="15">
        <f>'Table 1. Retail Sales Tax'!G20+'Table 2. Retail Use Tax'!G20</f>
        <v>61538020</v>
      </c>
      <c r="H20" s="15">
        <f>'Table 1. Retail Sales Tax'!H20+'Table 2. Retail Use Tax'!H20</f>
        <v>60295646</v>
      </c>
      <c r="I20" s="14">
        <f t="shared" si="1"/>
        <v>-2.0188722354082866E-2</v>
      </c>
    </row>
    <row r="21" spans="1:9" x14ac:dyDescent="0.2">
      <c r="A21" s="5" t="s">
        <v>25</v>
      </c>
      <c r="B21" s="40">
        <f>'Table 1. Retail Sales Tax'!B21+'Table 2. Retail Use Tax'!B21</f>
        <v>10404</v>
      </c>
      <c r="C21" s="40">
        <f>'Table 1. Retail Sales Tax'!C21+'Table 2. Retail Use Tax'!C21</f>
        <v>10609</v>
      </c>
      <c r="D21" s="41">
        <f t="shared" si="0"/>
        <v>1.9703960015378774E-2</v>
      </c>
      <c r="E21" s="42">
        <f>'Table 1. Retail Sales Tax'!E21+'Table 2. Retail Use Tax'!E21</f>
        <v>1355730612</v>
      </c>
      <c r="F21" s="42">
        <f>'Table 1. Retail Sales Tax'!F21+'Table 2. Retail Use Tax'!F21</f>
        <v>1353516515</v>
      </c>
      <c r="G21" s="42">
        <f>'Table 1. Retail Sales Tax'!G21+'Table 2. Retail Use Tax'!G21</f>
        <v>81343796</v>
      </c>
      <c r="H21" s="42">
        <f>'Table 1. Retail Sales Tax'!H21+'Table 2. Retail Use Tax'!H21</f>
        <v>81210975</v>
      </c>
      <c r="I21" s="41">
        <f t="shared" si="1"/>
        <v>-1.632835035139002E-3</v>
      </c>
    </row>
    <row r="22" spans="1:9" x14ac:dyDescent="0.2">
      <c r="D22" s="14"/>
      <c r="G22" s="15"/>
      <c r="H22" s="15"/>
      <c r="I22" s="14"/>
    </row>
    <row r="23" spans="1:9" x14ac:dyDescent="0.2">
      <c r="A23" s="1" t="s">
        <v>21</v>
      </c>
      <c r="B23" s="13">
        <f>SUM(B10:B21)</f>
        <v>225019</v>
      </c>
      <c r="C23" s="13">
        <f>SUM(C10:C21)</f>
        <v>230273</v>
      </c>
      <c r="D23" s="14">
        <f>(C23/B23)-1</f>
        <v>2.3349139406005692E-2</v>
      </c>
      <c r="E23" s="15">
        <f>SUM(E10:E22)</f>
        <v>16010062904</v>
      </c>
      <c r="F23" s="15">
        <f>SUM(F10:F22)</f>
        <v>16659624958</v>
      </c>
      <c r="G23" s="15">
        <f>SUM(G10:G21)</f>
        <v>958488191</v>
      </c>
      <c r="H23" s="15">
        <f>SUM(H10:H21)</f>
        <v>997523208</v>
      </c>
      <c r="I23" s="14">
        <f>(H23/G23)-1</f>
        <v>4.0725610775939058E-2</v>
      </c>
    </row>
    <row r="24" spans="1:9" ht="15" x14ac:dyDescent="0.25">
      <c r="B24" s="16"/>
      <c r="C24" s="16"/>
      <c r="D24" s="14"/>
      <c r="E24" s="11"/>
      <c r="F24" s="14"/>
      <c r="G24" s="15"/>
      <c r="H24" s="15"/>
      <c r="I24" s="14"/>
    </row>
    <row r="25" spans="1:9" x14ac:dyDescent="0.2">
      <c r="A25" s="2" t="s">
        <v>35</v>
      </c>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44"/>
  <sheetViews>
    <sheetView showOutlineSymbols="0" zoomScaleNormal="100" workbookViewId="0">
      <selection activeCell="H26" sqref="H26"/>
    </sheetView>
  </sheetViews>
  <sheetFormatPr defaultColWidth="11.44140625" defaultRowHeight="15" x14ac:dyDescent="0.2"/>
  <cols>
    <col min="1" max="1" width="21" style="27" customWidth="1"/>
    <col min="2" max="3" width="13.5546875" style="27" bestFit="1" customWidth="1"/>
    <col min="4" max="4" width="9.33203125" style="27"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76" t="s">
        <v>33</v>
      </c>
      <c r="B1" s="76"/>
      <c r="C1" s="76"/>
      <c r="D1" s="76"/>
      <c r="E1" s="76"/>
      <c r="F1" s="76"/>
      <c r="G1" s="76"/>
      <c r="H1" s="76"/>
      <c r="I1" s="76"/>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5" t="s">
        <v>18</v>
      </c>
      <c r="B2" s="75"/>
      <c r="C2" s="75"/>
      <c r="D2" s="75"/>
      <c r="E2" s="75"/>
      <c r="F2" s="75"/>
      <c r="G2" s="75"/>
      <c r="H2" s="75"/>
      <c r="I2" s="75"/>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6" t="str">
        <f>'Table 1A. Retail and Retail Use'!A3:I3</f>
        <v>Quarter Ending December 2023</v>
      </c>
      <c r="B3" s="76"/>
      <c r="C3" s="76"/>
      <c r="D3" s="76"/>
      <c r="E3" s="76"/>
      <c r="F3" s="76"/>
      <c r="G3" s="76"/>
      <c r="H3" s="76"/>
      <c r="I3" s="76"/>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 Retail Sales Tax'!B8</f>
        <v>44896</v>
      </c>
      <c r="C8" s="12">
        <f>'Table 1. Retail Sales Tax'!C8</f>
        <v>45261</v>
      </c>
      <c r="D8" s="10" t="s">
        <v>17</v>
      </c>
      <c r="E8" s="12">
        <f>B8</f>
        <v>44896</v>
      </c>
      <c r="F8" s="12">
        <f>C8</f>
        <v>45261</v>
      </c>
      <c r="G8" s="12">
        <f>E8</f>
        <v>44896</v>
      </c>
      <c r="H8" s="12">
        <f>F8</f>
        <v>45261</v>
      </c>
      <c r="I8" s="11" t="s">
        <v>32</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119</v>
      </c>
      <c r="C10" s="21">
        <v>108</v>
      </c>
      <c r="D10" s="22">
        <f>C10/B10-1</f>
        <v>-9.2436974789915971E-2</v>
      </c>
      <c r="E10" s="23">
        <v>13986726</v>
      </c>
      <c r="F10" s="23">
        <v>12077052</v>
      </c>
      <c r="G10" s="23">
        <v>839204</v>
      </c>
      <c r="H10" s="23">
        <v>724623</v>
      </c>
      <c r="I10" s="22">
        <f>H10/G10-1</f>
        <v>-0.13653533586589195</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198</v>
      </c>
      <c r="C11" s="21">
        <v>174</v>
      </c>
      <c r="D11" s="22">
        <f t="shared" ref="D11:D23" si="0">C11/B11-1</f>
        <v>-0.12121212121212122</v>
      </c>
      <c r="E11" s="23">
        <v>12853180</v>
      </c>
      <c r="F11" s="23">
        <v>12567251</v>
      </c>
      <c r="G11" s="23">
        <v>771191</v>
      </c>
      <c r="H11" s="23">
        <v>754035</v>
      </c>
      <c r="I11" s="22">
        <f t="shared" ref="I11:I23" si="1">H11/G11-1</f>
        <v>-2.2246110237282291E-2</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59</v>
      </c>
      <c r="C12" s="21">
        <v>59</v>
      </c>
      <c r="D12" s="22">
        <f t="shared" si="0"/>
        <v>0</v>
      </c>
      <c r="E12" s="23">
        <v>5528906</v>
      </c>
      <c r="F12" s="23">
        <v>5671922</v>
      </c>
      <c r="G12" s="23">
        <v>331734</v>
      </c>
      <c r="H12" s="23">
        <v>340315</v>
      </c>
      <c r="I12" s="22">
        <f t="shared" si="1"/>
        <v>2.5867110395678461E-2</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47</v>
      </c>
      <c r="C13" s="21">
        <v>37</v>
      </c>
      <c r="D13" s="22">
        <f t="shared" si="0"/>
        <v>-0.21276595744680848</v>
      </c>
      <c r="E13" s="23">
        <v>2393497</v>
      </c>
      <c r="F13" s="23">
        <v>679548</v>
      </c>
      <c r="G13" s="23">
        <v>143610</v>
      </c>
      <c r="H13" s="23">
        <v>40773</v>
      </c>
      <c r="I13" s="22">
        <f t="shared" si="1"/>
        <v>-0.71608523083350739</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35</v>
      </c>
      <c r="C14" s="21">
        <v>27</v>
      </c>
      <c r="D14" s="22">
        <f t="shared" si="0"/>
        <v>-0.22857142857142854</v>
      </c>
      <c r="E14" s="23">
        <v>114392193</v>
      </c>
      <c r="F14" s="23">
        <v>114384297</v>
      </c>
      <c r="G14" s="23">
        <v>6863532</v>
      </c>
      <c r="H14" s="23">
        <v>6863058</v>
      </c>
      <c r="I14" s="22">
        <f t="shared" si="1"/>
        <v>-6.9060652736818717E-5</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218</v>
      </c>
      <c r="C15" s="21">
        <v>208</v>
      </c>
      <c r="D15" s="22">
        <f t="shared" si="0"/>
        <v>-4.587155963302747E-2</v>
      </c>
      <c r="E15" s="23">
        <v>36734795</v>
      </c>
      <c r="F15" s="23">
        <v>33151302</v>
      </c>
      <c r="G15" s="23">
        <v>2204088</v>
      </c>
      <c r="H15" s="23">
        <v>1989078</v>
      </c>
      <c r="I15" s="22">
        <f t="shared" si="1"/>
        <v>-9.755055152062897E-2</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21035</v>
      </c>
      <c r="C16" s="21">
        <v>19991</v>
      </c>
      <c r="D16" s="22">
        <f t="shared" si="0"/>
        <v>-4.9631566436890928E-2</v>
      </c>
      <c r="E16" s="23">
        <v>1355216061</v>
      </c>
      <c r="F16" s="23">
        <v>1452809605</v>
      </c>
      <c r="G16" s="23">
        <v>81312965</v>
      </c>
      <c r="H16" s="23">
        <v>87168578</v>
      </c>
      <c r="I16" s="22">
        <f t="shared" si="1"/>
        <v>7.2013276111626334E-2</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116</v>
      </c>
      <c r="C17" s="21">
        <v>105</v>
      </c>
      <c r="D17" s="22">
        <f t="shared" si="0"/>
        <v>-9.4827586206896575E-2</v>
      </c>
      <c r="E17" s="23">
        <v>8547464</v>
      </c>
      <c r="F17" s="23">
        <v>11176089</v>
      </c>
      <c r="G17" s="23">
        <v>512848</v>
      </c>
      <c r="H17" s="23">
        <v>670565</v>
      </c>
      <c r="I17" s="22">
        <f t="shared" si="1"/>
        <v>0.30753166630268614</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3730</v>
      </c>
      <c r="C18" s="21">
        <v>3583</v>
      </c>
      <c r="D18" s="22">
        <f t="shared" si="0"/>
        <v>-3.9410187667560326E-2</v>
      </c>
      <c r="E18" s="23">
        <v>261545305</v>
      </c>
      <c r="F18" s="23">
        <v>288404228</v>
      </c>
      <c r="G18" s="23">
        <v>15692719</v>
      </c>
      <c r="H18" s="23">
        <v>17304254</v>
      </c>
      <c r="I18" s="22">
        <f t="shared" si="1"/>
        <v>0.10269316617470814</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1463</v>
      </c>
      <c r="C19" s="21">
        <v>1373</v>
      </c>
      <c r="D19" s="22">
        <f t="shared" si="0"/>
        <v>-6.1517429938482526E-2</v>
      </c>
      <c r="E19" s="23">
        <v>1102827236</v>
      </c>
      <c r="F19" s="23">
        <v>1217439576</v>
      </c>
      <c r="G19" s="23">
        <v>66169634</v>
      </c>
      <c r="H19" s="23">
        <v>73046375</v>
      </c>
      <c r="I19" s="22">
        <f t="shared" si="1"/>
        <v>0.10392593375988746</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246</v>
      </c>
      <c r="C20" s="21">
        <v>235</v>
      </c>
      <c r="D20" s="22">
        <f t="shared" si="0"/>
        <v>-4.471544715447151E-2</v>
      </c>
      <c r="E20" s="23">
        <v>119246227</v>
      </c>
      <c r="F20" s="23">
        <v>104780675</v>
      </c>
      <c r="G20" s="23">
        <v>7154774</v>
      </c>
      <c r="H20" s="23">
        <v>6286840</v>
      </c>
      <c r="I20" s="22">
        <f t="shared" si="1"/>
        <v>-0.12130837396121807</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6">
        <v>2157</v>
      </c>
      <c r="C21" s="36">
        <v>2043</v>
      </c>
      <c r="D21" s="37">
        <f t="shared" si="0"/>
        <v>-5.2851182197496516E-2</v>
      </c>
      <c r="E21" s="38">
        <v>201185903</v>
      </c>
      <c r="F21" s="38">
        <v>222234132</v>
      </c>
      <c r="G21" s="38">
        <v>12071154</v>
      </c>
      <c r="H21" s="38">
        <v>13334048</v>
      </c>
      <c r="I21" s="37">
        <f t="shared" si="1"/>
        <v>0.10462081752912766</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29423</v>
      </c>
      <c r="C23" s="21">
        <f>SUM(C10:C21)</f>
        <v>27943</v>
      </c>
      <c r="D23" s="22">
        <f t="shared" si="0"/>
        <v>-5.0300785100091727E-2</v>
      </c>
      <c r="E23" s="23">
        <f>SUM(E10:E21)</f>
        <v>3234457493</v>
      </c>
      <c r="F23" s="23">
        <f>SUM(F10:F21)</f>
        <v>3475375677</v>
      </c>
      <c r="G23" s="23">
        <f>SUM(G10:G21)</f>
        <v>194067453</v>
      </c>
      <c r="H23" s="23">
        <f>SUM(H10:H21)</f>
        <v>208522542</v>
      </c>
      <c r="I23" s="22">
        <f t="shared" si="1"/>
        <v>7.4484869959106526E-2</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32" customFormat="1" x14ac:dyDescent="0.25">
      <c r="A25" s="50" t="s">
        <v>26</v>
      </c>
      <c r="B25" s="7"/>
      <c r="C25" s="7"/>
      <c r="D25" s="7"/>
      <c r="E25" s="7"/>
      <c r="F25" s="7"/>
      <c r="G25" s="7"/>
      <c r="H25" s="7"/>
      <c r="I25" s="3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row r="26" spans="1:254" s="32" customFormat="1" x14ac:dyDescent="0.25">
      <c r="A26" s="2" t="s">
        <v>35</v>
      </c>
      <c r="B26" s="7"/>
      <c r="C26" s="7"/>
      <c r="D26" s="7"/>
      <c r="E26" s="7"/>
      <c r="F26" s="7"/>
      <c r="G26" s="7"/>
      <c r="H26" s="7"/>
      <c r="I26" s="29"/>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row>
    <row r="27" spans="1:254" s="32" customFormat="1" x14ac:dyDescent="0.25">
      <c r="A27" s="7"/>
      <c r="B27" s="7"/>
      <c r="C27" s="7"/>
      <c r="D27" s="7"/>
      <c r="E27" s="7"/>
      <c r="F27" s="7"/>
      <c r="G27" s="7"/>
      <c r="I27" s="29"/>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row>
    <row r="28" spans="1:254" s="32" customFormat="1" x14ac:dyDescent="0.25">
      <c r="A28" s="33"/>
      <c r="B28" s="12"/>
      <c r="C28" s="12"/>
      <c r="D28" s="46"/>
      <c r="E28" s="12"/>
      <c r="H28" s="7"/>
      <c r="I28" s="29"/>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row>
    <row r="29" spans="1:254" s="28" customFormat="1" x14ac:dyDescent="0.25">
      <c r="A29" s="18"/>
      <c r="B29" s="18"/>
      <c r="C29" s="5"/>
      <c r="D29" s="18"/>
      <c r="E29" s="5"/>
      <c r="H29" s="7"/>
      <c r="I29" s="29"/>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row>
    <row r="30" spans="1:254" s="28" customFormat="1" x14ac:dyDescent="0.25">
      <c r="A30" s="7"/>
      <c r="B30" s="5"/>
      <c r="C30" s="5"/>
      <c r="D30" s="5"/>
      <c r="E30" s="5"/>
      <c r="I30" s="29"/>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row>
    <row r="31" spans="1:254" s="28" customFormat="1" ht="14.25" x14ac:dyDescent="0.2">
      <c r="A31" s="18"/>
      <c r="B31" s="21"/>
      <c r="C31" s="21"/>
      <c r="D31" s="22"/>
      <c r="E31" s="21"/>
      <c r="I31" s="29"/>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row>
    <row r="32" spans="1:254" s="28" customFormat="1" ht="14.25" x14ac:dyDescent="0.2">
      <c r="A32" s="18"/>
      <c r="B32" s="25"/>
      <c r="C32" s="25"/>
      <c r="D32" s="22"/>
      <c r="E32" s="25"/>
      <c r="I32" s="29"/>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row>
    <row r="33" spans="1:254" s="28" customFormat="1" ht="14.25" x14ac:dyDescent="0.2">
      <c r="A33" s="18"/>
      <c r="B33" s="25"/>
      <c r="C33" s="25"/>
      <c r="D33" s="22"/>
      <c r="E33" s="25"/>
      <c r="I33" s="29"/>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row>
    <row r="34" spans="1:254" s="28" customFormat="1" ht="14.25" x14ac:dyDescent="0.2">
      <c r="A34" s="18"/>
      <c r="B34" s="21"/>
      <c r="C34" s="18"/>
      <c r="D34" s="22"/>
      <c r="E34" s="18"/>
      <c r="I34" s="29"/>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row>
    <row r="35" spans="1:254" s="28" customFormat="1" x14ac:dyDescent="0.25">
      <c r="A35" s="7"/>
      <c r="B35" s="21"/>
      <c r="C35" s="18"/>
      <c r="D35" s="22"/>
      <c r="E35" s="18"/>
      <c r="I35" s="29"/>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row>
    <row r="36" spans="1:254" s="28" customFormat="1" ht="14.25" x14ac:dyDescent="0.2">
      <c r="A36" s="31"/>
      <c r="B36" s="21"/>
      <c r="C36" s="21"/>
      <c r="D36" s="22"/>
      <c r="E36" s="21"/>
      <c r="I36" s="29"/>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row>
    <row r="37" spans="1:254" s="28" customFormat="1" ht="14.25" x14ac:dyDescent="0.2">
      <c r="A37" s="18"/>
      <c r="B37" s="25"/>
      <c r="C37" s="25"/>
      <c r="D37" s="22"/>
      <c r="E37" s="25"/>
      <c r="I37" s="29"/>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row>
    <row r="38" spans="1:254" s="28" customFormat="1" ht="14.25" x14ac:dyDescent="0.2">
      <c r="A38" s="18"/>
      <c r="B38" s="21"/>
      <c r="C38" s="21"/>
      <c r="D38" s="22"/>
      <c r="E38" s="21"/>
      <c r="I38" s="29"/>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row>
    <row r="39" spans="1:254" s="28" customFormat="1" x14ac:dyDescent="0.25">
      <c r="A39" s="7"/>
      <c r="B39" s="21"/>
      <c r="C39" s="18"/>
      <c r="D39" s="22"/>
      <c r="E39" s="18"/>
      <c r="I39" s="29"/>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c r="HM39" s="29"/>
      <c r="HN39" s="29"/>
      <c r="HO39" s="29"/>
      <c r="HP39" s="29"/>
      <c r="HQ39" s="29"/>
      <c r="HR39" s="29"/>
      <c r="HS39" s="29"/>
      <c r="HT39" s="29"/>
      <c r="HU39" s="29"/>
      <c r="HV39" s="29"/>
      <c r="HW39" s="29"/>
      <c r="HX39" s="29"/>
      <c r="HY39" s="29"/>
      <c r="HZ39" s="29"/>
      <c r="IA39" s="29"/>
      <c r="IB39" s="29"/>
      <c r="IC39" s="29"/>
      <c r="ID39" s="29"/>
      <c r="IE39" s="29"/>
      <c r="IF39" s="29"/>
      <c r="IG39" s="29"/>
      <c r="IH39" s="29"/>
      <c r="II39" s="29"/>
      <c r="IJ39" s="29"/>
      <c r="IK39" s="29"/>
      <c r="IL39" s="29"/>
      <c r="IM39" s="29"/>
      <c r="IN39" s="29"/>
      <c r="IO39" s="29"/>
      <c r="IP39" s="29"/>
      <c r="IQ39" s="29"/>
      <c r="IR39" s="29"/>
      <c r="IS39" s="29"/>
      <c r="IT39" s="29"/>
    </row>
    <row r="40" spans="1:254" s="28" customFormat="1" ht="14.25" x14ac:dyDescent="0.2">
      <c r="A40" s="18"/>
      <c r="B40" s="21"/>
      <c r="C40" s="21"/>
      <c r="D40" s="22"/>
      <c r="E40" s="21"/>
      <c r="I40" s="29"/>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row>
    <row r="41" spans="1:254" s="28" customFormat="1" ht="14.25" x14ac:dyDescent="0.2">
      <c r="A41" s="18"/>
      <c r="B41" s="25"/>
      <c r="C41" s="25"/>
      <c r="D41" s="22"/>
      <c r="E41" s="25"/>
      <c r="I41" s="29"/>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29"/>
      <c r="IL41" s="29"/>
      <c r="IM41" s="29"/>
      <c r="IN41" s="29"/>
      <c r="IO41" s="29"/>
      <c r="IP41" s="29"/>
      <c r="IQ41" s="29"/>
      <c r="IR41" s="29"/>
      <c r="IS41" s="29"/>
      <c r="IT41" s="29"/>
    </row>
    <row r="42" spans="1:254" s="28" customFormat="1" ht="14.25" x14ac:dyDescent="0.2">
      <c r="A42" s="18"/>
      <c r="B42" s="25"/>
      <c r="C42" s="25"/>
      <c r="D42" s="22"/>
      <c r="E42" s="25"/>
      <c r="I42" s="29"/>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row>
    <row r="43" spans="1:254" s="28" customFormat="1" ht="14.25" x14ac:dyDescent="0.2">
      <c r="A43" s="5"/>
      <c r="B43" s="5"/>
      <c r="C43" s="5"/>
      <c r="D43" s="5"/>
      <c r="E43" s="5"/>
      <c r="F43" s="5"/>
      <c r="G43" s="5"/>
      <c r="H43" s="5"/>
      <c r="I43" s="29"/>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c r="HS43" s="29"/>
      <c r="HT43" s="29"/>
      <c r="HU43" s="29"/>
      <c r="HV43" s="29"/>
      <c r="HW43" s="29"/>
      <c r="HX43" s="29"/>
      <c r="HY43" s="29"/>
      <c r="HZ43" s="29"/>
      <c r="IA43" s="29"/>
      <c r="IB43" s="29"/>
      <c r="IC43" s="29"/>
      <c r="ID43" s="29"/>
      <c r="IE43" s="29"/>
      <c r="IF43" s="29"/>
      <c r="IG43" s="29"/>
      <c r="IH43" s="29"/>
      <c r="II43" s="29"/>
      <c r="IJ43" s="29"/>
      <c r="IK43" s="29"/>
      <c r="IL43" s="29"/>
      <c r="IM43" s="29"/>
      <c r="IN43" s="29"/>
      <c r="IO43" s="29"/>
      <c r="IP43" s="29"/>
      <c r="IQ43" s="29"/>
      <c r="IR43" s="29"/>
      <c r="IS43" s="29"/>
      <c r="IT43" s="29"/>
    </row>
    <row r="44" spans="1:254" s="28" customFormat="1" ht="14.25" x14ac:dyDescent="0.2">
      <c r="A44" s="30"/>
      <c r="B44" s="5"/>
      <c r="C44" s="5"/>
      <c r="D44" s="5"/>
      <c r="E44" s="5"/>
      <c r="F44" s="5"/>
      <c r="G44" s="5"/>
      <c r="H44" s="5"/>
      <c r="I44" s="29"/>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B5027-D110-4C56-9534-F9750169802D}">
  <dimension ref="A1:IT22"/>
  <sheetViews>
    <sheetView showOutlineSymbols="0" zoomScaleNormal="100" workbookViewId="0">
      <selection activeCell="I16" sqref="I16"/>
    </sheetView>
  </sheetViews>
  <sheetFormatPr defaultColWidth="11.44140625" defaultRowHeight="15" x14ac:dyDescent="0.2"/>
  <cols>
    <col min="1" max="1" width="18.6640625" style="27" customWidth="1"/>
    <col min="2" max="3" width="13" style="27" bestFit="1" customWidth="1"/>
    <col min="4" max="4" width="7" style="27" bestFit="1"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4" s="32" customFormat="1" x14ac:dyDescent="0.25">
      <c r="A1" s="77" t="s">
        <v>12</v>
      </c>
      <c r="B1" s="77"/>
      <c r="C1" s="77"/>
      <c r="D1" s="77"/>
      <c r="E1" s="7"/>
      <c r="F1" s="7"/>
      <c r="G1" s="7"/>
      <c r="H1" s="7"/>
      <c r="I1" s="39"/>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7" t="str">
        <f>CONCATENATE(TEXT(EDATE($B$4,0),"mmmmmmmmmmmmmm")," ",TEXT(YEAR(EDATE($B$4,0)),0)," and ",TEXT(YEAR(EDATE($C$4,0)),0))</f>
        <v>December 2022 and 2023</v>
      </c>
      <c r="B2" s="77"/>
      <c r="C2" s="77"/>
      <c r="D2" s="77"/>
      <c r="E2" s="7"/>
      <c r="F2" s="7"/>
      <c r="G2" s="7"/>
      <c r="H2" s="7"/>
      <c r="I2" s="29"/>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44896</v>
      </c>
      <c r="C4" s="12">
        <f>'Table 2. Retail Use Tax'!C8</f>
        <v>45261</v>
      </c>
      <c r="D4" s="46" t="s">
        <v>16</v>
      </c>
      <c r="E4" s="12"/>
      <c r="H4" s="7"/>
      <c r="I4" s="29"/>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7">
        <f>'Table 2. Retail Use Tax'!B23</f>
        <v>29423</v>
      </c>
      <c r="C7" s="47">
        <f>'Table 2. Retail Use Tax'!C23</f>
        <v>27943</v>
      </c>
      <c r="D7" s="22">
        <f>+(C7/B7)-1</f>
        <v>-5.0300785100091727E-2</v>
      </c>
      <c r="E7" s="21"/>
      <c r="I7" s="29"/>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8">
        <f>'Table 2. Retail Use Tax'!E23</f>
        <v>3234457493</v>
      </c>
      <c r="C8" s="48">
        <f>'Table 2. Retail Use Tax'!F23</f>
        <v>3475375677</v>
      </c>
      <c r="D8" s="22">
        <f>+(C8/B8)-1</f>
        <v>7.4484881783543067E-2</v>
      </c>
      <c r="E8" s="25"/>
      <c r="I8" s="29"/>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8">
        <f>'Table 2. Retail Use Tax'!G23</f>
        <v>194067453</v>
      </c>
      <c r="C9" s="48">
        <f>'Table 2. Retail Use Tax'!H23</f>
        <v>208522542</v>
      </c>
      <c r="D9" s="22">
        <f>+(C9/B9)-1</f>
        <v>7.4484869959106526E-2</v>
      </c>
      <c r="E9" s="25"/>
      <c r="I9" s="29"/>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9" t="s">
        <v>37</v>
      </c>
      <c r="C12" s="49" t="s">
        <v>37</v>
      </c>
      <c r="D12" s="24" t="str">
        <f>IF(C12="Unk","Unk",(C12/B12)-1)</f>
        <v>Unk</v>
      </c>
      <c r="E12" s="21"/>
      <c r="I12" s="29"/>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8">
        <v>106231258.59999999</v>
      </c>
      <c r="C13" s="48">
        <v>116431744.75</v>
      </c>
      <c r="D13" s="22">
        <f>(C13/B13)-1</f>
        <v>9.6021512730152248E-2</v>
      </c>
      <c r="E13" s="25"/>
      <c r="I13" s="29"/>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7">
        <v>3878</v>
      </c>
      <c r="C16" s="47">
        <v>3545</v>
      </c>
      <c r="D16" s="22">
        <f>(C16/B16)-1</f>
        <v>-8.586900464156777E-2</v>
      </c>
      <c r="E16" s="21"/>
      <c r="I16" s="29"/>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8">
        <v>109017237</v>
      </c>
      <c r="C17" s="48">
        <v>208043320</v>
      </c>
      <c r="D17" s="22">
        <f>(C17/B17)-1</f>
        <v>0.90835252960960666</v>
      </c>
      <c r="E17" s="25"/>
      <c r="I17" s="29"/>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8">
        <v>12291912</v>
      </c>
      <c r="C18" s="48">
        <v>12482600</v>
      </c>
      <c r="D18" s="22">
        <f>(C18/B18)-1</f>
        <v>1.5513290365241739E-2</v>
      </c>
      <c r="E18" s="25"/>
      <c r="I18" s="29"/>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50" t="s">
        <v>26</v>
      </c>
      <c r="B20" s="5"/>
      <c r="C20" s="5"/>
      <c r="D20" s="5"/>
      <c r="E20" s="5"/>
      <c r="F20" s="5"/>
      <c r="G20" s="5"/>
      <c r="H20" s="5"/>
      <c r="I20" s="29"/>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9" t="s">
        <v>36</v>
      </c>
    </row>
    <row r="22" spans="1:254" x14ac:dyDescent="0.2">
      <c r="A22" s="2" t="s">
        <v>35</v>
      </c>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30AEF-DD2B-436E-B69D-935268045F66}">
  <dimension ref="A1:F993"/>
  <sheetViews>
    <sheetView workbookViewId="0">
      <pane xSplit="2" ySplit="7" topLeftCell="C985" activePane="bottomRight" state="frozen"/>
      <selection pane="topRight" activeCell="C1" sqref="C1"/>
      <selection pane="bottomLeft" activeCell="A3" sqref="A3"/>
      <selection pane="bottomRight" activeCell="D993" sqref="D993"/>
    </sheetView>
  </sheetViews>
  <sheetFormatPr defaultRowHeight="12.75" x14ac:dyDescent="0.2"/>
  <cols>
    <col min="1" max="1" width="10" style="56" bestFit="1" customWidth="1"/>
    <col min="2" max="2" width="13.109375" style="56" bestFit="1" customWidth="1"/>
    <col min="3" max="3" width="9.88671875" style="56" bestFit="1" customWidth="1"/>
    <col min="4" max="4" width="12.6640625" style="56" bestFit="1" customWidth="1"/>
    <col min="5" max="5" width="9.44140625" style="56" bestFit="1" customWidth="1"/>
    <col min="6" max="6" width="8.88671875" style="64"/>
    <col min="7" max="16384" width="8.88671875" style="56"/>
  </cols>
  <sheetData>
    <row r="1" spans="1:6" x14ac:dyDescent="0.2">
      <c r="A1" s="78" t="s">
        <v>44</v>
      </c>
      <c r="B1" s="78"/>
      <c r="C1" s="78"/>
      <c r="D1" s="78"/>
      <c r="E1" s="78"/>
      <c r="F1" s="78"/>
    </row>
    <row r="2" spans="1:6" x14ac:dyDescent="0.2">
      <c r="A2" s="79" t="s">
        <v>45</v>
      </c>
      <c r="B2" s="79"/>
      <c r="C2" s="79"/>
      <c r="D2" s="79"/>
      <c r="E2" s="79"/>
      <c r="F2" s="79"/>
    </row>
    <row r="3" spans="1:6" x14ac:dyDescent="0.2">
      <c r="A3" s="79" t="str">
        <f>'Table 2. Retail Use Tax'!A3:I3</f>
        <v>Quarter Ending December 2023</v>
      </c>
      <c r="B3" s="79"/>
      <c r="C3" s="79"/>
      <c r="D3" s="79"/>
      <c r="E3" s="79"/>
      <c r="F3" s="79"/>
    </row>
    <row r="4" spans="1:6" x14ac:dyDescent="0.2">
      <c r="A4" s="78"/>
      <c r="B4" s="78"/>
      <c r="C4" s="78"/>
      <c r="D4" s="78"/>
      <c r="E4" s="78"/>
      <c r="F4" s="78"/>
    </row>
    <row r="5" spans="1:6" ht="63.75" customHeight="1" x14ac:dyDescent="0.2">
      <c r="A5" s="80" t="s">
        <v>46</v>
      </c>
      <c r="B5" s="80"/>
      <c r="C5" s="80"/>
      <c r="D5" s="80"/>
      <c r="E5" s="80"/>
      <c r="F5" s="80"/>
    </row>
    <row r="7" spans="1:6" ht="25.5" x14ac:dyDescent="0.2">
      <c r="A7" s="57" t="s">
        <v>47</v>
      </c>
      <c r="B7" s="57" t="s">
        <v>48</v>
      </c>
      <c r="C7" s="58" t="s">
        <v>13</v>
      </c>
      <c r="D7" s="59" t="s">
        <v>27</v>
      </c>
      <c r="E7" s="59" t="s">
        <v>11</v>
      </c>
      <c r="F7" s="60" t="s">
        <v>49</v>
      </c>
    </row>
    <row r="8" spans="1:6" x14ac:dyDescent="0.2">
      <c r="A8" s="56" t="s">
        <v>50</v>
      </c>
      <c r="B8" s="56" t="s">
        <v>51</v>
      </c>
      <c r="C8" s="61">
        <v>266</v>
      </c>
      <c r="D8" s="62">
        <v>9893112.5700000003</v>
      </c>
      <c r="E8" s="62">
        <v>593080.98</v>
      </c>
      <c r="F8" s="63">
        <v>7.5168853423411249E-4</v>
      </c>
    </row>
    <row r="9" spans="1:6" x14ac:dyDescent="0.2">
      <c r="A9" s="56" t="s">
        <v>50</v>
      </c>
      <c r="B9" s="56" t="s">
        <v>50</v>
      </c>
      <c r="C9" s="61">
        <v>124</v>
      </c>
      <c r="D9" s="62">
        <v>3449565.32</v>
      </c>
      <c r="E9" s="62">
        <v>206072.44</v>
      </c>
      <c r="F9" s="63">
        <v>2.6118236057687619E-4</v>
      </c>
    </row>
    <row r="10" spans="1:6" x14ac:dyDescent="0.2">
      <c r="A10" s="56" t="s">
        <v>50</v>
      </c>
      <c r="B10" s="56" t="s">
        <v>54</v>
      </c>
      <c r="C10" s="61">
        <v>110</v>
      </c>
      <c r="D10" s="62">
        <v>6543027.2199999997</v>
      </c>
      <c r="E10" s="62">
        <v>388162.72</v>
      </c>
      <c r="F10" s="63">
        <v>4.9196901583511607E-4</v>
      </c>
    </row>
    <row r="11" spans="1:6" x14ac:dyDescent="0.2">
      <c r="A11" s="56" t="s">
        <v>50</v>
      </c>
      <c r="B11" s="56" t="s">
        <v>52</v>
      </c>
      <c r="C11" s="61">
        <v>75</v>
      </c>
      <c r="D11" s="62">
        <v>1217198.8600000001</v>
      </c>
      <c r="E11" s="62">
        <v>73031.94</v>
      </c>
      <c r="F11" s="63">
        <v>9.2562860354877089E-5</v>
      </c>
    </row>
    <row r="12" spans="1:6" x14ac:dyDescent="0.2">
      <c r="A12" s="56" t="s">
        <v>50</v>
      </c>
      <c r="B12" s="56" t="s">
        <v>53</v>
      </c>
      <c r="C12" s="61">
        <v>38</v>
      </c>
      <c r="D12" s="62">
        <v>574296.73</v>
      </c>
      <c r="E12" s="62">
        <v>34457.79</v>
      </c>
      <c r="F12" s="63">
        <v>4.3672831420166029E-5</v>
      </c>
    </row>
    <row r="13" spans="1:6" x14ac:dyDescent="0.2">
      <c r="A13" s="56" t="s">
        <v>50</v>
      </c>
      <c r="B13" s="56" t="s">
        <v>55</v>
      </c>
      <c r="C13" s="61">
        <v>30</v>
      </c>
      <c r="D13" s="62">
        <v>320888</v>
      </c>
      <c r="E13" s="62">
        <v>19253.28</v>
      </c>
      <c r="F13" s="63">
        <v>2.440218167576197E-5</v>
      </c>
    </row>
    <row r="14" spans="1:6" x14ac:dyDescent="0.2">
      <c r="A14" s="56" t="s">
        <v>50</v>
      </c>
      <c r="B14" s="56" t="s">
        <v>56</v>
      </c>
      <c r="C14" s="61">
        <v>38</v>
      </c>
      <c r="D14" s="62">
        <v>1075592.26</v>
      </c>
      <c r="E14" s="62">
        <v>64535.55</v>
      </c>
      <c r="F14" s="63">
        <v>8.1794282098698022E-5</v>
      </c>
    </row>
    <row r="15" spans="1:6" x14ac:dyDescent="0.2">
      <c r="A15" s="56" t="s">
        <v>50</v>
      </c>
      <c r="B15" s="56" t="s">
        <v>57</v>
      </c>
      <c r="C15" s="61">
        <v>681</v>
      </c>
      <c r="D15" s="62">
        <v>23073680.960000001</v>
      </c>
      <c r="E15" s="62">
        <v>1378594.7</v>
      </c>
      <c r="F15" s="63">
        <v>1.7472720661956078E-3</v>
      </c>
    </row>
    <row r="16" spans="1:6" x14ac:dyDescent="0.2">
      <c r="A16" s="56" t="s">
        <v>58</v>
      </c>
      <c r="B16" s="56" t="s">
        <v>59</v>
      </c>
      <c r="C16" s="61">
        <v>306</v>
      </c>
      <c r="D16" s="62">
        <v>10092916.82</v>
      </c>
      <c r="E16" s="62">
        <v>602632.87</v>
      </c>
      <c r="F16" s="63">
        <v>7.6379488469111999E-4</v>
      </c>
    </row>
    <row r="17" spans="1:6" x14ac:dyDescent="0.2">
      <c r="A17" s="56" t="s">
        <v>58</v>
      </c>
      <c r="B17" s="56" t="s">
        <v>60</v>
      </c>
      <c r="C17" s="61">
        <v>28</v>
      </c>
      <c r="D17" s="62">
        <v>109157.09</v>
      </c>
      <c r="E17" s="62">
        <v>6549.43</v>
      </c>
      <c r="F17" s="63">
        <v>8.3009430462074901E-6</v>
      </c>
    </row>
    <row r="18" spans="1:6" x14ac:dyDescent="0.2">
      <c r="A18" s="56" t="s">
        <v>58</v>
      </c>
      <c r="B18" s="56" t="s">
        <v>56</v>
      </c>
      <c r="C18" s="61">
        <v>28</v>
      </c>
      <c r="D18" s="62">
        <v>159655.53</v>
      </c>
      <c r="E18" s="62">
        <v>9579.33</v>
      </c>
      <c r="F18" s="63">
        <v>1.2141128731939541E-5</v>
      </c>
    </row>
    <row r="19" spans="1:6" x14ac:dyDescent="0.2">
      <c r="A19" s="56" t="s">
        <v>58</v>
      </c>
      <c r="B19" s="56" t="s">
        <v>57</v>
      </c>
      <c r="C19" s="61">
        <v>362</v>
      </c>
      <c r="D19" s="62">
        <v>10361729.439999999</v>
      </c>
      <c r="E19" s="62">
        <v>618761.63</v>
      </c>
      <c r="F19" s="63">
        <v>7.8423695646926707E-4</v>
      </c>
    </row>
    <row r="20" spans="1:6" x14ac:dyDescent="0.2">
      <c r="A20" s="56" t="s">
        <v>61</v>
      </c>
      <c r="B20" s="56" t="s">
        <v>62</v>
      </c>
      <c r="C20" s="61">
        <v>577</v>
      </c>
      <c r="D20" s="62">
        <v>23232098.690000001</v>
      </c>
      <c r="E20" s="62">
        <v>1392532.42</v>
      </c>
      <c r="F20" s="63">
        <v>1.7649371484873473E-3</v>
      </c>
    </row>
    <row r="21" spans="1:6" x14ac:dyDescent="0.2">
      <c r="A21" s="56" t="s">
        <v>61</v>
      </c>
      <c r="B21" s="56" t="s">
        <v>63</v>
      </c>
      <c r="C21" s="61">
        <v>266</v>
      </c>
      <c r="D21" s="62">
        <v>5071902.51</v>
      </c>
      <c r="E21" s="62">
        <v>303631.06</v>
      </c>
      <c r="F21" s="63">
        <v>3.8483106714929527E-4</v>
      </c>
    </row>
    <row r="22" spans="1:6" x14ac:dyDescent="0.2">
      <c r="A22" s="56" t="s">
        <v>61</v>
      </c>
      <c r="B22" s="56" t="s">
        <v>64</v>
      </c>
      <c r="C22" s="61">
        <v>164</v>
      </c>
      <c r="D22" s="62">
        <v>4945503.9800000004</v>
      </c>
      <c r="E22" s="62">
        <v>296686.44</v>
      </c>
      <c r="F22" s="63">
        <v>3.7602924850285528E-4</v>
      </c>
    </row>
    <row r="23" spans="1:6" x14ac:dyDescent="0.2">
      <c r="A23" s="56" t="s">
        <v>61</v>
      </c>
      <c r="B23" s="56" t="s">
        <v>65</v>
      </c>
      <c r="C23" s="61">
        <v>77</v>
      </c>
      <c r="D23" s="62">
        <v>607703.69999999995</v>
      </c>
      <c r="E23" s="62">
        <v>36402.21</v>
      </c>
      <c r="F23" s="63">
        <v>4.6137247358332672E-5</v>
      </c>
    </row>
    <row r="24" spans="1:6" x14ac:dyDescent="0.2">
      <c r="A24" s="56" t="s">
        <v>61</v>
      </c>
      <c r="B24" s="56" t="s">
        <v>66</v>
      </c>
      <c r="C24" s="61">
        <v>76</v>
      </c>
      <c r="D24" s="62">
        <v>672098.4</v>
      </c>
      <c r="E24" s="62">
        <v>40325.919999999998</v>
      </c>
      <c r="F24" s="63">
        <v>5.1110274513342305E-5</v>
      </c>
    </row>
    <row r="25" spans="1:6" x14ac:dyDescent="0.2">
      <c r="A25" s="56" t="s">
        <v>61</v>
      </c>
      <c r="B25" s="56" t="s">
        <v>67</v>
      </c>
      <c r="C25" s="61">
        <v>49</v>
      </c>
      <c r="D25" s="62">
        <v>409596.88</v>
      </c>
      <c r="E25" s="62">
        <v>24490.98</v>
      </c>
      <c r="F25" s="63">
        <v>3.1040598972094777E-5</v>
      </c>
    </row>
    <row r="26" spans="1:6" x14ac:dyDescent="0.2">
      <c r="A26" s="56" t="s">
        <v>61</v>
      </c>
      <c r="B26" s="56" t="s">
        <v>68</v>
      </c>
      <c r="C26" s="61">
        <v>27</v>
      </c>
      <c r="D26" s="62">
        <v>105155.11</v>
      </c>
      <c r="E26" s="62">
        <v>6304.8</v>
      </c>
      <c r="F26" s="63">
        <v>7.9908916833570223E-6</v>
      </c>
    </row>
    <row r="27" spans="1:6" x14ac:dyDescent="0.2">
      <c r="A27" s="56" t="s">
        <v>61</v>
      </c>
      <c r="B27" s="56" t="s">
        <v>56</v>
      </c>
      <c r="C27" s="61">
        <v>33</v>
      </c>
      <c r="D27" s="62">
        <v>428987.92</v>
      </c>
      <c r="E27" s="62">
        <v>24563.97</v>
      </c>
      <c r="F27" s="63">
        <v>3.1133108676441979E-5</v>
      </c>
    </row>
    <row r="28" spans="1:6" x14ac:dyDescent="0.2">
      <c r="A28" s="56" t="s">
        <v>61</v>
      </c>
      <c r="B28" s="56" t="s">
        <v>57</v>
      </c>
      <c r="C28" s="61">
        <v>1269</v>
      </c>
      <c r="D28" s="62">
        <v>35473047.189999998</v>
      </c>
      <c r="E28" s="62">
        <v>2124937.81</v>
      </c>
      <c r="F28" s="63">
        <v>2.693209598017365E-3</v>
      </c>
    </row>
    <row r="29" spans="1:6" x14ac:dyDescent="0.2">
      <c r="A29" s="56" t="s">
        <v>69</v>
      </c>
      <c r="B29" s="56" t="s">
        <v>70</v>
      </c>
      <c r="C29" s="61">
        <v>618</v>
      </c>
      <c r="D29" s="62">
        <v>33362014.239999998</v>
      </c>
      <c r="E29" s="62">
        <v>1996535.48</v>
      </c>
      <c r="F29" s="63">
        <v>2.530468652877049E-3</v>
      </c>
    </row>
    <row r="30" spans="1:6" x14ac:dyDescent="0.2">
      <c r="A30" s="56" t="s">
        <v>69</v>
      </c>
      <c r="B30" s="56" t="s">
        <v>71</v>
      </c>
      <c r="C30" s="61">
        <v>138</v>
      </c>
      <c r="D30" s="62">
        <v>1836197.75</v>
      </c>
      <c r="E30" s="62">
        <v>109362.55</v>
      </c>
      <c r="F30" s="63">
        <v>1.3860935973634636E-4</v>
      </c>
    </row>
    <row r="31" spans="1:6" x14ac:dyDescent="0.2">
      <c r="A31" s="56" t="s">
        <v>69</v>
      </c>
      <c r="B31" s="56" t="s">
        <v>72</v>
      </c>
      <c r="C31" s="61">
        <v>55</v>
      </c>
      <c r="D31" s="62">
        <v>393298.24</v>
      </c>
      <c r="E31" s="62">
        <v>23597.91</v>
      </c>
      <c r="F31" s="63">
        <v>2.990869540090209E-5</v>
      </c>
    </row>
    <row r="32" spans="1:6" x14ac:dyDescent="0.2">
      <c r="A32" s="56" t="s">
        <v>69</v>
      </c>
      <c r="B32" s="56" t="s">
        <v>73</v>
      </c>
      <c r="C32" s="61">
        <v>37</v>
      </c>
      <c r="D32" s="62">
        <v>693794.62</v>
      </c>
      <c r="E32" s="62">
        <v>41627.699999999997</v>
      </c>
      <c r="F32" s="63">
        <v>5.2760189336264606E-5</v>
      </c>
    </row>
    <row r="33" spans="1:6" x14ac:dyDescent="0.2">
      <c r="A33" s="56" t="s">
        <v>69</v>
      </c>
      <c r="B33" s="56" t="s">
        <v>74</v>
      </c>
      <c r="C33" s="61">
        <v>18</v>
      </c>
      <c r="D33" s="62">
        <v>45649.120000000003</v>
      </c>
      <c r="E33" s="62">
        <v>2738.95</v>
      </c>
      <c r="F33" s="63">
        <v>3.4714269724861558E-6</v>
      </c>
    </row>
    <row r="34" spans="1:6" x14ac:dyDescent="0.2">
      <c r="A34" s="56" t="s">
        <v>69</v>
      </c>
      <c r="B34" s="56" t="s">
        <v>868</v>
      </c>
      <c r="C34" s="61">
        <v>17</v>
      </c>
      <c r="D34" s="62">
        <v>106851.44</v>
      </c>
      <c r="E34" s="62">
        <v>6411.09</v>
      </c>
      <c r="F34" s="63">
        <v>8.125606801524771E-6</v>
      </c>
    </row>
    <row r="35" spans="1:6" x14ac:dyDescent="0.2">
      <c r="A35" s="56" t="s">
        <v>69</v>
      </c>
      <c r="B35" s="56" t="s">
        <v>869</v>
      </c>
      <c r="C35" s="61">
        <v>16</v>
      </c>
      <c r="D35" s="62">
        <v>774478</v>
      </c>
      <c r="E35" s="62">
        <v>46447.27</v>
      </c>
      <c r="F35" s="63">
        <v>5.8868656191732976E-5</v>
      </c>
    </row>
    <row r="36" spans="1:6" x14ac:dyDescent="0.2">
      <c r="A36" s="56" t="s">
        <v>69</v>
      </c>
      <c r="B36" s="56" t="s">
        <v>56</v>
      </c>
      <c r="C36" s="61">
        <v>35</v>
      </c>
      <c r="D36" s="62">
        <v>301693.40000000002</v>
      </c>
      <c r="E36" s="62">
        <v>18101.61</v>
      </c>
      <c r="F36" s="63">
        <v>2.2942520746791701E-5</v>
      </c>
    </row>
    <row r="37" spans="1:6" x14ac:dyDescent="0.2">
      <c r="A37" s="56" t="s">
        <v>69</v>
      </c>
      <c r="B37" s="56" t="s">
        <v>57</v>
      </c>
      <c r="C37" s="61">
        <v>934</v>
      </c>
      <c r="D37" s="62">
        <v>37513976.810000002</v>
      </c>
      <c r="E37" s="62">
        <v>2244822.5699999998</v>
      </c>
      <c r="F37" s="63">
        <v>2.845155120737396E-3</v>
      </c>
    </row>
    <row r="38" spans="1:6" x14ac:dyDescent="0.2">
      <c r="A38" s="56" t="s">
        <v>75</v>
      </c>
      <c r="B38" s="56" t="s">
        <v>75</v>
      </c>
      <c r="C38" s="61">
        <v>302</v>
      </c>
      <c r="D38" s="62">
        <v>9914396.9600000009</v>
      </c>
      <c r="E38" s="62">
        <v>593169.75</v>
      </c>
      <c r="F38" s="63">
        <v>7.5180104398140529E-4</v>
      </c>
    </row>
    <row r="39" spans="1:6" x14ac:dyDescent="0.2">
      <c r="A39" s="56" t="s">
        <v>75</v>
      </c>
      <c r="B39" s="56" t="s">
        <v>76</v>
      </c>
      <c r="C39" s="61">
        <v>98</v>
      </c>
      <c r="D39" s="62">
        <v>2023604.67</v>
      </c>
      <c r="E39" s="62">
        <v>121416.3</v>
      </c>
      <c r="F39" s="63">
        <v>1.538866422240168E-4</v>
      </c>
    </row>
    <row r="40" spans="1:6" x14ac:dyDescent="0.2">
      <c r="A40" s="56" t="s">
        <v>75</v>
      </c>
      <c r="B40" s="56" t="s">
        <v>77</v>
      </c>
      <c r="C40" s="61">
        <v>27</v>
      </c>
      <c r="D40" s="62">
        <v>278121.77</v>
      </c>
      <c r="E40" s="62">
        <v>16687.3</v>
      </c>
      <c r="F40" s="63">
        <v>2.1149982043472214E-5</v>
      </c>
    </row>
    <row r="41" spans="1:6" x14ac:dyDescent="0.2">
      <c r="A41" s="56" t="s">
        <v>75</v>
      </c>
      <c r="B41" s="56" t="s">
        <v>56</v>
      </c>
      <c r="C41" s="61">
        <v>48</v>
      </c>
      <c r="D41" s="62">
        <v>1308960.6200000001</v>
      </c>
      <c r="E41" s="62">
        <v>78537.63</v>
      </c>
      <c r="F41" s="63">
        <v>9.9540936175226966E-5</v>
      </c>
    </row>
    <row r="42" spans="1:6" x14ac:dyDescent="0.2">
      <c r="A42" s="56" t="s">
        <v>75</v>
      </c>
      <c r="B42" s="56" t="s">
        <v>57</v>
      </c>
      <c r="C42" s="61">
        <v>475</v>
      </c>
      <c r="D42" s="62">
        <v>13525084.02</v>
      </c>
      <c r="E42" s="62">
        <v>809810.99</v>
      </c>
      <c r="F42" s="63">
        <v>1.0263786170984198E-3</v>
      </c>
    </row>
    <row r="43" spans="1:6" x14ac:dyDescent="0.2">
      <c r="A43" s="56" t="s">
        <v>78</v>
      </c>
      <c r="B43" s="56" t="s">
        <v>79</v>
      </c>
      <c r="C43" s="61">
        <v>517</v>
      </c>
      <c r="D43" s="62">
        <v>16579430.42</v>
      </c>
      <c r="E43" s="62">
        <v>994765.76</v>
      </c>
      <c r="F43" s="63">
        <v>1.2607958124718195E-3</v>
      </c>
    </row>
    <row r="44" spans="1:6" x14ac:dyDescent="0.2">
      <c r="A44" s="56" t="s">
        <v>78</v>
      </c>
      <c r="B44" s="56" t="s">
        <v>80</v>
      </c>
      <c r="C44" s="61">
        <v>226</v>
      </c>
      <c r="D44" s="62">
        <v>5778416.21</v>
      </c>
      <c r="E44" s="62">
        <v>346704.95</v>
      </c>
      <c r="F44" s="63">
        <v>4.3942420085232083E-4</v>
      </c>
    </row>
    <row r="45" spans="1:6" x14ac:dyDescent="0.2">
      <c r="A45" s="56" t="s">
        <v>78</v>
      </c>
      <c r="B45" s="56" t="s">
        <v>81</v>
      </c>
      <c r="C45" s="61">
        <v>124</v>
      </c>
      <c r="D45" s="62">
        <v>5761864.9500000002</v>
      </c>
      <c r="E45" s="62">
        <v>345711.92</v>
      </c>
      <c r="F45" s="63">
        <v>4.3816560499387576E-4</v>
      </c>
    </row>
    <row r="46" spans="1:6" x14ac:dyDescent="0.2">
      <c r="A46" s="56" t="s">
        <v>78</v>
      </c>
      <c r="B46" s="56" t="s">
        <v>82</v>
      </c>
      <c r="C46" s="61">
        <v>105</v>
      </c>
      <c r="D46" s="62">
        <v>2460878.9300000002</v>
      </c>
      <c r="E46" s="62">
        <v>147652.75</v>
      </c>
      <c r="F46" s="63">
        <v>1.8713950196672273E-4</v>
      </c>
    </row>
    <row r="47" spans="1:6" x14ac:dyDescent="0.2">
      <c r="A47" s="56" t="s">
        <v>78</v>
      </c>
      <c r="B47" s="56" t="s">
        <v>83</v>
      </c>
      <c r="C47" s="61">
        <v>101</v>
      </c>
      <c r="D47" s="62">
        <v>2945211.79</v>
      </c>
      <c r="E47" s="62">
        <v>176707.52</v>
      </c>
      <c r="F47" s="63">
        <v>2.2396438458866967E-4</v>
      </c>
    </row>
    <row r="48" spans="1:6" x14ac:dyDescent="0.2">
      <c r="A48" s="56" t="s">
        <v>78</v>
      </c>
      <c r="B48" s="56" t="s">
        <v>84</v>
      </c>
      <c r="C48" s="61">
        <v>89</v>
      </c>
      <c r="D48" s="62">
        <v>5217391.66</v>
      </c>
      <c r="E48" s="62">
        <v>312250.92</v>
      </c>
      <c r="F48" s="63">
        <v>3.9575613496836991E-4</v>
      </c>
    </row>
    <row r="49" spans="1:6" x14ac:dyDescent="0.2">
      <c r="A49" s="56" t="s">
        <v>78</v>
      </c>
      <c r="B49" s="56" t="s">
        <v>86</v>
      </c>
      <c r="C49" s="61">
        <v>85</v>
      </c>
      <c r="D49" s="62">
        <v>1876391.69</v>
      </c>
      <c r="E49" s="62">
        <v>112583.5</v>
      </c>
      <c r="F49" s="63">
        <v>1.4269168789386266E-4</v>
      </c>
    </row>
    <row r="50" spans="1:6" x14ac:dyDescent="0.2">
      <c r="A50" s="56" t="s">
        <v>78</v>
      </c>
      <c r="B50" s="56" t="s">
        <v>88</v>
      </c>
      <c r="C50" s="61">
        <v>70</v>
      </c>
      <c r="D50" s="62">
        <v>2132599.71</v>
      </c>
      <c r="E50" s="62">
        <v>127956</v>
      </c>
      <c r="F50" s="63">
        <v>1.6217525317783769E-4</v>
      </c>
    </row>
    <row r="51" spans="1:6" x14ac:dyDescent="0.2">
      <c r="A51" s="56" t="s">
        <v>78</v>
      </c>
      <c r="B51" s="56" t="s">
        <v>87</v>
      </c>
      <c r="C51" s="61">
        <v>65</v>
      </c>
      <c r="D51" s="62">
        <v>1122737.02</v>
      </c>
      <c r="E51" s="62">
        <v>67364.240000000005</v>
      </c>
      <c r="F51" s="63">
        <v>8.5379448225426105E-5</v>
      </c>
    </row>
    <row r="52" spans="1:6" x14ac:dyDescent="0.2">
      <c r="A52" s="56" t="s">
        <v>78</v>
      </c>
      <c r="B52" s="56" t="s">
        <v>85</v>
      </c>
      <c r="C52" s="61">
        <v>55</v>
      </c>
      <c r="D52" s="62">
        <v>1148457.6399999999</v>
      </c>
      <c r="E52" s="62">
        <v>68907.45</v>
      </c>
      <c r="F52" s="63">
        <v>8.7335358635696583E-5</v>
      </c>
    </row>
    <row r="53" spans="1:6" x14ac:dyDescent="0.2">
      <c r="A53" s="56" t="s">
        <v>78</v>
      </c>
      <c r="B53" s="56" t="s">
        <v>89</v>
      </c>
      <c r="C53" s="61">
        <v>49</v>
      </c>
      <c r="D53" s="62">
        <v>649486.22</v>
      </c>
      <c r="E53" s="62">
        <v>38969.18</v>
      </c>
      <c r="F53" s="63">
        <v>4.9390701746168444E-5</v>
      </c>
    </row>
    <row r="54" spans="1:6" x14ac:dyDescent="0.2">
      <c r="A54" s="56" t="s">
        <v>78</v>
      </c>
      <c r="B54" s="56" t="s">
        <v>90</v>
      </c>
      <c r="C54" s="61">
        <v>44</v>
      </c>
      <c r="D54" s="62">
        <v>428566.43</v>
      </c>
      <c r="E54" s="62">
        <v>25713.98</v>
      </c>
      <c r="F54" s="63">
        <v>3.2590665671870448E-5</v>
      </c>
    </row>
    <row r="55" spans="1:6" x14ac:dyDescent="0.2">
      <c r="A55" s="56" t="s">
        <v>78</v>
      </c>
      <c r="B55" s="56" t="s">
        <v>91</v>
      </c>
      <c r="C55" s="61">
        <v>16</v>
      </c>
      <c r="D55" s="62">
        <v>34666.79</v>
      </c>
      <c r="E55" s="62">
        <v>2080.0100000000002</v>
      </c>
      <c r="F55" s="63">
        <v>2.6362667507770968E-6</v>
      </c>
    </row>
    <row r="56" spans="1:6" x14ac:dyDescent="0.2">
      <c r="A56" s="56" t="s">
        <v>78</v>
      </c>
      <c r="B56" s="56" t="s">
        <v>56</v>
      </c>
      <c r="C56" s="61">
        <v>104</v>
      </c>
      <c r="D56" s="62">
        <v>951245.3</v>
      </c>
      <c r="E56" s="62">
        <v>57074.73</v>
      </c>
      <c r="F56" s="63">
        <v>7.233821616654732E-5</v>
      </c>
    </row>
    <row r="57" spans="1:6" x14ac:dyDescent="0.2">
      <c r="A57" s="56" t="s">
        <v>78</v>
      </c>
      <c r="B57" s="56" t="s">
        <v>57</v>
      </c>
      <c r="C57" s="61">
        <v>1650</v>
      </c>
      <c r="D57" s="62">
        <v>47087344.759999998</v>
      </c>
      <c r="E57" s="62">
        <v>2824442.92</v>
      </c>
      <c r="F57" s="63">
        <v>3.5797832507842632E-3</v>
      </c>
    </row>
    <row r="58" spans="1:6" x14ac:dyDescent="0.2">
      <c r="A58" s="56" t="s">
        <v>92</v>
      </c>
      <c r="B58" s="56" t="s">
        <v>93</v>
      </c>
      <c r="C58" s="61">
        <v>3764</v>
      </c>
      <c r="D58" s="62">
        <v>358034811.73000002</v>
      </c>
      <c r="E58" s="62">
        <v>21433030.649999999</v>
      </c>
      <c r="F58" s="63">
        <v>2.7164862703054994E-2</v>
      </c>
    </row>
    <row r="59" spans="1:6" x14ac:dyDescent="0.2">
      <c r="A59" s="56" t="s">
        <v>92</v>
      </c>
      <c r="B59" s="56" t="s">
        <v>94</v>
      </c>
      <c r="C59" s="61">
        <v>2638</v>
      </c>
      <c r="D59" s="62">
        <v>259998353.25</v>
      </c>
      <c r="E59" s="62">
        <v>15549918.35</v>
      </c>
      <c r="F59" s="63">
        <v>1.9708430595720045E-2</v>
      </c>
    </row>
    <row r="60" spans="1:6" x14ac:dyDescent="0.2">
      <c r="A60" s="56" t="s">
        <v>92</v>
      </c>
      <c r="B60" s="56" t="s">
        <v>95</v>
      </c>
      <c r="C60" s="61">
        <v>232</v>
      </c>
      <c r="D60" s="62">
        <v>9431973.4700000007</v>
      </c>
      <c r="E60" s="62">
        <v>565918.43000000005</v>
      </c>
      <c r="F60" s="63">
        <v>7.1726190771245139E-4</v>
      </c>
    </row>
    <row r="61" spans="1:6" x14ac:dyDescent="0.2">
      <c r="A61" s="56" t="s">
        <v>92</v>
      </c>
      <c r="B61" s="56" t="s">
        <v>97</v>
      </c>
      <c r="C61" s="61">
        <v>193</v>
      </c>
      <c r="D61" s="62">
        <v>3323989.01</v>
      </c>
      <c r="E61" s="62">
        <v>199439.26</v>
      </c>
      <c r="F61" s="63">
        <v>2.5277527028119511E-4</v>
      </c>
    </row>
    <row r="62" spans="1:6" x14ac:dyDescent="0.2">
      <c r="A62" s="56" t="s">
        <v>92</v>
      </c>
      <c r="B62" s="56" t="s">
        <v>96</v>
      </c>
      <c r="C62" s="61">
        <v>156</v>
      </c>
      <c r="D62" s="62">
        <v>6243864.2999999998</v>
      </c>
      <c r="E62" s="62">
        <v>374631.89</v>
      </c>
      <c r="F62" s="63">
        <v>4.7481963807278945E-4</v>
      </c>
    </row>
    <row r="63" spans="1:6" x14ac:dyDescent="0.2">
      <c r="A63" s="56" t="s">
        <v>92</v>
      </c>
      <c r="B63" s="56" t="s">
        <v>98</v>
      </c>
      <c r="C63" s="61">
        <v>110</v>
      </c>
      <c r="D63" s="62">
        <v>3483928.56</v>
      </c>
      <c r="E63" s="62">
        <v>209035.68</v>
      </c>
      <c r="F63" s="63">
        <v>2.6493805938917646E-4</v>
      </c>
    </row>
    <row r="64" spans="1:6" x14ac:dyDescent="0.2">
      <c r="A64" s="56" t="s">
        <v>92</v>
      </c>
      <c r="B64" s="56" t="s">
        <v>99</v>
      </c>
      <c r="C64" s="61">
        <v>69</v>
      </c>
      <c r="D64" s="62">
        <v>8007654.2199999997</v>
      </c>
      <c r="E64" s="62">
        <v>478601.36</v>
      </c>
      <c r="F64" s="63">
        <v>6.0659364726357065E-4</v>
      </c>
    </row>
    <row r="65" spans="1:6" x14ac:dyDescent="0.2">
      <c r="A65" s="56" t="s">
        <v>92</v>
      </c>
      <c r="B65" s="56" t="s">
        <v>102</v>
      </c>
      <c r="C65" s="61">
        <v>54</v>
      </c>
      <c r="D65" s="62">
        <v>1812622.17</v>
      </c>
      <c r="E65" s="62">
        <v>108757.33</v>
      </c>
      <c r="F65" s="63">
        <v>1.3784228584588174E-4</v>
      </c>
    </row>
    <row r="66" spans="1:6" x14ac:dyDescent="0.2">
      <c r="A66" s="56" t="s">
        <v>92</v>
      </c>
      <c r="B66" s="56" t="s">
        <v>100</v>
      </c>
      <c r="C66" s="61">
        <v>52</v>
      </c>
      <c r="D66" s="62">
        <v>611931.54</v>
      </c>
      <c r="E66" s="62">
        <v>36715.89</v>
      </c>
      <c r="F66" s="63">
        <v>4.6534814751943164E-5</v>
      </c>
    </row>
    <row r="67" spans="1:6" x14ac:dyDescent="0.2">
      <c r="A67" s="56" t="s">
        <v>92</v>
      </c>
      <c r="B67" s="56" t="s">
        <v>116</v>
      </c>
      <c r="C67" s="61">
        <v>48</v>
      </c>
      <c r="D67" s="62">
        <v>1216370.05</v>
      </c>
      <c r="E67" s="62">
        <v>72982.210000000006</v>
      </c>
      <c r="F67" s="63">
        <v>9.2499831068712054E-5</v>
      </c>
    </row>
    <row r="68" spans="1:6" x14ac:dyDescent="0.2">
      <c r="A68" s="56" t="s">
        <v>92</v>
      </c>
      <c r="B68" s="56" t="s">
        <v>101</v>
      </c>
      <c r="C68" s="61">
        <v>33</v>
      </c>
      <c r="D68" s="62">
        <v>469068.31</v>
      </c>
      <c r="E68" s="62">
        <v>28144.11</v>
      </c>
      <c r="F68" s="63">
        <v>3.567068495979019E-5</v>
      </c>
    </row>
    <row r="69" spans="1:6" x14ac:dyDescent="0.2">
      <c r="A69" s="56" t="s">
        <v>92</v>
      </c>
      <c r="B69" s="56" t="s">
        <v>56</v>
      </c>
      <c r="C69" s="61">
        <v>74</v>
      </c>
      <c r="D69" s="62">
        <v>1284191.74</v>
      </c>
      <c r="E69" s="62">
        <v>77051.5</v>
      </c>
      <c r="F69" s="63">
        <v>9.7657370660478293E-5</v>
      </c>
    </row>
    <row r="70" spans="1:6" x14ac:dyDescent="0.2">
      <c r="A70" s="56" t="s">
        <v>92</v>
      </c>
      <c r="B70" s="56" t="s">
        <v>57</v>
      </c>
      <c r="C70" s="61">
        <v>7423</v>
      </c>
      <c r="D70" s="62">
        <v>653918758.35000002</v>
      </c>
      <c r="E70" s="62">
        <v>39134226.670000002</v>
      </c>
      <c r="F70" s="63">
        <v>4.959988682145533E-2</v>
      </c>
    </row>
    <row r="71" spans="1:6" x14ac:dyDescent="0.2">
      <c r="A71" s="56" t="s">
        <v>103</v>
      </c>
      <c r="B71" s="56" t="s">
        <v>103</v>
      </c>
      <c r="C71" s="61">
        <v>980</v>
      </c>
      <c r="D71" s="62">
        <v>60402631.149999999</v>
      </c>
      <c r="E71" s="62">
        <v>3618418.42</v>
      </c>
      <c r="F71" s="63">
        <v>4.5860914952550206E-3</v>
      </c>
    </row>
    <row r="72" spans="1:6" x14ac:dyDescent="0.2">
      <c r="A72" s="56" t="s">
        <v>103</v>
      </c>
      <c r="B72" s="56" t="s">
        <v>104</v>
      </c>
      <c r="C72" s="61">
        <v>212</v>
      </c>
      <c r="D72" s="62">
        <v>5771473.3600000003</v>
      </c>
      <c r="E72" s="62">
        <v>346288.43</v>
      </c>
      <c r="F72" s="63">
        <v>4.3889629097350596E-4</v>
      </c>
    </row>
    <row r="73" spans="1:6" x14ac:dyDescent="0.2">
      <c r="A73" s="56" t="s">
        <v>103</v>
      </c>
      <c r="B73" s="56" t="s">
        <v>105</v>
      </c>
      <c r="C73" s="61">
        <v>181</v>
      </c>
      <c r="D73" s="62">
        <v>2480490.02</v>
      </c>
      <c r="E73" s="62">
        <v>148766.01999999999</v>
      </c>
      <c r="F73" s="63">
        <v>1.885504935896657E-4</v>
      </c>
    </row>
    <row r="74" spans="1:6" x14ac:dyDescent="0.2">
      <c r="A74" s="56" t="s">
        <v>103</v>
      </c>
      <c r="B74" s="56" t="s">
        <v>106</v>
      </c>
      <c r="C74" s="61">
        <v>36</v>
      </c>
      <c r="D74" s="62">
        <v>106964.94</v>
      </c>
      <c r="E74" s="62">
        <v>6417.91</v>
      </c>
      <c r="F74" s="63">
        <v>8.1342506730639936E-6</v>
      </c>
    </row>
    <row r="75" spans="1:6" x14ac:dyDescent="0.2">
      <c r="A75" s="56" t="s">
        <v>103</v>
      </c>
      <c r="B75" s="56" t="s">
        <v>56</v>
      </c>
      <c r="C75" s="61">
        <v>137</v>
      </c>
      <c r="D75" s="62">
        <v>2701057.91</v>
      </c>
      <c r="E75" s="62">
        <v>162063.46</v>
      </c>
      <c r="F75" s="63">
        <v>2.0540406590059373E-4</v>
      </c>
    </row>
    <row r="76" spans="1:6" x14ac:dyDescent="0.2">
      <c r="A76" s="56" t="s">
        <v>103</v>
      </c>
      <c r="B76" s="56" t="s">
        <v>57</v>
      </c>
      <c r="C76" s="61">
        <v>1546</v>
      </c>
      <c r="D76" s="62">
        <v>71462617.379999995</v>
      </c>
      <c r="E76" s="62">
        <v>4281954.24</v>
      </c>
      <c r="F76" s="63">
        <v>5.4270765963918503E-3</v>
      </c>
    </row>
    <row r="77" spans="1:6" x14ac:dyDescent="0.2">
      <c r="A77" s="56" t="s">
        <v>107</v>
      </c>
      <c r="B77" s="56" t="s">
        <v>108</v>
      </c>
      <c r="C77" s="61">
        <v>798</v>
      </c>
      <c r="D77" s="62">
        <v>47876228.289999999</v>
      </c>
      <c r="E77" s="62">
        <v>2866554.03</v>
      </c>
      <c r="F77" s="63">
        <v>3.6331561283816385E-3</v>
      </c>
    </row>
    <row r="78" spans="1:6" x14ac:dyDescent="0.2">
      <c r="A78" s="56" t="s">
        <v>107</v>
      </c>
      <c r="B78" s="56" t="s">
        <v>109</v>
      </c>
      <c r="C78" s="61">
        <v>245</v>
      </c>
      <c r="D78" s="62">
        <v>6893497.3700000001</v>
      </c>
      <c r="E78" s="62">
        <v>413602.96</v>
      </c>
      <c r="F78" s="63">
        <v>5.2421273526136387E-4</v>
      </c>
    </row>
    <row r="79" spans="1:6" x14ac:dyDescent="0.2">
      <c r="A79" s="56" t="s">
        <v>107</v>
      </c>
      <c r="B79" s="56" t="s">
        <v>110</v>
      </c>
      <c r="C79" s="61">
        <v>185</v>
      </c>
      <c r="D79" s="62">
        <v>6115306.8099999996</v>
      </c>
      <c r="E79" s="62">
        <v>366918.39</v>
      </c>
      <c r="F79" s="63">
        <v>4.6504331796754037E-4</v>
      </c>
    </row>
    <row r="80" spans="1:6" x14ac:dyDescent="0.2">
      <c r="A80" s="56" t="s">
        <v>107</v>
      </c>
      <c r="B80" s="56" t="s">
        <v>111</v>
      </c>
      <c r="C80" s="61">
        <v>96</v>
      </c>
      <c r="D80" s="62">
        <v>2159190.67</v>
      </c>
      <c r="E80" s="62">
        <v>129551.49</v>
      </c>
      <c r="F80" s="63">
        <v>1.6419742482037662E-4</v>
      </c>
    </row>
    <row r="81" spans="1:6" x14ac:dyDescent="0.2">
      <c r="A81" s="56" t="s">
        <v>107</v>
      </c>
      <c r="B81" s="56" t="s">
        <v>101</v>
      </c>
      <c r="C81" s="61">
        <v>81</v>
      </c>
      <c r="D81" s="62">
        <v>2076157.31</v>
      </c>
      <c r="E81" s="62">
        <v>124569.48</v>
      </c>
      <c r="F81" s="63">
        <v>1.57883076660974E-4</v>
      </c>
    </row>
    <row r="82" spans="1:6" x14ac:dyDescent="0.2">
      <c r="A82" s="56" t="s">
        <v>107</v>
      </c>
      <c r="B82" s="56" t="s">
        <v>112</v>
      </c>
      <c r="C82" s="61">
        <v>78</v>
      </c>
      <c r="D82" s="62">
        <v>1737683.82</v>
      </c>
      <c r="E82" s="62">
        <v>104261.04</v>
      </c>
      <c r="F82" s="63">
        <v>1.3214355371053067E-4</v>
      </c>
    </row>
    <row r="83" spans="1:6" x14ac:dyDescent="0.2">
      <c r="A83" s="56" t="s">
        <v>107</v>
      </c>
      <c r="B83" s="56" t="s">
        <v>113</v>
      </c>
      <c r="C83" s="61">
        <v>44</v>
      </c>
      <c r="D83" s="62">
        <v>971607.46</v>
      </c>
      <c r="E83" s="62">
        <v>58296.45</v>
      </c>
      <c r="F83" s="63">
        <v>7.3886660556122066E-5</v>
      </c>
    </row>
    <row r="84" spans="1:6" x14ac:dyDescent="0.2">
      <c r="A84" s="56" t="s">
        <v>107</v>
      </c>
      <c r="B84" s="56" t="s">
        <v>56</v>
      </c>
      <c r="C84" s="61">
        <v>21</v>
      </c>
      <c r="D84" s="62">
        <v>1045734.69</v>
      </c>
      <c r="E84" s="62">
        <v>62744.08</v>
      </c>
      <c r="F84" s="63">
        <v>7.9523719555241662E-5</v>
      </c>
    </row>
    <row r="85" spans="1:6" x14ac:dyDescent="0.2">
      <c r="A85" s="56" t="s">
        <v>107</v>
      </c>
      <c r="B85" s="56" t="s">
        <v>57</v>
      </c>
      <c r="C85" s="61">
        <v>1548</v>
      </c>
      <c r="D85" s="62">
        <v>68875406.420000002</v>
      </c>
      <c r="E85" s="62">
        <v>4126497.92</v>
      </c>
      <c r="F85" s="63">
        <v>5.2300466169137878E-3</v>
      </c>
    </row>
    <row r="86" spans="1:6" x14ac:dyDescent="0.2">
      <c r="A86" s="56" t="s">
        <v>114</v>
      </c>
      <c r="B86" s="56" t="s">
        <v>115</v>
      </c>
      <c r="C86" s="61">
        <v>693</v>
      </c>
      <c r="D86" s="62">
        <v>35457093.609999999</v>
      </c>
      <c r="E86" s="62">
        <v>2123773.25</v>
      </c>
      <c r="F86" s="63">
        <v>2.6917335999176997E-3</v>
      </c>
    </row>
    <row r="87" spans="1:6" x14ac:dyDescent="0.2">
      <c r="A87" s="56" t="s">
        <v>114</v>
      </c>
      <c r="B87" s="56" t="s">
        <v>116</v>
      </c>
      <c r="C87" s="61">
        <v>198</v>
      </c>
      <c r="D87" s="62">
        <v>6779451.1500000004</v>
      </c>
      <c r="E87" s="62">
        <v>406767.12</v>
      </c>
      <c r="F87" s="63">
        <v>5.1554878763340436E-4</v>
      </c>
    </row>
    <row r="88" spans="1:6" x14ac:dyDescent="0.2">
      <c r="A88" s="56" t="s">
        <v>114</v>
      </c>
      <c r="B88" s="56" t="s">
        <v>117</v>
      </c>
      <c r="C88" s="61">
        <v>165</v>
      </c>
      <c r="D88" s="62">
        <v>2352499.7999999998</v>
      </c>
      <c r="E88" s="62">
        <v>141109.48000000001</v>
      </c>
      <c r="F88" s="63">
        <v>1.7884636628835715E-4</v>
      </c>
    </row>
    <row r="89" spans="1:6" x14ac:dyDescent="0.2">
      <c r="A89" s="56" t="s">
        <v>114</v>
      </c>
      <c r="B89" s="56" t="s">
        <v>119</v>
      </c>
      <c r="C89" s="61">
        <v>111</v>
      </c>
      <c r="D89" s="62">
        <v>5448621.2999999998</v>
      </c>
      <c r="E89" s="62">
        <v>326917.25</v>
      </c>
      <c r="F89" s="63">
        <v>4.1434467931908203E-4</v>
      </c>
    </row>
    <row r="90" spans="1:6" x14ac:dyDescent="0.2">
      <c r="A90" s="56" t="s">
        <v>114</v>
      </c>
      <c r="B90" s="56" t="s">
        <v>118</v>
      </c>
      <c r="C90" s="61">
        <v>105</v>
      </c>
      <c r="D90" s="62">
        <v>2827121</v>
      </c>
      <c r="E90" s="62">
        <v>169627.24</v>
      </c>
      <c r="F90" s="63">
        <v>2.1499062640953012E-4</v>
      </c>
    </row>
    <row r="91" spans="1:6" x14ac:dyDescent="0.2">
      <c r="A91" s="56" t="s">
        <v>114</v>
      </c>
      <c r="B91" s="56" t="s">
        <v>120</v>
      </c>
      <c r="C91" s="61">
        <v>47</v>
      </c>
      <c r="D91" s="62">
        <v>602665.91</v>
      </c>
      <c r="E91" s="62">
        <v>36159.97</v>
      </c>
      <c r="F91" s="63">
        <v>4.5830225152810465E-5</v>
      </c>
    </row>
    <row r="92" spans="1:6" x14ac:dyDescent="0.2">
      <c r="A92" s="56" t="s">
        <v>114</v>
      </c>
      <c r="B92" s="56" t="s">
        <v>121</v>
      </c>
      <c r="C92" s="61">
        <v>40</v>
      </c>
      <c r="D92" s="62">
        <v>264082.65999999997</v>
      </c>
      <c r="E92" s="62">
        <v>15844.99</v>
      </c>
      <c r="F92" s="63">
        <v>2.0082413211184363E-5</v>
      </c>
    </row>
    <row r="93" spans="1:6" x14ac:dyDescent="0.2">
      <c r="A93" s="56" t="s">
        <v>114</v>
      </c>
      <c r="B93" s="56" t="s">
        <v>124</v>
      </c>
      <c r="C93" s="61">
        <v>33</v>
      </c>
      <c r="D93" s="62">
        <v>1260221.05</v>
      </c>
      <c r="E93" s="62">
        <v>75613.27</v>
      </c>
      <c r="F93" s="63">
        <v>9.5834515035279322E-5</v>
      </c>
    </row>
    <row r="94" spans="1:6" x14ac:dyDescent="0.2">
      <c r="A94" s="56" t="s">
        <v>114</v>
      </c>
      <c r="B94" s="56" t="s">
        <v>123</v>
      </c>
      <c r="C94" s="61">
        <v>26</v>
      </c>
      <c r="D94" s="62">
        <v>384641.18</v>
      </c>
      <c r="E94" s="62">
        <v>23078.47</v>
      </c>
      <c r="F94" s="63">
        <v>2.9250341642495326E-5</v>
      </c>
    </row>
    <row r="95" spans="1:6" x14ac:dyDescent="0.2">
      <c r="A95" s="56" t="s">
        <v>114</v>
      </c>
      <c r="B95" s="56" t="s">
        <v>122</v>
      </c>
      <c r="C95" s="61">
        <v>26</v>
      </c>
      <c r="D95" s="62">
        <v>537870.25</v>
      </c>
      <c r="E95" s="62">
        <v>32272.22</v>
      </c>
      <c r="F95" s="63">
        <v>4.0902774775007642E-5</v>
      </c>
    </row>
    <row r="96" spans="1:6" x14ac:dyDescent="0.2">
      <c r="A96" s="56" t="s">
        <v>114</v>
      </c>
      <c r="B96" s="56" t="s">
        <v>56</v>
      </c>
      <c r="C96" s="61">
        <v>21</v>
      </c>
      <c r="D96" s="62">
        <v>211353.72</v>
      </c>
      <c r="E96" s="62">
        <v>12681.22</v>
      </c>
      <c r="F96" s="63">
        <v>1.607255669217433E-5</v>
      </c>
    </row>
    <row r="97" spans="1:6" x14ac:dyDescent="0.2">
      <c r="A97" s="56" t="s">
        <v>114</v>
      </c>
      <c r="B97" s="56" t="s">
        <v>57</v>
      </c>
      <c r="C97" s="61">
        <v>1465</v>
      </c>
      <c r="D97" s="62">
        <v>56125621.630000003</v>
      </c>
      <c r="E97" s="62">
        <v>3363844.49</v>
      </c>
      <c r="F97" s="63">
        <v>4.2634368987513232E-3</v>
      </c>
    </row>
    <row r="98" spans="1:6" x14ac:dyDescent="0.2">
      <c r="A98" s="56" t="s">
        <v>125</v>
      </c>
      <c r="B98" s="56" t="s">
        <v>126</v>
      </c>
      <c r="C98" s="61">
        <v>863</v>
      </c>
      <c r="D98" s="62">
        <v>57937127.060000002</v>
      </c>
      <c r="E98" s="62">
        <v>3465114.26</v>
      </c>
      <c r="F98" s="63">
        <v>4.391789227591013E-3</v>
      </c>
    </row>
    <row r="99" spans="1:6" x14ac:dyDescent="0.2">
      <c r="A99" s="56" t="s">
        <v>125</v>
      </c>
      <c r="B99" s="56" t="s">
        <v>127</v>
      </c>
      <c r="C99" s="61">
        <v>172</v>
      </c>
      <c r="D99" s="62">
        <v>3766150.06</v>
      </c>
      <c r="E99" s="62">
        <v>225969.05</v>
      </c>
      <c r="F99" s="63">
        <v>2.8639991789447517E-4</v>
      </c>
    </row>
    <row r="100" spans="1:6" x14ac:dyDescent="0.2">
      <c r="A100" s="56" t="s">
        <v>125</v>
      </c>
      <c r="B100" s="56" t="s">
        <v>128</v>
      </c>
      <c r="C100" s="61">
        <v>87</v>
      </c>
      <c r="D100" s="62">
        <v>2790740.39</v>
      </c>
      <c r="E100" s="62">
        <v>167444.43</v>
      </c>
      <c r="F100" s="63">
        <v>2.1222406787074245E-4</v>
      </c>
    </row>
    <row r="101" spans="1:6" x14ac:dyDescent="0.2">
      <c r="A101" s="56" t="s">
        <v>125</v>
      </c>
      <c r="B101" s="56" t="s">
        <v>129</v>
      </c>
      <c r="C101" s="61">
        <v>66</v>
      </c>
      <c r="D101" s="62">
        <v>869191.82</v>
      </c>
      <c r="E101" s="62">
        <v>52151.54</v>
      </c>
      <c r="F101" s="63">
        <v>6.6098418230595911E-5</v>
      </c>
    </row>
    <row r="102" spans="1:6" x14ac:dyDescent="0.2">
      <c r="A102" s="56" t="s">
        <v>125</v>
      </c>
      <c r="B102" s="56" t="s">
        <v>130</v>
      </c>
      <c r="C102" s="61">
        <v>56</v>
      </c>
      <c r="D102" s="62">
        <v>860189.15</v>
      </c>
      <c r="E102" s="62">
        <v>51611.37</v>
      </c>
      <c r="F102" s="63">
        <v>6.5413790651513463E-5</v>
      </c>
    </row>
    <row r="103" spans="1:6" x14ac:dyDescent="0.2">
      <c r="A103" s="56" t="s">
        <v>125</v>
      </c>
      <c r="B103" s="56" t="s">
        <v>131</v>
      </c>
      <c r="C103" s="61">
        <v>29</v>
      </c>
      <c r="D103" s="62">
        <v>249837.44</v>
      </c>
      <c r="E103" s="62">
        <v>14990.24</v>
      </c>
      <c r="F103" s="63">
        <v>1.8999077551631419E-5</v>
      </c>
    </row>
    <row r="104" spans="1:6" x14ac:dyDescent="0.2">
      <c r="A104" s="56" t="s">
        <v>125</v>
      </c>
      <c r="B104" s="56" t="s">
        <v>132</v>
      </c>
      <c r="C104" s="61">
        <v>24</v>
      </c>
      <c r="D104" s="62">
        <v>342414.12</v>
      </c>
      <c r="E104" s="62">
        <v>20544.849999999999</v>
      </c>
      <c r="F104" s="63">
        <v>2.6039156039972324E-5</v>
      </c>
    </row>
    <row r="105" spans="1:6" x14ac:dyDescent="0.2">
      <c r="A105" s="56" t="s">
        <v>125</v>
      </c>
      <c r="B105" s="56" t="s">
        <v>56</v>
      </c>
      <c r="C105" s="61">
        <v>50</v>
      </c>
      <c r="D105" s="62">
        <v>399908.76</v>
      </c>
      <c r="E105" s="62">
        <v>23948.29</v>
      </c>
      <c r="F105" s="63">
        <v>3.0352777469804299E-5</v>
      </c>
    </row>
    <row r="106" spans="1:6" x14ac:dyDescent="0.2">
      <c r="A106" s="56" t="s">
        <v>125</v>
      </c>
      <c r="B106" s="56" t="s">
        <v>57</v>
      </c>
      <c r="C106" s="61">
        <v>1347</v>
      </c>
      <c r="D106" s="62">
        <v>67215558.799999997</v>
      </c>
      <c r="E106" s="62">
        <v>4021774.04</v>
      </c>
      <c r="F106" s="63">
        <v>5.0973164459740469E-3</v>
      </c>
    </row>
    <row r="107" spans="1:6" x14ac:dyDescent="0.2">
      <c r="A107" s="56" t="s">
        <v>133</v>
      </c>
      <c r="B107" s="56" t="s">
        <v>134</v>
      </c>
      <c r="C107" s="61">
        <v>163</v>
      </c>
      <c r="D107" s="62">
        <v>4275828.24</v>
      </c>
      <c r="E107" s="62">
        <v>255913.04</v>
      </c>
      <c r="F107" s="63">
        <v>3.2435182448271361E-4</v>
      </c>
    </row>
    <row r="108" spans="1:6" x14ac:dyDescent="0.2">
      <c r="A108" s="56" t="s">
        <v>133</v>
      </c>
      <c r="B108" s="56" t="s">
        <v>135</v>
      </c>
      <c r="C108" s="61">
        <v>126</v>
      </c>
      <c r="D108" s="62">
        <v>2956203.45</v>
      </c>
      <c r="E108" s="62">
        <v>177251.69</v>
      </c>
      <c r="F108" s="63">
        <v>2.2465408188712996E-4</v>
      </c>
    </row>
    <row r="109" spans="1:6" x14ac:dyDescent="0.2">
      <c r="A109" s="56" t="s">
        <v>133</v>
      </c>
      <c r="B109" s="56" t="s">
        <v>137</v>
      </c>
      <c r="C109" s="61">
        <v>121</v>
      </c>
      <c r="D109" s="62">
        <v>1821780.54</v>
      </c>
      <c r="E109" s="62">
        <v>108992.18</v>
      </c>
      <c r="F109" s="63">
        <v>1.3813994174485336E-4</v>
      </c>
    </row>
    <row r="110" spans="1:6" x14ac:dyDescent="0.2">
      <c r="A110" s="56" t="s">
        <v>133</v>
      </c>
      <c r="B110" s="56" t="s">
        <v>136</v>
      </c>
      <c r="C110" s="61">
        <v>113</v>
      </c>
      <c r="D110" s="62">
        <v>2819029.72</v>
      </c>
      <c r="E110" s="62">
        <v>169141.77</v>
      </c>
      <c r="F110" s="63">
        <v>2.1437532724293969E-4</v>
      </c>
    </row>
    <row r="111" spans="1:6" x14ac:dyDescent="0.2">
      <c r="A111" s="56" t="s">
        <v>133</v>
      </c>
      <c r="B111" s="56" t="s">
        <v>139</v>
      </c>
      <c r="C111" s="61">
        <v>95</v>
      </c>
      <c r="D111" s="62">
        <v>2425667.17</v>
      </c>
      <c r="E111" s="62">
        <v>145526.92000000001</v>
      </c>
      <c r="F111" s="63">
        <v>1.8444516158047246E-4</v>
      </c>
    </row>
    <row r="112" spans="1:6" x14ac:dyDescent="0.2">
      <c r="A112" s="56" t="s">
        <v>133</v>
      </c>
      <c r="B112" s="56" t="s">
        <v>138</v>
      </c>
      <c r="C112" s="61">
        <v>81</v>
      </c>
      <c r="D112" s="62">
        <v>3313373.27</v>
      </c>
      <c r="E112" s="62">
        <v>198802.41</v>
      </c>
      <c r="F112" s="63">
        <v>2.5196810758475017E-4</v>
      </c>
    </row>
    <row r="113" spans="1:6" x14ac:dyDescent="0.2">
      <c r="A113" s="56" t="s">
        <v>133</v>
      </c>
      <c r="B113" s="56" t="s">
        <v>140</v>
      </c>
      <c r="C113" s="61">
        <v>65</v>
      </c>
      <c r="D113" s="62">
        <v>2396771.16</v>
      </c>
      <c r="E113" s="62">
        <v>143806.28</v>
      </c>
      <c r="F113" s="63">
        <v>1.8226437109289926E-4</v>
      </c>
    </row>
    <row r="114" spans="1:6" x14ac:dyDescent="0.2">
      <c r="A114" s="56" t="s">
        <v>133</v>
      </c>
      <c r="B114" s="56" t="s">
        <v>141</v>
      </c>
      <c r="C114" s="61">
        <v>54</v>
      </c>
      <c r="D114" s="62">
        <v>966777.05</v>
      </c>
      <c r="E114" s="62">
        <v>58006.61</v>
      </c>
      <c r="F114" s="63">
        <v>7.351930869000353E-5</v>
      </c>
    </row>
    <row r="115" spans="1:6" x14ac:dyDescent="0.2">
      <c r="A115" s="56" t="s">
        <v>133</v>
      </c>
      <c r="B115" s="56" t="s">
        <v>142</v>
      </c>
      <c r="C115" s="61">
        <v>19</v>
      </c>
      <c r="D115" s="62">
        <v>142529.07</v>
      </c>
      <c r="E115" s="62">
        <v>8551.74</v>
      </c>
      <c r="F115" s="63">
        <v>1.0838730498069975E-5</v>
      </c>
    </row>
    <row r="116" spans="1:6" x14ac:dyDescent="0.2">
      <c r="A116" s="56" t="s">
        <v>133</v>
      </c>
      <c r="B116" s="56" t="s">
        <v>56</v>
      </c>
      <c r="C116" s="61">
        <v>41</v>
      </c>
      <c r="D116" s="62">
        <v>676451.13</v>
      </c>
      <c r="E116" s="62">
        <v>40587.08</v>
      </c>
      <c r="F116" s="63">
        <v>5.1441276491521719E-5</v>
      </c>
    </row>
    <row r="117" spans="1:6" x14ac:dyDescent="0.2">
      <c r="A117" s="56" t="s">
        <v>133</v>
      </c>
      <c r="B117" s="56" t="s">
        <v>57</v>
      </c>
      <c r="C117" s="61">
        <v>878</v>
      </c>
      <c r="D117" s="62">
        <v>21794410.800000001</v>
      </c>
      <c r="E117" s="62">
        <v>1306579.72</v>
      </c>
      <c r="F117" s="63">
        <v>1.6559981312953538E-3</v>
      </c>
    </row>
    <row r="118" spans="1:6" x14ac:dyDescent="0.2">
      <c r="A118" s="56" t="s">
        <v>143</v>
      </c>
      <c r="B118" s="56" t="s">
        <v>146</v>
      </c>
      <c r="C118" s="61">
        <v>189</v>
      </c>
      <c r="D118" s="62">
        <v>6075069.4500000002</v>
      </c>
      <c r="E118" s="62">
        <v>364504.18</v>
      </c>
      <c r="F118" s="63">
        <v>4.6198347616274439E-4</v>
      </c>
    </row>
    <row r="119" spans="1:6" x14ac:dyDescent="0.2">
      <c r="A119" s="56" t="s">
        <v>143</v>
      </c>
      <c r="B119" s="56" t="s">
        <v>144</v>
      </c>
      <c r="C119" s="61">
        <v>185</v>
      </c>
      <c r="D119" s="62">
        <v>5906920.1900000004</v>
      </c>
      <c r="E119" s="62">
        <v>354084.79</v>
      </c>
      <c r="F119" s="63">
        <v>4.4877763031566704E-4</v>
      </c>
    </row>
    <row r="120" spans="1:6" x14ac:dyDescent="0.2">
      <c r="A120" s="56" t="s">
        <v>143</v>
      </c>
      <c r="B120" s="56" t="s">
        <v>145</v>
      </c>
      <c r="C120" s="61">
        <v>180</v>
      </c>
      <c r="D120" s="62">
        <v>4679798.3</v>
      </c>
      <c r="E120" s="62">
        <v>280734.71000000002</v>
      </c>
      <c r="F120" s="63">
        <v>3.5581154983007322E-4</v>
      </c>
    </row>
    <row r="121" spans="1:6" x14ac:dyDescent="0.2">
      <c r="A121" s="56" t="s">
        <v>143</v>
      </c>
      <c r="B121" s="56" t="s">
        <v>147</v>
      </c>
      <c r="C121" s="61">
        <v>41</v>
      </c>
      <c r="D121" s="62">
        <v>1325528.8400000001</v>
      </c>
      <c r="E121" s="62">
        <v>79531.740000000005</v>
      </c>
      <c r="F121" s="63">
        <v>1.0080090085790399E-4</v>
      </c>
    </row>
    <row r="122" spans="1:6" x14ac:dyDescent="0.2">
      <c r="A122" s="56" t="s">
        <v>143</v>
      </c>
      <c r="B122" s="56" t="s">
        <v>149</v>
      </c>
      <c r="C122" s="61">
        <v>37</v>
      </c>
      <c r="D122" s="62">
        <v>917693.15</v>
      </c>
      <c r="E122" s="62">
        <v>55061.61</v>
      </c>
      <c r="F122" s="63">
        <v>6.9786727798066211E-5</v>
      </c>
    </row>
    <row r="123" spans="1:6" x14ac:dyDescent="0.2">
      <c r="A123" s="56" t="s">
        <v>143</v>
      </c>
      <c r="B123" s="56" t="s">
        <v>148</v>
      </c>
      <c r="C123" s="61">
        <v>34</v>
      </c>
      <c r="D123" s="62">
        <v>305337.06</v>
      </c>
      <c r="E123" s="62">
        <v>18320.23</v>
      </c>
      <c r="F123" s="63">
        <v>2.3219606259387736E-5</v>
      </c>
    </row>
    <row r="124" spans="1:6" x14ac:dyDescent="0.2">
      <c r="A124" s="56" t="s">
        <v>143</v>
      </c>
      <c r="B124" s="56" t="s">
        <v>56</v>
      </c>
      <c r="C124" s="61">
        <v>46</v>
      </c>
      <c r="D124" s="62">
        <v>441732.41</v>
      </c>
      <c r="E124" s="62">
        <v>26503.95</v>
      </c>
      <c r="F124" s="63">
        <v>3.3591897226099221E-5</v>
      </c>
    </row>
    <row r="125" spans="1:6" x14ac:dyDescent="0.2">
      <c r="A125" s="56" t="s">
        <v>143</v>
      </c>
      <c r="B125" s="56" t="s">
        <v>57</v>
      </c>
      <c r="C125" s="61">
        <v>712</v>
      </c>
      <c r="D125" s="62">
        <v>19652079.399999999</v>
      </c>
      <c r="E125" s="62">
        <v>1178741.2</v>
      </c>
      <c r="F125" s="63">
        <v>1.4939717757756433E-3</v>
      </c>
    </row>
    <row r="126" spans="1:6" x14ac:dyDescent="0.2">
      <c r="A126" s="56" t="s">
        <v>151</v>
      </c>
      <c r="B126" s="56" t="s">
        <v>151</v>
      </c>
      <c r="C126" s="61">
        <v>1222</v>
      </c>
      <c r="D126" s="62">
        <v>83543378.099999994</v>
      </c>
      <c r="E126" s="62">
        <v>5004626.4000000004</v>
      </c>
      <c r="F126" s="63">
        <v>6.3430128597368662E-3</v>
      </c>
    </row>
    <row r="127" spans="1:6" x14ac:dyDescent="0.2">
      <c r="A127" s="56" t="s">
        <v>151</v>
      </c>
      <c r="B127" s="56" t="s">
        <v>152</v>
      </c>
      <c r="C127" s="61">
        <v>220</v>
      </c>
      <c r="D127" s="62">
        <v>6404761.8899999997</v>
      </c>
      <c r="E127" s="62">
        <v>383046.43</v>
      </c>
      <c r="F127" s="63">
        <v>4.8548447719619933E-4</v>
      </c>
    </row>
    <row r="128" spans="1:6" x14ac:dyDescent="0.2">
      <c r="A128" s="56" t="s">
        <v>151</v>
      </c>
      <c r="B128" s="56" t="s">
        <v>153</v>
      </c>
      <c r="C128" s="61">
        <v>167</v>
      </c>
      <c r="D128" s="62">
        <v>4248967.6100000003</v>
      </c>
      <c r="E128" s="62">
        <v>254933.26</v>
      </c>
      <c r="F128" s="63">
        <v>3.2311002206970776E-4</v>
      </c>
    </row>
    <row r="129" spans="1:6" x14ac:dyDescent="0.2">
      <c r="A129" s="56" t="s">
        <v>151</v>
      </c>
      <c r="B129" s="56" t="s">
        <v>154</v>
      </c>
      <c r="C129" s="61">
        <v>104</v>
      </c>
      <c r="D129" s="62">
        <v>2338079.9500000002</v>
      </c>
      <c r="E129" s="62">
        <v>140284.82</v>
      </c>
      <c r="F129" s="63">
        <v>1.7780116759282403E-4</v>
      </c>
    </row>
    <row r="130" spans="1:6" x14ac:dyDescent="0.2">
      <c r="A130" s="56" t="s">
        <v>151</v>
      </c>
      <c r="B130" s="56" t="s">
        <v>155</v>
      </c>
      <c r="C130" s="61">
        <v>80</v>
      </c>
      <c r="D130" s="62">
        <v>3926417.07</v>
      </c>
      <c r="E130" s="62">
        <v>235585.04</v>
      </c>
      <c r="F130" s="63">
        <v>2.9858751060451267E-4</v>
      </c>
    </row>
    <row r="131" spans="1:6" x14ac:dyDescent="0.2">
      <c r="A131" s="56" t="s">
        <v>151</v>
      </c>
      <c r="B131" s="56" t="s">
        <v>157</v>
      </c>
      <c r="C131" s="61">
        <v>74</v>
      </c>
      <c r="D131" s="62">
        <v>1773123.61</v>
      </c>
      <c r="E131" s="62">
        <v>106360.83</v>
      </c>
      <c r="F131" s="63">
        <v>1.348048902236312E-4</v>
      </c>
    </row>
    <row r="132" spans="1:6" x14ac:dyDescent="0.2">
      <c r="A132" s="56" t="s">
        <v>151</v>
      </c>
      <c r="B132" s="56" t="s">
        <v>156</v>
      </c>
      <c r="C132" s="61">
        <v>73</v>
      </c>
      <c r="D132" s="62">
        <v>1895572.87</v>
      </c>
      <c r="E132" s="62">
        <v>113734.35</v>
      </c>
      <c r="F132" s="63">
        <v>1.4415030953036047E-4</v>
      </c>
    </row>
    <row r="133" spans="1:6" x14ac:dyDescent="0.2">
      <c r="A133" s="56" t="s">
        <v>151</v>
      </c>
      <c r="B133" s="56" t="s">
        <v>159</v>
      </c>
      <c r="C133" s="61">
        <v>50</v>
      </c>
      <c r="D133" s="62">
        <v>898359.77</v>
      </c>
      <c r="E133" s="62">
        <v>53901.59</v>
      </c>
      <c r="F133" s="63">
        <v>6.8316483829894688E-5</v>
      </c>
    </row>
    <row r="134" spans="1:6" x14ac:dyDescent="0.2">
      <c r="A134" s="56" t="s">
        <v>151</v>
      </c>
      <c r="B134" s="56" t="s">
        <v>158</v>
      </c>
      <c r="C134" s="61">
        <v>36</v>
      </c>
      <c r="D134" s="62">
        <v>353459.01</v>
      </c>
      <c r="E134" s="62">
        <v>21207.53</v>
      </c>
      <c r="F134" s="63">
        <v>2.6879056449299666E-5</v>
      </c>
    </row>
    <row r="135" spans="1:6" x14ac:dyDescent="0.2">
      <c r="A135" s="56" t="s">
        <v>151</v>
      </c>
      <c r="B135" s="56" t="s">
        <v>160</v>
      </c>
      <c r="C135" s="61">
        <v>21</v>
      </c>
      <c r="D135" s="62">
        <v>1848794.79</v>
      </c>
      <c r="E135" s="62">
        <v>110927.71</v>
      </c>
      <c r="F135" s="63">
        <v>1.4059309023170278E-4</v>
      </c>
    </row>
    <row r="136" spans="1:6" x14ac:dyDescent="0.2">
      <c r="A136" s="56" t="s">
        <v>151</v>
      </c>
      <c r="B136" s="56" t="s">
        <v>56</v>
      </c>
      <c r="C136" s="61">
        <v>19</v>
      </c>
      <c r="D136" s="62">
        <v>284667.71000000002</v>
      </c>
      <c r="E136" s="62">
        <v>17080.060000000001</v>
      </c>
      <c r="F136" s="63">
        <v>2.1647777789182677E-5</v>
      </c>
    </row>
    <row r="137" spans="1:6" x14ac:dyDescent="0.2">
      <c r="A137" s="56" t="s">
        <v>151</v>
      </c>
      <c r="B137" s="56" t="s">
        <v>57</v>
      </c>
      <c r="C137" s="61">
        <v>2066</v>
      </c>
      <c r="D137" s="62">
        <v>107515582.38</v>
      </c>
      <c r="E137" s="62">
        <v>6441688</v>
      </c>
      <c r="F137" s="63">
        <v>8.1643876199055838E-3</v>
      </c>
    </row>
    <row r="138" spans="1:6" x14ac:dyDescent="0.2">
      <c r="A138" s="56" t="s">
        <v>161</v>
      </c>
      <c r="B138" s="56" t="s">
        <v>162</v>
      </c>
      <c r="C138" s="61">
        <v>720</v>
      </c>
      <c r="D138" s="62">
        <v>42420334.270000003</v>
      </c>
      <c r="E138" s="62">
        <v>2539954.9700000002</v>
      </c>
      <c r="F138" s="63">
        <v>3.219214732564766E-3</v>
      </c>
    </row>
    <row r="139" spans="1:6" x14ac:dyDescent="0.2">
      <c r="A139" s="56" t="s">
        <v>161</v>
      </c>
      <c r="B139" s="56" t="s">
        <v>163</v>
      </c>
      <c r="C139" s="61">
        <v>129</v>
      </c>
      <c r="D139" s="62">
        <v>3009608.42</v>
      </c>
      <c r="E139" s="62">
        <v>180576.53</v>
      </c>
      <c r="F139" s="63">
        <v>2.2886808333118732E-4</v>
      </c>
    </row>
    <row r="140" spans="1:6" x14ac:dyDescent="0.2">
      <c r="A140" s="56" t="s">
        <v>161</v>
      </c>
      <c r="B140" s="56" t="s">
        <v>164</v>
      </c>
      <c r="C140" s="61">
        <v>112</v>
      </c>
      <c r="D140" s="62">
        <v>2738100.76</v>
      </c>
      <c r="E140" s="62">
        <v>164286.04</v>
      </c>
      <c r="F140" s="63">
        <v>2.0822103012429563E-4</v>
      </c>
    </row>
    <row r="141" spans="1:6" x14ac:dyDescent="0.2">
      <c r="A141" s="56" t="s">
        <v>161</v>
      </c>
      <c r="B141" s="56" t="s">
        <v>165</v>
      </c>
      <c r="C141" s="61">
        <v>61</v>
      </c>
      <c r="D141" s="62">
        <v>2716181.15</v>
      </c>
      <c r="E141" s="62">
        <v>162970.88</v>
      </c>
      <c r="F141" s="63">
        <v>2.0655415709005444E-4</v>
      </c>
    </row>
    <row r="142" spans="1:6" x14ac:dyDescent="0.2">
      <c r="A142" s="56" t="s">
        <v>161</v>
      </c>
      <c r="B142" s="56" t="s">
        <v>166</v>
      </c>
      <c r="C142" s="61">
        <v>42</v>
      </c>
      <c r="D142" s="62">
        <v>325214.27</v>
      </c>
      <c r="E142" s="62">
        <v>19512.849999999999</v>
      </c>
      <c r="F142" s="63">
        <v>2.4731168440488683E-5</v>
      </c>
    </row>
    <row r="143" spans="1:6" x14ac:dyDescent="0.2">
      <c r="A143" s="56" t="s">
        <v>161</v>
      </c>
      <c r="B143" s="56" t="s">
        <v>168</v>
      </c>
      <c r="C143" s="61">
        <v>31</v>
      </c>
      <c r="D143" s="62">
        <v>343978.5</v>
      </c>
      <c r="E143" s="62">
        <v>20638.689999999999</v>
      </c>
      <c r="F143" s="63">
        <v>2.6158091656576534E-5</v>
      </c>
    </row>
    <row r="144" spans="1:6" x14ac:dyDescent="0.2">
      <c r="A144" s="56" t="s">
        <v>161</v>
      </c>
      <c r="B144" s="56" t="s">
        <v>167</v>
      </c>
      <c r="C144" s="61">
        <v>23</v>
      </c>
      <c r="D144" s="62">
        <v>103362.43</v>
      </c>
      <c r="E144" s="62">
        <v>6201.74</v>
      </c>
      <c r="F144" s="63">
        <v>7.860270363586883E-6</v>
      </c>
    </row>
    <row r="145" spans="1:6" x14ac:dyDescent="0.2">
      <c r="A145" s="56" t="s">
        <v>161</v>
      </c>
      <c r="B145" s="56" t="s">
        <v>169</v>
      </c>
      <c r="C145" s="61">
        <v>19</v>
      </c>
      <c r="D145" s="62">
        <v>429118.13</v>
      </c>
      <c r="E145" s="62">
        <v>25747.1</v>
      </c>
      <c r="F145" s="63">
        <v>3.263264294831899E-5</v>
      </c>
    </row>
    <row r="146" spans="1:6" x14ac:dyDescent="0.2">
      <c r="A146" s="56" t="s">
        <v>161</v>
      </c>
      <c r="B146" s="56" t="s">
        <v>56</v>
      </c>
      <c r="C146" s="61">
        <v>2</v>
      </c>
      <c r="D146" s="62">
        <v>10650.65</v>
      </c>
      <c r="E146" s="62">
        <v>639.04</v>
      </c>
      <c r="F146" s="63">
        <v>8.0993836780428734E-7</v>
      </c>
    </row>
    <row r="147" spans="1:6" x14ac:dyDescent="0.2">
      <c r="A147" s="56" t="s">
        <v>161</v>
      </c>
      <c r="B147" s="56" t="s">
        <v>57</v>
      </c>
      <c r="C147" s="61">
        <v>1139</v>
      </c>
      <c r="D147" s="62">
        <v>52096548.579999998</v>
      </c>
      <c r="E147" s="62">
        <v>3120527.84</v>
      </c>
      <c r="F147" s="63">
        <v>3.955050114887078E-3</v>
      </c>
    </row>
    <row r="148" spans="1:6" x14ac:dyDescent="0.2">
      <c r="A148" s="56" t="s">
        <v>170</v>
      </c>
      <c r="B148" s="56" t="s">
        <v>171</v>
      </c>
      <c r="C148" s="61">
        <v>399</v>
      </c>
      <c r="D148" s="62">
        <v>14232675.640000001</v>
      </c>
      <c r="E148" s="62">
        <v>853960.6</v>
      </c>
      <c r="F148" s="63">
        <v>1.0823351504337286E-3</v>
      </c>
    </row>
    <row r="149" spans="1:6" x14ac:dyDescent="0.2">
      <c r="A149" s="56" t="s">
        <v>170</v>
      </c>
      <c r="B149" s="56" t="s">
        <v>172</v>
      </c>
      <c r="C149" s="61">
        <v>208</v>
      </c>
      <c r="D149" s="62">
        <v>6051722.8099999996</v>
      </c>
      <c r="E149" s="62">
        <v>363103.43</v>
      </c>
      <c r="F149" s="63">
        <v>4.6020812380811581E-4</v>
      </c>
    </row>
    <row r="150" spans="1:6" x14ac:dyDescent="0.2">
      <c r="A150" s="56" t="s">
        <v>170</v>
      </c>
      <c r="B150" s="56" t="s">
        <v>173</v>
      </c>
      <c r="C150" s="61">
        <v>168</v>
      </c>
      <c r="D150" s="62">
        <v>6677068.29</v>
      </c>
      <c r="E150" s="62">
        <v>400624.03</v>
      </c>
      <c r="F150" s="63">
        <v>5.0776285203019513E-4</v>
      </c>
    </row>
    <row r="151" spans="1:6" x14ac:dyDescent="0.2">
      <c r="A151" s="56" t="s">
        <v>170</v>
      </c>
      <c r="B151" s="56" t="s">
        <v>174</v>
      </c>
      <c r="C151" s="61">
        <v>110</v>
      </c>
      <c r="D151" s="62">
        <v>1629464.32</v>
      </c>
      <c r="E151" s="62">
        <v>97767.87</v>
      </c>
      <c r="F151" s="63">
        <v>1.2391391626737254E-4</v>
      </c>
    </row>
    <row r="152" spans="1:6" x14ac:dyDescent="0.2">
      <c r="A152" s="56" t="s">
        <v>170</v>
      </c>
      <c r="B152" s="56" t="s">
        <v>175</v>
      </c>
      <c r="C152" s="61">
        <v>82</v>
      </c>
      <c r="D152" s="62">
        <v>6510898.04</v>
      </c>
      <c r="E152" s="62">
        <v>390644.18</v>
      </c>
      <c r="F152" s="63">
        <v>4.9511409229695204E-4</v>
      </c>
    </row>
    <row r="153" spans="1:6" x14ac:dyDescent="0.2">
      <c r="A153" s="56" t="s">
        <v>170</v>
      </c>
      <c r="B153" s="56" t="s">
        <v>176</v>
      </c>
      <c r="C153" s="61">
        <v>76</v>
      </c>
      <c r="D153" s="62">
        <v>1406666.74</v>
      </c>
      <c r="E153" s="62">
        <v>84400</v>
      </c>
      <c r="F153" s="63">
        <v>1.0697107887249915E-4</v>
      </c>
    </row>
    <row r="154" spans="1:6" x14ac:dyDescent="0.2">
      <c r="A154" s="56" t="s">
        <v>170</v>
      </c>
      <c r="B154" s="56" t="s">
        <v>178</v>
      </c>
      <c r="C154" s="61">
        <v>49</v>
      </c>
      <c r="D154" s="62">
        <v>1005112.86</v>
      </c>
      <c r="E154" s="62">
        <v>60306.76</v>
      </c>
      <c r="F154" s="63">
        <v>7.6434587446740253E-5</v>
      </c>
    </row>
    <row r="155" spans="1:6" x14ac:dyDescent="0.2">
      <c r="A155" s="56" t="s">
        <v>170</v>
      </c>
      <c r="B155" s="56" t="s">
        <v>177</v>
      </c>
      <c r="C155" s="61">
        <v>26</v>
      </c>
      <c r="D155" s="62">
        <v>86785.24</v>
      </c>
      <c r="E155" s="62">
        <v>5207.12</v>
      </c>
      <c r="F155" s="63">
        <v>6.5996592916891912E-6</v>
      </c>
    </row>
    <row r="156" spans="1:6" x14ac:dyDescent="0.2">
      <c r="A156" s="56" t="s">
        <v>170</v>
      </c>
      <c r="B156" s="56" t="s">
        <v>179</v>
      </c>
      <c r="C156" s="61">
        <v>16</v>
      </c>
      <c r="D156" s="62">
        <v>267657.69</v>
      </c>
      <c r="E156" s="62">
        <v>16059.47</v>
      </c>
      <c r="F156" s="63">
        <v>2.0354251564224335E-5</v>
      </c>
    </row>
    <row r="157" spans="1:6" x14ac:dyDescent="0.2">
      <c r="A157" s="56" t="s">
        <v>170</v>
      </c>
      <c r="B157" s="56" t="s">
        <v>56</v>
      </c>
      <c r="C157" s="61">
        <v>65</v>
      </c>
      <c r="D157" s="62">
        <v>2991354.57</v>
      </c>
      <c r="E157" s="62">
        <v>179481.26</v>
      </c>
      <c r="F157" s="63">
        <v>2.2747990544544464E-4</v>
      </c>
    </row>
    <row r="158" spans="1:6" x14ac:dyDescent="0.2">
      <c r="A158" s="56" t="s">
        <v>170</v>
      </c>
      <c r="B158" s="56" t="s">
        <v>57</v>
      </c>
      <c r="C158" s="61">
        <v>1199</v>
      </c>
      <c r="D158" s="62">
        <v>40859406.200000003</v>
      </c>
      <c r="E158" s="62">
        <v>2451554.7200000002</v>
      </c>
      <c r="F158" s="63">
        <v>3.1071736174569618E-3</v>
      </c>
    </row>
    <row r="159" spans="1:6" x14ac:dyDescent="0.2">
      <c r="A159" s="56" t="s">
        <v>180</v>
      </c>
      <c r="B159" s="56" t="s">
        <v>181</v>
      </c>
      <c r="C159" s="61">
        <v>2114</v>
      </c>
      <c r="D159" s="62">
        <v>173321403.38999999</v>
      </c>
      <c r="E159" s="62">
        <v>10374731.58</v>
      </c>
      <c r="F159" s="63">
        <v>1.3149244432762889E-2</v>
      </c>
    </row>
    <row r="160" spans="1:6" x14ac:dyDescent="0.2">
      <c r="A160" s="56" t="s">
        <v>180</v>
      </c>
      <c r="B160" s="56" t="s">
        <v>182</v>
      </c>
      <c r="C160" s="61">
        <v>1035</v>
      </c>
      <c r="D160" s="62">
        <v>40816286.659999996</v>
      </c>
      <c r="E160" s="62">
        <v>2435477.29</v>
      </c>
      <c r="F160" s="63">
        <v>3.086796602852731E-3</v>
      </c>
    </row>
    <row r="161" spans="1:6" x14ac:dyDescent="0.2">
      <c r="A161" s="56" t="s">
        <v>180</v>
      </c>
      <c r="B161" s="56" t="s">
        <v>183</v>
      </c>
      <c r="C161" s="61">
        <v>104</v>
      </c>
      <c r="D161" s="62">
        <v>1446689.58</v>
      </c>
      <c r="E161" s="62">
        <v>86801.37</v>
      </c>
      <c r="F161" s="63">
        <v>1.100146468780922E-4</v>
      </c>
    </row>
    <row r="162" spans="1:6" x14ac:dyDescent="0.2">
      <c r="A162" s="56" t="s">
        <v>180</v>
      </c>
      <c r="B162" s="56" t="s">
        <v>184</v>
      </c>
      <c r="C162" s="61">
        <v>84</v>
      </c>
      <c r="D162" s="62">
        <v>1019913.79</v>
      </c>
      <c r="E162" s="62">
        <v>61176.22</v>
      </c>
      <c r="F162" s="63">
        <v>7.7536566999305211E-5</v>
      </c>
    </row>
    <row r="163" spans="1:6" x14ac:dyDescent="0.2">
      <c r="A163" s="56" t="s">
        <v>180</v>
      </c>
      <c r="B163" s="56" t="s">
        <v>186</v>
      </c>
      <c r="C163" s="61">
        <v>43</v>
      </c>
      <c r="D163" s="62">
        <v>269526.27</v>
      </c>
      <c r="E163" s="62">
        <v>16171.59</v>
      </c>
      <c r="F163" s="63">
        <v>2.049635579838529E-5</v>
      </c>
    </row>
    <row r="164" spans="1:6" x14ac:dyDescent="0.2">
      <c r="A164" s="56" t="s">
        <v>180</v>
      </c>
      <c r="B164" s="56" t="s">
        <v>185</v>
      </c>
      <c r="C164" s="61">
        <v>36</v>
      </c>
      <c r="D164" s="62">
        <v>551940.05000000005</v>
      </c>
      <c r="E164" s="62">
        <v>33116.42</v>
      </c>
      <c r="F164" s="63">
        <v>4.197273904970152E-5</v>
      </c>
    </row>
    <row r="165" spans="1:6" x14ac:dyDescent="0.2">
      <c r="A165" s="56" t="s">
        <v>180</v>
      </c>
      <c r="B165" s="56" t="s">
        <v>187</v>
      </c>
      <c r="C165" s="61">
        <v>31</v>
      </c>
      <c r="D165" s="62">
        <v>405158.11</v>
      </c>
      <c r="E165" s="62">
        <v>24295.09</v>
      </c>
      <c r="F165" s="63">
        <v>3.0792322139863334E-5</v>
      </c>
    </row>
    <row r="166" spans="1:6" x14ac:dyDescent="0.2">
      <c r="A166" s="56" t="s">
        <v>180</v>
      </c>
      <c r="B166" s="56" t="s">
        <v>188</v>
      </c>
      <c r="C166" s="61">
        <v>21</v>
      </c>
      <c r="D166" s="62">
        <v>523188.3</v>
      </c>
      <c r="E166" s="62">
        <v>31391.3</v>
      </c>
      <c r="F166" s="63">
        <v>3.9786270476425147E-5</v>
      </c>
    </row>
    <row r="167" spans="1:6" x14ac:dyDescent="0.2">
      <c r="A167" s="56" t="s">
        <v>180</v>
      </c>
      <c r="B167" s="56" t="s">
        <v>189</v>
      </c>
      <c r="C167" s="61">
        <v>17</v>
      </c>
      <c r="D167" s="62">
        <v>79539.69</v>
      </c>
      <c r="E167" s="62">
        <v>4772.38</v>
      </c>
      <c r="F167" s="63">
        <v>6.0486568411082642E-6</v>
      </c>
    </row>
    <row r="168" spans="1:6" x14ac:dyDescent="0.2">
      <c r="A168" s="56" t="s">
        <v>180</v>
      </c>
      <c r="B168" s="56" t="s">
        <v>56</v>
      </c>
      <c r="C168" s="61">
        <v>61</v>
      </c>
      <c r="D168" s="62">
        <v>3626971.15</v>
      </c>
      <c r="E168" s="62">
        <v>217618.26</v>
      </c>
      <c r="F168" s="63">
        <v>2.7581587742364963E-4</v>
      </c>
    </row>
    <row r="169" spans="1:6" x14ac:dyDescent="0.2">
      <c r="A169" s="56" t="s">
        <v>180</v>
      </c>
      <c r="B169" s="56" t="s">
        <v>57</v>
      </c>
      <c r="C169" s="61">
        <v>3546</v>
      </c>
      <c r="D169" s="62">
        <v>222060616.99000001</v>
      </c>
      <c r="E169" s="62">
        <v>13285551.49</v>
      </c>
      <c r="F169" s="63">
        <v>1.683850445854785E-2</v>
      </c>
    </row>
    <row r="170" spans="1:6" x14ac:dyDescent="0.2">
      <c r="A170" s="56" t="s">
        <v>190</v>
      </c>
      <c r="B170" s="56" t="s">
        <v>190</v>
      </c>
      <c r="C170" s="61">
        <v>571</v>
      </c>
      <c r="D170" s="62">
        <v>25065883.170000002</v>
      </c>
      <c r="E170" s="62">
        <v>1500795.1</v>
      </c>
      <c r="F170" s="63">
        <v>1.9021525001606666E-3</v>
      </c>
    </row>
    <row r="171" spans="1:6" x14ac:dyDescent="0.2">
      <c r="A171" s="56" t="s">
        <v>190</v>
      </c>
      <c r="B171" s="56" t="s">
        <v>191</v>
      </c>
      <c r="C171" s="61">
        <v>129</v>
      </c>
      <c r="D171" s="62">
        <v>9204921.4800000004</v>
      </c>
      <c r="E171" s="62">
        <v>552295.29</v>
      </c>
      <c r="F171" s="63">
        <v>6.9999553350118238E-4</v>
      </c>
    </row>
    <row r="172" spans="1:6" x14ac:dyDescent="0.2">
      <c r="A172" s="56" t="s">
        <v>190</v>
      </c>
      <c r="B172" s="56" t="s">
        <v>192</v>
      </c>
      <c r="C172" s="61">
        <v>77</v>
      </c>
      <c r="D172" s="62">
        <v>2368968.08</v>
      </c>
      <c r="E172" s="62">
        <v>142138.10999999999</v>
      </c>
      <c r="F172" s="63">
        <v>1.8015008264926492E-4</v>
      </c>
    </row>
    <row r="173" spans="1:6" x14ac:dyDescent="0.2">
      <c r="A173" s="56" t="s">
        <v>190</v>
      </c>
      <c r="B173" s="56" t="s">
        <v>193</v>
      </c>
      <c r="C173" s="61">
        <v>45</v>
      </c>
      <c r="D173" s="62">
        <v>519585.85</v>
      </c>
      <c r="E173" s="62">
        <v>31175.15</v>
      </c>
      <c r="F173" s="63">
        <v>3.9512315515544928E-5</v>
      </c>
    </row>
    <row r="174" spans="1:6" x14ac:dyDescent="0.2">
      <c r="A174" s="56" t="s">
        <v>190</v>
      </c>
      <c r="B174" s="56" t="s">
        <v>194</v>
      </c>
      <c r="C174" s="61">
        <v>28</v>
      </c>
      <c r="D174" s="62">
        <v>513885.8</v>
      </c>
      <c r="E174" s="62">
        <v>30833.18</v>
      </c>
      <c r="F174" s="63">
        <v>3.907889253163464E-5</v>
      </c>
    </row>
    <row r="175" spans="1:6" x14ac:dyDescent="0.2">
      <c r="A175" s="56" t="s">
        <v>190</v>
      </c>
      <c r="B175" s="56" t="s">
        <v>197</v>
      </c>
      <c r="C175" s="61">
        <v>27</v>
      </c>
      <c r="D175" s="62">
        <v>127379.96</v>
      </c>
      <c r="E175" s="62">
        <v>7642.79</v>
      </c>
      <c r="F175" s="63">
        <v>9.686700140947248E-6</v>
      </c>
    </row>
    <row r="176" spans="1:6" x14ac:dyDescent="0.2">
      <c r="A176" s="56" t="s">
        <v>190</v>
      </c>
      <c r="B176" s="56" t="s">
        <v>196</v>
      </c>
      <c r="C176" s="61">
        <v>26</v>
      </c>
      <c r="D176" s="62">
        <v>197145.7</v>
      </c>
      <c r="E176" s="62">
        <v>11828.74</v>
      </c>
      <c r="F176" s="63">
        <v>1.4992098098368312E-5</v>
      </c>
    </row>
    <row r="177" spans="1:6" x14ac:dyDescent="0.2">
      <c r="A177" s="56" t="s">
        <v>190</v>
      </c>
      <c r="B177" s="56" t="s">
        <v>195</v>
      </c>
      <c r="C177" s="61">
        <v>18</v>
      </c>
      <c r="D177" s="62">
        <v>103052.71</v>
      </c>
      <c r="E177" s="62">
        <v>6183.17</v>
      </c>
      <c r="F177" s="63">
        <v>7.8367341913752431E-6</v>
      </c>
    </row>
    <row r="178" spans="1:6" x14ac:dyDescent="0.2">
      <c r="A178" s="56" t="s">
        <v>190</v>
      </c>
      <c r="B178" s="56" t="s">
        <v>56</v>
      </c>
      <c r="C178" s="61">
        <v>14</v>
      </c>
      <c r="D178" s="62">
        <v>147728.78</v>
      </c>
      <c r="E178" s="62">
        <v>8863.73</v>
      </c>
      <c r="F178" s="63">
        <v>1.1234155935243328E-5</v>
      </c>
    </row>
    <row r="179" spans="1:6" x14ac:dyDescent="0.2">
      <c r="A179" s="56" t="s">
        <v>190</v>
      </c>
      <c r="B179" s="56" t="s">
        <v>57</v>
      </c>
      <c r="C179" s="61">
        <v>935</v>
      </c>
      <c r="D179" s="62">
        <v>38248551.530000001</v>
      </c>
      <c r="E179" s="62">
        <v>2291755.2599999998</v>
      </c>
      <c r="F179" s="63">
        <v>2.9046390127242271E-3</v>
      </c>
    </row>
    <row r="180" spans="1:6" x14ac:dyDescent="0.2">
      <c r="A180" s="56" t="s">
        <v>198</v>
      </c>
      <c r="B180" s="56" t="s">
        <v>199</v>
      </c>
      <c r="C180" s="61">
        <v>489</v>
      </c>
      <c r="D180" s="62">
        <v>26473994.98</v>
      </c>
      <c r="E180" s="62">
        <v>1586020.59</v>
      </c>
      <c r="F180" s="63">
        <v>2.0101698296954699E-3</v>
      </c>
    </row>
    <row r="181" spans="1:6" x14ac:dyDescent="0.2">
      <c r="A181" s="56" t="s">
        <v>198</v>
      </c>
      <c r="B181" s="56" t="s">
        <v>200</v>
      </c>
      <c r="C181" s="61">
        <v>150</v>
      </c>
      <c r="D181" s="62">
        <v>2779107.34</v>
      </c>
      <c r="E181" s="62">
        <v>166746.42000000001</v>
      </c>
      <c r="F181" s="63">
        <v>2.1133938916501033E-4</v>
      </c>
    </row>
    <row r="182" spans="1:6" x14ac:dyDescent="0.2">
      <c r="A182" s="56" t="s">
        <v>198</v>
      </c>
      <c r="B182" s="56" t="s">
        <v>201</v>
      </c>
      <c r="C182" s="61">
        <v>113</v>
      </c>
      <c r="D182" s="62">
        <v>2337193.4700000002</v>
      </c>
      <c r="E182" s="62">
        <v>140215.14000000001</v>
      </c>
      <c r="F182" s="63">
        <v>1.77712853081262E-4</v>
      </c>
    </row>
    <row r="183" spans="1:6" x14ac:dyDescent="0.2">
      <c r="A183" s="56" t="s">
        <v>198</v>
      </c>
      <c r="B183" s="56" t="s">
        <v>202</v>
      </c>
      <c r="C183" s="61">
        <v>87</v>
      </c>
      <c r="D183" s="62">
        <v>2018181.64</v>
      </c>
      <c r="E183" s="62">
        <v>121090.96</v>
      </c>
      <c r="F183" s="63">
        <v>1.5347429659841991E-4</v>
      </c>
    </row>
    <row r="184" spans="1:6" x14ac:dyDescent="0.2">
      <c r="A184" s="56" t="s">
        <v>198</v>
      </c>
      <c r="B184" s="56" t="s">
        <v>203</v>
      </c>
      <c r="C184" s="61">
        <v>82</v>
      </c>
      <c r="D184" s="62">
        <v>797518.74</v>
      </c>
      <c r="E184" s="62">
        <v>47798.94</v>
      </c>
      <c r="F184" s="63">
        <v>6.0581803089595437E-5</v>
      </c>
    </row>
    <row r="185" spans="1:6" x14ac:dyDescent="0.2">
      <c r="A185" s="56" t="s">
        <v>198</v>
      </c>
      <c r="B185" s="56" t="s">
        <v>204</v>
      </c>
      <c r="C185" s="61">
        <v>49</v>
      </c>
      <c r="D185" s="62">
        <v>393704.43</v>
      </c>
      <c r="E185" s="62">
        <v>23622.28</v>
      </c>
      <c r="F185" s="63">
        <v>2.9939582666211601E-5</v>
      </c>
    </row>
    <row r="186" spans="1:6" x14ac:dyDescent="0.2">
      <c r="A186" s="56" t="s">
        <v>198</v>
      </c>
      <c r="B186" s="56" t="s">
        <v>56</v>
      </c>
      <c r="C186" s="61">
        <v>25</v>
      </c>
      <c r="D186" s="62">
        <v>79229.240000000005</v>
      </c>
      <c r="E186" s="62">
        <v>4753.75</v>
      </c>
      <c r="F186" s="63">
        <v>6.0250446231059576E-6</v>
      </c>
    </row>
    <row r="187" spans="1:6" x14ac:dyDescent="0.2">
      <c r="A187" s="56" t="s">
        <v>198</v>
      </c>
      <c r="B187" s="56" t="s">
        <v>57</v>
      </c>
      <c r="C187" s="61">
        <v>995</v>
      </c>
      <c r="D187" s="62">
        <v>34878929.840000004</v>
      </c>
      <c r="E187" s="62">
        <v>2090248.08</v>
      </c>
      <c r="F187" s="63">
        <v>2.649242798919075E-3</v>
      </c>
    </row>
    <row r="188" spans="1:6" x14ac:dyDescent="0.2">
      <c r="A188" s="56" t="s">
        <v>205</v>
      </c>
      <c r="B188" s="56" t="s">
        <v>206</v>
      </c>
      <c r="C188" s="61">
        <v>505</v>
      </c>
      <c r="D188" s="62">
        <v>28734665.969999999</v>
      </c>
      <c r="E188" s="62">
        <v>1714628.5</v>
      </c>
      <c r="F188" s="63">
        <v>2.17317133306321E-3</v>
      </c>
    </row>
    <row r="189" spans="1:6" x14ac:dyDescent="0.2">
      <c r="A189" s="56" t="s">
        <v>205</v>
      </c>
      <c r="B189" s="56" t="s">
        <v>207</v>
      </c>
      <c r="C189" s="61">
        <v>46</v>
      </c>
      <c r="D189" s="62">
        <v>1222631.81</v>
      </c>
      <c r="E189" s="62">
        <v>73357.89</v>
      </c>
      <c r="F189" s="63">
        <v>9.2975979112679114E-5</v>
      </c>
    </row>
    <row r="190" spans="1:6" x14ac:dyDescent="0.2">
      <c r="A190" s="56" t="s">
        <v>205</v>
      </c>
      <c r="B190" s="56" t="s">
        <v>56</v>
      </c>
      <c r="C190" s="61">
        <v>40</v>
      </c>
      <c r="D190" s="62">
        <v>490056.09</v>
      </c>
      <c r="E190" s="62">
        <v>29403.360000000001</v>
      </c>
      <c r="F190" s="63">
        <v>3.7266695991427568E-5</v>
      </c>
    </row>
    <row r="191" spans="1:6" x14ac:dyDescent="0.2">
      <c r="A191" s="56" t="s">
        <v>205</v>
      </c>
      <c r="B191" s="56" t="s">
        <v>57</v>
      </c>
      <c r="C191" s="61">
        <v>591</v>
      </c>
      <c r="D191" s="62">
        <v>30447353.870000001</v>
      </c>
      <c r="E191" s="62">
        <v>1817389.75</v>
      </c>
      <c r="F191" s="63">
        <v>2.3034140081673164E-3</v>
      </c>
    </row>
    <row r="192" spans="1:6" x14ac:dyDescent="0.2">
      <c r="A192" s="56" t="s">
        <v>209</v>
      </c>
      <c r="B192" s="56" t="s">
        <v>210</v>
      </c>
      <c r="C192" s="61">
        <v>1194</v>
      </c>
      <c r="D192" s="62">
        <v>90321627.040000007</v>
      </c>
      <c r="E192" s="62">
        <v>5411317.3799999999</v>
      </c>
      <c r="F192" s="63">
        <v>6.858465145261913E-3</v>
      </c>
    </row>
    <row r="193" spans="1:6" x14ac:dyDescent="0.2">
      <c r="A193" s="56" t="s">
        <v>209</v>
      </c>
      <c r="B193" s="56" t="s">
        <v>211</v>
      </c>
      <c r="C193" s="61">
        <v>52</v>
      </c>
      <c r="D193" s="62">
        <v>678559.51</v>
      </c>
      <c r="E193" s="62">
        <v>40605.96</v>
      </c>
      <c r="F193" s="63">
        <v>5.1465205566985136E-5</v>
      </c>
    </row>
    <row r="194" spans="1:6" x14ac:dyDescent="0.2">
      <c r="A194" s="56" t="s">
        <v>209</v>
      </c>
      <c r="B194" s="56" t="s">
        <v>212</v>
      </c>
      <c r="C194" s="61">
        <v>47</v>
      </c>
      <c r="D194" s="62">
        <v>237170.89</v>
      </c>
      <c r="E194" s="62">
        <v>14230.25</v>
      </c>
      <c r="F194" s="63">
        <v>1.8035843544139585E-5</v>
      </c>
    </row>
    <row r="195" spans="1:6" x14ac:dyDescent="0.2">
      <c r="A195" s="56" t="s">
        <v>209</v>
      </c>
      <c r="B195" s="56" t="s">
        <v>213</v>
      </c>
      <c r="C195" s="61">
        <v>46</v>
      </c>
      <c r="D195" s="62">
        <v>471231.36</v>
      </c>
      <c r="E195" s="62">
        <v>28273.9</v>
      </c>
      <c r="F195" s="63">
        <v>3.5835184679302773E-5</v>
      </c>
    </row>
    <row r="196" spans="1:6" x14ac:dyDescent="0.2">
      <c r="A196" s="56" t="s">
        <v>209</v>
      </c>
      <c r="B196" s="56" t="s">
        <v>216</v>
      </c>
      <c r="C196" s="61">
        <v>33</v>
      </c>
      <c r="D196" s="62">
        <v>232385.16</v>
      </c>
      <c r="E196" s="62">
        <v>13943.11</v>
      </c>
      <c r="F196" s="63">
        <v>1.7671913738601087E-5</v>
      </c>
    </row>
    <row r="197" spans="1:6" x14ac:dyDescent="0.2">
      <c r="A197" s="56" t="s">
        <v>209</v>
      </c>
      <c r="B197" s="56" t="s">
        <v>214</v>
      </c>
      <c r="C197" s="61">
        <v>22</v>
      </c>
      <c r="D197" s="62">
        <v>712787.57</v>
      </c>
      <c r="E197" s="62">
        <v>42767.24</v>
      </c>
      <c r="F197" s="63">
        <v>5.4204476341221572E-5</v>
      </c>
    </row>
    <row r="198" spans="1:6" x14ac:dyDescent="0.2">
      <c r="A198" s="56" t="s">
        <v>209</v>
      </c>
      <c r="B198" s="56" t="s">
        <v>215</v>
      </c>
      <c r="C198" s="61">
        <v>21</v>
      </c>
      <c r="D198" s="62">
        <v>154275.51</v>
      </c>
      <c r="E198" s="62">
        <v>9256.5300000000007</v>
      </c>
      <c r="F198" s="63">
        <v>1.1732002378147567E-5</v>
      </c>
    </row>
    <row r="199" spans="1:6" x14ac:dyDescent="0.2">
      <c r="A199" s="56" t="s">
        <v>209</v>
      </c>
      <c r="B199" s="56" t="s">
        <v>56</v>
      </c>
      <c r="C199" s="61">
        <v>50</v>
      </c>
      <c r="D199" s="62">
        <v>416455.89</v>
      </c>
      <c r="E199" s="62">
        <v>24887.3</v>
      </c>
      <c r="F199" s="63">
        <v>3.1542906768051518E-5</v>
      </c>
    </row>
    <row r="200" spans="1:6" x14ac:dyDescent="0.2">
      <c r="A200" s="56" t="s">
        <v>209</v>
      </c>
      <c r="B200" s="56" t="s">
        <v>57</v>
      </c>
      <c r="C200" s="61">
        <v>1465</v>
      </c>
      <c r="D200" s="62">
        <v>93224492.930000007</v>
      </c>
      <c r="E200" s="62">
        <v>5585281.6699999999</v>
      </c>
      <c r="F200" s="63">
        <v>7.0789526782783626E-3</v>
      </c>
    </row>
    <row r="201" spans="1:6" x14ac:dyDescent="0.2">
      <c r="A201" s="56" t="s">
        <v>217</v>
      </c>
      <c r="B201" s="56" t="s">
        <v>219</v>
      </c>
      <c r="C201" s="61">
        <v>287</v>
      </c>
      <c r="D201" s="62">
        <v>6968218.2400000002</v>
      </c>
      <c r="E201" s="62">
        <v>417019.51</v>
      </c>
      <c r="F201" s="63">
        <v>5.285429726964567E-4</v>
      </c>
    </row>
    <row r="202" spans="1:6" x14ac:dyDescent="0.2">
      <c r="A202" s="56" t="s">
        <v>217</v>
      </c>
      <c r="B202" s="56" t="s">
        <v>218</v>
      </c>
      <c r="C202" s="61">
        <v>285</v>
      </c>
      <c r="D202" s="62">
        <v>11127595.449999999</v>
      </c>
      <c r="E202" s="62">
        <v>667522.15</v>
      </c>
      <c r="F202" s="63">
        <v>8.4603749474869915E-4</v>
      </c>
    </row>
    <row r="203" spans="1:6" x14ac:dyDescent="0.2">
      <c r="A203" s="56" t="s">
        <v>217</v>
      </c>
      <c r="B203" s="56" t="s">
        <v>220</v>
      </c>
      <c r="C203" s="61">
        <v>193</v>
      </c>
      <c r="D203" s="62">
        <v>6040069.3300000001</v>
      </c>
      <c r="E203" s="62">
        <v>362020.66</v>
      </c>
      <c r="F203" s="63">
        <v>4.5883578879542887E-4</v>
      </c>
    </row>
    <row r="204" spans="1:6" x14ac:dyDescent="0.2">
      <c r="A204" s="56" t="s">
        <v>217</v>
      </c>
      <c r="B204" s="56" t="s">
        <v>221</v>
      </c>
      <c r="C204" s="61">
        <v>180</v>
      </c>
      <c r="D204" s="62">
        <v>7789333.2000000002</v>
      </c>
      <c r="E204" s="62">
        <v>467357.52</v>
      </c>
      <c r="F204" s="63">
        <v>5.9234286888122753E-4</v>
      </c>
    </row>
    <row r="205" spans="1:6" x14ac:dyDescent="0.2">
      <c r="A205" s="56" t="s">
        <v>217</v>
      </c>
      <c r="B205" s="56" t="s">
        <v>222</v>
      </c>
      <c r="C205" s="61">
        <v>153</v>
      </c>
      <c r="D205" s="62">
        <v>6306148.2800000003</v>
      </c>
      <c r="E205" s="62">
        <v>378275.41</v>
      </c>
      <c r="F205" s="63">
        <v>4.7943754405967951E-4</v>
      </c>
    </row>
    <row r="206" spans="1:6" x14ac:dyDescent="0.2">
      <c r="A206" s="56" t="s">
        <v>217</v>
      </c>
      <c r="B206" s="56" t="s">
        <v>223</v>
      </c>
      <c r="C206" s="61">
        <v>101</v>
      </c>
      <c r="D206" s="62">
        <v>2120454.87</v>
      </c>
      <c r="E206" s="62">
        <v>127220.1</v>
      </c>
      <c r="F206" s="63">
        <v>1.6124255155529894E-4</v>
      </c>
    </row>
    <row r="207" spans="1:6" x14ac:dyDescent="0.2">
      <c r="A207" s="56" t="s">
        <v>217</v>
      </c>
      <c r="B207" s="56" t="s">
        <v>224</v>
      </c>
      <c r="C207" s="61">
        <v>65</v>
      </c>
      <c r="D207" s="62">
        <v>1420545.63</v>
      </c>
      <c r="E207" s="62">
        <v>82418.600000000006</v>
      </c>
      <c r="F207" s="63">
        <v>1.0445979337868435E-4</v>
      </c>
    </row>
    <row r="208" spans="1:6" x14ac:dyDescent="0.2">
      <c r="A208" s="56" t="s">
        <v>217</v>
      </c>
      <c r="B208" s="56" t="s">
        <v>225</v>
      </c>
      <c r="C208" s="61">
        <v>43</v>
      </c>
      <c r="D208" s="62">
        <v>356542.92</v>
      </c>
      <c r="E208" s="62">
        <v>21392.57</v>
      </c>
      <c r="F208" s="63">
        <v>2.711358166771871E-5</v>
      </c>
    </row>
    <row r="209" spans="1:6" x14ac:dyDescent="0.2">
      <c r="A209" s="56" t="s">
        <v>217</v>
      </c>
      <c r="B209" s="56" t="s">
        <v>64</v>
      </c>
      <c r="C209" s="61">
        <v>35</v>
      </c>
      <c r="D209" s="62">
        <v>824872.71</v>
      </c>
      <c r="E209" s="62">
        <v>49238.720000000001</v>
      </c>
      <c r="F209" s="63">
        <v>6.2406623231053338E-5</v>
      </c>
    </row>
    <row r="210" spans="1:6" x14ac:dyDescent="0.2">
      <c r="A210" s="56" t="s">
        <v>217</v>
      </c>
      <c r="B210" s="56" t="s">
        <v>227</v>
      </c>
      <c r="C210" s="61">
        <v>22</v>
      </c>
      <c r="D210" s="62">
        <v>221141.47</v>
      </c>
      <c r="E210" s="62">
        <v>13268.49</v>
      </c>
      <c r="F210" s="63">
        <v>1.6816880216930881E-5</v>
      </c>
    </row>
    <row r="211" spans="1:6" x14ac:dyDescent="0.2">
      <c r="A211" s="56" t="s">
        <v>217</v>
      </c>
      <c r="B211" s="56" t="s">
        <v>226</v>
      </c>
      <c r="C211" s="61">
        <v>21</v>
      </c>
      <c r="D211" s="62">
        <v>448233.31</v>
      </c>
      <c r="E211" s="62">
        <v>26894.01</v>
      </c>
      <c r="F211" s="63">
        <v>3.4086270911229632E-5</v>
      </c>
    </row>
    <row r="212" spans="1:6" x14ac:dyDescent="0.2">
      <c r="A212" s="56" t="s">
        <v>217</v>
      </c>
      <c r="B212" s="56" t="s">
        <v>56</v>
      </c>
      <c r="C212" s="61">
        <v>275</v>
      </c>
      <c r="D212" s="62">
        <v>3593819.22</v>
      </c>
      <c r="E212" s="62">
        <v>214952.12</v>
      </c>
      <c r="F212" s="63">
        <v>2.7243673201813863E-4</v>
      </c>
    </row>
    <row r="213" spans="1:6" x14ac:dyDescent="0.2">
      <c r="A213" s="56" t="s">
        <v>217</v>
      </c>
      <c r="B213" s="56" t="s">
        <v>57</v>
      </c>
      <c r="C213" s="61">
        <v>1660</v>
      </c>
      <c r="D213" s="62">
        <v>47216974.630000003</v>
      </c>
      <c r="E213" s="62">
        <v>2827579.86</v>
      </c>
      <c r="F213" s="63">
        <v>3.5837591021605462E-3</v>
      </c>
    </row>
    <row r="214" spans="1:6" x14ac:dyDescent="0.2">
      <c r="A214" s="56" t="s">
        <v>228</v>
      </c>
      <c r="B214" s="56" t="s">
        <v>228</v>
      </c>
      <c r="C214" s="61">
        <v>1434</v>
      </c>
      <c r="D214" s="62">
        <v>98618030.200000003</v>
      </c>
      <c r="E214" s="62">
        <v>5904487.0899999999</v>
      </c>
      <c r="F214" s="63">
        <v>7.4835231541000354E-3</v>
      </c>
    </row>
    <row r="215" spans="1:6" x14ac:dyDescent="0.2">
      <c r="A215" s="56" t="s">
        <v>228</v>
      </c>
      <c r="B215" s="56" t="s">
        <v>229</v>
      </c>
      <c r="C215" s="61">
        <v>569</v>
      </c>
      <c r="D215" s="62">
        <v>25662444.899999999</v>
      </c>
      <c r="E215" s="62">
        <v>1536991.13</v>
      </c>
      <c r="F215" s="63">
        <v>1.9480284288336681E-3</v>
      </c>
    </row>
    <row r="216" spans="1:6" x14ac:dyDescent="0.2">
      <c r="A216" s="56" t="s">
        <v>228</v>
      </c>
      <c r="B216" s="56" t="s">
        <v>230</v>
      </c>
      <c r="C216" s="61">
        <v>175</v>
      </c>
      <c r="D216" s="62">
        <v>3640803.12</v>
      </c>
      <c r="E216" s="62">
        <v>218448.22</v>
      </c>
      <c r="F216" s="63">
        <v>2.768677934973584E-4</v>
      </c>
    </row>
    <row r="217" spans="1:6" x14ac:dyDescent="0.2">
      <c r="A217" s="56" t="s">
        <v>228</v>
      </c>
      <c r="B217" s="56" t="s">
        <v>231</v>
      </c>
      <c r="C217" s="61">
        <v>81</v>
      </c>
      <c r="D217" s="62">
        <v>2009969.36</v>
      </c>
      <c r="E217" s="62">
        <v>120598.17</v>
      </c>
      <c r="F217" s="63">
        <v>1.5284971984536803E-4</v>
      </c>
    </row>
    <row r="218" spans="1:6" x14ac:dyDescent="0.2">
      <c r="A218" s="56" t="s">
        <v>228</v>
      </c>
      <c r="B218" s="56" t="s">
        <v>232</v>
      </c>
      <c r="C218" s="61">
        <v>71</v>
      </c>
      <c r="D218" s="62">
        <v>1152986.55</v>
      </c>
      <c r="E218" s="62">
        <v>69121.69</v>
      </c>
      <c r="F218" s="63">
        <v>8.7606892805573884E-5</v>
      </c>
    </row>
    <row r="219" spans="1:6" x14ac:dyDescent="0.2">
      <c r="A219" s="56" t="s">
        <v>228</v>
      </c>
      <c r="B219" s="56" t="s">
        <v>233</v>
      </c>
      <c r="C219" s="61">
        <v>70</v>
      </c>
      <c r="D219" s="62">
        <v>1585748.14</v>
      </c>
      <c r="E219" s="62">
        <v>95144.87</v>
      </c>
      <c r="F219" s="63">
        <v>1.2058944778535164E-4</v>
      </c>
    </row>
    <row r="220" spans="1:6" x14ac:dyDescent="0.2">
      <c r="A220" s="56" t="s">
        <v>228</v>
      </c>
      <c r="B220" s="56" t="s">
        <v>234</v>
      </c>
      <c r="C220" s="61">
        <v>61</v>
      </c>
      <c r="D220" s="62">
        <v>837501.62</v>
      </c>
      <c r="E220" s="62">
        <v>50250.1</v>
      </c>
      <c r="F220" s="63">
        <v>6.3688476427144186E-5</v>
      </c>
    </row>
    <row r="221" spans="1:6" x14ac:dyDescent="0.2">
      <c r="A221" s="56" t="s">
        <v>228</v>
      </c>
      <c r="B221" s="56" t="s">
        <v>236</v>
      </c>
      <c r="C221" s="61">
        <v>50</v>
      </c>
      <c r="D221" s="62">
        <v>799172.88</v>
      </c>
      <c r="E221" s="62">
        <v>47950.35</v>
      </c>
      <c r="F221" s="63">
        <v>6.0773704642345255E-5</v>
      </c>
    </row>
    <row r="222" spans="1:6" x14ac:dyDescent="0.2">
      <c r="A222" s="56" t="s">
        <v>228</v>
      </c>
      <c r="B222" s="56" t="s">
        <v>235</v>
      </c>
      <c r="C222" s="61">
        <v>40</v>
      </c>
      <c r="D222" s="62">
        <v>382126.37</v>
      </c>
      <c r="E222" s="62">
        <v>22927.599999999999</v>
      </c>
      <c r="F222" s="63">
        <v>2.9059124501861509E-5</v>
      </c>
    </row>
    <row r="223" spans="1:6" x14ac:dyDescent="0.2">
      <c r="A223" s="56" t="s">
        <v>228</v>
      </c>
      <c r="B223" s="56" t="s">
        <v>237</v>
      </c>
      <c r="C223" s="61">
        <v>33</v>
      </c>
      <c r="D223" s="62">
        <v>668607.81000000006</v>
      </c>
      <c r="E223" s="62">
        <v>40116.47</v>
      </c>
      <c r="F223" s="63">
        <v>5.0844811332419979E-5</v>
      </c>
    </row>
    <row r="224" spans="1:6" x14ac:dyDescent="0.2">
      <c r="A224" s="56" t="s">
        <v>228</v>
      </c>
      <c r="B224" s="56" t="s">
        <v>239</v>
      </c>
      <c r="C224" s="61">
        <v>27</v>
      </c>
      <c r="D224" s="62">
        <v>568500.66</v>
      </c>
      <c r="E224" s="62">
        <v>34110.050000000003</v>
      </c>
      <c r="F224" s="63">
        <v>4.3232095366053198E-5</v>
      </c>
    </row>
    <row r="225" spans="1:6" x14ac:dyDescent="0.2">
      <c r="A225" s="56" t="s">
        <v>228</v>
      </c>
      <c r="B225" s="56" t="s">
        <v>238</v>
      </c>
      <c r="C225" s="61">
        <v>24</v>
      </c>
      <c r="D225" s="62">
        <v>232393.1</v>
      </c>
      <c r="E225" s="62">
        <v>13943.59</v>
      </c>
      <c r="F225" s="63">
        <v>1.7672522104926427E-5</v>
      </c>
    </row>
    <row r="226" spans="1:6" x14ac:dyDescent="0.2">
      <c r="A226" s="56" t="s">
        <v>228</v>
      </c>
      <c r="B226" s="56" t="s">
        <v>56</v>
      </c>
      <c r="C226" s="61">
        <v>64</v>
      </c>
      <c r="D226" s="62">
        <v>680708.06</v>
      </c>
      <c r="E226" s="62">
        <v>40842.47</v>
      </c>
      <c r="F226" s="63">
        <v>5.1764965399498584E-5</v>
      </c>
    </row>
    <row r="227" spans="1:6" x14ac:dyDescent="0.2">
      <c r="A227" s="56" t="s">
        <v>228</v>
      </c>
      <c r="B227" s="56" t="s">
        <v>57</v>
      </c>
      <c r="C227" s="61">
        <v>2699</v>
      </c>
      <c r="D227" s="62">
        <v>136838992.77000001</v>
      </c>
      <c r="E227" s="62">
        <v>8194931.7999999998</v>
      </c>
      <c r="F227" s="63">
        <v>1.0386501136641605E-2</v>
      </c>
    </row>
    <row r="228" spans="1:6" x14ac:dyDescent="0.2">
      <c r="A228" s="56" t="s">
        <v>241</v>
      </c>
      <c r="B228" s="56" t="s">
        <v>242</v>
      </c>
      <c r="C228" s="61">
        <v>718</v>
      </c>
      <c r="D228" s="62">
        <v>38673868.990000002</v>
      </c>
      <c r="E228" s="62">
        <v>2314570.83</v>
      </c>
      <c r="F228" s="63">
        <v>2.933556147060614E-3</v>
      </c>
    </row>
    <row r="229" spans="1:6" x14ac:dyDescent="0.2">
      <c r="A229" s="56" t="s">
        <v>241</v>
      </c>
      <c r="B229" s="56" t="s">
        <v>243</v>
      </c>
      <c r="C229" s="61">
        <v>90</v>
      </c>
      <c r="D229" s="62">
        <v>1284177.95</v>
      </c>
      <c r="E229" s="62">
        <v>77050.67</v>
      </c>
      <c r="F229" s="63">
        <v>9.7656318693707398E-5</v>
      </c>
    </row>
    <row r="230" spans="1:6" x14ac:dyDescent="0.2">
      <c r="A230" s="56" t="s">
        <v>241</v>
      </c>
      <c r="B230" s="56" t="s">
        <v>244</v>
      </c>
      <c r="C230" s="61">
        <v>68</v>
      </c>
      <c r="D230" s="62">
        <v>488191.79</v>
      </c>
      <c r="E230" s="62">
        <v>29291.5</v>
      </c>
      <c r="F230" s="63">
        <v>3.7124921289026173E-5</v>
      </c>
    </row>
    <row r="231" spans="1:6" x14ac:dyDescent="0.2">
      <c r="A231" s="56" t="s">
        <v>241</v>
      </c>
      <c r="B231" s="56" t="s">
        <v>245</v>
      </c>
      <c r="C231" s="61">
        <v>55</v>
      </c>
      <c r="D231" s="62">
        <v>1026175.85</v>
      </c>
      <c r="E231" s="62">
        <v>61570.58</v>
      </c>
      <c r="F231" s="63">
        <v>7.8036390632766812E-5</v>
      </c>
    </row>
    <row r="232" spans="1:6" x14ac:dyDescent="0.2">
      <c r="A232" s="56" t="s">
        <v>241</v>
      </c>
      <c r="B232" s="56" t="s">
        <v>246</v>
      </c>
      <c r="C232" s="61">
        <v>53</v>
      </c>
      <c r="D232" s="62">
        <v>928495.52</v>
      </c>
      <c r="E232" s="62">
        <v>55709.77</v>
      </c>
      <c r="F232" s="63">
        <v>7.0608225126051982E-5</v>
      </c>
    </row>
    <row r="233" spans="1:6" x14ac:dyDescent="0.2">
      <c r="A233" s="56" t="s">
        <v>241</v>
      </c>
      <c r="B233" s="56" t="s">
        <v>247</v>
      </c>
      <c r="C233" s="61">
        <v>46</v>
      </c>
      <c r="D233" s="62">
        <v>719158.11</v>
      </c>
      <c r="E233" s="62">
        <v>43149.52</v>
      </c>
      <c r="F233" s="63">
        <v>5.4688989422162076E-5</v>
      </c>
    </row>
    <row r="234" spans="1:6" x14ac:dyDescent="0.2">
      <c r="A234" s="56" t="s">
        <v>241</v>
      </c>
      <c r="B234" s="56" t="s">
        <v>248</v>
      </c>
      <c r="C234" s="61">
        <v>33</v>
      </c>
      <c r="D234" s="62">
        <v>614267.94999999995</v>
      </c>
      <c r="E234" s="62">
        <v>36856.080000000002</v>
      </c>
      <c r="F234" s="63">
        <v>4.6712495741838133E-5</v>
      </c>
    </row>
    <row r="235" spans="1:6" x14ac:dyDescent="0.2">
      <c r="A235" s="56" t="s">
        <v>241</v>
      </c>
      <c r="B235" s="56" t="s">
        <v>249</v>
      </c>
      <c r="C235" s="61">
        <v>27</v>
      </c>
      <c r="D235" s="62">
        <v>1055353.23</v>
      </c>
      <c r="E235" s="62">
        <v>63321.17</v>
      </c>
      <c r="F235" s="63">
        <v>8.02551406441816E-5</v>
      </c>
    </row>
    <row r="236" spans="1:6" x14ac:dyDescent="0.2">
      <c r="A236" s="56" t="s">
        <v>241</v>
      </c>
      <c r="B236" s="56" t="s">
        <v>252</v>
      </c>
      <c r="C236" s="61">
        <v>21</v>
      </c>
      <c r="D236" s="62">
        <v>434021.53</v>
      </c>
      <c r="E236" s="62">
        <v>26041.29</v>
      </c>
      <c r="F236" s="63">
        <v>3.3005508134260946E-5</v>
      </c>
    </row>
    <row r="237" spans="1:6" x14ac:dyDescent="0.2">
      <c r="A237" s="56" t="s">
        <v>241</v>
      </c>
      <c r="B237" s="56" t="s">
        <v>250</v>
      </c>
      <c r="C237" s="61">
        <v>18</v>
      </c>
      <c r="D237" s="62">
        <v>247740.17</v>
      </c>
      <c r="E237" s="62">
        <v>14864.39</v>
      </c>
      <c r="F237" s="63">
        <v>1.8839571505706014E-5</v>
      </c>
    </row>
    <row r="238" spans="1:6" x14ac:dyDescent="0.2">
      <c r="A238" s="56" t="s">
        <v>241</v>
      </c>
      <c r="B238" s="56" t="s">
        <v>251</v>
      </c>
      <c r="C238" s="61">
        <v>17</v>
      </c>
      <c r="D238" s="62">
        <v>530571.57999999996</v>
      </c>
      <c r="E238" s="62">
        <v>31834.3</v>
      </c>
      <c r="F238" s="63">
        <v>4.0347741897521321E-5</v>
      </c>
    </row>
    <row r="239" spans="1:6" x14ac:dyDescent="0.2">
      <c r="A239" s="56" t="s">
        <v>241</v>
      </c>
      <c r="B239" s="56" t="s">
        <v>56</v>
      </c>
      <c r="C239" s="61">
        <v>23</v>
      </c>
      <c r="D239" s="62">
        <v>784324.91</v>
      </c>
      <c r="E239" s="62">
        <v>47059.5</v>
      </c>
      <c r="F239" s="63">
        <v>5.9644614765407275E-5</v>
      </c>
    </row>
    <row r="240" spans="1:6" x14ac:dyDescent="0.2">
      <c r="A240" s="56" t="s">
        <v>241</v>
      </c>
      <c r="B240" s="56" t="s">
        <v>57</v>
      </c>
      <c r="C240" s="61">
        <v>1169</v>
      </c>
      <c r="D240" s="62">
        <v>46786347.579999998</v>
      </c>
      <c r="E240" s="62">
        <v>2801319.61</v>
      </c>
      <c r="F240" s="63">
        <v>3.5504760775875422E-3</v>
      </c>
    </row>
    <row r="241" spans="1:6" x14ac:dyDescent="0.2">
      <c r="A241" s="56" t="s">
        <v>253</v>
      </c>
      <c r="B241" s="56" t="s">
        <v>254</v>
      </c>
      <c r="C241" s="61">
        <v>1310</v>
      </c>
      <c r="D241" s="62">
        <v>328835298.62</v>
      </c>
      <c r="E241" s="62">
        <v>19635428.890000001</v>
      </c>
      <c r="F241" s="63">
        <v>2.4886528583975574E-2</v>
      </c>
    </row>
    <row r="242" spans="1:6" x14ac:dyDescent="0.2">
      <c r="A242" s="56" t="s">
        <v>253</v>
      </c>
      <c r="B242" s="56" t="s">
        <v>255</v>
      </c>
      <c r="C242" s="61">
        <v>1038</v>
      </c>
      <c r="D242" s="62">
        <v>112706767.3</v>
      </c>
      <c r="E242" s="62">
        <v>6762406.0899999999</v>
      </c>
      <c r="F242" s="63">
        <v>8.5708752988300774E-3</v>
      </c>
    </row>
    <row r="243" spans="1:6" x14ac:dyDescent="0.2">
      <c r="A243" s="56" t="s">
        <v>253</v>
      </c>
      <c r="B243" s="56" t="s">
        <v>256</v>
      </c>
      <c r="C243" s="61">
        <v>557</v>
      </c>
      <c r="D243" s="62">
        <v>16955861.219999999</v>
      </c>
      <c r="E243" s="62">
        <v>1017033.79</v>
      </c>
      <c r="F243" s="63">
        <v>1.2890189782711699E-3</v>
      </c>
    </row>
    <row r="244" spans="1:6" x14ac:dyDescent="0.2">
      <c r="A244" s="56" t="s">
        <v>253</v>
      </c>
      <c r="B244" s="56" t="s">
        <v>257</v>
      </c>
      <c r="C244" s="61">
        <v>523</v>
      </c>
      <c r="D244" s="62">
        <v>28769046.030000001</v>
      </c>
      <c r="E244" s="62">
        <v>1724734.55</v>
      </c>
      <c r="F244" s="63">
        <v>2.1859800424428237E-3</v>
      </c>
    </row>
    <row r="245" spans="1:6" x14ac:dyDescent="0.2">
      <c r="A245" s="56" t="s">
        <v>253</v>
      </c>
      <c r="B245" s="56" t="s">
        <v>259</v>
      </c>
      <c r="C245" s="61">
        <v>236</v>
      </c>
      <c r="D245" s="62">
        <v>21364741.219999999</v>
      </c>
      <c r="E245" s="62">
        <v>1281884.51</v>
      </c>
      <c r="F245" s="63">
        <v>1.6246986851261248E-3</v>
      </c>
    </row>
    <row r="246" spans="1:6" x14ac:dyDescent="0.2">
      <c r="A246" s="56" t="s">
        <v>253</v>
      </c>
      <c r="B246" s="56" t="s">
        <v>258</v>
      </c>
      <c r="C246" s="61">
        <v>231</v>
      </c>
      <c r="D246" s="62">
        <v>3286922.96</v>
      </c>
      <c r="E246" s="62">
        <v>197215.39</v>
      </c>
      <c r="F246" s="63">
        <v>2.4995667107299385E-4</v>
      </c>
    </row>
    <row r="247" spans="1:6" x14ac:dyDescent="0.2">
      <c r="A247" s="56" t="s">
        <v>253</v>
      </c>
      <c r="B247" s="56" t="s">
        <v>260</v>
      </c>
      <c r="C247" s="61">
        <v>195</v>
      </c>
      <c r="D247" s="62">
        <v>4490266.83</v>
      </c>
      <c r="E247" s="62">
        <v>269415.98</v>
      </c>
      <c r="F247" s="63">
        <v>3.4146585362667835E-4</v>
      </c>
    </row>
    <row r="248" spans="1:6" x14ac:dyDescent="0.2">
      <c r="A248" s="56" t="s">
        <v>253</v>
      </c>
      <c r="B248" s="56" t="s">
        <v>263</v>
      </c>
      <c r="C248" s="61">
        <v>116</v>
      </c>
      <c r="D248" s="62">
        <v>6064074.75</v>
      </c>
      <c r="E248" s="62">
        <v>363247.72</v>
      </c>
      <c r="F248" s="63">
        <v>4.6039100126037304E-4</v>
      </c>
    </row>
    <row r="249" spans="1:6" x14ac:dyDescent="0.2">
      <c r="A249" s="56" t="s">
        <v>253</v>
      </c>
      <c r="B249" s="56" t="s">
        <v>262</v>
      </c>
      <c r="C249" s="61">
        <v>112</v>
      </c>
      <c r="D249" s="62">
        <v>4056173.87</v>
      </c>
      <c r="E249" s="62">
        <v>243370.46</v>
      </c>
      <c r="F249" s="63">
        <v>3.0845498426417537E-4</v>
      </c>
    </row>
    <row r="250" spans="1:6" x14ac:dyDescent="0.2">
      <c r="A250" s="56" t="s">
        <v>253</v>
      </c>
      <c r="B250" s="56" t="s">
        <v>261</v>
      </c>
      <c r="C250" s="61">
        <v>104</v>
      </c>
      <c r="D250" s="62">
        <v>1549428.58</v>
      </c>
      <c r="E250" s="62">
        <v>92965.7</v>
      </c>
      <c r="F250" s="63">
        <v>1.178275026911978E-4</v>
      </c>
    </row>
    <row r="251" spans="1:6" x14ac:dyDescent="0.2">
      <c r="A251" s="56" t="s">
        <v>253</v>
      </c>
      <c r="B251" s="56" t="s">
        <v>264</v>
      </c>
      <c r="C251" s="61">
        <v>95</v>
      </c>
      <c r="D251" s="62">
        <v>2292849.3199999998</v>
      </c>
      <c r="E251" s="62">
        <v>137570.98000000001</v>
      </c>
      <c r="F251" s="63">
        <v>1.7436156578373228E-4</v>
      </c>
    </row>
    <row r="252" spans="1:6" x14ac:dyDescent="0.2">
      <c r="A252" s="56" t="s">
        <v>253</v>
      </c>
      <c r="B252" s="56" t="s">
        <v>265</v>
      </c>
      <c r="C252" s="61">
        <v>83</v>
      </c>
      <c r="D252" s="62">
        <v>1731059.44</v>
      </c>
      <c r="E252" s="62">
        <v>103863.6</v>
      </c>
      <c r="F252" s="63">
        <v>1.3163982639314816E-4</v>
      </c>
    </row>
    <row r="253" spans="1:6" x14ac:dyDescent="0.2">
      <c r="A253" s="56" t="s">
        <v>253</v>
      </c>
      <c r="B253" s="56" t="s">
        <v>266</v>
      </c>
      <c r="C253" s="61">
        <v>57</v>
      </c>
      <c r="D253" s="62">
        <v>2354021.5</v>
      </c>
      <c r="E253" s="62">
        <v>141241.26999999999</v>
      </c>
      <c r="F253" s="63">
        <v>1.790134008675586E-4</v>
      </c>
    </row>
    <row r="254" spans="1:6" x14ac:dyDescent="0.2">
      <c r="A254" s="56" t="s">
        <v>253</v>
      </c>
      <c r="B254" s="56" t="s">
        <v>267</v>
      </c>
      <c r="C254" s="61">
        <v>34</v>
      </c>
      <c r="D254" s="62">
        <v>553707.06999999995</v>
      </c>
      <c r="E254" s="62">
        <v>33222.43</v>
      </c>
      <c r="F254" s="63">
        <v>4.2107099287512818E-5</v>
      </c>
    </row>
    <row r="255" spans="1:6" x14ac:dyDescent="0.2">
      <c r="A255" s="56" t="s">
        <v>253</v>
      </c>
      <c r="B255" s="56" t="s">
        <v>270</v>
      </c>
      <c r="C255" s="61">
        <v>24</v>
      </c>
      <c r="D255" s="62">
        <v>3076430.97</v>
      </c>
      <c r="E255" s="62">
        <v>184585.85</v>
      </c>
      <c r="F255" s="63">
        <v>2.3394961515518125E-4</v>
      </c>
    </row>
    <row r="256" spans="1:6" x14ac:dyDescent="0.2">
      <c r="A256" s="56" t="s">
        <v>253</v>
      </c>
      <c r="B256" s="56" t="s">
        <v>269</v>
      </c>
      <c r="C256" s="61">
        <v>22</v>
      </c>
      <c r="D256" s="62">
        <v>3568547.07</v>
      </c>
      <c r="E256" s="62">
        <v>214112.8</v>
      </c>
      <c r="F256" s="63">
        <v>2.7137295280108573E-4</v>
      </c>
    </row>
    <row r="257" spans="1:6" x14ac:dyDescent="0.2">
      <c r="A257" s="56" t="s">
        <v>253</v>
      </c>
      <c r="B257" s="56" t="s">
        <v>268</v>
      </c>
      <c r="C257" s="61">
        <v>20</v>
      </c>
      <c r="D257" s="62">
        <v>66235.16</v>
      </c>
      <c r="E257" s="62">
        <v>3974.1</v>
      </c>
      <c r="F257" s="63">
        <v>5.0368929448720245E-6</v>
      </c>
    </row>
    <row r="258" spans="1:6" x14ac:dyDescent="0.2">
      <c r="A258" s="56" t="s">
        <v>253</v>
      </c>
      <c r="B258" s="56" t="s">
        <v>56</v>
      </c>
      <c r="C258" s="61">
        <v>109</v>
      </c>
      <c r="D258" s="62">
        <v>3311789.33</v>
      </c>
      <c r="E258" s="62">
        <v>198673.04</v>
      </c>
      <c r="F258" s="63">
        <v>2.5180414018577228E-4</v>
      </c>
    </row>
    <row r="259" spans="1:6" x14ac:dyDescent="0.2">
      <c r="A259" s="56" t="s">
        <v>253</v>
      </c>
      <c r="B259" s="56" t="s">
        <v>57</v>
      </c>
      <c r="C259" s="61">
        <v>4866</v>
      </c>
      <c r="D259" s="62">
        <v>545033221.24000001</v>
      </c>
      <c r="E259" s="62">
        <v>32604947.149999999</v>
      </c>
      <c r="F259" s="63">
        <v>4.1324483094980054E-2</v>
      </c>
    </row>
    <row r="260" spans="1:6" x14ac:dyDescent="0.2">
      <c r="A260" s="56" t="s">
        <v>271</v>
      </c>
      <c r="B260" s="56" t="s">
        <v>272</v>
      </c>
      <c r="C260" s="61">
        <v>612</v>
      </c>
      <c r="D260" s="62">
        <v>30350396.449999999</v>
      </c>
      <c r="E260" s="62">
        <v>1821010.7</v>
      </c>
      <c r="F260" s="63">
        <v>2.3080033082626171E-3</v>
      </c>
    </row>
    <row r="261" spans="1:6" x14ac:dyDescent="0.2">
      <c r="A261" s="56" t="s">
        <v>271</v>
      </c>
      <c r="B261" s="56" t="s">
        <v>273</v>
      </c>
      <c r="C261" s="61">
        <v>71</v>
      </c>
      <c r="D261" s="62">
        <v>1234720.6100000001</v>
      </c>
      <c r="E261" s="62">
        <v>73841.53</v>
      </c>
      <c r="F261" s="63">
        <v>9.3588958882654172E-5</v>
      </c>
    </row>
    <row r="262" spans="1:6" x14ac:dyDescent="0.2">
      <c r="A262" s="56" t="s">
        <v>271</v>
      </c>
      <c r="B262" s="56" t="s">
        <v>274</v>
      </c>
      <c r="C262" s="61">
        <v>41</v>
      </c>
      <c r="D262" s="62">
        <v>837863.73</v>
      </c>
      <c r="E262" s="62">
        <v>50271.839999999997</v>
      </c>
      <c r="F262" s="63">
        <v>6.3716030351962762E-5</v>
      </c>
    </row>
    <row r="263" spans="1:6" x14ac:dyDescent="0.2">
      <c r="A263" s="56" t="s">
        <v>271</v>
      </c>
      <c r="B263" s="56" t="s">
        <v>56</v>
      </c>
      <c r="C263" s="61">
        <v>25</v>
      </c>
      <c r="D263" s="62">
        <v>566978.28</v>
      </c>
      <c r="E263" s="62">
        <v>34018.699999999997</v>
      </c>
      <c r="F263" s="63">
        <v>4.3116315649761691E-5</v>
      </c>
    </row>
    <row r="264" spans="1:6" x14ac:dyDescent="0.2">
      <c r="A264" s="56" t="s">
        <v>271</v>
      </c>
      <c r="B264" s="56" t="s">
        <v>57</v>
      </c>
      <c r="C264" s="61">
        <v>749</v>
      </c>
      <c r="D264" s="62">
        <v>32989959.07</v>
      </c>
      <c r="E264" s="62">
        <v>1979142.77</v>
      </c>
      <c r="F264" s="63">
        <v>2.5084246131469958E-3</v>
      </c>
    </row>
    <row r="265" spans="1:6" x14ac:dyDescent="0.2">
      <c r="A265" s="56" t="s">
        <v>275</v>
      </c>
      <c r="B265" s="56" t="s">
        <v>276</v>
      </c>
      <c r="C265" s="61">
        <v>222</v>
      </c>
      <c r="D265" s="62">
        <v>10982693.99</v>
      </c>
      <c r="E265" s="62">
        <v>658171.80000000005</v>
      </c>
      <c r="F265" s="63">
        <v>8.3418658210254433E-4</v>
      </c>
    </row>
    <row r="266" spans="1:6" x14ac:dyDescent="0.2">
      <c r="A266" s="56" t="s">
        <v>275</v>
      </c>
      <c r="B266" s="56" t="s">
        <v>277</v>
      </c>
      <c r="C266" s="61">
        <v>179</v>
      </c>
      <c r="D266" s="62">
        <v>4984210.7</v>
      </c>
      <c r="E266" s="62">
        <v>296882.03999999998</v>
      </c>
      <c r="F266" s="63">
        <v>3.7627715778043184E-4</v>
      </c>
    </row>
    <row r="267" spans="1:6" x14ac:dyDescent="0.2">
      <c r="A267" s="56" t="s">
        <v>275</v>
      </c>
      <c r="B267" s="56" t="s">
        <v>280</v>
      </c>
      <c r="C267" s="61">
        <v>36</v>
      </c>
      <c r="D267" s="62">
        <v>583559.05000000005</v>
      </c>
      <c r="E267" s="62">
        <v>35013.53</v>
      </c>
      <c r="F267" s="63">
        <v>4.4377192881926718E-5</v>
      </c>
    </row>
    <row r="268" spans="1:6" x14ac:dyDescent="0.2">
      <c r="A268" s="56" t="s">
        <v>275</v>
      </c>
      <c r="B268" s="56" t="s">
        <v>278</v>
      </c>
      <c r="C268" s="61">
        <v>29</v>
      </c>
      <c r="D268" s="62">
        <v>95563.55</v>
      </c>
      <c r="E268" s="62">
        <v>5730.84</v>
      </c>
      <c r="F268" s="63">
        <v>7.2634376498302493E-6</v>
      </c>
    </row>
    <row r="269" spans="1:6" x14ac:dyDescent="0.2">
      <c r="A269" s="56" t="s">
        <v>275</v>
      </c>
      <c r="B269" s="56" t="s">
        <v>281</v>
      </c>
      <c r="C269" s="61">
        <v>27</v>
      </c>
      <c r="D269" s="62">
        <v>50391.199999999997</v>
      </c>
      <c r="E269" s="62">
        <v>3023.48</v>
      </c>
      <c r="F269" s="63">
        <v>3.832048786130613E-6</v>
      </c>
    </row>
    <row r="270" spans="1:6" x14ac:dyDescent="0.2">
      <c r="A270" s="56" t="s">
        <v>275</v>
      </c>
      <c r="B270" s="56" t="s">
        <v>208</v>
      </c>
      <c r="C270" s="61">
        <v>22</v>
      </c>
      <c r="D270" s="62">
        <v>207768.68</v>
      </c>
      <c r="E270" s="62">
        <v>12466.12</v>
      </c>
      <c r="F270" s="63">
        <v>1.5799932532630796E-5</v>
      </c>
    </row>
    <row r="271" spans="1:6" x14ac:dyDescent="0.2">
      <c r="A271" s="56" t="s">
        <v>275</v>
      </c>
      <c r="B271" s="56" t="s">
        <v>279</v>
      </c>
      <c r="C271" s="61">
        <v>16</v>
      </c>
      <c r="D271" s="62">
        <v>100505.96</v>
      </c>
      <c r="E271" s="62">
        <v>6030.34</v>
      </c>
      <c r="F271" s="63">
        <v>7.6430328882462861E-6</v>
      </c>
    </row>
    <row r="272" spans="1:6" x14ac:dyDescent="0.2">
      <c r="A272" s="56" t="s">
        <v>275</v>
      </c>
      <c r="B272" s="56" t="s">
        <v>56</v>
      </c>
      <c r="C272" s="61">
        <v>15</v>
      </c>
      <c r="D272" s="62">
        <v>179565.16</v>
      </c>
      <c r="E272" s="62">
        <v>10773.91</v>
      </c>
      <c r="F272" s="63">
        <v>1.3655175075535631E-5</v>
      </c>
    </row>
    <row r="273" spans="1:6" x14ac:dyDescent="0.2">
      <c r="A273" s="56" t="s">
        <v>275</v>
      </c>
      <c r="B273" s="56" t="s">
        <v>57</v>
      </c>
      <c r="C273" s="61">
        <v>546</v>
      </c>
      <c r="D273" s="62">
        <v>17184258.289999999</v>
      </c>
      <c r="E273" s="62">
        <v>1028092.07</v>
      </c>
      <c r="F273" s="63">
        <v>1.3030345723715748E-3</v>
      </c>
    </row>
    <row r="274" spans="1:6" x14ac:dyDescent="0.2">
      <c r="A274" s="56" t="s">
        <v>282</v>
      </c>
      <c r="B274" s="56" t="s">
        <v>283</v>
      </c>
      <c r="C274" s="61">
        <v>774</v>
      </c>
      <c r="D274" s="62">
        <v>35963032.329999998</v>
      </c>
      <c r="E274" s="62">
        <v>2154780.3199999998</v>
      </c>
      <c r="F274" s="63">
        <v>2.7310328858249876E-3</v>
      </c>
    </row>
    <row r="275" spans="1:6" x14ac:dyDescent="0.2">
      <c r="A275" s="56" t="s">
        <v>282</v>
      </c>
      <c r="B275" s="56" t="s">
        <v>286</v>
      </c>
      <c r="C275" s="61">
        <v>123</v>
      </c>
      <c r="D275" s="62">
        <v>3165845.4</v>
      </c>
      <c r="E275" s="62">
        <v>189950.72</v>
      </c>
      <c r="F275" s="63">
        <v>2.4074921150483416E-4</v>
      </c>
    </row>
    <row r="276" spans="1:6" x14ac:dyDescent="0.2">
      <c r="A276" s="56" t="s">
        <v>282</v>
      </c>
      <c r="B276" s="56" t="s">
        <v>284</v>
      </c>
      <c r="C276" s="61">
        <v>115</v>
      </c>
      <c r="D276" s="62">
        <v>1996179.67</v>
      </c>
      <c r="E276" s="62">
        <v>119770.76</v>
      </c>
      <c r="F276" s="63">
        <v>1.5180103571776264E-4</v>
      </c>
    </row>
    <row r="277" spans="1:6" x14ac:dyDescent="0.2">
      <c r="A277" s="56" t="s">
        <v>282</v>
      </c>
      <c r="B277" s="56" t="s">
        <v>285</v>
      </c>
      <c r="C277" s="61">
        <v>113</v>
      </c>
      <c r="D277" s="62">
        <v>3466127.45</v>
      </c>
      <c r="E277" s="62">
        <v>207967.67</v>
      </c>
      <c r="F277" s="63">
        <v>2.6358443164099381E-4</v>
      </c>
    </row>
    <row r="278" spans="1:6" x14ac:dyDescent="0.2">
      <c r="A278" s="56" t="s">
        <v>282</v>
      </c>
      <c r="B278" s="56" t="s">
        <v>222</v>
      </c>
      <c r="C278" s="61">
        <v>97</v>
      </c>
      <c r="D278" s="62">
        <v>3290674.3</v>
      </c>
      <c r="E278" s="62">
        <v>197440.46</v>
      </c>
      <c r="F278" s="63">
        <v>2.5024193150808665E-4</v>
      </c>
    </row>
    <row r="279" spans="1:6" x14ac:dyDescent="0.2">
      <c r="A279" s="56" t="s">
        <v>282</v>
      </c>
      <c r="B279" s="56" t="s">
        <v>287</v>
      </c>
      <c r="C279" s="61">
        <v>73</v>
      </c>
      <c r="D279" s="62">
        <v>1119105.3899999999</v>
      </c>
      <c r="E279" s="62">
        <v>67146.259999999995</v>
      </c>
      <c r="F279" s="63">
        <v>8.5103173867930498E-5</v>
      </c>
    </row>
    <row r="280" spans="1:6" x14ac:dyDescent="0.2">
      <c r="A280" s="56" t="s">
        <v>282</v>
      </c>
      <c r="B280" s="56" t="s">
        <v>288</v>
      </c>
      <c r="C280" s="61">
        <v>45</v>
      </c>
      <c r="D280" s="62">
        <v>1142930.51</v>
      </c>
      <c r="E280" s="62">
        <v>68575.83</v>
      </c>
      <c r="F280" s="63">
        <v>8.691505355067647E-5</v>
      </c>
    </row>
    <row r="281" spans="1:6" x14ac:dyDescent="0.2">
      <c r="A281" s="56" t="s">
        <v>282</v>
      </c>
      <c r="B281" s="56" t="s">
        <v>289</v>
      </c>
      <c r="C281" s="61">
        <v>42</v>
      </c>
      <c r="D281" s="62">
        <v>1032271.49</v>
      </c>
      <c r="E281" s="62">
        <v>61936.28</v>
      </c>
      <c r="F281" s="63">
        <v>7.8499889726886155E-5</v>
      </c>
    </row>
    <row r="282" spans="1:6" x14ac:dyDescent="0.2">
      <c r="A282" s="56" t="s">
        <v>282</v>
      </c>
      <c r="B282" s="56" t="s">
        <v>290</v>
      </c>
      <c r="C282" s="61">
        <v>29</v>
      </c>
      <c r="D282" s="62">
        <v>516015</v>
      </c>
      <c r="E282" s="62">
        <v>30087.7</v>
      </c>
      <c r="F282" s="63">
        <v>3.8134048931185931E-5</v>
      </c>
    </row>
    <row r="283" spans="1:6" x14ac:dyDescent="0.2">
      <c r="A283" s="56" t="s">
        <v>282</v>
      </c>
      <c r="B283" s="56" t="s">
        <v>291</v>
      </c>
      <c r="C283" s="61">
        <v>24</v>
      </c>
      <c r="D283" s="62">
        <v>344355.49</v>
      </c>
      <c r="E283" s="62">
        <v>20661.34</v>
      </c>
      <c r="F283" s="63">
        <v>2.6186798942553574E-5</v>
      </c>
    </row>
    <row r="284" spans="1:6" x14ac:dyDescent="0.2">
      <c r="A284" s="56" t="s">
        <v>282</v>
      </c>
      <c r="B284" s="56" t="s">
        <v>282</v>
      </c>
      <c r="C284" s="61">
        <v>17</v>
      </c>
      <c r="D284" s="62">
        <v>167406.93</v>
      </c>
      <c r="E284" s="62">
        <v>10044.42</v>
      </c>
      <c r="F284" s="63">
        <v>1.2730597678299857E-5</v>
      </c>
    </row>
    <row r="285" spans="1:6" x14ac:dyDescent="0.2">
      <c r="A285" s="56" t="s">
        <v>282</v>
      </c>
      <c r="B285" s="56" t="s">
        <v>56</v>
      </c>
      <c r="C285" s="61">
        <v>43</v>
      </c>
      <c r="D285" s="62">
        <v>884092.91</v>
      </c>
      <c r="E285" s="62">
        <v>53045.57</v>
      </c>
      <c r="F285" s="63">
        <v>6.7231538534439272E-5</v>
      </c>
    </row>
    <row r="286" spans="1:6" x14ac:dyDescent="0.2">
      <c r="A286" s="56" t="s">
        <v>282</v>
      </c>
      <c r="B286" s="56" t="s">
        <v>57</v>
      </c>
      <c r="C286" s="61">
        <v>1495</v>
      </c>
      <c r="D286" s="62">
        <v>53088036.869999997</v>
      </c>
      <c r="E286" s="62">
        <v>3181407.34</v>
      </c>
      <c r="F286" s="63">
        <v>4.0322106101029348E-3</v>
      </c>
    </row>
    <row r="287" spans="1:6" x14ac:dyDescent="0.2">
      <c r="A287" s="56" t="s">
        <v>292</v>
      </c>
      <c r="B287" s="56" t="s">
        <v>293</v>
      </c>
      <c r="C287" s="61">
        <v>1646</v>
      </c>
      <c r="D287" s="62">
        <v>85371152.150000006</v>
      </c>
      <c r="E287" s="62">
        <v>5091031.83</v>
      </c>
      <c r="F287" s="63">
        <v>6.4525256804423428E-3</v>
      </c>
    </row>
    <row r="288" spans="1:6" x14ac:dyDescent="0.2">
      <c r="A288" s="56" t="s">
        <v>292</v>
      </c>
      <c r="B288" s="56" t="s">
        <v>294</v>
      </c>
      <c r="C288" s="61">
        <v>469</v>
      </c>
      <c r="D288" s="62">
        <v>72478812.25</v>
      </c>
      <c r="E288" s="62">
        <v>4346226.08</v>
      </c>
      <c r="F288" s="63">
        <v>5.5085366445662655E-3</v>
      </c>
    </row>
    <row r="289" spans="1:6" x14ac:dyDescent="0.2">
      <c r="A289" s="56" t="s">
        <v>292</v>
      </c>
      <c r="B289" s="56" t="s">
        <v>295</v>
      </c>
      <c r="C289" s="61">
        <v>208</v>
      </c>
      <c r="D289" s="62">
        <v>7240802.1100000003</v>
      </c>
      <c r="E289" s="62">
        <v>434448.16</v>
      </c>
      <c r="F289" s="63">
        <v>5.5063256385512005E-4</v>
      </c>
    </row>
    <row r="290" spans="1:6" x14ac:dyDescent="0.2">
      <c r="A290" s="56" t="s">
        <v>292</v>
      </c>
      <c r="B290" s="56" t="s">
        <v>296</v>
      </c>
      <c r="C290" s="61">
        <v>103</v>
      </c>
      <c r="D290" s="62">
        <v>840386.84</v>
      </c>
      <c r="E290" s="62">
        <v>50423.22</v>
      </c>
      <c r="F290" s="63">
        <v>6.3907893881817263E-5</v>
      </c>
    </row>
    <row r="291" spans="1:6" x14ac:dyDescent="0.2">
      <c r="A291" s="56" t="s">
        <v>292</v>
      </c>
      <c r="B291" s="56" t="s">
        <v>297</v>
      </c>
      <c r="C291" s="61">
        <v>24</v>
      </c>
      <c r="D291" s="62">
        <v>1189830.52</v>
      </c>
      <c r="E291" s="62">
        <v>71389.83</v>
      </c>
      <c r="F291" s="63">
        <v>9.0481601132989418E-5</v>
      </c>
    </row>
    <row r="292" spans="1:6" x14ac:dyDescent="0.2">
      <c r="A292" s="56" t="s">
        <v>292</v>
      </c>
      <c r="B292" s="56" t="s">
        <v>56</v>
      </c>
      <c r="C292" s="61">
        <v>100</v>
      </c>
      <c r="D292" s="62">
        <v>883666.66</v>
      </c>
      <c r="E292" s="62">
        <v>53020.01</v>
      </c>
      <c r="F292" s="63">
        <v>6.7199143027614862E-5</v>
      </c>
    </row>
    <row r="293" spans="1:6" x14ac:dyDescent="0.2">
      <c r="A293" s="56" t="s">
        <v>292</v>
      </c>
      <c r="B293" s="56" t="s">
        <v>57</v>
      </c>
      <c r="C293" s="61">
        <v>2550</v>
      </c>
      <c r="D293" s="62">
        <v>168004650.53</v>
      </c>
      <c r="E293" s="62">
        <v>10046539.140000001</v>
      </c>
      <c r="F293" s="63">
        <v>1.2733283539580448E-2</v>
      </c>
    </row>
    <row r="294" spans="1:6" x14ac:dyDescent="0.2">
      <c r="A294" s="56" t="s">
        <v>298</v>
      </c>
      <c r="B294" s="56" t="s">
        <v>299</v>
      </c>
      <c r="C294" s="61">
        <v>1076</v>
      </c>
      <c r="D294" s="62">
        <v>61022305.890000001</v>
      </c>
      <c r="E294" s="62">
        <v>3654757.71</v>
      </c>
      <c r="F294" s="63">
        <v>4.6321489959275401E-3</v>
      </c>
    </row>
    <row r="295" spans="1:6" x14ac:dyDescent="0.2">
      <c r="A295" s="56" t="s">
        <v>298</v>
      </c>
      <c r="B295" s="56" t="s">
        <v>300</v>
      </c>
      <c r="C295" s="61">
        <v>527</v>
      </c>
      <c r="D295" s="62">
        <v>9974736.1899999995</v>
      </c>
      <c r="E295" s="62">
        <v>596686.18000000005</v>
      </c>
      <c r="F295" s="63">
        <v>7.5625787230936296E-4</v>
      </c>
    </row>
    <row r="296" spans="1:6" x14ac:dyDescent="0.2">
      <c r="A296" s="56" t="s">
        <v>298</v>
      </c>
      <c r="B296" s="56" t="s">
        <v>301</v>
      </c>
      <c r="C296" s="61">
        <v>453</v>
      </c>
      <c r="D296" s="62">
        <v>7936269.4900000002</v>
      </c>
      <c r="E296" s="62">
        <v>476029.49</v>
      </c>
      <c r="F296" s="63">
        <v>6.0333398246949698E-4</v>
      </c>
    </row>
    <row r="297" spans="1:6" x14ac:dyDescent="0.2">
      <c r="A297" s="56" t="s">
        <v>298</v>
      </c>
      <c r="B297" s="56" t="s">
        <v>302</v>
      </c>
      <c r="C297" s="61">
        <v>184</v>
      </c>
      <c r="D297" s="62">
        <v>9148073.6099999994</v>
      </c>
      <c r="E297" s="62">
        <v>544324.46</v>
      </c>
      <c r="F297" s="63">
        <v>6.8989306567405811E-4</v>
      </c>
    </row>
    <row r="298" spans="1:6" x14ac:dyDescent="0.2">
      <c r="A298" s="56" t="s">
        <v>298</v>
      </c>
      <c r="B298" s="56" t="s">
        <v>303</v>
      </c>
      <c r="C298" s="61">
        <v>130</v>
      </c>
      <c r="D298" s="62">
        <v>4371215.24</v>
      </c>
      <c r="E298" s="62">
        <v>262272.90999999997</v>
      </c>
      <c r="F298" s="63">
        <v>3.3241251352760507E-4</v>
      </c>
    </row>
    <row r="299" spans="1:6" x14ac:dyDescent="0.2">
      <c r="A299" s="56" t="s">
        <v>298</v>
      </c>
      <c r="B299" s="56" t="s">
        <v>304</v>
      </c>
      <c r="C299" s="61">
        <v>36</v>
      </c>
      <c r="D299" s="62">
        <v>403632.26</v>
      </c>
      <c r="E299" s="62">
        <v>24217.93</v>
      </c>
      <c r="F299" s="63">
        <v>3.069452725306473E-5</v>
      </c>
    </row>
    <row r="300" spans="1:6" x14ac:dyDescent="0.2">
      <c r="A300" s="56" t="s">
        <v>298</v>
      </c>
      <c r="B300" s="56" t="s">
        <v>305</v>
      </c>
      <c r="C300" s="61">
        <v>20</v>
      </c>
      <c r="D300" s="62">
        <v>193495.44</v>
      </c>
      <c r="E300" s="62">
        <v>11609.73</v>
      </c>
      <c r="F300" s="63">
        <v>1.4714518288132933E-5</v>
      </c>
    </row>
    <row r="301" spans="1:6" x14ac:dyDescent="0.2">
      <c r="A301" s="56" t="s">
        <v>298</v>
      </c>
      <c r="B301" s="56" t="s">
        <v>56</v>
      </c>
      <c r="C301" s="61">
        <v>26</v>
      </c>
      <c r="D301" s="62">
        <v>354395.22</v>
      </c>
      <c r="E301" s="62">
        <v>21263.71</v>
      </c>
      <c r="F301" s="63">
        <v>2.6950260657961481E-5</v>
      </c>
    </row>
    <row r="302" spans="1:6" x14ac:dyDescent="0.2">
      <c r="A302" s="56" t="s">
        <v>298</v>
      </c>
      <c r="B302" s="56" t="s">
        <v>57</v>
      </c>
      <c r="C302" s="61">
        <v>2452</v>
      </c>
      <c r="D302" s="62">
        <v>93404123.340000004</v>
      </c>
      <c r="E302" s="62">
        <v>5591162.1200000001</v>
      </c>
      <c r="F302" s="63">
        <v>7.0864057361072225E-3</v>
      </c>
    </row>
    <row r="303" spans="1:6" x14ac:dyDescent="0.2">
      <c r="A303" s="56" t="s">
        <v>306</v>
      </c>
      <c r="B303" s="56" t="s">
        <v>306</v>
      </c>
      <c r="C303" s="61">
        <v>4577</v>
      </c>
      <c r="D303" s="62">
        <v>373733694.25</v>
      </c>
      <c r="E303" s="62">
        <v>22345822.030000001</v>
      </c>
      <c r="F303" s="63">
        <v>2.832176173983364E-2</v>
      </c>
    </row>
    <row r="304" spans="1:6" x14ac:dyDescent="0.2">
      <c r="A304" s="56" t="s">
        <v>306</v>
      </c>
      <c r="B304" s="56" t="s">
        <v>286</v>
      </c>
      <c r="C304" s="61">
        <v>549</v>
      </c>
      <c r="D304" s="62">
        <v>28144065.52</v>
      </c>
      <c r="E304" s="62">
        <v>1685351.88</v>
      </c>
      <c r="F304" s="63">
        <v>2.1360652711302692E-3</v>
      </c>
    </row>
    <row r="305" spans="1:6" x14ac:dyDescent="0.2">
      <c r="A305" s="56" t="s">
        <v>306</v>
      </c>
      <c r="B305" s="56" t="s">
        <v>307</v>
      </c>
      <c r="C305" s="61">
        <v>285</v>
      </c>
      <c r="D305" s="62">
        <v>11827423.939999999</v>
      </c>
      <c r="E305" s="62">
        <v>708420.67</v>
      </c>
      <c r="F305" s="63">
        <v>8.9787349959097979E-4</v>
      </c>
    </row>
    <row r="306" spans="1:6" x14ac:dyDescent="0.2">
      <c r="A306" s="56" t="s">
        <v>306</v>
      </c>
      <c r="B306" s="56" t="s">
        <v>308</v>
      </c>
      <c r="C306" s="61">
        <v>242</v>
      </c>
      <c r="D306" s="62">
        <v>9479053</v>
      </c>
      <c r="E306" s="62">
        <v>568743.19999999995</v>
      </c>
      <c r="F306" s="63">
        <v>7.2084210551418904E-4</v>
      </c>
    </row>
    <row r="307" spans="1:6" x14ac:dyDescent="0.2">
      <c r="A307" s="56" t="s">
        <v>306</v>
      </c>
      <c r="B307" s="56" t="s">
        <v>310</v>
      </c>
      <c r="C307" s="61">
        <v>210</v>
      </c>
      <c r="D307" s="62">
        <v>4642468.71</v>
      </c>
      <c r="E307" s="62">
        <v>278548.15000000002</v>
      </c>
      <c r="F307" s="63">
        <v>3.530402384293688E-4</v>
      </c>
    </row>
    <row r="308" spans="1:6" x14ac:dyDescent="0.2">
      <c r="A308" s="56" t="s">
        <v>306</v>
      </c>
      <c r="B308" s="56" t="s">
        <v>309</v>
      </c>
      <c r="C308" s="61">
        <v>164</v>
      </c>
      <c r="D308" s="62">
        <v>2476837.27</v>
      </c>
      <c r="E308" s="62">
        <v>148534.22</v>
      </c>
      <c r="F308" s="63">
        <v>1.8825670335171968E-4</v>
      </c>
    </row>
    <row r="309" spans="1:6" x14ac:dyDescent="0.2">
      <c r="A309" s="56" t="s">
        <v>306</v>
      </c>
      <c r="B309" s="56" t="s">
        <v>311</v>
      </c>
      <c r="C309" s="61">
        <v>119</v>
      </c>
      <c r="D309" s="62">
        <v>1236660.1299999999</v>
      </c>
      <c r="E309" s="62">
        <v>74199.649999999994</v>
      </c>
      <c r="F309" s="63">
        <v>9.4042850858552497E-5</v>
      </c>
    </row>
    <row r="310" spans="1:6" x14ac:dyDescent="0.2">
      <c r="A310" s="56" t="s">
        <v>306</v>
      </c>
      <c r="B310" s="56" t="s">
        <v>312</v>
      </c>
      <c r="C310" s="61">
        <v>62</v>
      </c>
      <c r="D310" s="62">
        <v>1148049.9099999999</v>
      </c>
      <c r="E310" s="62">
        <v>68883.009999999995</v>
      </c>
      <c r="F310" s="63">
        <v>8.7304382650297952E-5</v>
      </c>
    </row>
    <row r="311" spans="1:6" x14ac:dyDescent="0.2">
      <c r="A311" s="56" t="s">
        <v>306</v>
      </c>
      <c r="B311" s="56" t="s">
        <v>313</v>
      </c>
      <c r="C311" s="61">
        <v>62</v>
      </c>
      <c r="D311" s="62">
        <v>3424870</v>
      </c>
      <c r="E311" s="62">
        <v>205492.18</v>
      </c>
      <c r="F311" s="63">
        <v>2.6044692173532929E-4</v>
      </c>
    </row>
    <row r="312" spans="1:6" x14ac:dyDescent="0.2">
      <c r="A312" s="56" t="s">
        <v>306</v>
      </c>
      <c r="B312" s="56" t="s">
        <v>314</v>
      </c>
      <c r="C312" s="61">
        <v>61</v>
      </c>
      <c r="D312" s="62">
        <v>367569.82</v>
      </c>
      <c r="E312" s="62">
        <v>22054.19</v>
      </c>
      <c r="F312" s="63">
        <v>2.7952138601410923E-5</v>
      </c>
    </row>
    <row r="313" spans="1:6" x14ac:dyDescent="0.2">
      <c r="A313" s="56" t="s">
        <v>306</v>
      </c>
      <c r="B313" s="56" t="s">
        <v>316</v>
      </c>
      <c r="C313" s="61">
        <v>57</v>
      </c>
      <c r="D313" s="62">
        <v>1526627.98</v>
      </c>
      <c r="E313" s="62">
        <v>91597.71</v>
      </c>
      <c r="F313" s="63">
        <v>1.1609367133827375E-4</v>
      </c>
    </row>
    <row r="314" spans="1:6" x14ac:dyDescent="0.2">
      <c r="A314" s="56" t="s">
        <v>306</v>
      </c>
      <c r="B314" s="56" t="s">
        <v>315</v>
      </c>
      <c r="C314" s="61">
        <v>54</v>
      </c>
      <c r="D314" s="62">
        <v>1144514.94</v>
      </c>
      <c r="E314" s="62">
        <v>68670.87</v>
      </c>
      <c r="F314" s="63">
        <v>8.7035510083094018E-5</v>
      </c>
    </row>
    <row r="315" spans="1:6" x14ac:dyDescent="0.2">
      <c r="A315" s="56" t="s">
        <v>306</v>
      </c>
      <c r="B315" s="56" t="s">
        <v>317</v>
      </c>
      <c r="C315" s="61">
        <v>48</v>
      </c>
      <c r="D315" s="62">
        <v>849598.35</v>
      </c>
      <c r="E315" s="62">
        <v>50975.9</v>
      </c>
      <c r="F315" s="63">
        <v>6.4608377008253909E-5</v>
      </c>
    </row>
    <row r="316" spans="1:6" x14ac:dyDescent="0.2">
      <c r="A316" s="56" t="s">
        <v>306</v>
      </c>
      <c r="B316" s="56" t="s">
        <v>319</v>
      </c>
      <c r="C316" s="61">
        <v>17</v>
      </c>
      <c r="D316" s="62">
        <v>258238.6</v>
      </c>
      <c r="E316" s="62">
        <v>15494.3</v>
      </c>
      <c r="F316" s="63">
        <v>1.9637938239030375E-5</v>
      </c>
    </row>
    <row r="317" spans="1:6" x14ac:dyDescent="0.2">
      <c r="A317" s="56" t="s">
        <v>306</v>
      </c>
      <c r="B317" s="56" t="s">
        <v>56</v>
      </c>
      <c r="C317" s="61">
        <v>40</v>
      </c>
      <c r="D317" s="62">
        <v>759616.11</v>
      </c>
      <c r="E317" s="62">
        <v>45576.97</v>
      </c>
      <c r="F317" s="63">
        <v>5.7765611998098669E-5</v>
      </c>
    </row>
    <row r="318" spans="1:6" x14ac:dyDescent="0.2">
      <c r="A318" s="56" t="s">
        <v>306</v>
      </c>
      <c r="B318" s="56" t="s">
        <v>57</v>
      </c>
      <c r="C318" s="61">
        <v>6547</v>
      </c>
      <c r="D318" s="62">
        <v>441019288.52999997</v>
      </c>
      <c r="E318" s="62">
        <v>26378364.920000002</v>
      </c>
      <c r="F318" s="63">
        <v>3.3432726947688209E-2</v>
      </c>
    </row>
    <row r="319" spans="1:6" x14ac:dyDescent="0.2">
      <c r="A319" s="56" t="s">
        <v>320</v>
      </c>
      <c r="B319" s="56" t="s">
        <v>321</v>
      </c>
      <c r="C319" s="61">
        <v>605</v>
      </c>
      <c r="D319" s="62">
        <v>21493402.850000001</v>
      </c>
      <c r="E319" s="62">
        <v>1287483.1399999999</v>
      </c>
      <c r="F319" s="63">
        <v>1.6317945558762187E-3</v>
      </c>
    </row>
    <row r="320" spans="1:6" x14ac:dyDescent="0.2">
      <c r="A320" s="56" t="s">
        <v>320</v>
      </c>
      <c r="B320" s="56" t="s">
        <v>322</v>
      </c>
      <c r="C320" s="61">
        <v>112</v>
      </c>
      <c r="D320" s="62">
        <v>3085651.65</v>
      </c>
      <c r="E320" s="62">
        <v>185139.1</v>
      </c>
      <c r="F320" s="63">
        <v>2.3465082071662924E-4</v>
      </c>
    </row>
    <row r="321" spans="1:6" x14ac:dyDescent="0.2">
      <c r="A321" s="56" t="s">
        <v>320</v>
      </c>
      <c r="B321" s="56" t="s">
        <v>323</v>
      </c>
      <c r="C321" s="61">
        <v>44</v>
      </c>
      <c r="D321" s="62">
        <v>429609.47</v>
      </c>
      <c r="E321" s="62">
        <v>25776.57</v>
      </c>
      <c r="F321" s="63">
        <v>3.2669994105835257E-5</v>
      </c>
    </row>
    <row r="322" spans="1:6" x14ac:dyDescent="0.2">
      <c r="A322" s="56" t="s">
        <v>320</v>
      </c>
      <c r="B322" s="56" t="s">
        <v>324</v>
      </c>
      <c r="C322" s="61">
        <v>40</v>
      </c>
      <c r="D322" s="62">
        <v>334956.28000000003</v>
      </c>
      <c r="E322" s="62">
        <v>20097.37</v>
      </c>
      <c r="F322" s="63">
        <v>2.5472006533172965E-5</v>
      </c>
    </row>
    <row r="323" spans="1:6" x14ac:dyDescent="0.2">
      <c r="A323" s="56" t="s">
        <v>320</v>
      </c>
      <c r="B323" s="56" t="s">
        <v>56</v>
      </c>
      <c r="C323" s="61">
        <v>26</v>
      </c>
      <c r="D323" s="62">
        <v>314835.7</v>
      </c>
      <c r="E323" s="62">
        <v>18890.14</v>
      </c>
      <c r="F323" s="63">
        <v>2.3941927202044445E-5</v>
      </c>
    </row>
    <row r="324" spans="1:6" x14ac:dyDescent="0.2">
      <c r="A324" s="56" t="s">
        <v>320</v>
      </c>
      <c r="B324" s="56" t="s">
        <v>57</v>
      </c>
      <c r="C324" s="61">
        <v>827</v>
      </c>
      <c r="D324" s="62">
        <v>25658455.949999999</v>
      </c>
      <c r="E324" s="62">
        <v>1537386.32</v>
      </c>
      <c r="F324" s="63">
        <v>1.9485293044339009E-3</v>
      </c>
    </row>
    <row r="325" spans="1:6" x14ac:dyDescent="0.2">
      <c r="A325" s="56" t="s">
        <v>325</v>
      </c>
      <c r="B325" s="56" t="s">
        <v>326</v>
      </c>
      <c r="C325" s="61">
        <v>423</v>
      </c>
      <c r="D325" s="62">
        <v>19698351.899999999</v>
      </c>
      <c r="E325" s="62">
        <v>1178830.05</v>
      </c>
      <c r="F325" s="63">
        <v>1.4940843869173238E-3</v>
      </c>
    </row>
    <row r="326" spans="1:6" x14ac:dyDescent="0.2">
      <c r="A326" s="56" t="s">
        <v>325</v>
      </c>
      <c r="B326" s="56" t="s">
        <v>327</v>
      </c>
      <c r="C326" s="61">
        <v>363</v>
      </c>
      <c r="D326" s="62">
        <v>10834244.640000001</v>
      </c>
      <c r="E326" s="62">
        <v>649824.24</v>
      </c>
      <c r="F326" s="63">
        <v>8.2360663543011635E-4</v>
      </c>
    </row>
    <row r="327" spans="1:6" x14ac:dyDescent="0.2">
      <c r="A327" s="56" t="s">
        <v>325</v>
      </c>
      <c r="B327" s="56" t="s">
        <v>325</v>
      </c>
      <c r="C327" s="61">
        <v>113</v>
      </c>
      <c r="D327" s="62">
        <v>1388125.6</v>
      </c>
      <c r="E327" s="62">
        <v>81733.899999999994</v>
      </c>
      <c r="F327" s="63">
        <v>1.0359198416418196E-4</v>
      </c>
    </row>
    <row r="328" spans="1:6" x14ac:dyDescent="0.2">
      <c r="A328" s="56" t="s">
        <v>325</v>
      </c>
      <c r="B328" s="56" t="s">
        <v>328</v>
      </c>
      <c r="C328" s="61">
        <v>90</v>
      </c>
      <c r="D328" s="62">
        <v>2291014.38</v>
      </c>
      <c r="E328" s="62">
        <v>137460.84</v>
      </c>
      <c r="F328" s="63">
        <v>1.7422197106066334E-4</v>
      </c>
    </row>
    <row r="329" spans="1:6" x14ac:dyDescent="0.2">
      <c r="A329" s="56" t="s">
        <v>325</v>
      </c>
      <c r="B329" s="56" t="s">
        <v>330</v>
      </c>
      <c r="C329" s="61">
        <v>78</v>
      </c>
      <c r="D329" s="62">
        <v>1724196.83</v>
      </c>
      <c r="E329" s="62">
        <v>103451.83</v>
      </c>
      <c r="F329" s="63">
        <v>1.3111793680609449E-4</v>
      </c>
    </row>
    <row r="330" spans="1:6" x14ac:dyDescent="0.2">
      <c r="A330" s="56" t="s">
        <v>325</v>
      </c>
      <c r="B330" s="56" t="s">
        <v>329</v>
      </c>
      <c r="C330" s="61">
        <v>71</v>
      </c>
      <c r="D330" s="62">
        <v>1409614.71</v>
      </c>
      <c r="E330" s="62">
        <v>84576.88</v>
      </c>
      <c r="F330" s="63">
        <v>1.071952618633874E-4</v>
      </c>
    </row>
    <row r="331" spans="1:6" x14ac:dyDescent="0.2">
      <c r="A331" s="56" t="s">
        <v>325</v>
      </c>
      <c r="B331" s="56" t="s">
        <v>331</v>
      </c>
      <c r="C331" s="61">
        <v>53</v>
      </c>
      <c r="D331" s="62">
        <v>1354823.74</v>
      </c>
      <c r="E331" s="62">
        <v>81289.42</v>
      </c>
      <c r="F331" s="63">
        <v>1.0302863694691599E-4</v>
      </c>
    </row>
    <row r="332" spans="1:6" x14ac:dyDescent="0.2">
      <c r="A332" s="56" t="s">
        <v>325</v>
      </c>
      <c r="B332" s="56" t="s">
        <v>332</v>
      </c>
      <c r="C332" s="61">
        <v>43</v>
      </c>
      <c r="D332" s="62">
        <v>336817.31</v>
      </c>
      <c r="E332" s="62">
        <v>20209.04</v>
      </c>
      <c r="F332" s="63">
        <v>2.5613540423903914E-5</v>
      </c>
    </row>
    <row r="333" spans="1:6" x14ac:dyDescent="0.2">
      <c r="A333" s="56" t="s">
        <v>325</v>
      </c>
      <c r="B333" s="56" t="s">
        <v>334</v>
      </c>
      <c r="C333" s="61">
        <v>40</v>
      </c>
      <c r="D333" s="62">
        <v>253303.04000000001</v>
      </c>
      <c r="E333" s="62">
        <v>15198.18</v>
      </c>
      <c r="F333" s="63">
        <v>1.9262626913488617E-5</v>
      </c>
    </row>
    <row r="334" spans="1:6" x14ac:dyDescent="0.2">
      <c r="A334" s="56" t="s">
        <v>325</v>
      </c>
      <c r="B334" s="56" t="s">
        <v>333</v>
      </c>
      <c r="C334" s="61">
        <v>39</v>
      </c>
      <c r="D334" s="62">
        <v>812847.35</v>
      </c>
      <c r="E334" s="62">
        <v>48770.84</v>
      </c>
      <c r="F334" s="63">
        <v>6.1813618155426964E-5</v>
      </c>
    </row>
    <row r="335" spans="1:6" x14ac:dyDescent="0.2">
      <c r="A335" s="56" t="s">
        <v>325</v>
      </c>
      <c r="B335" s="56" t="s">
        <v>109</v>
      </c>
      <c r="C335" s="61">
        <v>31</v>
      </c>
      <c r="D335" s="62">
        <v>964054.93</v>
      </c>
      <c r="E335" s="62">
        <v>57843.3</v>
      </c>
      <c r="F335" s="63">
        <v>7.3312324722104625E-5</v>
      </c>
    </row>
    <row r="336" spans="1:6" x14ac:dyDescent="0.2">
      <c r="A336" s="56" t="s">
        <v>325</v>
      </c>
      <c r="B336" s="56" t="s">
        <v>335</v>
      </c>
      <c r="C336" s="61">
        <v>21</v>
      </c>
      <c r="D336" s="62">
        <v>291718.05</v>
      </c>
      <c r="E336" s="62">
        <v>17503.09</v>
      </c>
      <c r="F336" s="63">
        <v>2.2183938636284967E-5</v>
      </c>
    </row>
    <row r="337" spans="1:6" x14ac:dyDescent="0.2">
      <c r="A337" s="56" t="s">
        <v>325</v>
      </c>
      <c r="B337" s="56" t="s">
        <v>870</v>
      </c>
      <c r="C337" s="61">
        <v>19</v>
      </c>
      <c r="D337" s="62">
        <v>276571.84999999998</v>
      </c>
      <c r="E337" s="62">
        <v>16594.310000000001</v>
      </c>
      <c r="F337" s="63">
        <v>2.1032123742235799E-5</v>
      </c>
    </row>
    <row r="338" spans="1:6" x14ac:dyDescent="0.2">
      <c r="A338" s="56" t="s">
        <v>325</v>
      </c>
      <c r="B338" s="56" t="s">
        <v>119</v>
      </c>
      <c r="C338" s="61">
        <v>16</v>
      </c>
      <c r="D338" s="62">
        <v>1460354.45</v>
      </c>
      <c r="E338" s="62">
        <v>87621.27</v>
      </c>
      <c r="F338" s="63">
        <v>1.1105381260756569E-4</v>
      </c>
    </row>
    <row r="339" spans="1:6" x14ac:dyDescent="0.2">
      <c r="A339" s="56" t="s">
        <v>325</v>
      </c>
      <c r="B339" s="56" t="s">
        <v>56</v>
      </c>
      <c r="C339" s="61">
        <v>67</v>
      </c>
      <c r="D339" s="62">
        <v>2586962.17</v>
      </c>
      <c r="E339" s="62">
        <v>155217.73000000001</v>
      </c>
      <c r="F339" s="63">
        <v>1.967275833914725E-4</v>
      </c>
    </row>
    <row r="340" spans="1:6" x14ac:dyDescent="0.2">
      <c r="A340" s="56" t="s">
        <v>325</v>
      </c>
      <c r="B340" s="56" t="s">
        <v>57</v>
      </c>
      <c r="C340" s="61">
        <v>1467</v>
      </c>
      <c r="D340" s="62">
        <v>45683000.950000003</v>
      </c>
      <c r="E340" s="62">
        <v>2736124.92</v>
      </c>
      <c r="F340" s="63">
        <v>3.4678463817811663E-3</v>
      </c>
    </row>
    <row r="341" spans="1:6" x14ac:dyDescent="0.2">
      <c r="A341" s="56" t="s">
        <v>336</v>
      </c>
      <c r="B341" s="56" t="s">
        <v>337</v>
      </c>
      <c r="C341" s="61">
        <v>681</v>
      </c>
      <c r="D341" s="62">
        <v>29435512.289999999</v>
      </c>
      <c r="E341" s="62">
        <v>1760323.68</v>
      </c>
      <c r="F341" s="63">
        <v>2.2310867679432222E-3</v>
      </c>
    </row>
    <row r="342" spans="1:6" x14ac:dyDescent="0.2">
      <c r="A342" s="56" t="s">
        <v>336</v>
      </c>
      <c r="B342" s="56" t="s">
        <v>187</v>
      </c>
      <c r="C342" s="61">
        <v>89</v>
      </c>
      <c r="D342" s="62">
        <v>1334046.3999999999</v>
      </c>
      <c r="E342" s="62">
        <v>79972.33</v>
      </c>
      <c r="F342" s="63">
        <v>1.01359317773075E-4</v>
      </c>
    </row>
    <row r="343" spans="1:6" x14ac:dyDescent="0.2">
      <c r="A343" s="56" t="s">
        <v>336</v>
      </c>
      <c r="B343" s="56" t="s">
        <v>338</v>
      </c>
      <c r="C343" s="61">
        <v>80</v>
      </c>
      <c r="D343" s="62">
        <v>1003218.43</v>
      </c>
      <c r="E343" s="62">
        <v>60143.61</v>
      </c>
      <c r="F343" s="63">
        <v>7.622780626761646E-5</v>
      </c>
    </row>
    <row r="344" spans="1:6" x14ac:dyDescent="0.2">
      <c r="A344" s="56" t="s">
        <v>336</v>
      </c>
      <c r="B344" s="56" t="s">
        <v>336</v>
      </c>
      <c r="C344" s="61">
        <v>63</v>
      </c>
      <c r="D344" s="62">
        <v>4743137.2800000003</v>
      </c>
      <c r="E344" s="62">
        <v>284588.23</v>
      </c>
      <c r="F344" s="63">
        <v>3.6069561608430007E-4</v>
      </c>
    </row>
    <row r="345" spans="1:6" x14ac:dyDescent="0.2">
      <c r="A345" s="56" t="s">
        <v>336</v>
      </c>
      <c r="B345" s="56" t="s">
        <v>339</v>
      </c>
      <c r="C345" s="61">
        <v>52</v>
      </c>
      <c r="D345" s="62">
        <v>283255.92</v>
      </c>
      <c r="E345" s="62">
        <v>16995.349999999999</v>
      </c>
      <c r="F345" s="63">
        <v>2.1540413807058393E-5</v>
      </c>
    </row>
    <row r="346" spans="1:6" x14ac:dyDescent="0.2">
      <c r="A346" s="56" t="s">
        <v>336</v>
      </c>
      <c r="B346" s="56" t="s">
        <v>340</v>
      </c>
      <c r="C346" s="61">
        <v>38</v>
      </c>
      <c r="D346" s="62">
        <v>1347395.86</v>
      </c>
      <c r="E346" s="62">
        <v>80843.740000000005</v>
      </c>
      <c r="F346" s="63">
        <v>1.0246376881383667E-4</v>
      </c>
    </row>
    <row r="347" spans="1:6" x14ac:dyDescent="0.2">
      <c r="A347" s="56" t="s">
        <v>336</v>
      </c>
      <c r="B347" s="56" t="s">
        <v>135</v>
      </c>
      <c r="C347" s="61">
        <v>22</v>
      </c>
      <c r="D347" s="62">
        <v>321936.05</v>
      </c>
      <c r="E347" s="62">
        <v>19316.169999999998</v>
      </c>
      <c r="F347" s="63">
        <v>2.4481890338680116E-5</v>
      </c>
    </row>
    <row r="348" spans="1:6" x14ac:dyDescent="0.2">
      <c r="A348" s="56" t="s">
        <v>336</v>
      </c>
      <c r="B348" s="56" t="s">
        <v>200</v>
      </c>
      <c r="C348" s="61">
        <v>21</v>
      </c>
      <c r="D348" s="62">
        <v>110635.94</v>
      </c>
      <c r="E348" s="62">
        <v>6638.15</v>
      </c>
      <c r="F348" s="63">
        <v>8.4133894220080601E-6</v>
      </c>
    </row>
    <row r="349" spans="1:6" x14ac:dyDescent="0.2">
      <c r="A349" s="56" t="s">
        <v>336</v>
      </c>
      <c r="B349" s="56" t="s">
        <v>56</v>
      </c>
      <c r="C349" s="61">
        <v>33</v>
      </c>
      <c r="D349" s="62">
        <v>641994.51</v>
      </c>
      <c r="E349" s="62">
        <v>38519.660000000003</v>
      </c>
      <c r="F349" s="63">
        <v>4.8820966682486388E-5</v>
      </c>
    </row>
    <row r="350" spans="1:6" x14ac:dyDescent="0.2">
      <c r="A350" s="56" t="s">
        <v>336</v>
      </c>
      <c r="B350" s="56" t="s">
        <v>57</v>
      </c>
      <c r="C350" s="61">
        <v>1079</v>
      </c>
      <c r="D350" s="62">
        <v>39221132.68</v>
      </c>
      <c r="E350" s="62">
        <v>2347340.92</v>
      </c>
      <c r="F350" s="63">
        <v>2.9750899371322834E-3</v>
      </c>
    </row>
    <row r="351" spans="1:6" x14ac:dyDescent="0.2">
      <c r="A351" s="56" t="s">
        <v>341</v>
      </c>
      <c r="B351" s="56" t="s">
        <v>342</v>
      </c>
      <c r="C351" s="61">
        <v>462</v>
      </c>
      <c r="D351" s="62">
        <v>19536192.129999999</v>
      </c>
      <c r="E351" s="62">
        <v>1169359.1599999999</v>
      </c>
      <c r="F351" s="63">
        <v>1.4820806982777173E-3</v>
      </c>
    </row>
    <row r="352" spans="1:6" x14ac:dyDescent="0.2">
      <c r="A352" s="56" t="s">
        <v>341</v>
      </c>
      <c r="B352" s="56" t="s">
        <v>343</v>
      </c>
      <c r="C352" s="61">
        <v>140</v>
      </c>
      <c r="D352" s="62">
        <v>4947086.32</v>
      </c>
      <c r="E352" s="62">
        <v>296825.19</v>
      </c>
      <c r="F352" s="63">
        <v>3.7620510439377423E-4</v>
      </c>
    </row>
    <row r="353" spans="1:6" x14ac:dyDescent="0.2">
      <c r="A353" s="56" t="s">
        <v>341</v>
      </c>
      <c r="B353" s="56" t="s">
        <v>344</v>
      </c>
      <c r="C353" s="61">
        <v>53</v>
      </c>
      <c r="D353" s="62">
        <v>2701449.37</v>
      </c>
      <c r="E353" s="62">
        <v>162086.96</v>
      </c>
      <c r="F353" s="63">
        <v>2.0543385050193855E-4</v>
      </c>
    </row>
    <row r="354" spans="1:6" x14ac:dyDescent="0.2">
      <c r="A354" s="56" t="s">
        <v>341</v>
      </c>
      <c r="B354" s="56" t="s">
        <v>345</v>
      </c>
      <c r="C354" s="61">
        <v>46</v>
      </c>
      <c r="D354" s="62">
        <v>1944764.47</v>
      </c>
      <c r="E354" s="62">
        <v>116685.88</v>
      </c>
      <c r="F354" s="63">
        <v>1.4789116673918212E-4</v>
      </c>
    </row>
    <row r="355" spans="1:6" x14ac:dyDescent="0.2">
      <c r="A355" s="56" t="s">
        <v>341</v>
      </c>
      <c r="B355" s="56" t="s">
        <v>346</v>
      </c>
      <c r="C355" s="61">
        <v>30</v>
      </c>
      <c r="D355" s="62">
        <v>169523.94</v>
      </c>
      <c r="E355" s="62">
        <v>10171.44</v>
      </c>
      <c r="F355" s="63">
        <v>1.2891586617143279E-5</v>
      </c>
    </row>
    <row r="356" spans="1:6" x14ac:dyDescent="0.2">
      <c r="A356" s="56" t="s">
        <v>341</v>
      </c>
      <c r="B356" s="56" t="s">
        <v>856</v>
      </c>
      <c r="C356" s="61">
        <v>29</v>
      </c>
      <c r="D356" s="62">
        <v>540995.09</v>
      </c>
      <c r="E356" s="62">
        <v>32459.72</v>
      </c>
      <c r="F356" s="63">
        <v>4.1140417870844056E-5</v>
      </c>
    </row>
    <row r="357" spans="1:6" x14ac:dyDescent="0.2">
      <c r="A357" s="56" t="s">
        <v>341</v>
      </c>
      <c r="B357" s="56" t="s">
        <v>347</v>
      </c>
      <c r="C357" s="61">
        <v>22</v>
      </c>
      <c r="D357" s="62">
        <v>136351.78</v>
      </c>
      <c r="E357" s="62">
        <v>8181.12</v>
      </c>
      <c r="F357" s="63">
        <v>1.0368995649115879E-5</v>
      </c>
    </row>
    <row r="358" spans="1:6" x14ac:dyDescent="0.2">
      <c r="A358" s="56" t="s">
        <v>341</v>
      </c>
      <c r="B358" s="56" t="s">
        <v>348</v>
      </c>
      <c r="C358" s="61">
        <v>18</v>
      </c>
      <c r="D358" s="62">
        <v>67913.37</v>
      </c>
      <c r="E358" s="62">
        <v>4074.81</v>
      </c>
      <c r="F358" s="63">
        <v>5.1645358045076812E-6</v>
      </c>
    </row>
    <row r="359" spans="1:6" x14ac:dyDescent="0.2">
      <c r="A359" s="56" t="s">
        <v>341</v>
      </c>
      <c r="B359" s="56" t="s">
        <v>56</v>
      </c>
      <c r="C359" s="61">
        <v>65</v>
      </c>
      <c r="D359" s="62">
        <v>455230.32</v>
      </c>
      <c r="E359" s="62">
        <v>27313.83</v>
      </c>
      <c r="F359" s="63">
        <v>3.4618363308531208E-5</v>
      </c>
    </row>
    <row r="360" spans="1:6" x14ac:dyDescent="0.2">
      <c r="A360" s="56" t="s">
        <v>341</v>
      </c>
      <c r="B360" s="56" t="s">
        <v>57</v>
      </c>
      <c r="C360" s="61">
        <v>865</v>
      </c>
      <c r="D360" s="62">
        <v>30499506.789999999</v>
      </c>
      <c r="E360" s="62">
        <v>1827158.1</v>
      </c>
      <c r="F360" s="63">
        <v>2.3157947064884562E-3</v>
      </c>
    </row>
    <row r="361" spans="1:6" x14ac:dyDescent="0.2">
      <c r="A361" s="56" t="s">
        <v>349</v>
      </c>
      <c r="B361" s="56" t="s">
        <v>350</v>
      </c>
      <c r="C361" s="61">
        <v>150</v>
      </c>
      <c r="D361" s="62">
        <v>1736917.73</v>
      </c>
      <c r="E361" s="62">
        <v>104119.75</v>
      </c>
      <c r="F361" s="63">
        <v>1.3196447854780681E-4</v>
      </c>
    </row>
    <row r="362" spans="1:6" x14ac:dyDescent="0.2">
      <c r="A362" s="56" t="s">
        <v>349</v>
      </c>
      <c r="B362" s="56" t="s">
        <v>351</v>
      </c>
      <c r="C362" s="61">
        <v>98</v>
      </c>
      <c r="D362" s="62">
        <v>2367254.7000000002</v>
      </c>
      <c r="E362" s="62">
        <v>141939.09</v>
      </c>
      <c r="F362" s="63">
        <v>1.7989783876162031E-4</v>
      </c>
    </row>
    <row r="363" spans="1:6" x14ac:dyDescent="0.2">
      <c r="A363" s="56" t="s">
        <v>349</v>
      </c>
      <c r="B363" s="56" t="s">
        <v>352</v>
      </c>
      <c r="C363" s="61">
        <v>94</v>
      </c>
      <c r="D363" s="62">
        <v>1247577.5</v>
      </c>
      <c r="E363" s="62">
        <v>74803.11</v>
      </c>
      <c r="F363" s="63">
        <v>9.4807694072490876E-5</v>
      </c>
    </row>
    <row r="364" spans="1:6" x14ac:dyDescent="0.2">
      <c r="A364" s="56" t="s">
        <v>349</v>
      </c>
      <c r="B364" s="56" t="s">
        <v>353</v>
      </c>
      <c r="C364" s="61">
        <v>81</v>
      </c>
      <c r="D364" s="62">
        <v>4719200.17</v>
      </c>
      <c r="E364" s="62">
        <v>283032.59999999998</v>
      </c>
      <c r="F364" s="63">
        <v>3.5872396419536138E-4</v>
      </c>
    </row>
    <row r="365" spans="1:6" x14ac:dyDescent="0.2">
      <c r="A365" s="56" t="s">
        <v>349</v>
      </c>
      <c r="B365" s="56" t="s">
        <v>354</v>
      </c>
      <c r="C365" s="61">
        <v>30</v>
      </c>
      <c r="D365" s="62">
        <v>356876.09</v>
      </c>
      <c r="E365" s="62">
        <v>21412.57</v>
      </c>
      <c r="F365" s="63">
        <v>2.7138930264607927E-5</v>
      </c>
    </row>
    <row r="366" spans="1:6" x14ac:dyDescent="0.2">
      <c r="A366" s="56" t="s">
        <v>349</v>
      </c>
      <c r="B366" s="56" t="s">
        <v>355</v>
      </c>
      <c r="C366" s="61">
        <v>24</v>
      </c>
      <c r="D366" s="62">
        <v>233611.68</v>
      </c>
      <c r="E366" s="62">
        <v>14016.69</v>
      </c>
      <c r="F366" s="63">
        <v>1.776517122655652E-5</v>
      </c>
    </row>
    <row r="367" spans="1:6" x14ac:dyDescent="0.2">
      <c r="A367" s="56" t="s">
        <v>349</v>
      </c>
      <c r="B367" s="56" t="s">
        <v>56</v>
      </c>
      <c r="C367" s="61">
        <v>70</v>
      </c>
      <c r="D367" s="62">
        <v>6498626.2400000002</v>
      </c>
      <c r="E367" s="62">
        <v>387024.56</v>
      </c>
      <c r="F367" s="63">
        <v>4.9052647788334458E-4</v>
      </c>
    </row>
    <row r="368" spans="1:6" x14ac:dyDescent="0.2">
      <c r="A368" s="56" t="s">
        <v>349</v>
      </c>
      <c r="B368" s="56" t="s">
        <v>57</v>
      </c>
      <c r="C368" s="61">
        <v>547</v>
      </c>
      <c r="D368" s="62">
        <v>17160064.109999999</v>
      </c>
      <c r="E368" s="62">
        <v>1026348.36</v>
      </c>
      <c r="F368" s="63">
        <v>1.30082454227749E-3</v>
      </c>
    </row>
    <row r="369" spans="1:6" x14ac:dyDescent="0.2">
      <c r="A369" s="56" t="s">
        <v>135</v>
      </c>
      <c r="B369" s="56" t="s">
        <v>356</v>
      </c>
      <c r="C369" s="61">
        <v>413</v>
      </c>
      <c r="D369" s="62">
        <v>16060139.65</v>
      </c>
      <c r="E369" s="62">
        <v>960146.06</v>
      </c>
      <c r="F369" s="63">
        <v>1.2169177714855368E-3</v>
      </c>
    </row>
    <row r="370" spans="1:6" x14ac:dyDescent="0.2">
      <c r="A370" s="56" t="s">
        <v>135</v>
      </c>
      <c r="B370" s="56" t="s">
        <v>357</v>
      </c>
      <c r="C370" s="61">
        <v>65</v>
      </c>
      <c r="D370" s="62">
        <v>1503017.83</v>
      </c>
      <c r="E370" s="62">
        <v>90176.72</v>
      </c>
      <c r="F370" s="63">
        <v>1.1429266620359326E-4</v>
      </c>
    </row>
    <row r="371" spans="1:6" x14ac:dyDescent="0.2">
      <c r="A371" s="56" t="s">
        <v>135</v>
      </c>
      <c r="B371" s="56" t="s">
        <v>358</v>
      </c>
      <c r="C371" s="61">
        <v>60</v>
      </c>
      <c r="D371" s="62">
        <v>1771141.8</v>
      </c>
      <c r="E371" s="62">
        <v>106255.14</v>
      </c>
      <c r="F371" s="63">
        <v>1.3467093556337014E-4</v>
      </c>
    </row>
    <row r="372" spans="1:6" x14ac:dyDescent="0.2">
      <c r="A372" s="56" t="s">
        <v>135</v>
      </c>
      <c r="B372" s="56" t="s">
        <v>359</v>
      </c>
      <c r="C372" s="61">
        <v>40</v>
      </c>
      <c r="D372" s="62">
        <v>1290972.1200000001</v>
      </c>
      <c r="E372" s="62">
        <v>77458.320000000007</v>
      </c>
      <c r="F372" s="63">
        <v>9.817298646980189E-5</v>
      </c>
    </row>
    <row r="373" spans="1:6" x14ac:dyDescent="0.2">
      <c r="A373" s="56" t="s">
        <v>135</v>
      </c>
      <c r="B373" s="56" t="s">
        <v>361</v>
      </c>
      <c r="C373" s="61">
        <v>30</v>
      </c>
      <c r="D373" s="62">
        <v>245922.7</v>
      </c>
      <c r="E373" s="62">
        <v>14755.37</v>
      </c>
      <c r="F373" s="63">
        <v>1.8701396304062889E-5</v>
      </c>
    </row>
    <row r="374" spans="1:6" x14ac:dyDescent="0.2">
      <c r="A374" s="56" t="s">
        <v>135</v>
      </c>
      <c r="B374" s="56" t="s">
        <v>360</v>
      </c>
      <c r="C374" s="61">
        <v>29</v>
      </c>
      <c r="D374" s="62">
        <v>156229.44</v>
      </c>
      <c r="E374" s="62">
        <v>9373.77</v>
      </c>
      <c r="F374" s="63">
        <v>1.1880595853112161E-5</v>
      </c>
    </row>
    <row r="375" spans="1:6" x14ac:dyDescent="0.2">
      <c r="A375" s="56" t="s">
        <v>135</v>
      </c>
      <c r="B375" s="56" t="s">
        <v>56</v>
      </c>
      <c r="C375" s="61">
        <v>29</v>
      </c>
      <c r="D375" s="62">
        <v>403629.15</v>
      </c>
      <c r="E375" s="62">
        <v>24217.73</v>
      </c>
      <c r="F375" s="63">
        <v>3.0694273767095841E-5</v>
      </c>
    </row>
    <row r="376" spans="1:6" x14ac:dyDescent="0.2">
      <c r="A376" s="56" t="s">
        <v>135</v>
      </c>
      <c r="B376" s="56" t="s">
        <v>57</v>
      </c>
      <c r="C376" s="61">
        <v>666</v>
      </c>
      <c r="D376" s="62">
        <v>21431052.690000001</v>
      </c>
      <c r="E376" s="62">
        <v>1282383.1000000001</v>
      </c>
      <c r="F376" s="63">
        <v>1.6253306129722746E-3</v>
      </c>
    </row>
    <row r="377" spans="1:6" x14ac:dyDescent="0.2">
      <c r="A377" s="56" t="s">
        <v>362</v>
      </c>
      <c r="B377" s="56" t="s">
        <v>363</v>
      </c>
      <c r="C377" s="61">
        <v>271</v>
      </c>
      <c r="D377" s="62">
        <v>9512219.5199999996</v>
      </c>
      <c r="E377" s="62">
        <v>569743.16</v>
      </c>
      <c r="F377" s="63">
        <v>7.2210948466145623E-4</v>
      </c>
    </row>
    <row r="378" spans="1:6" x14ac:dyDescent="0.2">
      <c r="A378" s="56" t="s">
        <v>362</v>
      </c>
      <c r="B378" s="56" t="s">
        <v>364</v>
      </c>
      <c r="C378" s="61">
        <v>151</v>
      </c>
      <c r="D378" s="62">
        <v>10781746.630000001</v>
      </c>
      <c r="E378" s="62">
        <v>646904.77</v>
      </c>
      <c r="F378" s="63">
        <v>8.1990641202210808E-4</v>
      </c>
    </row>
    <row r="379" spans="1:6" x14ac:dyDescent="0.2">
      <c r="A379" s="56" t="s">
        <v>362</v>
      </c>
      <c r="B379" s="56" t="s">
        <v>365</v>
      </c>
      <c r="C379" s="61">
        <v>141</v>
      </c>
      <c r="D379" s="62">
        <v>3005206.64</v>
      </c>
      <c r="E379" s="62">
        <v>179958.07</v>
      </c>
      <c r="F379" s="63">
        <v>2.2808422866958203E-4</v>
      </c>
    </row>
    <row r="380" spans="1:6" x14ac:dyDescent="0.2">
      <c r="A380" s="56" t="s">
        <v>362</v>
      </c>
      <c r="B380" s="56" t="s">
        <v>366</v>
      </c>
      <c r="C380" s="61">
        <v>91</v>
      </c>
      <c r="D380" s="62">
        <v>2461080.06</v>
      </c>
      <c r="E380" s="62">
        <v>147664.81</v>
      </c>
      <c r="F380" s="63">
        <v>1.8715478717064695E-4</v>
      </c>
    </row>
    <row r="381" spans="1:6" x14ac:dyDescent="0.2">
      <c r="A381" s="56" t="s">
        <v>362</v>
      </c>
      <c r="B381" s="56" t="s">
        <v>367</v>
      </c>
      <c r="C381" s="61">
        <v>80</v>
      </c>
      <c r="D381" s="62">
        <v>940682.06</v>
      </c>
      <c r="E381" s="62">
        <v>56440.9</v>
      </c>
      <c r="F381" s="63">
        <v>7.1534881108232677E-5</v>
      </c>
    </row>
    <row r="382" spans="1:6" x14ac:dyDescent="0.2">
      <c r="A382" s="56" t="s">
        <v>362</v>
      </c>
      <c r="B382" s="56" t="s">
        <v>368</v>
      </c>
      <c r="C382" s="61">
        <v>30</v>
      </c>
      <c r="D382" s="62">
        <v>203384.81</v>
      </c>
      <c r="E382" s="62">
        <v>12203.1</v>
      </c>
      <c r="F382" s="63">
        <v>1.5466573134940692E-5</v>
      </c>
    </row>
    <row r="383" spans="1:6" x14ac:dyDescent="0.2">
      <c r="A383" s="56" t="s">
        <v>362</v>
      </c>
      <c r="B383" s="56" t="s">
        <v>369</v>
      </c>
      <c r="C383" s="61">
        <v>27</v>
      </c>
      <c r="D383" s="62">
        <v>1294188.8500000001</v>
      </c>
      <c r="E383" s="62">
        <v>77651.33</v>
      </c>
      <c r="F383" s="63">
        <v>9.8417613104081274E-5</v>
      </c>
    </row>
    <row r="384" spans="1:6" x14ac:dyDescent="0.2">
      <c r="A384" s="56" t="s">
        <v>362</v>
      </c>
      <c r="B384" s="56" t="s">
        <v>56</v>
      </c>
      <c r="C384" s="61">
        <v>53</v>
      </c>
      <c r="D384" s="62">
        <v>391143.25</v>
      </c>
      <c r="E384" s="62">
        <v>23468.6</v>
      </c>
      <c r="F384" s="63">
        <v>2.9744804047714851E-5</v>
      </c>
    </row>
    <row r="385" spans="1:6" x14ac:dyDescent="0.2">
      <c r="A385" s="56" t="s">
        <v>362</v>
      </c>
      <c r="B385" s="56" t="s">
        <v>57</v>
      </c>
      <c r="C385" s="61">
        <v>844</v>
      </c>
      <c r="D385" s="62">
        <v>28589651.82</v>
      </c>
      <c r="E385" s="62">
        <v>1714034.73</v>
      </c>
      <c r="F385" s="63">
        <v>2.1724187712444643E-3</v>
      </c>
    </row>
    <row r="386" spans="1:6" x14ac:dyDescent="0.2">
      <c r="A386" s="56" t="s">
        <v>370</v>
      </c>
      <c r="B386" s="56" t="s">
        <v>371</v>
      </c>
      <c r="C386" s="61">
        <v>285</v>
      </c>
      <c r="D386" s="62">
        <v>5475780.4699999997</v>
      </c>
      <c r="E386" s="62">
        <v>328098.37</v>
      </c>
      <c r="F386" s="63">
        <v>4.1584166605697169E-4</v>
      </c>
    </row>
    <row r="387" spans="1:6" x14ac:dyDescent="0.2">
      <c r="A387" s="56" t="s">
        <v>370</v>
      </c>
      <c r="B387" s="56" t="s">
        <v>372</v>
      </c>
      <c r="C387" s="61">
        <v>273</v>
      </c>
      <c r="D387" s="62">
        <v>8325576.6299999999</v>
      </c>
      <c r="E387" s="62">
        <v>499178.13</v>
      </c>
      <c r="F387" s="63">
        <v>6.3267325966417812E-4</v>
      </c>
    </row>
    <row r="388" spans="1:6" x14ac:dyDescent="0.2">
      <c r="A388" s="56" t="s">
        <v>370</v>
      </c>
      <c r="B388" s="56" t="s">
        <v>54</v>
      </c>
      <c r="C388" s="61">
        <v>90</v>
      </c>
      <c r="D388" s="62">
        <v>2161076.5</v>
      </c>
      <c r="E388" s="62">
        <v>129664.57</v>
      </c>
      <c r="F388" s="63">
        <v>1.6434074578718826E-4</v>
      </c>
    </row>
    <row r="389" spans="1:6" x14ac:dyDescent="0.2">
      <c r="A389" s="56" t="s">
        <v>370</v>
      </c>
      <c r="B389" s="56" t="s">
        <v>374</v>
      </c>
      <c r="C389" s="61">
        <v>55</v>
      </c>
      <c r="D389" s="62">
        <v>713699.6</v>
      </c>
      <c r="E389" s="62">
        <v>42821.98</v>
      </c>
      <c r="F389" s="63">
        <v>5.4273855450907363E-5</v>
      </c>
    </row>
    <row r="390" spans="1:6" x14ac:dyDescent="0.2">
      <c r="A390" s="56" t="s">
        <v>370</v>
      </c>
      <c r="B390" s="56" t="s">
        <v>375</v>
      </c>
      <c r="C390" s="61">
        <v>42</v>
      </c>
      <c r="D390" s="62">
        <v>551391.82999999996</v>
      </c>
      <c r="E390" s="62">
        <v>33083.54</v>
      </c>
      <c r="F390" s="63">
        <v>4.1931065956415645E-5</v>
      </c>
    </row>
    <row r="391" spans="1:6" x14ac:dyDescent="0.2">
      <c r="A391" s="56" t="s">
        <v>370</v>
      </c>
      <c r="B391" s="56" t="s">
        <v>50</v>
      </c>
      <c r="C391" s="61">
        <v>41</v>
      </c>
      <c r="D391" s="62">
        <v>1035597.56</v>
      </c>
      <c r="E391" s="62">
        <v>62135.839999999997</v>
      </c>
      <c r="F391" s="63">
        <v>7.8752818026646767E-5</v>
      </c>
    </row>
    <row r="392" spans="1:6" x14ac:dyDescent="0.2">
      <c r="A392" s="56" t="s">
        <v>370</v>
      </c>
      <c r="B392" s="56" t="s">
        <v>373</v>
      </c>
      <c r="C392" s="61">
        <v>37</v>
      </c>
      <c r="D392" s="62">
        <v>1030919.28</v>
      </c>
      <c r="E392" s="62">
        <v>61855.16</v>
      </c>
      <c r="F392" s="63">
        <v>7.8397075817903498E-5</v>
      </c>
    </row>
    <row r="393" spans="1:6" x14ac:dyDescent="0.2">
      <c r="A393" s="56" t="s">
        <v>370</v>
      </c>
      <c r="B393" s="56" t="s">
        <v>376</v>
      </c>
      <c r="C393" s="61">
        <v>28</v>
      </c>
      <c r="D393" s="62">
        <v>519386.77</v>
      </c>
      <c r="E393" s="62">
        <v>31163.19</v>
      </c>
      <c r="F393" s="63">
        <v>3.9497157054605173E-5</v>
      </c>
    </row>
    <row r="394" spans="1:6" x14ac:dyDescent="0.2">
      <c r="A394" s="56" t="s">
        <v>370</v>
      </c>
      <c r="B394" s="56" t="s">
        <v>377</v>
      </c>
      <c r="C394" s="61">
        <v>24</v>
      </c>
      <c r="D394" s="62">
        <v>200651.94</v>
      </c>
      <c r="E394" s="62">
        <v>12039.13</v>
      </c>
      <c r="F394" s="63">
        <v>1.5258752663344439E-5</v>
      </c>
    </row>
    <row r="395" spans="1:6" x14ac:dyDescent="0.2">
      <c r="A395" s="56" t="s">
        <v>370</v>
      </c>
      <c r="B395" s="56" t="s">
        <v>56</v>
      </c>
      <c r="C395" s="61">
        <v>44</v>
      </c>
      <c r="D395" s="62">
        <v>349200.83</v>
      </c>
      <c r="E395" s="62">
        <v>20663.91</v>
      </c>
      <c r="F395" s="63">
        <v>2.6190056237253839E-5</v>
      </c>
    </row>
    <row r="396" spans="1:6" x14ac:dyDescent="0.2">
      <c r="A396" s="56" t="s">
        <v>370</v>
      </c>
      <c r="B396" s="56" t="s">
        <v>57</v>
      </c>
      <c r="C396" s="61">
        <v>919</v>
      </c>
      <c r="D396" s="62">
        <v>20363281.41</v>
      </c>
      <c r="E396" s="62">
        <v>1220703.82</v>
      </c>
      <c r="F396" s="63">
        <v>1.5471564527154149E-3</v>
      </c>
    </row>
    <row r="397" spans="1:6" x14ac:dyDescent="0.2">
      <c r="A397" s="56" t="s">
        <v>378</v>
      </c>
      <c r="B397" s="56" t="s">
        <v>379</v>
      </c>
      <c r="C397" s="61">
        <v>591</v>
      </c>
      <c r="D397" s="62">
        <v>26815779.800000001</v>
      </c>
      <c r="E397" s="62">
        <v>1605265.51</v>
      </c>
      <c r="F397" s="63">
        <v>2.034561415657732E-3</v>
      </c>
    </row>
    <row r="398" spans="1:6" x14ac:dyDescent="0.2">
      <c r="A398" s="56" t="s">
        <v>378</v>
      </c>
      <c r="B398" s="56" t="s">
        <v>380</v>
      </c>
      <c r="C398" s="61">
        <v>104</v>
      </c>
      <c r="D398" s="62">
        <v>1098322.58</v>
      </c>
      <c r="E398" s="62">
        <v>65899.38</v>
      </c>
      <c r="F398" s="63">
        <v>8.3522840943469121E-5</v>
      </c>
    </row>
    <row r="399" spans="1:6" x14ac:dyDescent="0.2">
      <c r="A399" s="56" t="s">
        <v>378</v>
      </c>
      <c r="B399" s="56" t="s">
        <v>381</v>
      </c>
      <c r="C399" s="61">
        <v>77</v>
      </c>
      <c r="D399" s="62">
        <v>3780356.84</v>
      </c>
      <c r="E399" s="62">
        <v>226821.42</v>
      </c>
      <c r="F399" s="63">
        <v>2.8748023707099831E-4</v>
      </c>
    </row>
    <row r="400" spans="1:6" x14ac:dyDescent="0.2">
      <c r="A400" s="56" t="s">
        <v>378</v>
      </c>
      <c r="B400" s="56" t="s">
        <v>382</v>
      </c>
      <c r="C400" s="61">
        <v>37</v>
      </c>
      <c r="D400" s="62">
        <v>520910.57</v>
      </c>
      <c r="E400" s="62">
        <v>31254.63</v>
      </c>
      <c r="F400" s="63">
        <v>3.9613050839582681E-5</v>
      </c>
    </row>
    <row r="401" spans="1:6" x14ac:dyDescent="0.2">
      <c r="A401" s="56" t="s">
        <v>378</v>
      </c>
      <c r="B401" s="56" t="s">
        <v>383</v>
      </c>
      <c r="C401" s="61">
        <v>36</v>
      </c>
      <c r="D401" s="62">
        <v>1464851.12</v>
      </c>
      <c r="E401" s="62">
        <v>87766.79</v>
      </c>
      <c r="F401" s="63">
        <v>1.1123824899853163E-4</v>
      </c>
    </row>
    <row r="402" spans="1:6" x14ac:dyDescent="0.2">
      <c r="A402" s="56" t="s">
        <v>378</v>
      </c>
      <c r="B402" s="56" t="s">
        <v>385</v>
      </c>
      <c r="C402" s="61">
        <v>25</v>
      </c>
      <c r="D402" s="62">
        <v>298329.43</v>
      </c>
      <c r="E402" s="62">
        <v>17899.77</v>
      </c>
      <c r="F402" s="63">
        <v>2.2686702706985712E-5</v>
      </c>
    </row>
    <row r="403" spans="1:6" x14ac:dyDescent="0.2">
      <c r="A403" s="56" t="s">
        <v>378</v>
      </c>
      <c r="B403" s="56" t="s">
        <v>384</v>
      </c>
      <c r="C403" s="61">
        <v>25</v>
      </c>
      <c r="D403" s="62">
        <v>469023.02</v>
      </c>
      <c r="E403" s="62">
        <v>28141.4</v>
      </c>
      <c r="F403" s="63">
        <v>3.5667250224911703E-5</v>
      </c>
    </row>
    <row r="404" spans="1:6" x14ac:dyDescent="0.2">
      <c r="A404" s="56" t="s">
        <v>378</v>
      </c>
      <c r="B404" s="56" t="s">
        <v>56</v>
      </c>
      <c r="C404" s="61">
        <v>144</v>
      </c>
      <c r="D404" s="62">
        <v>2160296.44</v>
      </c>
      <c r="E404" s="62">
        <v>129617.8</v>
      </c>
      <c r="F404" s="63">
        <v>1.642814680933628E-4</v>
      </c>
    </row>
    <row r="405" spans="1:6" x14ac:dyDescent="0.2">
      <c r="A405" s="56" t="s">
        <v>378</v>
      </c>
      <c r="B405" s="56" t="s">
        <v>57</v>
      </c>
      <c r="C405" s="61">
        <v>1039</v>
      </c>
      <c r="D405" s="62">
        <v>36607869.799999997</v>
      </c>
      <c r="E405" s="62">
        <v>2192666.69</v>
      </c>
      <c r="F405" s="63">
        <v>2.7790512018612754E-3</v>
      </c>
    </row>
    <row r="406" spans="1:6" x14ac:dyDescent="0.2">
      <c r="A406" s="56" t="s">
        <v>386</v>
      </c>
      <c r="B406" s="56" t="s">
        <v>387</v>
      </c>
      <c r="C406" s="61">
        <v>307</v>
      </c>
      <c r="D406" s="62">
        <v>27629708.77</v>
      </c>
      <c r="E406" s="62">
        <v>1657759.17</v>
      </c>
      <c r="F406" s="63">
        <v>2.1010934469867146E-3</v>
      </c>
    </row>
    <row r="407" spans="1:6" x14ac:dyDescent="0.2">
      <c r="A407" s="56" t="s">
        <v>386</v>
      </c>
      <c r="B407" s="56" t="s">
        <v>388</v>
      </c>
      <c r="C407" s="61">
        <v>205</v>
      </c>
      <c r="D407" s="62">
        <v>5206554.95</v>
      </c>
      <c r="E407" s="62">
        <v>312393.28000000003</v>
      </c>
      <c r="F407" s="63">
        <v>3.9593656628102744E-4</v>
      </c>
    </row>
    <row r="408" spans="1:6" x14ac:dyDescent="0.2">
      <c r="A408" s="56" t="s">
        <v>386</v>
      </c>
      <c r="B408" s="56" t="s">
        <v>390</v>
      </c>
      <c r="C408" s="61">
        <v>91</v>
      </c>
      <c r="D408" s="62">
        <v>5302234.99</v>
      </c>
      <c r="E408" s="62">
        <v>318134.11</v>
      </c>
      <c r="F408" s="63">
        <v>4.0321266555500381E-4</v>
      </c>
    </row>
    <row r="409" spans="1:6" x14ac:dyDescent="0.2">
      <c r="A409" s="56" t="s">
        <v>386</v>
      </c>
      <c r="B409" s="56" t="s">
        <v>389</v>
      </c>
      <c r="C409" s="61">
        <v>51</v>
      </c>
      <c r="D409" s="62">
        <v>2088844.97</v>
      </c>
      <c r="E409" s="62">
        <v>125330.69</v>
      </c>
      <c r="F409" s="63">
        <v>1.5884785693287608E-4</v>
      </c>
    </row>
    <row r="410" spans="1:6" x14ac:dyDescent="0.2">
      <c r="A410" s="56" t="s">
        <v>386</v>
      </c>
      <c r="B410" s="56" t="s">
        <v>391</v>
      </c>
      <c r="C410" s="61">
        <v>37</v>
      </c>
      <c r="D410" s="62">
        <v>848208.57</v>
      </c>
      <c r="E410" s="62">
        <v>50892.49</v>
      </c>
      <c r="F410" s="63">
        <v>6.4502660684927421E-5</v>
      </c>
    </row>
    <row r="411" spans="1:6" x14ac:dyDescent="0.2">
      <c r="A411" s="56" t="s">
        <v>386</v>
      </c>
      <c r="B411" s="56" t="s">
        <v>392</v>
      </c>
      <c r="C411" s="61">
        <v>37</v>
      </c>
      <c r="D411" s="62">
        <v>392206.29</v>
      </c>
      <c r="E411" s="62">
        <v>23532.37</v>
      </c>
      <c r="F411" s="63">
        <v>2.9825628048896123E-5</v>
      </c>
    </row>
    <row r="412" spans="1:6" x14ac:dyDescent="0.2">
      <c r="A412" s="56" t="s">
        <v>386</v>
      </c>
      <c r="B412" s="56" t="s">
        <v>393</v>
      </c>
      <c r="C412" s="61">
        <v>22</v>
      </c>
      <c r="D412" s="62">
        <v>164760.10999999999</v>
      </c>
      <c r="E412" s="62">
        <v>9885.6200000000008</v>
      </c>
      <c r="F412" s="63">
        <v>1.2529329818999468E-5</v>
      </c>
    </row>
    <row r="413" spans="1:6" x14ac:dyDescent="0.2">
      <c r="A413" s="56" t="s">
        <v>386</v>
      </c>
      <c r="B413" s="56" t="s">
        <v>394</v>
      </c>
      <c r="C413" s="61">
        <v>19</v>
      </c>
      <c r="D413" s="62">
        <v>54105.74</v>
      </c>
      <c r="E413" s="62">
        <v>3246.34</v>
      </c>
      <c r="F413" s="63">
        <v>4.1145082012671675E-6</v>
      </c>
    </row>
    <row r="414" spans="1:6" x14ac:dyDescent="0.2">
      <c r="A414" s="56" t="s">
        <v>386</v>
      </c>
      <c r="B414" s="56" t="s">
        <v>395</v>
      </c>
      <c r="C414" s="61">
        <v>16</v>
      </c>
      <c r="D414" s="62">
        <v>78218.23</v>
      </c>
      <c r="E414" s="62">
        <v>4693.1000000000004</v>
      </c>
      <c r="F414" s="63">
        <v>5.948175003039405E-6</v>
      </c>
    </row>
    <row r="415" spans="1:6" x14ac:dyDescent="0.2">
      <c r="A415" s="56" t="s">
        <v>386</v>
      </c>
      <c r="B415" s="56" t="s">
        <v>56</v>
      </c>
      <c r="C415" s="61">
        <v>22</v>
      </c>
      <c r="D415" s="62">
        <v>135403.15</v>
      </c>
      <c r="E415" s="62">
        <v>8124.19</v>
      </c>
      <c r="F415" s="63">
        <v>1.029684086807072E-5</v>
      </c>
    </row>
    <row r="416" spans="1:6" x14ac:dyDescent="0.2">
      <c r="A416" s="56" t="s">
        <v>386</v>
      </c>
      <c r="B416" s="56" t="s">
        <v>57</v>
      </c>
      <c r="C416" s="61">
        <v>807</v>
      </c>
      <c r="D416" s="62">
        <v>41900245.770000003</v>
      </c>
      <c r="E416" s="62">
        <v>2513991.34</v>
      </c>
      <c r="F416" s="63">
        <v>3.1863076530322253E-3</v>
      </c>
    </row>
    <row r="417" spans="1:6" x14ac:dyDescent="0.2">
      <c r="A417" s="56" t="s">
        <v>396</v>
      </c>
      <c r="B417" s="56" t="s">
        <v>397</v>
      </c>
      <c r="C417" s="61">
        <v>682</v>
      </c>
      <c r="D417" s="62">
        <v>31187101.850000001</v>
      </c>
      <c r="E417" s="62">
        <v>1866860.66</v>
      </c>
      <c r="F417" s="63">
        <v>2.3661149159339553E-3</v>
      </c>
    </row>
    <row r="418" spans="1:6" x14ac:dyDescent="0.2">
      <c r="A418" s="56" t="s">
        <v>396</v>
      </c>
      <c r="B418" s="56" t="s">
        <v>398</v>
      </c>
      <c r="C418" s="61">
        <v>277</v>
      </c>
      <c r="D418" s="62">
        <v>6540329.3399999999</v>
      </c>
      <c r="E418" s="62">
        <v>392187.64</v>
      </c>
      <c r="F418" s="63">
        <v>4.970703195646837E-4</v>
      </c>
    </row>
    <row r="419" spans="1:6" x14ac:dyDescent="0.2">
      <c r="A419" s="56" t="s">
        <v>396</v>
      </c>
      <c r="B419" s="56" t="s">
        <v>344</v>
      </c>
      <c r="C419" s="61">
        <v>138</v>
      </c>
      <c r="D419" s="62">
        <v>2366312.77</v>
      </c>
      <c r="E419" s="62">
        <v>141978.79</v>
      </c>
      <c r="F419" s="63">
        <v>1.7994815572644544E-4</v>
      </c>
    </row>
    <row r="420" spans="1:6" x14ac:dyDescent="0.2">
      <c r="A420" s="56" t="s">
        <v>396</v>
      </c>
      <c r="B420" s="56" t="s">
        <v>399</v>
      </c>
      <c r="C420" s="61">
        <v>111</v>
      </c>
      <c r="D420" s="62">
        <v>3089878.76</v>
      </c>
      <c r="E420" s="62">
        <v>185392.73</v>
      </c>
      <c r="F420" s="63">
        <v>2.3497227894807987E-4</v>
      </c>
    </row>
    <row r="421" spans="1:6" x14ac:dyDescent="0.2">
      <c r="A421" s="56" t="s">
        <v>396</v>
      </c>
      <c r="B421" s="56" t="s">
        <v>400</v>
      </c>
      <c r="C421" s="61">
        <v>89</v>
      </c>
      <c r="D421" s="62">
        <v>5888400.2800000003</v>
      </c>
      <c r="E421" s="62">
        <v>353304.04</v>
      </c>
      <c r="F421" s="63">
        <v>4.4778808446460416E-4</v>
      </c>
    </row>
    <row r="422" spans="1:6" x14ac:dyDescent="0.2">
      <c r="A422" s="56" t="s">
        <v>396</v>
      </c>
      <c r="B422" s="56" t="s">
        <v>401</v>
      </c>
      <c r="C422" s="61">
        <v>57</v>
      </c>
      <c r="D422" s="62">
        <v>825338.97</v>
      </c>
      <c r="E422" s="62">
        <v>49520.37</v>
      </c>
      <c r="F422" s="63">
        <v>6.2763594846745749E-5</v>
      </c>
    </row>
    <row r="423" spans="1:6" x14ac:dyDescent="0.2">
      <c r="A423" s="56" t="s">
        <v>396</v>
      </c>
      <c r="B423" s="56" t="s">
        <v>402</v>
      </c>
      <c r="C423" s="61">
        <v>56</v>
      </c>
      <c r="D423" s="62">
        <v>1335505.21</v>
      </c>
      <c r="E423" s="62">
        <v>80130.320000000007</v>
      </c>
      <c r="F423" s="63">
        <v>1.0155955901420139E-4</v>
      </c>
    </row>
    <row r="424" spans="1:6" x14ac:dyDescent="0.2">
      <c r="A424" s="56" t="s">
        <v>396</v>
      </c>
      <c r="B424" s="56" t="s">
        <v>404</v>
      </c>
      <c r="C424" s="61">
        <v>35</v>
      </c>
      <c r="D424" s="62">
        <v>419603.38</v>
      </c>
      <c r="E424" s="62">
        <v>25132.87</v>
      </c>
      <c r="F424" s="63">
        <v>3.1854149514955779E-5</v>
      </c>
    </row>
    <row r="425" spans="1:6" x14ac:dyDescent="0.2">
      <c r="A425" s="56" t="s">
        <v>396</v>
      </c>
      <c r="B425" s="56" t="s">
        <v>403</v>
      </c>
      <c r="C425" s="61">
        <v>27</v>
      </c>
      <c r="D425" s="62">
        <v>279020.33</v>
      </c>
      <c r="E425" s="62">
        <v>16741.22</v>
      </c>
      <c r="F425" s="63">
        <v>2.121832186068555E-5</v>
      </c>
    </row>
    <row r="426" spans="1:6" x14ac:dyDescent="0.2">
      <c r="A426" s="56" t="s">
        <v>396</v>
      </c>
      <c r="B426" s="56" t="s">
        <v>56</v>
      </c>
      <c r="C426" s="61">
        <v>13</v>
      </c>
      <c r="D426" s="62">
        <v>76393.73</v>
      </c>
      <c r="E426" s="62">
        <v>4583.62</v>
      </c>
      <c r="F426" s="63">
        <v>5.8094167836678264E-6</v>
      </c>
    </row>
    <row r="427" spans="1:6" x14ac:dyDescent="0.2">
      <c r="A427" s="56" t="s">
        <v>396</v>
      </c>
      <c r="B427" s="56" t="s">
        <v>57</v>
      </c>
      <c r="C427" s="61">
        <v>1485</v>
      </c>
      <c r="D427" s="62">
        <v>52007884.619999997</v>
      </c>
      <c r="E427" s="62">
        <v>3115832.26</v>
      </c>
      <c r="F427" s="63">
        <v>3.9490987966580241E-3</v>
      </c>
    </row>
    <row r="428" spans="1:6" x14ac:dyDescent="0.2">
      <c r="A428" s="56" t="s">
        <v>405</v>
      </c>
      <c r="B428" s="56" t="s">
        <v>406</v>
      </c>
      <c r="C428" s="61">
        <v>299</v>
      </c>
      <c r="D428" s="62">
        <v>10052061.15</v>
      </c>
      <c r="E428" s="62">
        <v>601913.23</v>
      </c>
      <c r="F428" s="63">
        <v>7.6288279147785211E-4</v>
      </c>
    </row>
    <row r="429" spans="1:6" x14ac:dyDescent="0.2">
      <c r="A429" s="56" t="s">
        <v>405</v>
      </c>
      <c r="B429" s="56" t="s">
        <v>407</v>
      </c>
      <c r="C429" s="61">
        <v>166</v>
      </c>
      <c r="D429" s="62">
        <v>4161213.61</v>
      </c>
      <c r="E429" s="62">
        <v>249221.84</v>
      </c>
      <c r="F429" s="63">
        <v>3.1587119790745693E-4</v>
      </c>
    </row>
    <row r="430" spans="1:6" x14ac:dyDescent="0.2">
      <c r="A430" s="56" t="s">
        <v>405</v>
      </c>
      <c r="B430" s="56" t="s">
        <v>408</v>
      </c>
      <c r="C430" s="61">
        <v>164</v>
      </c>
      <c r="D430" s="62">
        <v>3102637.9</v>
      </c>
      <c r="E430" s="62">
        <v>186087.97</v>
      </c>
      <c r="F430" s="63">
        <v>2.3585344687314285E-4</v>
      </c>
    </row>
    <row r="431" spans="1:6" x14ac:dyDescent="0.2">
      <c r="A431" s="56" t="s">
        <v>405</v>
      </c>
      <c r="B431" s="56" t="s">
        <v>252</v>
      </c>
      <c r="C431" s="61">
        <v>131</v>
      </c>
      <c r="D431" s="62">
        <v>4167891.89</v>
      </c>
      <c r="E431" s="62">
        <v>250073.55</v>
      </c>
      <c r="F431" s="63">
        <v>3.169506805802827E-4</v>
      </c>
    </row>
    <row r="432" spans="1:6" x14ac:dyDescent="0.2">
      <c r="A432" s="56" t="s">
        <v>405</v>
      </c>
      <c r="B432" s="56" t="s">
        <v>409</v>
      </c>
      <c r="C432" s="61">
        <v>34</v>
      </c>
      <c r="D432" s="62">
        <v>390182.93</v>
      </c>
      <c r="E432" s="62">
        <v>23411</v>
      </c>
      <c r="F432" s="63">
        <v>2.9671800088673907E-5</v>
      </c>
    </row>
    <row r="433" spans="1:6" x14ac:dyDescent="0.2">
      <c r="A433" s="56" t="s">
        <v>405</v>
      </c>
      <c r="B433" s="56" t="s">
        <v>411</v>
      </c>
      <c r="C433" s="61">
        <v>26</v>
      </c>
      <c r="D433" s="62">
        <v>230022.11</v>
      </c>
      <c r="E433" s="62">
        <v>13801.33</v>
      </c>
      <c r="F433" s="63">
        <v>1.7492217535253419E-5</v>
      </c>
    </row>
    <row r="434" spans="1:6" x14ac:dyDescent="0.2">
      <c r="A434" s="56" t="s">
        <v>405</v>
      </c>
      <c r="B434" s="56" t="s">
        <v>412</v>
      </c>
      <c r="C434" s="61">
        <v>25</v>
      </c>
      <c r="D434" s="62">
        <v>179318.49</v>
      </c>
      <c r="E434" s="62">
        <v>10759.12</v>
      </c>
      <c r="F434" s="63">
        <v>1.3636429788136056E-5</v>
      </c>
    </row>
    <row r="435" spans="1:6" x14ac:dyDescent="0.2">
      <c r="A435" s="56" t="s">
        <v>405</v>
      </c>
      <c r="B435" s="56" t="s">
        <v>410</v>
      </c>
      <c r="C435" s="61">
        <v>24</v>
      </c>
      <c r="D435" s="62">
        <v>188668.33</v>
      </c>
      <c r="E435" s="62">
        <v>11320.09</v>
      </c>
      <c r="F435" s="63">
        <v>1.4347419907983281E-5</v>
      </c>
    </row>
    <row r="436" spans="1:6" x14ac:dyDescent="0.2">
      <c r="A436" s="56" t="s">
        <v>405</v>
      </c>
      <c r="B436" s="56" t="s">
        <v>56</v>
      </c>
      <c r="C436" s="61">
        <v>27</v>
      </c>
      <c r="D436" s="62">
        <v>144088.89000000001</v>
      </c>
      <c r="E436" s="62">
        <v>8645.36</v>
      </c>
      <c r="F436" s="63">
        <v>1.0957387280108404E-5</v>
      </c>
    </row>
    <row r="437" spans="1:6" x14ac:dyDescent="0.2">
      <c r="A437" s="56" t="s">
        <v>405</v>
      </c>
      <c r="B437" s="56" t="s">
        <v>57</v>
      </c>
      <c r="C437" s="61">
        <v>896</v>
      </c>
      <c r="D437" s="62">
        <v>22616085.300000001</v>
      </c>
      <c r="E437" s="62">
        <v>1355233.5</v>
      </c>
      <c r="F437" s="63">
        <v>1.7176633841131882E-3</v>
      </c>
    </row>
    <row r="438" spans="1:6" x14ac:dyDescent="0.2">
      <c r="A438" s="56" t="s">
        <v>413</v>
      </c>
      <c r="B438" s="56" t="s">
        <v>414</v>
      </c>
      <c r="C438" s="61">
        <v>870</v>
      </c>
      <c r="D438" s="62">
        <v>69054722.019999996</v>
      </c>
      <c r="E438" s="62">
        <v>4137385.29</v>
      </c>
      <c r="F438" s="63">
        <v>5.2438455945794764E-3</v>
      </c>
    </row>
    <row r="439" spans="1:6" x14ac:dyDescent="0.2">
      <c r="A439" s="56" t="s">
        <v>413</v>
      </c>
      <c r="B439" s="56" t="s">
        <v>415</v>
      </c>
      <c r="C439" s="61">
        <v>137</v>
      </c>
      <c r="D439" s="62">
        <v>3201211.99</v>
      </c>
      <c r="E439" s="62">
        <v>192072.76</v>
      </c>
      <c r="F439" s="63">
        <v>2.4343874833197395E-4</v>
      </c>
    </row>
    <row r="440" spans="1:6" x14ac:dyDescent="0.2">
      <c r="A440" s="56" t="s">
        <v>413</v>
      </c>
      <c r="B440" s="56" t="s">
        <v>416</v>
      </c>
      <c r="C440" s="61">
        <v>98</v>
      </c>
      <c r="D440" s="62">
        <v>2232008.66</v>
      </c>
      <c r="E440" s="62">
        <v>133920.53</v>
      </c>
      <c r="F440" s="63">
        <v>1.6973487650802E-4</v>
      </c>
    </row>
    <row r="441" spans="1:6" x14ac:dyDescent="0.2">
      <c r="A441" s="56" t="s">
        <v>413</v>
      </c>
      <c r="B441" s="56" t="s">
        <v>417</v>
      </c>
      <c r="C441" s="61">
        <v>73</v>
      </c>
      <c r="D441" s="62">
        <v>1712337.65</v>
      </c>
      <c r="E441" s="62">
        <v>102740.22</v>
      </c>
      <c r="F441" s="63">
        <v>1.3021602105447766E-4</v>
      </c>
    </row>
    <row r="442" spans="1:6" x14ac:dyDescent="0.2">
      <c r="A442" s="56" t="s">
        <v>413</v>
      </c>
      <c r="B442" s="56" t="s">
        <v>418</v>
      </c>
      <c r="C442" s="61">
        <v>56</v>
      </c>
      <c r="D442" s="62">
        <v>952941.36</v>
      </c>
      <c r="E442" s="62">
        <v>57176.49</v>
      </c>
      <c r="F442" s="63">
        <v>7.2467189827519652E-5</v>
      </c>
    </row>
    <row r="443" spans="1:6" x14ac:dyDescent="0.2">
      <c r="A443" s="56" t="s">
        <v>413</v>
      </c>
      <c r="B443" s="56" t="s">
        <v>419</v>
      </c>
      <c r="C443" s="61">
        <v>32</v>
      </c>
      <c r="D443" s="62">
        <v>480037.21</v>
      </c>
      <c r="E443" s="62">
        <v>28802.22</v>
      </c>
      <c r="F443" s="63">
        <v>3.6504793214728352E-5</v>
      </c>
    </row>
    <row r="444" spans="1:6" x14ac:dyDescent="0.2">
      <c r="A444" s="56" t="s">
        <v>413</v>
      </c>
      <c r="B444" s="56" t="s">
        <v>420</v>
      </c>
      <c r="C444" s="61">
        <v>21</v>
      </c>
      <c r="D444" s="62">
        <v>597823.32999999996</v>
      </c>
      <c r="E444" s="62">
        <v>35869.4</v>
      </c>
      <c r="F444" s="63">
        <v>4.5461948062905468E-5</v>
      </c>
    </row>
    <row r="445" spans="1:6" x14ac:dyDescent="0.2">
      <c r="A445" s="56" t="s">
        <v>413</v>
      </c>
      <c r="B445" s="56" t="s">
        <v>56</v>
      </c>
      <c r="C445" s="61">
        <v>20</v>
      </c>
      <c r="D445" s="62">
        <v>102124.68</v>
      </c>
      <c r="E445" s="62">
        <v>6127.47</v>
      </c>
      <c r="F445" s="63">
        <v>7.7661383490387731E-6</v>
      </c>
    </row>
    <row r="446" spans="1:6" x14ac:dyDescent="0.2">
      <c r="A446" s="56" t="s">
        <v>413</v>
      </c>
      <c r="B446" s="56" t="s">
        <v>57</v>
      </c>
      <c r="C446" s="61">
        <v>1307</v>
      </c>
      <c r="D446" s="62">
        <v>78333206.900000006</v>
      </c>
      <c r="E446" s="62">
        <v>4694094.38</v>
      </c>
      <c r="F446" s="63">
        <v>5.9494353099281399E-3</v>
      </c>
    </row>
    <row r="447" spans="1:6" x14ac:dyDescent="0.2">
      <c r="A447" s="56" t="s">
        <v>421</v>
      </c>
      <c r="B447" s="56" t="s">
        <v>422</v>
      </c>
      <c r="C447" s="61">
        <v>479</v>
      </c>
      <c r="D447" s="62">
        <v>21372801.010000002</v>
      </c>
      <c r="E447" s="62">
        <v>1280944.1599999999</v>
      </c>
      <c r="F447" s="63">
        <v>1.6235068574718859E-3</v>
      </c>
    </row>
    <row r="448" spans="1:6" x14ac:dyDescent="0.2">
      <c r="A448" s="56" t="s">
        <v>421</v>
      </c>
      <c r="B448" s="56" t="s">
        <v>423</v>
      </c>
      <c r="C448" s="61">
        <v>103</v>
      </c>
      <c r="D448" s="62">
        <v>4641224.49</v>
      </c>
      <c r="E448" s="62">
        <v>278473.51</v>
      </c>
      <c r="F448" s="63">
        <v>3.5294563746577821E-4</v>
      </c>
    </row>
    <row r="449" spans="1:6" x14ac:dyDescent="0.2">
      <c r="A449" s="56" t="s">
        <v>421</v>
      </c>
      <c r="B449" s="56" t="s">
        <v>424</v>
      </c>
      <c r="C449" s="61">
        <v>90</v>
      </c>
      <c r="D449" s="62">
        <v>2403907.4300000002</v>
      </c>
      <c r="E449" s="62">
        <v>144011.97</v>
      </c>
      <c r="F449" s="63">
        <v>1.8252506873760643E-4</v>
      </c>
    </row>
    <row r="450" spans="1:6" x14ac:dyDescent="0.2">
      <c r="A450" s="56" t="s">
        <v>421</v>
      </c>
      <c r="B450" s="56" t="s">
        <v>425</v>
      </c>
      <c r="C450" s="61">
        <v>79</v>
      </c>
      <c r="D450" s="62">
        <v>1848124.16</v>
      </c>
      <c r="E450" s="62">
        <v>110887.46</v>
      </c>
      <c r="F450" s="63">
        <v>1.4054207618046321E-4</v>
      </c>
    </row>
    <row r="451" spans="1:6" x14ac:dyDescent="0.2">
      <c r="A451" s="56" t="s">
        <v>421</v>
      </c>
      <c r="B451" s="56" t="s">
        <v>426</v>
      </c>
      <c r="C451" s="61">
        <v>51</v>
      </c>
      <c r="D451" s="62">
        <v>1953308.61</v>
      </c>
      <c r="E451" s="62">
        <v>117198.51</v>
      </c>
      <c r="F451" s="63">
        <v>1.4854088930034811E-4</v>
      </c>
    </row>
    <row r="452" spans="1:6" x14ac:dyDescent="0.2">
      <c r="A452" s="56" t="s">
        <v>421</v>
      </c>
      <c r="B452" s="56" t="s">
        <v>427</v>
      </c>
      <c r="C452" s="61">
        <v>32</v>
      </c>
      <c r="D452" s="62">
        <v>800831.66</v>
      </c>
      <c r="E452" s="62">
        <v>48049.9</v>
      </c>
      <c r="F452" s="63">
        <v>6.089987728336134E-5</v>
      </c>
    </row>
    <row r="453" spans="1:6" x14ac:dyDescent="0.2">
      <c r="A453" s="56" t="s">
        <v>421</v>
      </c>
      <c r="B453" s="56" t="s">
        <v>56</v>
      </c>
      <c r="C453" s="61">
        <v>15</v>
      </c>
      <c r="D453" s="62">
        <v>82986.429999999993</v>
      </c>
      <c r="E453" s="62">
        <v>4979.1899999999996</v>
      </c>
      <c r="F453" s="63">
        <v>6.3107740072412206E-6</v>
      </c>
    </row>
    <row r="454" spans="1:6" x14ac:dyDescent="0.2">
      <c r="A454" s="56" t="s">
        <v>421</v>
      </c>
      <c r="B454" s="56" t="s">
        <v>57</v>
      </c>
      <c r="C454" s="61">
        <v>849</v>
      </c>
      <c r="D454" s="62">
        <v>33103183.789999999</v>
      </c>
      <c r="E454" s="62">
        <v>1984544.7</v>
      </c>
      <c r="F454" s="63">
        <v>2.5152711804466844E-3</v>
      </c>
    </row>
    <row r="455" spans="1:6" x14ac:dyDescent="0.2">
      <c r="A455" s="56" t="s">
        <v>428</v>
      </c>
      <c r="B455" s="56" t="s">
        <v>428</v>
      </c>
      <c r="C455" s="61">
        <v>522</v>
      </c>
      <c r="D455" s="62">
        <v>21315984.300000001</v>
      </c>
      <c r="E455" s="62">
        <v>1275719.57</v>
      </c>
      <c r="F455" s="63">
        <v>1.6168850561808141E-3</v>
      </c>
    </row>
    <row r="456" spans="1:6" x14ac:dyDescent="0.2">
      <c r="A456" s="56" t="s">
        <v>428</v>
      </c>
      <c r="B456" s="56" t="s">
        <v>429</v>
      </c>
      <c r="C456" s="61">
        <v>66</v>
      </c>
      <c r="D456" s="62">
        <v>1057593.07</v>
      </c>
      <c r="E456" s="62">
        <v>63455.61</v>
      </c>
      <c r="F456" s="63">
        <v>8.0425533912470919E-5</v>
      </c>
    </row>
    <row r="457" spans="1:6" x14ac:dyDescent="0.2">
      <c r="A457" s="56" t="s">
        <v>428</v>
      </c>
      <c r="B457" s="56" t="s">
        <v>431</v>
      </c>
      <c r="C457" s="61">
        <v>50</v>
      </c>
      <c r="D457" s="62">
        <v>522544.41</v>
      </c>
      <c r="E457" s="62">
        <v>31352.69</v>
      </c>
      <c r="F457" s="63">
        <v>3.9737335010130513E-5</v>
      </c>
    </row>
    <row r="458" spans="1:6" x14ac:dyDescent="0.2">
      <c r="A458" s="56" t="s">
        <v>428</v>
      </c>
      <c r="B458" s="56" t="s">
        <v>430</v>
      </c>
      <c r="C458" s="61">
        <v>42</v>
      </c>
      <c r="D458" s="62">
        <v>978409.55</v>
      </c>
      <c r="E458" s="62">
        <v>58704.58</v>
      </c>
      <c r="F458" s="63">
        <v>7.4403936698541905E-5</v>
      </c>
    </row>
    <row r="459" spans="1:6" x14ac:dyDescent="0.2">
      <c r="A459" s="56" t="s">
        <v>428</v>
      </c>
      <c r="B459" s="56" t="s">
        <v>432</v>
      </c>
      <c r="C459" s="61">
        <v>23</v>
      </c>
      <c r="D459" s="62">
        <v>350367.62</v>
      </c>
      <c r="E459" s="62">
        <v>21022.06</v>
      </c>
      <c r="F459" s="63">
        <v>2.6643986236047509E-5</v>
      </c>
    </row>
    <row r="460" spans="1:6" x14ac:dyDescent="0.2">
      <c r="A460" s="56" t="s">
        <v>428</v>
      </c>
      <c r="B460" s="56" t="s">
        <v>433</v>
      </c>
      <c r="C460" s="61">
        <v>22</v>
      </c>
      <c r="D460" s="62">
        <v>1036817.06</v>
      </c>
      <c r="E460" s="62">
        <v>62209.04</v>
      </c>
      <c r="F460" s="63">
        <v>7.8845593891261318E-5</v>
      </c>
    </row>
    <row r="461" spans="1:6" x14ac:dyDescent="0.2">
      <c r="A461" s="56" t="s">
        <v>428</v>
      </c>
      <c r="B461" s="56" t="s">
        <v>434</v>
      </c>
      <c r="C461" s="61">
        <v>22</v>
      </c>
      <c r="D461" s="62">
        <v>866324.18</v>
      </c>
      <c r="E461" s="62">
        <v>51979.45</v>
      </c>
      <c r="F461" s="63">
        <v>6.5880306228662626E-5</v>
      </c>
    </row>
    <row r="462" spans="1:6" x14ac:dyDescent="0.2">
      <c r="A462" s="56" t="s">
        <v>428</v>
      </c>
      <c r="B462" s="56" t="s">
        <v>435</v>
      </c>
      <c r="C462" s="61">
        <v>18</v>
      </c>
      <c r="D462" s="62">
        <v>205223.56</v>
      </c>
      <c r="E462" s="62">
        <v>12313.42</v>
      </c>
      <c r="F462" s="63">
        <v>1.5606395995381616E-5</v>
      </c>
    </row>
    <row r="463" spans="1:6" x14ac:dyDescent="0.2">
      <c r="A463" s="56" t="s">
        <v>428</v>
      </c>
      <c r="B463" s="56" t="s">
        <v>56</v>
      </c>
      <c r="C463" s="61">
        <v>45</v>
      </c>
      <c r="D463" s="62">
        <v>614010.80000000005</v>
      </c>
      <c r="E463" s="62">
        <v>36840.660000000003</v>
      </c>
      <c r="F463" s="63">
        <v>4.6692951973636551E-5</v>
      </c>
    </row>
    <row r="464" spans="1:6" x14ac:dyDescent="0.2">
      <c r="A464" s="56" t="s">
        <v>428</v>
      </c>
      <c r="B464" s="56" t="s">
        <v>57</v>
      </c>
      <c r="C464" s="61">
        <v>810</v>
      </c>
      <c r="D464" s="62">
        <v>26947274.550000001</v>
      </c>
      <c r="E464" s="62">
        <v>1613597.08</v>
      </c>
      <c r="F464" s="63">
        <v>2.0451210961269471E-3</v>
      </c>
    </row>
    <row r="465" spans="1:6" x14ac:dyDescent="0.2">
      <c r="A465" s="56" t="s">
        <v>436</v>
      </c>
      <c r="B465" s="56" t="s">
        <v>437</v>
      </c>
      <c r="C465" s="61">
        <v>299</v>
      </c>
      <c r="D465" s="62">
        <v>10009387.17</v>
      </c>
      <c r="E465" s="62">
        <v>600559.07999999996</v>
      </c>
      <c r="F465" s="63">
        <v>7.6116650135397545E-4</v>
      </c>
    </row>
    <row r="466" spans="1:6" x14ac:dyDescent="0.2">
      <c r="A466" s="56" t="s">
        <v>436</v>
      </c>
      <c r="B466" s="56" t="s">
        <v>438</v>
      </c>
      <c r="C466" s="61">
        <v>154</v>
      </c>
      <c r="D466" s="62">
        <v>3183317.66</v>
      </c>
      <c r="E466" s="62">
        <v>189103.58</v>
      </c>
      <c r="F466" s="63">
        <v>2.3967552098639754E-4</v>
      </c>
    </row>
    <row r="467" spans="1:6" x14ac:dyDescent="0.2">
      <c r="A467" s="56" t="s">
        <v>436</v>
      </c>
      <c r="B467" s="56" t="s">
        <v>439</v>
      </c>
      <c r="C467" s="61">
        <v>58</v>
      </c>
      <c r="D467" s="62">
        <v>1020430.72</v>
      </c>
      <c r="E467" s="62">
        <v>61200.53</v>
      </c>
      <c r="F467" s="63">
        <v>7.7567378218824055E-5</v>
      </c>
    </row>
    <row r="468" spans="1:6" x14ac:dyDescent="0.2">
      <c r="A468" s="56" t="s">
        <v>436</v>
      </c>
      <c r="B468" s="56" t="s">
        <v>440</v>
      </c>
      <c r="C468" s="61">
        <v>31</v>
      </c>
      <c r="D468" s="62">
        <v>507709.56</v>
      </c>
      <c r="E468" s="62">
        <v>30462.560000000001</v>
      </c>
      <c r="F468" s="63">
        <v>3.8609157682680541E-5</v>
      </c>
    </row>
    <row r="469" spans="1:6" x14ac:dyDescent="0.2">
      <c r="A469" s="56" t="s">
        <v>436</v>
      </c>
      <c r="B469" s="56" t="s">
        <v>441</v>
      </c>
      <c r="C469" s="61">
        <v>28</v>
      </c>
      <c r="D469" s="62">
        <v>541511.4</v>
      </c>
      <c r="E469" s="62">
        <v>32490.71</v>
      </c>
      <c r="F469" s="63">
        <v>4.1179695521723894E-5</v>
      </c>
    </row>
    <row r="470" spans="1:6" x14ac:dyDescent="0.2">
      <c r="A470" s="56" t="s">
        <v>436</v>
      </c>
      <c r="B470" s="56" t="s">
        <v>56</v>
      </c>
      <c r="C470" s="61">
        <v>19</v>
      </c>
      <c r="D470" s="62">
        <v>247944.01</v>
      </c>
      <c r="E470" s="62">
        <v>14876.65</v>
      </c>
      <c r="F470" s="63">
        <v>1.8855110195599104E-5</v>
      </c>
    </row>
    <row r="471" spans="1:6" x14ac:dyDescent="0.2">
      <c r="A471" s="56" t="s">
        <v>436</v>
      </c>
      <c r="B471" s="56" t="s">
        <v>57</v>
      </c>
      <c r="C471" s="61">
        <v>589</v>
      </c>
      <c r="D471" s="62">
        <v>15510300.52</v>
      </c>
      <c r="E471" s="62">
        <v>928693.11</v>
      </c>
      <c r="F471" s="63">
        <v>1.1770533639592006E-3</v>
      </c>
    </row>
    <row r="472" spans="1:6" x14ac:dyDescent="0.2">
      <c r="A472" s="56" t="s">
        <v>442</v>
      </c>
      <c r="B472" s="56" t="s">
        <v>443</v>
      </c>
      <c r="C472" s="61">
        <v>499</v>
      </c>
      <c r="D472" s="62">
        <v>36322248.380000003</v>
      </c>
      <c r="E472" s="62">
        <v>2178255.0099999998</v>
      </c>
      <c r="F472" s="63">
        <v>2.7607854085204549E-3</v>
      </c>
    </row>
    <row r="473" spans="1:6" x14ac:dyDescent="0.2">
      <c r="A473" s="56" t="s">
        <v>442</v>
      </c>
      <c r="B473" s="56" t="s">
        <v>444</v>
      </c>
      <c r="C473" s="61">
        <v>246</v>
      </c>
      <c r="D473" s="62">
        <v>6362533.2300000004</v>
      </c>
      <c r="E473" s="62">
        <v>381560.43</v>
      </c>
      <c r="F473" s="63">
        <v>4.8360107644733046E-4</v>
      </c>
    </row>
    <row r="474" spans="1:6" x14ac:dyDescent="0.2">
      <c r="A474" s="56" t="s">
        <v>442</v>
      </c>
      <c r="B474" s="56" t="s">
        <v>445</v>
      </c>
      <c r="C474" s="61">
        <v>94</v>
      </c>
      <c r="D474" s="62">
        <v>1416070.89</v>
      </c>
      <c r="E474" s="62">
        <v>84964.25</v>
      </c>
      <c r="F474" s="63">
        <v>1.0768622616223621E-4</v>
      </c>
    </row>
    <row r="475" spans="1:6" x14ac:dyDescent="0.2">
      <c r="A475" s="56" t="s">
        <v>442</v>
      </c>
      <c r="B475" s="56" t="s">
        <v>446</v>
      </c>
      <c r="C475" s="61">
        <v>89</v>
      </c>
      <c r="D475" s="62">
        <v>2301896.04</v>
      </c>
      <c r="E475" s="62">
        <v>138113.75</v>
      </c>
      <c r="F475" s="63">
        <v>1.750494886804103E-4</v>
      </c>
    </row>
    <row r="476" spans="1:6" x14ac:dyDescent="0.2">
      <c r="A476" s="56" t="s">
        <v>442</v>
      </c>
      <c r="B476" s="56" t="s">
        <v>447</v>
      </c>
      <c r="C476" s="61">
        <v>44</v>
      </c>
      <c r="D476" s="62">
        <v>482265.29</v>
      </c>
      <c r="E476" s="62">
        <v>28551.17</v>
      </c>
      <c r="F476" s="63">
        <v>3.618660495227644E-5</v>
      </c>
    </row>
    <row r="477" spans="1:6" x14ac:dyDescent="0.2">
      <c r="A477" s="56" t="s">
        <v>442</v>
      </c>
      <c r="B477" s="56" t="s">
        <v>448</v>
      </c>
      <c r="C477" s="61">
        <v>21</v>
      </c>
      <c r="D477" s="62">
        <v>111710.62</v>
      </c>
      <c r="E477" s="62">
        <v>6678.87</v>
      </c>
      <c r="F477" s="63">
        <v>8.464999165274507E-6</v>
      </c>
    </row>
    <row r="478" spans="1:6" x14ac:dyDescent="0.2">
      <c r="A478" s="56" t="s">
        <v>442</v>
      </c>
      <c r="B478" s="56" t="s">
        <v>449</v>
      </c>
      <c r="C478" s="61">
        <v>17</v>
      </c>
      <c r="D478" s="62">
        <v>342590.61</v>
      </c>
      <c r="E478" s="62">
        <v>20555.439999999999</v>
      </c>
      <c r="F478" s="63">
        <v>2.6052578122025164E-5</v>
      </c>
    </row>
    <row r="479" spans="1:6" x14ac:dyDescent="0.2">
      <c r="A479" s="56" t="s">
        <v>442</v>
      </c>
      <c r="B479" s="56" t="s">
        <v>56</v>
      </c>
      <c r="C479" s="61">
        <v>382</v>
      </c>
      <c r="D479" s="62">
        <v>8889303.9100000001</v>
      </c>
      <c r="E479" s="62">
        <v>527273.44999999995</v>
      </c>
      <c r="F479" s="63">
        <v>6.6828210672185702E-4</v>
      </c>
    </row>
    <row r="480" spans="1:6" x14ac:dyDescent="0.2">
      <c r="A480" s="56" t="s">
        <v>442</v>
      </c>
      <c r="B480" s="56" t="s">
        <v>57</v>
      </c>
      <c r="C480" s="61">
        <v>1392</v>
      </c>
      <c r="D480" s="62">
        <v>56228618.969999999</v>
      </c>
      <c r="E480" s="62">
        <v>3365952.37</v>
      </c>
      <c r="F480" s="63">
        <v>4.2661084887718652E-3</v>
      </c>
    </row>
    <row r="481" spans="1:6" x14ac:dyDescent="0.2">
      <c r="A481" s="56" t="s">
        <v>450</v>
      </c>
      <c r="B481" s="56" t="s">
        <v>240</v>
      </c>
      <c r="C481" s="61">
        <v>594</v>
      </c>
      <c r="D481" s="62">
        <v>29354321.059999999</v>
      </c>
      <c r="E481" s="62">
        <v>1761259.38</v>
      </c>
      <c r="F481" s="63">
        <v>2.2322727020486844E-3</v>
      </c>
    </row>
    <row r="482" spans="1:6" x14ac:dyDescent="0.2">
      <c r="A482" s="56" t="s">
        <v>450</v>
      </c>
      <c r="B482" s="56" t="s">
        <v>451</v>
      </c>
      <c r="C482" s="61">
        <v>368</v>
      </c>
      <c r="D482" s="62">
        <v>8347103.9000000004</v>
      </c>
      <c r="E482" s="62">
        <v>498900.94</v>
      </c>
      <c r="F482" s="63">
        <v>6.3232194078559204E-4</v>
      </c>
    </row>
    <row r="483" spans="1:6" x14ac:dyDescent="0.2">
      <c r="A483" s="56" t="s">
        <v>450</v>
      </c>
      <c r="B483" s="56" t="s">
        <v>452</v>
      </c>
      <c r="C483" s="61">
        <v>146</v>
      </c>
      <c r="D483" s="62">
        <v>4146164.81</v>
      </c>
      <c r="E483" s="62">
        <v>248769.85</v>
      </c>
      <c r="F483" s="63">
        <v>3.1529833229205904E-4</v>
      </c>
    </row>
    <row r="484" spans="1:6" x14ac:dyDescent="0.2">
      <c r="A484" s="56" t="s">
        <v>450</v>
      </c>
      <c r="B484" s="56" t="s">
        <v>453</v>
      </c>
      <c r="C484" s="61">
        <v>66</v>
      </c>
      <c r="D484" s="62">
        <v>1098940.6299999999</v>
      </c>
      <c r="E484" s="62">
        <v>65917.39</v>
      </c>
      <c r="F484" s="63">
        <v>8.3545667354967851E-5</v>
      </c>
    </row>
    <row r="485" spans="1:6" x14ac:dyDescent="0.2">
      <c r="A485" s="56" t="s">
        <v>450</v>
      </c>
      <c r="B485" s="56" t="s">
        <v>454</v>
      </c>
      <c r="C485" s="61">
        <v>45</v>
      </c>
      <c r="D485" s="62">
        <v>625100.48</v>
      </c>
      <c r="E485" s="62">
        <v>37506.03</v>
      </c>
      <c r="F485" s="63">
        <v>4.7536261769245488E-5</v>
      </c>
    </row>
    <row r="486" spans="1:6" x14ac:dyDescent="0.2">
      <c r="A486" s="56" t="s">
        <v>450</v>
      </c>
      <c r="B486" s="56" t="s">
        <v>457</v>
      </c>
      <c r="C486" s="61">
        <v>30</v>
      </c>
      <c r="D486" s="62">
        <v>81922.759999999995</v>
      </c>
      <c r="E486" s="62">
        <v>4641.07</v>
      </c>
      <c r="F486" s="63">
        <v>5.8822306282321047E-6</v>
      </c>
    </row>
    <row r="487" spans="1:6" x14ac:dyDescent="0.2">
      <c r="A487" s="56" t="s">
        <v>450</v>
      </c>
      <c r="B487" s="56" t="s">
        <v>318</v>
      </c>
      <c r="C487" s="61">
        <v>29</v>
      </c>
      <c r="D487" s="62">
        <v>397139.21</v>
      </c>
      <c r="E487" s="62">
        <v>23828.35</v>
      </c>
      <c r="F487" s="63">
        <v>3.0200761934259655E-5</v>
      </c>
    </row>
    <row r="488" spans="1:6" x14ac:dyDescent="0.2">
      <c r="A488" s="56" t="s">
        <v>450</v>
      </c>
      <c r="B488" s="56" t="s">
        <v>456</v>
      </c>
      <c r="C488" s="61">
        <v>28</v>
      </c>
      <c r="D488" s="62">
        <v>271273.61</v>
      </c>
      <c r="E488" s="62">
        <v>16276.42</v>
      </c>
      <c r="F488" s="63">
        <v>2.0629220468980127E-5</v>
      </c>
    </row>
    <row r="489" spans="1:6" x14ac:dyDescent="0.2">
      <c r="A489" s="56" t="s">
        <v>450</v>
      </c>
      <c r="B489" s="56" t="s">
        <v>455</v>
      </c>
      <c r="C489" s="61">
        <v>28</v>
      </c>
      <c r="D489" s="62">
        <v>301974.73</v>
      </c>
      <c r="E489" s="62">
        <v>18064.62</v>
      </c>
      <c r="F489" s="63">
        <v>2.289563851684509E-5</v>
      </c>
    </row>
    <row r="490" spans="1:6" x14ac:dyDescent="0.2">
      <c r="A490" s="56" t="s">
        <v>450</v>
      </c>
      <c r="B490" s="56" t="s">
        <v>56</v>
      </c>
      <c r="C490" s="61">
        <v>177</v>
      </c>
      <c r="D490" s="62">
        <v>2484785.0099999998</v>
      </c>
      <c r="E490" s="62">
        <v>149034</v>
      </c>
      <c r="F490" s="63">
        <v>1.8889013943938434E-4</v>
      </c>
    </row>
    <row r="491" spans="1:6" x14ac:dyDescent="0.2">
      <c r="A491" s="56" t="s">
        <v>450</v>
      </c>
      <c r="B491" s="56" t="s">
        <v>57</v>
      </c>
      <c r="C491" s="61">
        <v>1511</v>
      </c>
      <c r="D491" s="62">
        <v>47108726.200000003</v>
      </c>
      <c r="E491" s="62">
        <v>2824198.04</v>
      </c>
      <c r="F491" s="63">
        <v>3.5794728825639518E-3</v>
      </c>
    </row>
    <row r="492" spans="1:6" x14ac:dyDescent="0.2">
      <c r="A492" s="56" t="s">
        <v>458</v>
      </c>
      <c r="B492" s="56" t="s">
        <v>459</v>
      </c>
      <c r="C492" s="61">
        <v>1197</v>
      </c>
      <c r="D492" s="62">
        <v>72315696.840000004</v>
      </c>
      <c r="E492" s="62">
        <v>4333034.57</v>
      </c>
      <c r="F492" s="63">
        <v>5.4918173310987617E-3</v>
      </c>
    </row>
    <row r="493" spans="1:6" x14ac:dyDescent="0.2">
      <c r="A493" s="56" t="s">
        <v>458</v>
      </c>
      <c r="B493" s="56" t="s">
        <v>462</v>
      </c>
      <c r="C493" s="61">
        <v>198</v>
      </c>
      <c r="D493" s="62">
        <v>5080132.7699999996</v>
      </c>
      <c r="E493" s="62">
        <v>304808.01</v>
      </c>
      <c r="F493" s="63">
        <v>3.8632276870473353E-4</v>
      </c>
    </row>
    <row r="494" spans="1:6" x14ac:dyDescent="0.2">
      <c r="A494" s="56" t="s">
        <v>458</v>
      </c>
      <c r="B494" s="56" t="s">
        <v>460</v>
      </c>
      <c r="C494" s="61">
        <v>187</v>
      </c>
      <c r="D494" s="62">
        <v>3708103.08</v>
      </c>
      <c r="E494" s="62">
        <v>222486.16</v>
      </c>
      <c r="F494" s="63">
        <v>2.8198559916350077E-4</v>
      </c>
    </row>
    <row r="495" spans="1:6" x14ac:dyDescent="0.2">
      <c r="A495" s="56" t="s">
        <v>458</v>
      </c>
      <c r="B495" s="56" t="s">
        <v>461</v>
      </c>
      <c r="C495" s="61">
        <v>165</v>
      </c>
      <c r="D495" s="62">
        <v>3363890.57</v>
      </c>
      <c r="E495" s="62">
        <v>201833.45</v>
      </c>
      <c r="F495" s="63">
        <v>2.558097381405049E-4</v>
      </c>
    </row>
    <row r="496" spans="1:6" x14ac:dyDescent="0.2">
      <c r="A496" s="56" t="s">
        <v>458</v>
      </c>
      <c r="B496" s="56" t="s">
        <v>463</v>
      </c>
      <c r="C496" s="61">
        <v>159</v>
      </c>
      <c r="D496" s="62">
        <v>6189971.8099999996</v>
      </c>
      <c r="E496" s="62">
        <v>371398.32</v>
      </c>
      <c r="F496" s="63">
        <v>4.70721314950636E-4</v>
      </c>
    </row>
    <row r="497" spans="1:6" x14ac:dyDescent="0.2">
      <c r="A497" s="56" t="s">
        <v>458</v>
      </c>
      <c r="B497" s="56" t="s">
        <v>464</v>
      </c>
      <c r="C497" s="61">
        <v>109</v>
      </c>
      <c r="D497" s="62">
        <v>2180414.7400000002</v>
      </c>
      <c r="E497" s="62">
        <v>130824.86</v>
      </c>
      <c r="F497" s="63">
        <v>1.6581133196141777E-4</v>
      </c>
    </row>
    <row r="498" spans="1:6" x14ac:dyDescent="0.2">
      <c r="A498" s="56" t="s">
        <v>458</v>
      </c>
      <c r="B498" s="56" t="s">
        <v>465</v>
      </c>
      <c r="C498" s="61">
        <v>78</v>
      </c>
      <c r="D498" s="62">
        <v>969649.61</v>
      </c>
      <c r="E498" s="62">
        <v>58178.98</v>
      </c>
      <c r="F498" s="63">
        <v>7.3737775572293253E-5</v>
      </c>
    </row>
    <row r="499" spans="1:6" x14ac:dyDescent="0.2">
      <c r="A499" s="56" t="s">
        <v>458</v>
      </c>
      <c r="B499" s="56" t="s">
        <v>466</v>
      </c>
      <c r="C499" s="61">
        <v>74</v>
      </c>
      <c r="D499" s="62">
        <v>1721004.31</v>
      </c>
      <c r="E499" s="62">
        <v>103211.54</v>
      </c>
      <c r="F499" s="63">
        <v>1.3081338608876897E-4</v>
      </c>
    </row>
    <row r="500" spans="1:6" x14ac:dyDescent="0.2">
      <c r="A500" s="56" t="s">
        <v>458</v>
      </c>
      <c r="B500" s="56" t="s">
        <v>467</v>
      </c>
      <c r="C500" s="61">
        <v>46</v>
      </c>
      <c r="D500" s="62">
        <v>468931.61</v>
      </c>
      <c r="E500" s="62">
        <v>28135.89</v>
      </c>
      <c r="F500" s="63">
        <v>3.5660266686468719E-5</v>
      </c>
    </row>
    <row r="501" spans="1:6" x14ac:dyDescent="0.2">
      <c r="A501" s="56" t="s">
        <v>458</v>
      </c>
      <c r="B501" s="56" t="s">
        <v>468</v>
      </c>
      <c r="C501" s="61">
        <v>26</v>
      </c>
      <c r="D501" s="62">
        <v>115101.81</v>
      </c>
      <c r="E501" s="62">
        <v>6906.1</v>
      </c>
      <c r="F501" s="63">
        <v>8.7529972488313553E-6</v>
      </c>
    </row>
    <row r="502" spans="1:6" x14ac:dyDescent="0.2">
      <c r="A502" s="56" t="s">
        <v>458</v>
      </c>
      <c r="B502" s="56" t="s">
        <v>469</v>
      </c>
      <c r="C502" s="61">
        <v>19</v>
      </c>
      <c r="D502" s="62">
        <v>118315.2</v>
      </c>
      <c r="E502" s="62">
        <v>7098.92</v>
      </c>
      <c r="F502" s="63">
        <v>8.9973830714403035E-6</v>
      </c>
    </row>
    <row r="503" spans="1:6" x14ac:dyDescent="0.2">
      <c r="A503" s="56" t="s">
        <v>458</v>
      </c>
      <c r="B503" s="56" t="s">
        <v>56</v>
      </c>
      <c r="C503" s="61">
        <v>68</v>
      </c>
      <c r="D503" s="62">
        <v>840627.09</v>
      </c>
      <c r="E503" s="62">
        <v>50437.59</v>
      </c>
      <c r="F503" s="63">
        <v>6.3926106848682162E-5</v>
      </c>
    </row>
    <row r="504" spans="1:6" x14ac:dyDescent="0.2">
      <c r="A504" s="56" t="s">
        <v>458</v>
      </c>
      <c r="B504" s="56" t="s">
        <v>57</v>
      </c>
      <c r="C504" s="61">
        <v>2326</v>
      </c>
      <c r="D504" s="62">
        <v>97071839.439999998</v>
      </c>
      <c r="E504" s="62">
        <v>5818354.3899999997</v>
      </c>
      <c r="F504" s="63">
        <v>7.374355999536039E-3</v>
      </c>
    </row>
    <row r="505" spans="1:6" x14ac:dyDescent="0.2">
      <c r="A505" s="56" t="s">
        <v>356</v>
      </c>
      <c r="B505" s="56" t="s">
        <v>470</v>
      </c>
      <c r="C505" s="61">
        <v>934</v>
      </c>
      <c r="D505" s="62">
        <v>38832434.439999998</v>
      </c>
      <c r="E505" s="62">
        <v>2322790.0499999998</v>
      </c>
      <c r="F505" s="63">
        <v>2.9439734317868037E-3</v>
      </c>
    </row>
    <row r="506" spans="1:6" x14ac:dyDescent="0.2">
      <c r="A506" s="56" t="s">
        <v>356</v>
      </c>
      <c r="B506" s="56" t="s">
        <v>472</v>
      </c>
      <c r="C506" s="61">
        <v>40</v>
      </c>
      <c r="D506" s="62">
        <v>384414.33</v>
      </c>
      <c r="E506" s="62">
        <v>23043.39</v>
      </c>
      <c r="F506" s="63">
        <v>2.9205880203551636E-5</v>
      </c>
    </row>
    <row r="507" spans="1:6" x14ac:dyDescent="0.2">
      <c r="A507" s="56" t="s">
        <v>356</v>
      </c>
      <c r="B507" s="56" t="s">
        <v>471</v>
      </c>
      <c r="C507" s="61">
        <v>39</v>
      </c>
      <c r="D507" s="62">
        <v>8052584.71</v>
      </c>
      <c r="E507" s="62">
        <v>483155.09</v>
      </c>
      <c r="F507" s="63">
        <v>6.1236518056918755E-4</v>
      </c>
    </row>
    <row r="508" spans="1:6" x14ac:dyDescent="0.2">
      <c r="A508" s="56" t="s">
        <v>356</v>
      </c>
      <c r="B508" s="56" t="s">
        <v>473</v>
      </c>
      <c r="C508" s="61">
        <v>31</v>
      </c>
      <c r="D508" s="62">
        <v>758259.05</v>
      </c>
      <c r="E508" s="62">
        <v>45495.55</v>
      </c>
      <c r="F508" s="63">
        <v>5.7662417860162668E-5</v>
      </c>
    </row>
    <row r="509" spans="1:6" x14ac:dyDescent="0.2">
      <c r="A509" s="56" t="s">
        <v>356</v>
      </c>
      <c r="B509" s="56" t="s">
        <v>474</v>
      </c>
      <c r="C509" s="61">
        <v>22</v>
      </c>
      <c r="D509" s="62">
        <v>119425.7</v>
      </c>
      <c r="E509" s="62">
        <v>7165.55</v>
      </c>
      <c r="F509" s="63">
        <v>9.0818319219767333E-6</v>
      </c>
    </row>
    <row r="510" spans="1:6" x14ac:dyDescent="0.2">
      <c r="A510" s="56" t="s">
        <v>356</v>
      </c>
      <c r="B510" s="56" t="s">
        <v>56</v>
      </c>
      <c r="C510" s="61">
        <v>29</v>
      </c>
      <c r="D510" s="62">
        <v>323459.69</v>
      </c>
      <c r="E510" s="62">
        <v>19335.32</v>
      </c>
      <c r="F510" s="63">
        <v>2.4506161620201545E-5</v>
      </c>
    </row>
    <row r="511" spans="1:6" x14ac:dyDescent="0.2">
      <c r="A511" s="56" t="s">
        <v>356</v>
      </c>
      <c r="B511" s="56" t="s">
        <v>57</v>
      </c>
      <c r="C511" s="61">
        <v>1095</v>
      </c>
      <c r="D511" s="62">
        <v>48470577.920000002</v>
      </c>
      <c r="E511" s="62">
        <v>2900984.95</v>
      </c>
      <c r="F511" s="63">
        <v>3.6767949039618842E-3</v>
      </c>
    </row>
    <row r="512" spans="1:6" x14ac:dyDescent="0.2">
      <c r="A512" s="56" t="s">
        <v>475</v>
      </c>
      <c r="B512" s="56" t="s">
        <v>476</v>
      </c>
      <c r="C512" s="61">
        <v>3450</v>
      </c>
      <c r="D512" s="62">
        <v>251730177.13</v>
      </c>
      <c r="E512" s="62">
        <v>15024837.029999999</v>
      </c>
      <c r="F512" s="63">
        <v>1.9042926859983125E-2</v>
      </c>
    </row>
    <row r="513" spans="1:6" x14ac:dyDescent="0.2">
      <c r="A513" s="56" t="s">
        <v>475</v>
      </c>
      <c r="B513" s="56" t="s">
        <v>477</v>
      </c>
      <c r="C513" s="61">
        <v>1735</v>
      </c>
      <c r="D513" s="62">
        <v>268192318.25</v>
      </c>
      <c r="E513" s="62">
        <v>15984652.4</v>
      </c>
      <c r="F513" s="63">
        <v>2.0259425505093399E-2</v>
      </c>
    </row>
    <row r="514" spans="1:6" x14ac:dyDescent="0.2">
      <c r="A514" s="56" t="s">
        <v>475</v>
      </c>
      <c r="B514" s="56" t="s">
        <v>478</v>
      </c>
      <c r="C514" s="61">
        <v>948</v>
      </c>
      <c r="D514" s="62">
        <v>44029290.979999997</v>
      </c>
      <c r="E514" s="62">
        <v>2641757.48</v>
      </c>
      <c r="F514" s="63">
        <v>3.3482422719797937E-3</v>
      </c>
    </row>
    <row r="515" spans="1:6" x14ac:dyDescent="0.2">
      <c r="A515" s="56" t="s">
        <v>475</v>
      </c>
      <c r="B515" s="56" t="s">
        <v>479</v>
      </c>
      <c r="C515" s="61">
        <v>367</v>
      </c>
      <c r="D515" s="62">
        <v>12271099.720000001</v>
      </c>
      <c r="E515" s="62">
        <v>736266.07</v>
      </c>
      <c r="F515" s="63">
        <v>9.3316559058193103E-4</v>
      </c>
    </row>
    <row r="516" spans="1:6" x14ac:dyDescent="0.2">
      <c r="A516" s="56" t="s">
        <v>475</v>
      </c>
      <c r="B516" s="56" t="s">
        <v>480</v>
      </c>
      <c r="C516" s="61">
        <v>201</v>
      </c>
      <c r="D516" s="62">
        <v>8056147.4199999999</v>
      </c>
      <c r="E516" s="62">
        <v>483368.86</v>
      </c>
      <c r="F516" s="63">
        <v>6.1263611904703791E-4</v>
      </c>
    </row>
    <row r="517" spans="1:6" x14ac:dyDescent="0.2">
      <c r="A517" s="56" t="s">
        <v>475</v>
      </c>
      <c r="B517" s="56" t="s">
        <v>481</v>
      </c>
      <c r="C517" s="61">
        <v>188</v>
      </c>
      <c r="D517" s="62">
        <v>4490036.9000000004</v>
      </c>
      <c r="E517" s="62">
        <v>269402.21000000002</v>
      </c>
      <c r="F517" s="63">
        <v>3.4144840111772015E-4</v>
      </c>
    </row>
    <row r="518" spans="1:6" x14ac:dyDescent="0.2">
      <c r="A518" s="56" t="s">
        <v>475</v>
      </c>
      <c r="B518" s="56" t="s">
        <v>482</v>
      </c>
      <c r="C518" s="61">
        <v>136</v>
      </c>
      <c r="D518" s="62">
        <v>4799011.3899999997</v>
      </c>
      <c r="E518" s="62">
        <v>287940.73</v>
      </c>
      <c r="F518" s="63">
        <v>3.649446746378552E-4</v>
      </c>
    </row>
    <row r="519" spans="1:6" x14ac:dyDescent="0.2">
      <c r="A519" s="56" t="s">
        <v>475</v>
      </c>
      <c r="B519" s="56" t="s">
        <v>483</v>
      </c>
      <c r="C519" s="61">
        <v>81</v>
      </c>
      <c r="D519" s="62">
        <v>1359136.79</v>
      </c>
      <c r="E519" s="62">
        <v>81548.19</v>
      </c>
      <c r="F519" s="63">
        <v>1.0335660976776714E-4</v>
      </c>
    </row>
    <row r="520" spans="1:6" x14ac:dyDescent="0.2">
      <c r="A520" s="56" t="s">
        <v>475</v>
      </c>
      <c r="B520" s="56" t="s">
        <v>484</v>
      </c>
      <c r="C520" s="61">
        <v>51</v>
      </c>
      <c r="D520" s="62">
        <v>1739245.19</v>
      </c>
      <c r="E520" s="62">
        <v>104354.71</v>
      </c>
      <c r="F520" s="63">
        <v>1.3226227386406133E-4</v>
      </c>
    </row>
    <row r="521" spans="1:6" x14ac:dyDescent="0.2">
      <c r="A521" s="56" t="s">
        <v>475</v>
      </c>
      <c r="B521" s="56" t="s">
        <v>172</v>
      </c>
      <c r="C521" s="61">
        <v>22</v>
      </c>
      <c r="D521" s="62">
        <v>257397.85</v>
      </c>
      <c r="E521" s="62">
        <v>15443.88</v>
      </c>
      <c r="F521" s="63">
        <v>1.9574034426272657E-5</v>
      </c>
    </row>
    <row r="522" spans="1:6" x14ac:dyDescent="0.2">
      <c r="A522" s="56" t="s">
        <v>475</v>
      </c>
      <c r="B522" s="56" t="s">
        <v>56</v>
      </c>
      <c r="C522" s="61">
        <v>250</v>
      </c>
      <c r="D522" s="62">
        <v>7873590.0499999998</v>
      </c>
      <c r="E522" s="62">
        <v>472415.44</v>
      </c>
      <c r="F522" s="63">
        <v>5.9875342764012312E-4</v>
      </c>
    </row>
    <row r="523" spans="1:6" x14ac:dyDescent="0.2">
      <c r="A523" s="56" t="s">
        <v>475</v>
      </c>
      <c r="B523" s="56" t="s">
        <v>57</v>
      </c>
      <c r="C523" s="61">
        <v>7429</v>
      </c>
      <c r="D523" s="62">
        <v>604797451.66999996</v>
      </c>
      <c r="E523" s="62">
        <v>36101987</v>
      </c>
      <c r="F523" s="63">
        <v>4.5756735768139087E-2</v>
      </c>
    </row>
    <row r="524" spans="1:6" x14ac:dyDescent="0.2">
      <c r="A524" s="56" t="s">
        <v>485</v>
      </c>
      <c r="B524" s="56" t="s">
        <v>486</v>
      </c>
      <c r="C524" s="61">
        <v>589</v>
      </c>
      <c r="D524" s="62">
        <v>23521820.02</v>
      </c>
      <c r="E524" s="62">
        <v>1410043.53</v>
      </c>
      <c r="F524" s="63">
        <v>1.7871312519109849E-3</v>
      </c>
    </row>
    <row r="525" spans="1:6" x14ac:dyDescent="0.2">
      <c r="A525" s="56" t="s">
        <v>485</v>
      </c>
      <c r="B525" s="56" t="s">
        <v>487</v>
      </c>
      <c r="C525" s="61">
        <v>503</v>
      </c>
      <c r="D525" s="62">
        <v>25611770.329999998</v>
      </c>
      <c r="E525" s="62">
        <v>1534720.02</v>
      </c>
      <c r="F525" s="63">
        <v>1.9451499562396146E-3</v>
      </c>
    </row>
    <row r="526" spans="1:6" x14ac:dyDescent="0.2">
      <c r="A526" s="56" t="s">
        <v>485</v>
      </c>
      <c r="B526" s="56" t="s">
        <v>488</v>
      </c>
      <c r="C526" s="61">
        <v>74</v>
      </c>
      <c r="D526" s="62">
        <v>1086162.8700000001</v>
      </c>
      <c r="E526" s="62">
        <v>65169.77</v>
      </c>
      <c r="F526" s="63">
        <v>8.2598111454651997E-5</v>
      </c>
    </row>
    <row r="527" spans="1:6" x14ac:dyDescent="0.2">
      <c r="A527" s="56" t="s">
        <v>485</v>
      </c>
      <c r="B527" s="56" t="s">
        <v>489</v>
      </c>
      <c r="C527" s="61">
        <v>71</v>
      </c>
      <c r="D527" s="62">
        <v>1517917.09</v>
      </c>
      <c r="E527" s="62">
        <v>91075.08</v>
      </c>
      <c r="F527" s="63">
        <v>1.1543127447866316E-4</v>
      </c>
    </row>
    <row r="528" spans="1:6" x14ac:dyDescent="0.2">
      <c r="A528" s="56" t="s">
        <v>485</v>
      </c>
      <c r="B528" s="56" t="s">
        <v>308</v>
      </c>
      <c r="C528" s="61">
        <v>54</v>
      </c>
      <c r="D528" s="62">
        <v>1017656.6</v>
      </c>
      <c r="E528" s="62">
        <v>61059.41</v>
      </c>
      <c r="F528" s="63">
        <v>7.7388518519173736E-5</v>
      </c>
    </row>
    <row r="529" spans="1:6" x14ac:dyDescent="0.2">
      <c r="A529" s="56" t="s">
        <v>485</v>
      </c>
      <c r="B529" s="56" t="s">
        <v>491</v>
      </c>
      <c r="C529" s="61">
        <v>48</v>
      </c>
      <c r="D529" s="62">
        <v>578241.28000000003</v>
      </c>
      <c r="E529" s="62">
        <v>34694.47</v>
      </c>
      <c r="F529" s="63">
        <v>4.3972806715753028E-5</v>
      </c>
    </row>
    <row r="530" spans="1:6" x14ac:dyDescent="0.2">
      <c r="A530" s="56" t="s">
        <v>485</v>
      </c>
      <c r="B530" s="56" t="s">
        <v>490</v>
      </c>
      <c r="C530" s="61">
        <v>43</v>
      </c>
      <c r="D530" s="62">
        <v>322709.44</v>
      </c>
      <c r="E530" s="62">
        <v>19362.580000000002</v>
      </c>
      <c r="F530" s="63">
        <v>2.454071175776155E-5</v>
      </c>
    </row>
    <row r="531" spans="1:6" x14ac:dyDescent="0.2">
      <c r="A531" s="56" t="s">
        <v>485</v>
      </c>
      <c r="B531" s="56" t="s">
        <v>492</v>
      </c>
      <c r="C531" s="61">
        <v>22</v>
      </c>
      <c r="D531" s="62">
        <v>78714.17</v>
      </c>
      <c r="E531" s="62">
        <v>4722.8599999999997</v>
      </c>
      <c r="F531" s="63">
        <v>5.9858937152105604E-6</v>
      </c>
    </row>
    <row r="532" spans="1:6" x14ac:dyDescent="0.2">
      <c r="A532" s="56" t="s">
        <v>485</v>
      </c>
      <c r="B532" s="56" t="s">
        <v>493</v>
      </c>
      <c r="C532" s="61">
        <v>19</v>
      </c>
      <c r="D532" s="62">
        <v>29756.720000000001</v>
      </c>
      <c r="E532" s="62">
        <v>1785.4</v>
      </c>
      <c r="F532" s="63">
        <v>2.2628692443004737E-6</v>
      </c>
    </row>
    <row r="533" spans="1:6" x14ac:dyDescent="0.2">
      <c r="A533" s="56" t="s">
        <v>485</v>
      </c>
      <c r="B533" s="56" t="s">
        <v>56</v>
      </c>
      <c r="C533" s="61">
        <v>42</v>
      </c>
      <c r="D533" s="62">
        <v>326900.18</v>
      </c>
      <c r="E533" s="62">
        <v>19614.02</v>
      </c>
      <c r="F533" s="63">
        <v>2.4859394317852794E-5</v>
      </c>
    </row>
    <row r="534" spans="1:6" x14ac:dyDescent="0.2">
      <c r="A534" s="56" t="s">
        <v>485</v>
      </c>
      <c r="B534" s="56" t="s">
        <v>57</v>
      </c>
      <c r="C534" s="61">
        <v>1465</v>
      </c>
      <c r="D534" s="62">
        <v>54091648.700000003</v>
      </c>
      <c r="E534" s="62">
        <v>3242247.14</v>
      </c>
      <c r="F534" s="63">
        <v>4.1093207883539668E-3</v>
      </c>
    </row>
    <row r="535" spans="1:6" x14ac:dyDescent="0.2">
      <c r="A535" s="56" t="s">
        <v>494</v>
      </c>
      <c r="B535" s="56" t="s">
        <v>495</v>
      </c>
      <c r="C535" s="61">
        <v>300</v>
      </c>
      <c r="D535" s="62">
        <v>9255231.5099999998</v>
      </c>
      <c r="E535" s="62">
        <v>555114.04</v>
      </c>
      <c r="F535" s="63">
        <v>7.0356810137525651E-4</v>
      </c>
    </row>
    <row r="536" spans="1:6" x14ac:dyDescent="0.2">
      <c r="A536" s="56" t="s">
        <v>494</v>
      </c>
      <c r="B536" s="56" t="s">
        <v>496</v>
      </c>
      <c r="C536" s="61">
        <v>109</v>
      </c>
      <c r="D536" s="62">
        <v>2359662.7200000002</v>
      </c>
      <c r="E536" s="62">
        <v>141579.79999999999</v>
      </c>
      <c r="F536" s="63">
        <v>1.7944246389280395E-4</v>
      </c>
    </row>
    <row r="537" spans="1:6" x14ac:dyDescent="0.2">
      <c r="A537" s="56" t="s">
        <v>494</v>
      </c>
      <c r="B537" s="56" t="s">
        <v>497</v>
      </c>
      <c r="C537" s="61">
        <v>65</v>
      </c>
      <c r="D537" s="62">
        <v>1974372.35</v>
      </c>
      <c r="E537" s="62">
        <v>118462.33</v>
      </c>
      <c r="F537" s="63">
        <v>1.5014269248637467E-4</v>
      </c>
    </row>
    <row r="538" spans="1:6" x14ac:dyDescent="0.2">
      <c r="A538" s="56" t="s">
        <v>494</v>
      </c>
      <c r="B538" s="56" t="s">
        <v>498</v>
      </c>
      <c r="C538" s="61">
        <v>54</v>
      </c>
      <c r="D538" s="62">
        <v>963984.03</v>
      </c>
      <c r="E538" s="62">
        <v>57839.040000000001</v>
      </c>
      <c r="F538" s="63">
        <v>7.3306925470967215E-5</v>
      </c>
    </row>
    <row r="539" spans="1:6" x14ac:dyDescent="0.2">
      <c r="A539" s="56" t="s">
        <v>494</v>
      </c>
      <c r="B539" s="56" t="s">
        <v>499</v>
      </c>
      <c r="C539" s="61">
        <v>43</v>
      </c>
      <c r="D539" s="62">
        <v>416425.7</v>
      </c>
      <c r="E539" s="62">
        <v>24985.53</v>
      </c>
      <c r="F539" s="63">
        <v>3.1667406401672908E-5</v>
      </c>
    </row>
    <row r="540" spans="1:6" x14ac:dyDescent="0.2">
      <c r="A540" s="56" t="s">
        <v>494</v>
      </c>
      <c r="B540" s="56" t="s">
        <v>502</v>
      </c>
      <c r="C540" s="61">
        <v>41</v>
      </c>
      <c r="D540" s="62">
        <v>481113.86</v>
      </c>
      <c r="E540" s="62">
        <v>28866.82</v>
      </c>
      <c r="F540" s="63">
        <v>3.6586669182680519E-5</v>
      </c>
    </row>
    <row r="541" spans="1:6" x14ac:dyDescent="0.2">
      <c r="A541" s="56" t="s">
        <v>494</v>
      </c>
      <c r="B541" s="56" t="s">
        <v>500</v>
      </c>
      <c r="C541" s="61">
        <v>30</v>
      </c>
      <c r="D541" s="62">
        <v>426800.97</v>
      </c>
      <c r="E541" s="62">
        <v>25608.07</v>
      </c>
      <c r="F541" s="63">
        <v>3.2456432177043592E-5</v>
      </c>
    </row>
    <row r="542" spans="1:6" x14ac:dyDescent="0.2">
      <c r="A542" s="56" t="s">
        <v>494</v>
      </c>
      <c r="B542" s="56" t="s">
        <v>501</v>
      </c>
      <c r="C542" s="61">
        <v>29</v>
      </c>
      <c r="D542" s="62">
        <v>614637.92000000004</v>
      </c>
      <c r="E542" s="62">
        <v>36878.269999999997</v>
      </c>
      <c r="F542" s="63">
        <v>4.6740620010086718E-5</v>
      </c>
    </row>
    <row r="543" spans="1:6" x14ac:dyDescent="0.2">
      <c r="A543" s="56" t="s">
        <v>494</v>
      </c>
      <c r="B543" s="56" t="s">
        <v>503</v>
      </c>
      <c r="C543" s="61">
        <v>25</v>
      </c>
      <c r="D543" s="62">
        <v>109934.12</v>
      </c>
      <c r="E543" s="62">
        <v>6596.05</v>
      </c>
      <c r="F543" s="63">
        <v>8.3600306255562559E-6</v>
      </c>
    </row>
    <row r="544" spans="1:6" x14ac:dyDescent="0.2">
      <c r="A544" s="56" t="s">
        <v>494</v>
      </c>
      <c r="B544" s="56" t="s">
        <v>504</v>
      </c>
      <c r="C544" s="61">
        <v>20</v>
      </c>
      <c r="D544" s="62">
        <v>159706.74</v>
      </c>
      <c r="E544" s="62">
        <v>9582.42</v>
      </c>
      <c r="F544" s="63">
        <v>1.2145045090158925E-5</v>
      </c>
    </row>
    <row r="545" spans="1:6" x14ac:dyDescent="0.2">
      <c r="A545" s="56" t="s">
        <v>494</v>
      </c>
      <c r="B545" s="56" t="s">
        <v>56</v>
      </c>
      <c r="C545" s="61">
        <v>37</v>
      </c>
      <c r="D545" s="62">
        <v>948815.28</v>
      </c>
      <c r="E545" s="62">
        <v>56928.92</v>
      </c>
      <c r="F545" s="63">
        <v>7.2153412220926473E-5</v>
      </c>
    </row>
    <row r="546" spans="1:6" x14ac:dyDescent="0.2">
      <c r="A546" s="56" t="s">
        <v>494</v>
      </c>
      <c r="B546" s="56" t="s">
        <v>57</v>
      </c>
      <c r="C546" s="61">
        <v>753</v>
      </c>
      <c r="D546" s="62">
        <v>17710685.199999999</v>
      </c>
      <c r="E546" s="62">
        <v>1062441.29</v>
      </c>
      <c r="F546" s="63">
        <v>1.3465697989335278E-3</v>
      </c>
    </row>
    <row r="547" spans="1:6" x14ac:dyDescent="0.2">
      <c r="A547" s="56" t="s">
        <v>505</v>
      </c>
      <c r="B547" s="56" t="s">
        <v>506</v>
      </c>
      <c r="C547" s="61">
        <v>811</v>
      </c>
      <c r="D547" s="62">
        <v>38492958.079999998</v>
      </c>
      <c r="E547" s="62">
        <v>2306006.84</v>
      </c>
      <c r="F547" s="63">
        <v>2.9227018905469493E-3</v>
      </c>
    </row>
    <row r="548" spans="1:6" x14ac:dyDescent="0.2">
      <c r="A548" s="56" t="s">
        <v>505</v>
      </c>
      <c r="B548" s="56" t="s">
        <v>507</v>
      </c>
      <c r="C548" s="61">
        <v>95</v>
      </c>
      <c r="D548" s="62">
        <v>3160422.69</v>
      </c>
      <c r="E548" s="62">
        <v>189027.32</v>
      </c>
      <c r="F548" s="63">
        <v>2.3957886678645896E-4</v>
      </c>
    </row>
    <row r="549" spans="1:6" x14ac:dyDescent="0.2">
      <c r="A549" s="56" t="s">
        <v>505</v>
      </c>
      <c r="B549" s="56" t="s">
        <v>510</v>
      </c>
      <c r="C549" s="61">
        <v>69</v>
      </c>
      <c r="D549" s="62">
        <v>1132856.6499999999</v>
      </c>
      <c r="E549" s="62">
        <v>67971.41</v>
      </c>
      <c r="F549" s="63">
        <v>8.614899360408741E-5</v>
      </c>
    </row>
    <row r="550" spans="1:6" x14ac:dyDescent="0.2">
      <c r="A550" s="56" t="s">
        <v>505</v>
      </c>
      <c r="B550" s="56" t="s">
        <v>511</v>
      </c>
      <c r="C550" s="61">
        <v>61</v>
      </c>
      <c r="D550" s="62">
        <v>2133683.89</v>
      </c>
      <c r="E550" s="62">
        <v>128021.02</v>
      </c>
      <c r="F550" s="63">
        <v>1.6225766146632455E-4</v>
      </c>
    </row>
    <row r="551" spans="1:6" x14ac:dyDescent="0.2">
      <c r="A551" s="56" t="s">
        <v>505</v>
      </c>
      <c r="B551" s="56" t="s">
        <v>508</v>
      </c>
      <c r="C551" s="61">
        <v>60</v>
      </c>
      <c r="D551" s="62">
        <v>1331883.2</v>
      </c>
      <c r="E551" s="62">
        <v>79912.990000000005</v>
      </c>
      <c r="F551" s="63">
        <v>1.012841084861047E-4</v>
      </c>
    </row>
    <row r="552" spans="1:6" x14ac:dyDescent="0.2">
      <c r="A552" s="56" t="s">
        <v>505</v>
      </c>
      <c r="B552" s="56" t="s">
        <v>512</v>
      </c>
      <c r="C552" s="61">
        <v>60</v>
      </c>
      <c r="D552" s="62">
        <v>772165.68</v>
      </c>
      <c r="E552" s="62">
        <v>46329.93</v>
      </c>
      <c r="F552" s="63">
        <v>5.8719935973783942E-5</v>
      </c>
    </row>
    <row r="553" spans="1:6" x14ac:dyDescent="0.2">
      <c r="A553" s="56" t="s">
        <v>505</v>
      </c>
      <c r="B553" s="56" t="s">
        <v>509</v>
      </c>
      <c r="C553" s="61">
        <v>52</v>
      </c>
      <c r="D553" s="62">
        <v>1711596.23</v>
      </c>
      <c r="E553" s="62">
        <v>102695.77</v>
      </c>
      <c r="F553" s="63">
        <v>1.3015968379789138E-4</v>
      </c>
    </row>
    <row r="554" spans="1:6" x14ac:dyDescent="0.2">
      <c r="A554" s="56" t="s">
        <v>505</v>
      </c>
      <c r="B554" s="56" t="s">
        <v>513</v>
      </c>
      <c r="C554" s="61">
        <v>45</v>
      </c>
      <c r="D554" s="62">
        <v>822350.92</v>
      </c>
      <c r="E554" s="62">
        <v>49341.05</v>
      </c>
      <c r="F554" s="63">
        <v>6.253631932703702E-5</v>
      </c>
    </row>
    <row r="555" spans="1:6" x14ac:dyDescent="0.2">
      <c r="A555" s="56" t="s">
        <v>505</v>
      </c>
      <c r="B555" s="56" t="s">
        <v>514</v>
      </c>
      <c r="C555" s="61">
        <v>38</v>
      </c>
      <c r="D555" s="62">
        <v>334498.94</v>
      </c>
      <c r="E555" s="62">
        <v>20069.95</v>
      </c>
      <c r="F555" s="63">
        <v>2.5437253606837849E-5</v>
      </c>
    </row>
    <row r="556" spans="1:6" x14ac:dyDescent="0.2">
      <c r="A556" s="56" t="s">
        <v>505</v>
      </c>
      <c r="B556" s="56" t="s">
        <v>516</v>
      </c>
      <c r="C556" s="61">
        <v>34</v>
      </c>
      <c r="D556" s="62">
        <v>291033.83</v>
      </c>
      <c r="E556" s="62">
        <v>17353.71</v>
      </c>
      <c r="F556" s="63">
        <v>2.1994609966119399E-5</v>
      </c>
    </row>
    <row r="557" spans="1:6" x14ac:dyDescent="0.2">
      <c r="A557" s="56" t="s">
        <v>505</v>
      </c>
      <c r="B557" s="56" t="s">
        <v>515</v>
      </c>
      <c r="C557" s="61">
        <v>30</v>
      </c>
      <c r="D557" s="62">
        <v>823497.39</v>
      </c>
      <c r="E557" s="62">
        <v>49409.86</v>
      </c>
      <c r="F557" s="63">
        <v>6.2623531174634374E-5</v>
      </c>
    </row>
    <row r="558" spans="1:6" x14ac:dyDescent="0.2">
      <c r="A558" s="56" t="s">
        <v>505</v>
      </c>
      <c r="B558" s="56" t="s">
        <v>517</v>
      </c>
      <c r="C558" s="61">
        <v>27</v>
      </c>
      <c r="D558" s="62">
        <v>278825.27</v>
      </c>
      <c r="E558" s="62">
        <v>16729.52</v>
      </c>
      <c r="F558" s="63">
        <v>2.1203492931505357E-5</v>
      </c>
    </row>
    <row r="559" spans="1:6" x14ac:dyDescent="0.2">
      <c r="A559" s="56" t="s">
        <v>505</v>
      </c>
      <c r="B559" s="56" t="s">
        <v>56</v>
      </c>
      <c r="C559" s="61">
        <v>79</v>
      </c>
      <c r="D559" s="62">
        <v>1316890.75</v>
      </c>
      <c r="E559" s="62">
        <v>79013.48</v>
      </c>
      <c r="F559" s="63">
        <v>1.0014404266671368E-4</v>
      </c>
    </row>
    <row r="560" spans="1:6" x14ac:dyDescent="0.2">
      <c r="A560" s="56" t="s">
        <v>505</v>
      </c>
      <c r="B560" s="56" t="s">
        <v>57</v>
      </c>
      <c r="C560" s="61">
        <v>1461</v>
      </c>
      <c r="D560" s="62">
        <v>52602663.520000003</v>
      </c>
      <c r="E560" s="62">
        <v>3151882.85</v>
      </c>
      <c r="F560" s="63">
        <v>3.9947903903344477E-3</v>
      </c>
    </row>
    <row r="561" spans="1:6" x14ac:dyDescent="0.2">
      <c r="A561" s="56" t="s">
        <v>518</v>
      </c>
      <c r="B561" s="56" t="s">
        <v>519</v>
      </c>
      <c r="C561" s="61">
        <v>741</v>
      </c>
      <c r="D561" s="62">
        <v>53522921.969999999</v>
      </c>
      <c r="E561" s="62">
        <v>3207601.94</v>
      </c>
      <c r="F561" s="63">
        <v>4.0654104279066504E-3</v>
      </c>
    </row>
    <row r="562" spans="1:6" x14ac:dyDescent="0.2">
      <c r="A562" s="56" t="s">
        <v>518</v>
      </c>
      <c r="B562" s="56" t="s">
        <v>494</v>
      </c>
      <c r="C562" s="61">
        <v>736</v>
      </c>
      <c r="D562" s="62">
        <v>42422429.700000003</v>
      </c>
      <c r="E562" s="62">
        <v>2536855.7400000002</v>
      </c>
      <c r="F562" s="63">
        <v>3.2152866759679174E-3</v>
      </c>
    </row>
    <row r="563" spans="1:6" x14ac:dyDescent="0.2">
      <c r="A563" s="56" t="s">
        <v>518</v>
      </c>
      <c r="B563" s="56" t="s">
        <v>520</v>
      </c>
      <c r="C563" s="61">
        <v>204</v>
      </c>
      <c r="D563" s="62">
        <v>3104802.23</v>
      </c>
      <c r="E563" s="62">
        <v>186285.92</v>
      </c>
      <c r="F563" s="63">
        <v>2.3610433461085389E-4</v>
      </c>
    </row>
    <row r="564" spans="1:6" x14ac:dyDescent="0.2">
      <c r="A564" s="56" t="s">
        <v>518</v>
      </c>
      <c r="B564" s="56" t="s">
        <v>521</v>
      </c>
      <c r="C564" s="61">
        <v>171</v>
      </c>
      <c r="D564" s="62">
        <v>6289783.6500000004</v>
      </c>
      <c r="E564" s="62">
        <v>377387.06</v>
      </c>
      <c r="F564" s="63">
        <v>4.7831162275735272E-4</v>
      </c>
    </row>
    <row r="565" spans="1:6" x14ac:dyDescent="0.2">
      <c r="A565" s="56" t="s">
        <v>518</v>
      </c>
      <c r="B565" s="56" t="s">
        <v>522</v>
      </c>
      <c r="C565" s="61">
        <v>101</v>
      </c>
      <c r="D565" s="62">
        <v>1210357.6100000001</v>
      </c>
      <c r="E565" s="62">
        <v>72570.66</v>
      </c>
      <c r="F565" s="63">
        <v>9.1978220316224173E-5</v>
      </c>
    </row>
    <row r="566" spans="1:6" x14ac:dyDescent="0.2">
      <c r="A566" s="56" t="s">
        <v>518</v>
      </c>
      <c r="B566" s="56" t="s">
        <v>523</v>
      </c>
      <c r="C566" s="61">
        <v>50</v>
      </c>
      <c r="D566" s="62">
        <v>3067767.7</v>
      </c>
      <c r="E566" s="62">
        <v>184066.06</v>
      </c>
      <c r="F566" s="63">
        <v>2.3329081779632893E-4</v>
      </c>
    </row>
    <row r="567" spans="1:6" x14ac:dyDescent="0.2">
      <c r="A567" s="56" t="s">
        <v>518</v>
      </c>
      <c r="B567" s="56" t="s">
        <v>56</v>
      </c>
      <c r="C567" s="61">
        <v>143</v>
      </c>
      <c r="D567" s="62">
        <v>2974212.72</v>
      </c>
      <c r="E567" s="62">
        <v>178452.76</v>
      </c>
      <c r="F567" s="63">
        <v>2.2617635385041663E-4</v>
      </c>
    </row>
    <row r="568" spans="1:6" x14ac:dyDescent="0.2">
      <c r="A568" s="56" t="s">
        <v>518</v>
      </c>
      <c r="B568" s="56" t="s">
        <v>57</v>
      </c>
      <c r="C568" s="61">
        <v>2146</v>
      </c>
      <c r="D568" s="62">
        <v>112592275.58</v>
      </c>
      <c r="E568" s="62">
        <v>6743220.1299999999</v>
      </c>
      <c r="F568" s="63">
        <v>8.5465584405314456E-3</v>
      </c>
    </row>
    <row r="569" spans="1:6" x14ac:dyDescent="0.2">
      <c r="A569" s="56" t="s">
        <v>524</v>
      </c>
      <c r="B569" s="56" t="s">
        <v>525</v>
      </c>
      <c r="C569" s="61">
        <v>8448</v>
      </c>
      <c r="D569" s="62">
        <v>983139095.47000003</v>
      </c>
      <c r="E569" s="62">
        <v>58886823.18</v>
      </c>
      <c r="F569" s="63">
        <v>7.4634917143823351E-2</v>
      </c>
    </row>
    <row r="570" spans="1:6" x14ac:dyDescent="0.2">
      <c r="A570" s="56" t="s">
        <v>524</v>
      </c>
      <c r="B570" s="56" t="s">
        <v>526</v>
      </c>
      <c r="C570" s="61">
        <v>1941</v>
      </c>
      <c r="D570" s="62">
        <v>118334238.40000001</v>
      </c>
      <c r="E570" s="62">
        <v>7094418.7599999998</v>
      </c>
      <c r="F570" s="63">
        <v>8.991678065527222E-3</v>
      </c>
    </row>
    <row r="571" spans="1:6" x14ac:dyDescent="0.2">
      <c r="A571" s="56" t="s">
        <v>524</v>
      </c>
      <c r="B571" s="56" t="s">
        <v>527</v>
      </c>
      <c r="C571" s="61">
        <v>601</v>
      </c>
      <c r="D571" s="62">
        <v>48413684.259999998</v>
      </c>
      <c r="E571" s="62">
        <v>2904821.14</v>
      </c>
      <c r="F571" s="63">
        <v>3.6816570056569064E-3</v>
      </c>
    </row>
    <row r="572" spans="1:6" x14ac:dyDescent="0.2">
      <c r="A572" s="56" t="s">
        <v>524</v>
      </c>
      <c r="B572" s="56" t="s">
        <v>528</v>
      </c>
      <c r="C572" s="61">
        <v>368</v>
      </c>
      <c r="D572" s="62">
        <v>10907752.550000001</v>
      </c>
      <c r="E572" s="62">
        <v>654319.34</v>
      </c>
      <c r="F572" s="63">
        <v>8.2930385932395248E-4</v>
      </c>
    </row>
    <row r="573" spans="1:6" x14ac:dyDescent="0.2">
      <c r="A573" s="56" t="s">
        <v>524</v>
      </c>
      <c r="B573" s="56" t="s">
        <v>530</v>
      </c>
      <c r="C573" s="61">
        <v>220</v>
      </c>
      <c r="D573" s="62">
        <v>6580971.3799999999</v>
      </c>
      <c r="E573" s="62">
        <v>394858.3</v>
      </c>
      <c r="F573" s="63">
        <v>5.0045519375309161E-4</v>
      </c>
    </row>
    <row r="574" spans="1:6" x14ac:dyDescent="0.2">
      <c r="A574" s="56" t="s">
        <v>524</v>
      </c>
      <c r="B574" s="56" t="s">
        <v>529</v>
      </c>
      <c r="C574" s="61">
        <v>192</v>
      </c>
      <c r="D574" s="62">
        <v>6456598.6699999999</v>
      </c>
      <c r="E574" s="62">
        <v>387395.97</v>
      </c>
      <c r="F574" s="63">
        <v>4.9099721400187575E-4</v>
      </c>
    </row>
    <row r="575" spans="1:6" x14ac:dyDescent="0.2">
      <c r="A575" s="56" t="s">
        <v>524</v>
      </c>
      <c r="B575" s="56" t="s">
        <v>531</v>
      </c>
      <c r="C575" s="61">
        <v>158</v>
      </c>
      <c r="D575" s="62">
        <v>4407965.4400000004</v>
      </c>
      <c r="E575" s="62">
        <v>264477.92</v>
      </c>
      <c r="F575" s="63">
        <v>3.3520720900893979E-4</v>
      </c>
    </row>
    <row r="576" spans="1:6" x14ac:dyDescent="0.2">
      <c r="A576" s="56" t="s">
        <v>524</v>
      </c>
      <c r="B576" s="56" t="s">
        <v>532</v>
      </c>
      <c r="C576" s="61">
        <v>157</v>
      </c>
      <c r="D576" s="62">
        <v>2966989.62</v>
      </c>
      <c r="E576" s="62">
        <v>178019.33</v>
      </c>
      <c r="F576" s="63">
        <v>2.256270117329319E-4</v>
      </c>
    </row>
    <row r="577" spans="1:6" x14ac:dyDescent="0.2">
      <c r="A577" s="56" t="s">
        <v>524</v>
      </c>
      <c r="B577" s="56" t="s">
        <v>535</v>
      </c>
      <c r="C577" s="61">
        <v>123</v>
      </c>
      <c r="D577" s="62">
        <v>2372699.5499999998</v>
      </c>
      <c r="E577" s="62">
        <v>142352.4</v>
      </c>
      <c r="F577" s="63">
        <v>1.8042168019063445E-4</v>
      </c>
    </row>
    <row r="578" spans="1:6" x14ac:dyDescent="0.2">
      <c r="A578" s="56" t="s">
        <v>524</v>
      </c>
      <c r="B578" s="56" t="s">
        <v>533</v>
      </c>
      <c r="C578" s="61">
        <v>120</v>
      </c>
      <c r="D578" s="62">
        <v>3143046.71</v>
      </c>
      <c r="E578" s="62">
        <v>188582.85</v>
      </c>
      <c r="F578" s="63">
        <v>2.3901553224349144E-4</v>
      </c>
    </row>
    <row r="579" spans="1:6" x14ac:dyDescent="0.2">
      <c r="A579" s="56" t="s">
        <v>524</v>
      </c>
      <c r="B579" s="56" t="s">
        <v>534</v>
      </c>
      <c r="C579" s="61">
        <v>116</v>
      </c>
      <c r="D579" s="62">
        <v>2474383.65</v>
      </c>
      <c r="E579" s="62">
        <v>148463.01999999999</v>
      </c>
      <c r="F579" s="63">
        <v>1.8816646234679404E-4</v>
      </c>
    </row>
    <row r="580" spans="1:6" x14ac:dyDescent="0.2">
      <c r="A580" s="56" t="s">
        <v>524</v>
      </c>
      <c r="B580" s="56" t="s">
        <v>536</v>
      </c>
      <c r="C580" s="61">
        <v>107</v>
      </c>
      <c r="D580" s="62">
        <v>2559581.0299999998</v>
      </c>
      <c r="E580" s="62">
        <v>153574.87</v>
      </c>
      <c r="F580" s="63">
        <v>1.9464537359720145E-4</v>
      </c>
    </row>
    <row r="581" spans="1:6" x14ac:dyDescent="0.2">
      <c r="A581" s="56" t="s">
        <v>524</v>
      </c>
      <c r="B581" s="56" t="s">
        <v>539</v>
      </c>
      <c r="C581" s="61">
        <v>76</v>
      </c>
      <c r="D581" s="62">
        <v>1516824.02</v>
      </c>
      <c r="E581" s="62">
        <v>91009.44</v>
      </c>
      <c r="F581" s="63">
        <v>1.1534808038367275E-4</v>
      </c>
    </row>
    <row r="582" spans="1:6" x14ac:dyDescent="0.2">
      <c r="A582" s="56" t="s">
        <v>524</v>
      </c>
      <c r="B582" s="56" t="s">
        <v>537</v>
      </c>
      <c r="C582" s="61">
        <v>70</v>
      </c>
      <c r="D582" s="62">
        <v>2222114.31</v>
      </c>
      <c r="E582" s="62">
        <v>133326.87</v>
      </c>
      <c r="F582" s="63">
        <v>1.6898245410655735E-4</v>
      </c>
    </row>
    <row r="583" spans="1:6" x14ac:dyDescent="0.2">
      <c r="A583" s="56" t="s">
        <v>524</v>
      </c>
      <c r="B583" s="56" t="s">
        <v>538</v>
      </c>
      <c r="C583" s="61">
        <v>60</v>
      </c>
      <c r="D583" s="62">
        <v>1368646.53</v>
      </c>
      <c r="E583" s="62">
        <v>82118.78</v>
      </c>
      <c r="F583" s="63">
        <v>1.0407979256271808E-4</v>
      </c>
    </row>
    <row r="584" spans="1:6" x14ac:dyDescent="0.2">
      <c r="A584" s="56" t="s">
        <v>524</v>
      </c>
      <c r="B584" s="56" t="s">
        <v>85</v>
      </c>
      <c r="C584" s="61">
        <v>20</v>
      </c>
      <c r="D584" s="62">
        <v>217865.06</v>
      </c>
      <c r="E584" s="62">
        <v>13071.89</v>
      </c>
      <c r="F584" s="63">
        <v>1.6567703509509869E-5</v>
      </c>
    </row>
    <row r="585" spans="1:6" x14ac:dyDescent="0.2">
      <c r="A585" s="56" t="s">
        <v>524</v>
      </c>
      <c r="B585" s="56" t="s">
        <v>56</v>
      </c>
      <c r="C585" s="61">
        <v>95</v>
      </c>
      <c r="D585" s="62">
        <v>964598.51</v>
      </c>
      <c r="E585" s="62">
        <v>57813.71</v>
      </c>
      <c r="F585" s="63">
        <v>7.3274821473007026E-5</v>
      </c>
    </row>
    <row r="586" spans="1:6" x14ac:dyDescent="0.2">
      <c r="A586" s="56" t="s">
        <v>524</v>
      </c>
      <c r="B586" s="56" t="s">
        <v>57</v>
      </c>
      <c r="C586" s="61">
        <v>12872</v>
      </c>
      <c r="D586" s="62">
        <v>1198047055.1600001</v>
      </c>
      <c r="E586" s="62">
        <v>71775447.780000001</v>
      </c>
      <c r="F586" s="63">
        <v>9.097034461591616E-2</v>
      </c>
    </row>
    <row r="587" spans="1:6" x14ac:dyDescent="0.2">
      <c r="A587" s="56" t="s">
        <v>540</v>
      </c>
      <c r="B587" s="56" t="s">
        <v>541</v>
      </c>
      <c r="C587" s="61">
        <v>217</v>
      </c>
      <c r="D587" s="62">
        <v>3996171.5</v>
      </c>
      <c r="E587" s="62">
        <v>239770.3</v>
      </c>
      <c r="F587" s="63">
        <v>3.03892034035341E-4</v>
      </c>
    </row>
    <row r="588" spans="1:6" x14ac:dyDescent="0.2">
      <c r="A588" s="56" t="s">
        <v>540</v>
      </c>
      <c r="B588" s="56" t="s">
        <v>542</v>
      </c>
      <c r="C588" s="61">
        <v>193</v>
      </c>
      <c r="D588" s="62">
        <v>4048782.57</v>
      </c>
      <c r="E588" s="62">
        <v>242920.55</v>
      </c>
      <c r="F588" s="63">
        <v>3.0788475490285395E-4</v>
      </c>
    </row>
    <row r="589" spans="1:6" x14ac:dyDescent="0.2">
      <c r="A589" s="56" t="s">
        <v>540</v>
      </c>
      <c r="B589" s="56" t="s">
        <v>543</v>
      </c>
      <c r="C589" s="61">
        <v>77</v>
      </c>
      <c r="D589" s="62">
        <v>1594854.07</v>
      </c>
      <c r="E589" s="62">
        <v>95691.26</v>
      </c>
      <c r="F589" s="63">
        <v>1.2128195877806662E-4</v>
      </c>
    </row>
    <row r="590" spans="1:6" x14ac:dyDescent="0.2">
      <c r="A590" s="56" t="s">
        <v>540</v>
      </c>
      <c r="B590" s="56" t="s">
        <v>544</v>
      </c>
      <c r="C590" s="61">
        <v>41</v>
      </c>
      <c r="D590" s="62">
        <v>495911.43</v>
      </c>
      <c r="E590" s="62">
        <v>29754.7</v>
      </c>
      <c r="F590" s="63">
        <v>3.7711994792980459E-5</v>
      </c>
    </row>
    <row r="591" spans="1:6" x14ac:dyDescent="0.2">
      <c r="A591" s="56" t="s">
        <v>540</v>
      </c>
      <c r="B591" s="56" t="s">
        <v>56</v>
      </c>
      <c r="C591" s="61">
        <v>59</v>
      </c>
      <c r="D591" s="62">
        <v>1347490.84</v>
      </c>
      <c r="E591" s="62">
        <v>80849.47</v>
      </c>
      <c r="F591" s="63">
        <v>1.0247103118684543E-4</v>
      </c>
    </row>
    <row r="592" spans="1:6" x14ac:dyDescent="0.2">
      <c r="A592" s="56" t="s">
        <v>540</v>
      </c>
      <c r="B592" s="56" t="s">
        <v>57</v>
      </c>
      <c r="C592" s="61">
        <v>587</v>
      </c>
      <c r="D592" s="62">
        <v>11483210.41</v>
      </c>
      <c r="E592" s="62">
        <v>688986.28</v>
      </c>
      <c r="F592" s="63">
        <v>8.7324177369608753E-4</v>
      </c>
    </row>
    <row r="593" spans="1:6" x14ac:dyDescent="0.2">
      <c r="A593" s="56" t="s">
        <v>545</v>
      </c>
      <c r="B593" s="56" t="s">
        <v>546</v>
      </c>
      <c r="C593" s="61">
        <v>439</v>
      </c>
      <c r="D593" s="62">
        <v>17936592.550000001</v>
      </c>
      <c r="E593" s="62">
        <v>1073955.74</v>
      </c>
      <c r="F593" s="63">
        <v>1.3611635565060805E-3</v>
      </c>
    </row>
    <row r="594" spans="1:6" x14ac:dyDescent="0.2">
      <c r="A594" s="56" t="s">
        <v>545</v>
      </c>
      <c r="B594" s="56" t="s">
        <v>547</v>
      </c>
      <c r="C594" s="61">
        <v>48</v>
      </c>
      <c r="D594" s="62">
        <v>402049.1</v>
      </c>
      <c r="E594" s="62">
        <v>24122.95</v>
      </c>
      <c r="F594" s="63">
        <v>3.0574146766437839E-5</v>
      </c>
    </row>
    <row r="595" spans="1:6" x14ac:dyDescent="0.2">
      <c r="A595" s="56" t="s">
        <v>545</v>
      </c>
      <c r="B595" s="56" t="s">
        <v>545</v>
      </c>
      <c r="C595" s="61">
        <v>37</v>
      </c>
      <c r="D595" s="62">
        <v>399080.08</v>
      </c>
      <c r="E595" s="62">
        <v>23944.799999999999</v>
      </c>
      <c r="F595" s="63">
        <v>3.0348354139647127E-5</v>
      </c>
    </row>
    <row r="596" spans="1:6" x14ac:dyDescent="0.2">
      <c r="A596" s="56" t="s">
        <v>545</v>
      </c>
      <c r="B596" s="56" t="s">
        <v>56</v>
      </c>
      <c r="C596" s="61">
        <v>13</v>
      </c>
      <c r="D596" s="62">
        <v>213814.66</v>
      </c>
      <c r="E596" s="62">
        <v>12828.87</v>
      </c>
      <c r="F596" s="63">
        <v>1.6259692708708985E-5</v>
      </c>
    </row>
    <row r="597" spans="1:6" x14ac:dyDescent="0.2">
      <c r="A597" s="56" t="s">
        <v>545</v>
      </c>
      <c r="B597" s="56" t="s">
        <v>57</v>
      </c>
      <c r="C597" s="61">
        <v>537</v>
      </c>
      <c r="D597" s="62">
        <v>18951536.390000001</v>
      </c>
      <c r="E597" s="62">
        <v>1134852.3600000001</v>
      </c>
      <c r="F597" s="63">
        <v>1.4383457501208746E-3</v>
      </c>
    </row>
    <row r="598" spans="1:6" x14ac:dyDescent="0.2">
      <c r="A598" s="56" t="s">
        <v>548</v>
      </c>
      <c r="B598" s="56" t="s">
        <v>549</v>
      </c>
      <c r="C598" s="61">
        <v>340</v>
      </c>
      <c r="D598" s="62">
        <v>11637988.02</v>
      </c>
      <c r="E598" s="62">
        <v>698277.57</v>
      </c>
      <c r="F598" s="63">
        <v>8.8501783193562845E-4</v>
      </c>
    </row>
    <row r="599" spans="1:6" x14ac:dyDescent="0.2">
      <c r="A599" s="56" t="s">
        <v>548</v>
      </c>
      <c r="B599" s="56" t="s">
        <v>550</v>
      </c>
      <c r="C599" s="61">
        <v>182</v>
      </c>
      <c r="D599" s="62">
        <v>4034256.61</v>
      </c>
      <c r="E599" s="62">
        <v>241938.87</v>
      </c>
      <c r="F599" s="63">
        <v>3.0664054437314357E-4</v>
      </c>
    </row>
    <row r="600" spans="1:6" x14ac:dyDescent="0.2">
      <c r="A600" s="56" t="s">
        <v>548</v>
      </c>
      <c r="B600" s="56" t="s">
        <v>551</v>
      </c>
      <c r="C600" s="61">
        <v>147</v>
      </c>
      <c r="D600" s="62">
        <v>7477002.5300000003</v>
      </c>
      <c r="E600" s="62">
        <v>442107.18</v>
      </c>
      <c r="F600" s="63">
        <v>5.6033983438244289E-4</v>
      </c>
    </row>
    <row r="601" spans="1:6" x14ac:dyDescent="0.2">
      <c r="A601" s="56" t="s">
        <v>548</v>
      </c>
      <c r="B601" s="56" t="s">
        <v>552</v>
      </c>
      <c r="C601" s="61">
        <v>121</v>
      </c>
      <c r="D601" s="62">
        <v>3918564.55</v>
      </c>
      <c r="E601" s="62">
        <v>235113.83</v>
      </c>
      <c r="F601" s="63">
        <v>2.9799028498750423E-4</v>
      </c>
    </row>
    <row r="602" spans="1:6" x14ac:dyDescent="0.2">
      <c r="A602" s="56" t="s">
        <v>548</v>
      </c>
      <c r="B602" s="56" t="s">
        <v>553</v>
      </c>
      <c r="C602" s="61">
        <v>114</v>
      </c>
      <c r="D602" s="62">
        <v>3162968.86</v>
      </c>
      <c r="E602" s="62">
        <v>189778.14</v>
      </c>
      <c r="F602" s="63">
        <v>2.405304784622771E-4</v>
      </c>
    </row>
    <row r="603" spans="1:6" x14ac:dyDescent="0.2">
      <c r="A603" s="56" t="s">
        <v>548</v>
      </c>
      <c r="B603" s="56" t="s">
        <v>556</v>
      </c>
      <c r="C603" s="61">
        <v>36</v>
      </c>
      <c r="D603" s="62">
        <v>879952.85</v>
      </c>
      <c r="E603" s="62">
        <v>52797.21</v>
      </c>
      <c r="F603" s="63">
        <v>6.6916759658268969E-5</v>
      </c>
    </row>
    <row r="604" spans="1:6" x14ac:dyDescent="0.2">
      <c r="A604" s="56" t="s">
        <v>548</v>
      </c>
      <c r="B604" s="56" t="s">
        <v>554</v>
      </c>
      <c r="C604" s="61">
        <v>35</v>
      </c>
      <c r="D604" s="62">
        <v>1521377.34</v>
      </c>
      <c r="E604" s="62">
        <v>91282.65</v>
      </c>
      <c r="F604" s="63">
        <v>1.1569435489147789E-4</v>
      </c>
    </row>
    <row r="605" spans="1:6" x14ac:dyDescent="0.2">
      <c r="A605" s="56" t="s">
        <v>548</v>
      </c>
      <c r="B605" s="56" t="s">
        <v>555</v>
      </c>
      <c r="C605" s="61">
        <v>33</v>
      </c>
      <c r="D605" s="62">
        <v>554063.09</v>
      </c>
      <c r="E605" s="62">
        <v>33243.79</v>
      </c>
      <c r="F605" s="63">
        <v>4.2134171588990507E-5</v>
      </c>
    </row>
    <row r="606" spans="1:6" x14ac:dyDescent="0.2">
      <c r="A606" s="56" t="s">
        <v>548</v>
      </c>
      <c r="B606" s="56" t="s">
        <v>56</v>
      </c>
      <c r="C606" s="61">
        <v>7</v>
      </c>
      <c r="D606" s="62">
        <v>71666.37</v>
      </c>
      <c r="E606" s="62">
        <v>4299.97</v>
      </c>
      <c r="F606" s="63">
        <v>5.4499103082864952E-6</v>
      </c>
    </row>
    <row r="607" spans="1:6" x14ac:dyDescent="0.2">
      <c r="A607" s="56" t="s">
        <v>548</v>
      </c>
      <c r="B607" s="56" t="s">
        <v>57</v>
      </c>
      <c r="C607" s="61">
        <v>1015</v>
      </c>
      <c r="D607" s="62">
        <v>33257840.219999999</v>
      </c>
      <c r="E607" s="62">
        <v>1988839.21</v>
      </c>
      <c r="F607" s="63">
        <v>2.5207141705880201E-3</v>
      </c>
    </row>
    <row r="608" spans="1:6" x14ac:dyDescent="0.2">
      <c r="A608" s="56" t="s">
        <v>557</v>
      </c>
      <c r="B608" s="56" t="s">
        <v>558</v>
      </c>
      <c r="C608" s="61">
        <v>635</v>
      </c>
      <c r="D608" s="62">
        <v>28932420.760000002</v>
      </c>
      <c r="E608" s="62">
        <v>1732954.01</v>
      </c>
      <c r="F608" s="63">
        <v>2.1963976313521764E-3</v>
      </c>
    </row>
    <row r="609" spans="1:6" x14ac:dyDescent="0.2">
      <c r="A609" s="56" t="s">
        <v>557</v>
      </c>
      <c r="B609" s="56" t="s">
        <v>559</v>
      </c>
      <c r="C609" s="61">
        <v>119</v>
      </c>
      <c r="D609" s="62">
        <v>5052717.01</v>
      </c>
      <c r="E609" s="62">
        <v>303163.03999999998</v>
      </c>
      <c r="F609" s="63">
        <v>3.842378846334907E-4</v>
      </c>
    </row>
    <row r="610" spans="1:6" x14ac:dyDescent="0.2">
      <c r="A610" s="56" t="s">
        <v>557</v>
      </c>
      <c r="B610" s="56" t="s">
        <v>560</v>
      </c>
      <c r="C610" s="61">
        <v>42</v>
      </c>
      <c r="D610" s="62">
        <v>428850.85</v>
      </c>
      <c r="E610" s="62">
        <v>25731.07</v>
      </c>
      <c r="F610" s="63">
        <v>3.261232604791228E-5</v>
      </c>
    </row>
    <row r="611" spans="1:6" x14ac:dyDescent="0.2">
      <c r="A611" s="56" t="s">
        <v>557</v>
      </c>
      <c r="B611" s="56" t="s">
        <v>871</v>
      </c>
      <c r="C611" s="61">
        <v>18</v>
      </c>
      <c r="D611" s="62">
        <v>1433860.5</v>
      </c>
      <c r="E611" s="62">
        <v>86031.62</v>
      </c>
      <c r="F611" s="63">
        <v>1.0903904275531842E-4</v>
      </c>
    </row>
    <row r="612" spans="1:6" x14ac:dyDescent="0.2">
      <c r="A612" s="56" t="s">
        <v>557</v>
      </c>
      <c r="B612" s="56" t="s">
        <v>56</v>
      </c>
      <c r="C612" s="61">
        <v>277</v>
      </c>
      <c r="D612" s="62">
        <v>4801151.21</v>
      </c>
      <c r="E612" s="62">
        <v>288069.12</v>
      </c>
      <c r="F612" s="63">
        <v>3.6510739995558556E-4</v>
      </c>
    </row>
    <row r="613" spans="1:6" x14ac:dyDescent="0.2">
      <c r="A613" s="56" t="s">
        <v>557</v>
      </c>
      <c r="B613" s="56" t="s">
        <v>57</v>
      </c>
      <c r="C613" s="61">
        <v>1091</v>
      </c>
      <c r="D613" s="62">
        <v>40649000.329999998</v>
      </c>
      <c r="E613" s="62">
        <v>2435948.85</v>
      </c>
      <c r="F613" s="63">
        <v>3.0873942720701852E-3</v>
      </c>
    </row>
    <row r="614" spans="1:6" x14ac:dyDescent="0.2">
      <c r="A614" s="56" t="s">
        <v>561</v>
      </c>
      <c r="B614" s="56" t="s">
        <v>562</v>
      </c>
      <c r="C614" s="61">
        <v>1047</v>
      </c>
      <c r="D614" s="62">
        <v>62247392.909999996</v>
      </c>
      <c r="E614" s="62">
        <v>3726080.31</v>
      </c>
      <c r="F614" s="63">
        <v>4.7225453877520864E-3</v>
      </c>
    </row>
    <row r="615" spans="1:6" x14ac:dyDescent="0.2">
      <c r="A615" s="56" t="s">
        <v>561</v>
      </c>
      <c r="B615" s="56" t="s">
        <v>563</v>
      </c>
      <c r="C615" s="61">
        <v>162</v>
      </c>
      <c r="D615" s="62">
        <v>2856247.38</v>
      </c>
      <c r="E615" s="62">
        <v>171347.47</v>
      </c>
      <c r="F615" s="63">
        <v>2.1717089725086709E-4</v>
      </c>
    </row>
    <row r="616" spans="1:6" x14ac:dyDescent="0.2">
      <c r="A616" s="56" t="s">
        <v>561</v>
      </c>
      <c r="B616" s="56" t="s">
        <v>349</v>
      </c>
      <c r="C616" s="61">
        <v>51</v>
      </c>
      <c r="D616" s="62">
        <v>862198.85</v>
      </c>
      <c r="E616" s="62">
        <v>51731.92</v>
      </c>
      <c r="F616" s="63">
        <v>6.5566579319263231E-5</v>
      </c>
    </row>
    <row r="617" spans="1:6" x14ac:dyDescent="0.2">
      <c r="A617" s="56" t="s">
        <v>561</v>
      </c>
      <c r="B617" s="56" t="s">
        <v>564</v>
      </c>
      <c r="C617" s="61">
        <v>35</v>
      </c>
      <c r="D617" s="62">
        <v>407581.28</v>
      </c>
      <c r="E617" s="62">
        <v>24454.880000000001</v>
      </c>
      <c r="F617" s="63">
        <v>3.0994844754709741E-5</v>
      </c>
    </row>
    <row r="618" spans="1:6" x14ac:dyDescent="0.2">
      <c r="A618" s="56" t="s">
        <v>561</v>
      </c>
      <c r="B618" s="56" t="s">
        <v>603</v>
      </c>
      <c r="C618" s="61">
        <v>22</v>
      </c>
      <c r="D618" s="62">
        <v>171247.23</v>
      </c>
      <c r="E618" s="62">
        <v>10274.82</v>
      </c>
      <c r="F618" s="63">
        <v>1.3022613514463647E-5</v>
      </c>
    </row>
    <row r="619" spans="1:6" x14ac:dyDescent="0.2">
      <c r="A619" s="56" t="s">
        <v>561</v>
      </c>
      <c r="B619" s="56" t="s">
        <v>567</v>
      </c>
      <c r="C619" s="61">
        <v>20</v>
      </c>
      <c r="D619" s="62">
        <v>157288.4</v>
      </c>
      <c r="E619" s="62">
        <v>9437.2999999999993</v>
      </c>
      <c r="F619" s="63">
        <v>1.1961115671130761E-5</v>
      </c>
    </row>
    <row r="620" spans="1:6" x14ac:dyDescent="0.2">
      <c r="A620" s="56" t="s">
        <v>561</v>
      </c>
      <c r="B620" s="56" t="s">
        <v>565</v>
      </c>
      <c r="C620" s="61">
        <v>19</v>
      </c>
      <c r="D620" s="62">
        <v>332306</v>
      </c>
      <c r="E620" s="62">
        <v>19938.36</v>
      </c>
      <c r="F620" s="63">
        <v>2.5270472513605239E-5</v>
      </c>
    </row>
    <row r="621" spans="1:6" x14ac:dyDescent="0.2">
      <c r="A621" s="56" t="s">
        <v>561</v>
      </c>
      <c r="B621" s="56" t="s">
        <v>566</v>
      </c>
      <c r="C621" s="61">
        <v>19</v>
      </c>
      <c r="D621" s="62">
        <v>65516.6</v>
      </c>
      <c r="E621" s="62">
        <v>3930.99</v>
      </c>
      <c r="F621" s="63">
        <v>4.9822540442773155E-6</v>
      </c>
    </row>
    <row r="622" spans="1:6" x14ac:dyDescent="0.2">
      <c r="A622" s="56" t="s">
        <v>561</v>
      </c>
      <c r="B622" s="56" t="s">
        <v>56</v>
      </c>
      <c r="C622" s="61">
        <v>60</v>
      </c>
      <c r="D622" s="62">
        <v>763248.39</v>
      </c>
      <c r="E622" s="62">
        <v>45794.89</v>
      </c>
      <c r="F622" s="63">
        <v>5.8041810309803586E-5</v>
      </c>
    </row>
    <row r="623" spans="1:6" x14ac:dyDescent="0.2">
      <c r="A623" s="56" t="s">
        <v>561</v>
      </c>
      <c r="B623" s="56" t="s">
        <v>57</v>
      </c>
      <c r="C623" s="61">
        <v>1435</v>
      </c>
      <c r="D623" s="62">
        <v>67863027.040000007</v>
      </c>
      <c r="E623" s="62">
        <v>4062990.94</v>
      </c>
      <c r="F623" s="63">
        <v>5.1495559751302067E-3</v>
      </c>
    </row>
    <row r="624" spans="1:6" x14ac:dyDescent="0.2">
      <c r="A624" s="56" t="s">
        <v>526</v>
      </c>
      <c r="B624" s="56" t="s">
        <v>568</v>
      </c>
      <c r="C624" s="61">
        <v>1190</v>
      </c>
      <c r="D624" s="62">
        <v>80575676.319999993</v>
      </c>
      <c r="E624" s="62">
        <v>4830538.21</v>
      </c>
      <c r="F624" s="63">
        <v>6.1223682921626877E-3</v>
      </c>
    </row>
    <row r="625" spans="1:6" x14ac:dyDescent="0.2">
      <c r="A625" s="56" t="s">
        <v>526</v>
      </c>
      <c r="B625" s="56" t="s">
        <v>569</v>
      </c>
      <c r="C625" s="61">
        <v>716</v>
      </c>
      <c r="D625" s="62">
        <v>34215331.659999996</v>
      </c>
      <c r="E625" s="62">
        <v>2049998.98</v>
      </c>
      <c r="F625" s="63">
        <v>2.598229888366384E-3</v>
      </c>
    </row>
    <row r="626" spans="1:6" x14ac:dyDescent="0.2">
      <c r="A626" s="56" t="s">
        <v>526</v>
      </c>
      <c r="B626" s="56" t="s">
        <v>570</v>
      </c>
      <c r="C626" s="61">
        <v>162</v>
      </c>
      <c r="D626" s="62">
        <v>2305932.2000000002</v>
      </c>
      <c r="E626" s="62">
        <v>138355.94</v>
      </c>
      <c r="F626" s="63">
        <v>1.7535644751444029E-4</v>
      </c>
    </row>
    <row r="627" spans="1:6" x14ac:dyDescent="0.2">
      <c r="A627" s="56" t="s">
        <v>526</v>
      </c>
      <c r="B627" s="56" t="s">
        <v>571</v>
      </c>
      <c r="C627" s="61">
        <v>28</v>
      </c>
      <c r="D627" s="62">
        <v>410986.53</v>
      </c>
      <c r="E627" s="62">
        <v>24659.19</v>
      </c>
      <c r="F627" s="63">
        <v>3.1253793346231544E-5</v>
      </c>
    </row>
    <row r="628" spans="1:6" x14ac:dyDescent="0.2">
      <c r="A628" s="56" t="s">
        <v>526</v>
      </c>
      <c r="B628" s="56" t="s">
        <v>572</v>
      </c>
      <c r="C628" s="61">
        <v>28</v>
      </c>
      <c r="D628" s="62">
        <v>607271.25</v>
      </c>
      <c r="E628" s="62">
        <v>36436.28</v>
      </c>
      <c r="F628" s="63">
        <v>4.618042869313345E-5</v>
      </c>
    </row>
    <row r="629" spans="1:6" x14ac:dyDescent="0.2">
      <c r="A629" s="56" t="s">
        <v>526</v>
      </c>
      <c r="B629" s="56" t="s">
        <v>56</v>
      </c>
      <c r="C629" s="61">
        <v>187</v>
      </c>
      <c r="D629" s="62">
        <v>3711500.03</v>
      </c>
      <c r="E629" s="62">
        <v>222656.55</v>
      </c>
      <c r="F629" s="63">
        <v>2.8220155653469847E-4</v>
      </c>
    </row>
    <row r="630" spans="1:6" x14ac:dyDescent="0.2">
      <c r="A630" s="56" t="s">
        <v>526</v>
      </c>
      <c r="B630" s="56" t="s">
        <v>57</v>
      </c>
      <c r="C630" s="61">
        <v>2311</v>
      </c>
      <c r="D630" s="62">
        <v>121826697.98999999</v>
      </c>
      <c r="E630" s="62">
        <v>7302645.1600000001</v>
      </c>
      <c r="F630" s="63">
        <v>9.2555904192918748E-3</v>
      </c>
    </row>
    <row r="631" spans="1:6" x14ac:dyDescent="0.2">
      <c r="A631" s="56" t="s">
        <v>573</v>
      </c>
      <c r="B631" s="56" t="s">
        <v>574</v>
      </c>
      <c r="C631" s="61">
        <v>1623</v>
      </c>
      <c r="D631" s="62">
        <v>101465635.03</v>
      </c>
      <c r="E631" s="62">
        <v>6077020.8300000001</v>
      </c>
      <c r="F631" s="63">
        <v>7.7021975653524914E-3</v>
      </c>
    </row>
    <row r="632" spans="1:6" x14ac:dyDescent="0.2">
      <c r="A632" s="56" t="s">
        <v>573</v>
      </c>
      <c r="B632" s="56" t="s">
        <v>575</v>
      </c>
      <c r="C632" s="61">
        <v>136</v>
      </c>
      <c r="D632" s="62">
        <v>3018130.09</v>
      </c>
      <c r="E632" s="62">
        <v>181087.85</v>
      </c>
      <c r="F632" s="63">
        <v>2.2951614555925706E-4</v>
      </c>
    </row>
    <row r="633" spans="1:6" x14ac:dyDescent="0.2">
      <c r="A633" s="56" t="s">
        <v>573</v>
      </c>
      <c r="B633" s="56" t="s">
        <v>576</v>
      </c>
      <c r="C633" s="61">
        <v>53</v>
      </c>
      <c r="D633" s="62">
        <v>553208.12</v>
      </c>
      <c r="E633" s="62">
        <v>33192.480000000003</v>
      </c>
      <c r="F633" s="63">
        <v>4.2069139763671217E-5</v>
      </c>
    </row>
    <row r="634" spans="1:6" x14ac:dyDescent="0.2">
      <c r="A634" s="56" t="s">
        <v>573</v>
      </c>
      <c r="B634" s="56" t="s">
        <v>577</v>
      </c>
      <c r="C634" s="61">
        <v>48</v>
      </c>
      <c r="D634" s="62">
        <v>758332.08</v>
      </c>
      <c r="E634" s="62">
        <v>45499.9</v>
      </c>
      <c r="F634" s="63">
        <v>5.7667931179986067E-5</v>
      </c>
    </row>
    <row r="635" spans="1:6" x14ac:dyDescent="0.2">
      <c r="A635" s="56" t="s">
        <v>573</v>
      </c>
      <c r="B635" s="56" t="s">
        <v>578</v>
      </c>
      <c r="C635" s="61">
        <v>45</v>
      </c>
      <c r="D635" s="62">
        <v>886698.8</v>
      </c>
      <c r="E635" s="62">
        <v>53201.919999999998</v>
      </c>
      <c r="F635" s="63">
        <v>6.7429701190620738E-5</v>
      </c>
    </row>
    <row r="636" spans="1:6" x14ac:dyDescent="0.2">
      <c r="A636" s="56" t="s">
        <v>573</v>
      </c>
      <c r="B636" s="56" t="s">
        <v>581</v>
      </c>
      <c r="C636" s="61">
        <v>26</v>
      </c>
      <c r="D636" s="62">
        <v>653504.47</v>
      </c>
      <c r="E636" s="62">
        <v>39210.269999999997</v>
      </c>
      <c r="F636" s="63">
        <v>4.9696266407369513E-5</v>
      </c>
    </row>
    <row r="637" spans="1:6" x14ac:dyDescent="0.2">
      <c r="A637" s="56" t="s">
        <v>573</v>
      </c>
      <c r="B637" s="56" t="s">
        <v>580</v>
      </c>
      <c r="C637" s="61">
        <v>25</v>
      </c>
      <c r="D637" s="62">
        <v>510898.2</v>
      </c>
      <c r="E637" s="62">
        <v>30653.9</v>
      </c>
      <c r="F637" s="63">
        <v>3.8851667709119689E-5</v>
      </c>
    </row>
    <row r="638" spans="1:6" x14ac:dyDescent="0.2">
      <c r="A638" s="56" t="s">
        <v>573</v>
      </c>
      <c r="B638" s="56" t="s">
        <v>579</v>
      </c>
      <c r="C638" s="61">
        <v>21</v>
      </c>
      <c r="D638" s="62">
        <v>329030.14</v>
      </c>
      <c r="E638" s="62">
        <v>19741.810000000001</v>
      </c>
      <c r="F638" s="63">
        <v>2.5021359177676452E-5</v>
      </c>
    </row>
    <row r="639" spans="1:6" x14ac:dyDescent="0.2">
      <c r="A639" s="56" t="s">
        <v>573</v>
      </c>
      <c r="B639" s="56" t="s">
        <v>582</v>
      </c>
      <c r="C639" s="61">
        <v>20</v>
      </c>
      <c r="D639" s="62">
        <v>146141.84</v>
      </c>
      <c r="E639" s="62">
        <v>8768.49</v>
      </c>
      <c r="F639" s="63">
        <v>1.1113445916856872E-5</v>
      </c>
    </row>
    <row r="640" spans="1:6" x14ac:dyDescent="0.2">
      <c r="A640" s="56" t="s">
        <v>573</v>
      </c>
      <c r="B640" s="56" t="s">
        <v>56</v>
      </c>
      <c r="C640" s="61">
        <v>101</v>
      </c>
      <c r="D640" s="62">
        <v>3159632.59</v>
      </c>
      <c r="E640" s="62">
        <v>189578.01</v>
      </c>
      <c r="F640" s="63">
        <v>2.4027682772750515E-4</v>
      </c>
    </row>
    <row r="641" spans="1:6" x14ac:dyDescent="0.2">
      <c r="A641" s="56" t="s">
        <v>573</v>
      </c>
      <c r="B641" s="56" t="s">
        <v>57</v>
      </c>
      <c r="C641" s="61">
        <v>2098</v>
      </c>
      <c r="D641" s="62">
        <v>111481211.36</v>
      </c>
      <c r="E641" s="62">
        <v>6677955.46</v>
      </c>
      <c r="F641" s="63">
        <v>8.4638400499845532E-3</v>
      </c>
    </row>
    <row r="642" spans="1:6" x14ac:dyDescent="0.2">
      <c r="A642" s="56" t="s">
        <v>583</v>
      </c>
      <c r="B642" s="56" t="s">
        <v>584</v>
      </c>
      <c r="C642" s="61">
        <v>503</v>
      </c>
      <c r="D642" s="62">
        <v>16893436.18</v>
      </c>
      <c r="E642" s="62">
        <v>1012765.45</v>
      </c>
      <c r="F642" s="63">
        <v>1.2836091567688637E-3</v>
      </c>
    </row>
    <row r="643" spans="1:6" x14ac:dyDescent="0.2">
      <c r="A643" s="56" t="s">
        <v>583</v>
      </c>
      <c r="B643" s="56" t="s">
        <v>585</v>
      </c>
      <c r="C643" s="61">
        <v>133</v>
      </c>
      <c r="D643" s="62">
        <v>2770926.86</v>
      </c>
      <c r="E643" s="62">
        <v>166255.65</v>
      </c>
      <c r="F643" s="63">
        <v>2.1071737262024423E-4</v>
      </c>
    </row>
    <row r="644" spans="1:6" x14ac:dyDescent="0.2">
      <c r="A644" s="56" t="s">
        <v>583</v>
      </c>
      <c r="B644" s="56" t="s">
        <v>586</v>
      </c>
      <c r="C644" s="61">
        <v>42</v>
      </c>
      <c r="D644" s="62">
        <v>3106247.87</v>
      </c>
      <c r="E644" s="62">
        <v>186374.88</v>
      </c>
      <c r="F644" s="63">
        <v>2.3621708516981713E-4</v>
      </c>
    </row>
    <row r="645" spans="1:6" x14ac:dyDescent="0.2">
      <c r="A645" s="56" t="s">
        <v>583</v>
      </c>
      <c r="B645" s="56" t="s">
        <v>587</v>
      </c>
      <c r="C645" s="61">
        <v>39</v>
      </c>
      <c r="D645" s="62">
        <v>3712019.74</v>
      </c>
      <c r="E645" s="62">
        <v>222721.18</v>
      </c>
      <c r="F645" s="63">
        <v>2.8228347052554597E-4</v>
      </c>
    </row>
    <row r="646" spans="1:6" x14ac:dyDescent="0.2">
      <c r="A646" s="56" t="s">
        <v>583</v>
      </c>
      <c r="B646" s="56" t="s">
        <v>589</v>
      </c>
      <c r="C646" s="61">
        <v>38</v>
      </c>
      <c r="D646" s="62">
        <v>219925.36</v>
      </c>
      <c r="E646" s="62">
        <v>13195.54</v>
      </c>
      <c r="F646" s="63">
        <v>1.672442120977746E-5</v>
      </c>
    </row>
    <row r="647" spans="1:6" x14ac:dyDescent="0.2">
      <c r="A647" s="56" t="s">
        <v>583</v>
      </c>
      <c r="B647" s="56" t="s">
        <v>588</v>
      </c>
      <c r="C647" s="61">
        <v>26</v>
      </c>
      <c r="D647" s="62">
        <v>562698.54</v>
      </c>
      <c r="E647" s="62">
        <v>33761.910000000003</v>
      </c>
      <c r="F647" s="63">
        <v>4.2790852340002589E-5</v>
      </c>
    </row>
    <row r="648" spans="1:6" x14ac:dyDescent="0.2">
      <c r="A648" s="56" t="s">
        <v>583</v>
      </c>
      <c r="B648" s="56" t="s">
        <v>56</v>
      </c>
      <c r="C648" s="61">
        <v>44</v>
      </c>
      <c r="D648" s="62">
        <v>4964946.3099999996</v>
      </c>
      <c r="E648" s="62">
        <v>297896.77</v>
      </c>
      <c r="F648" s="63">
        <v>3.7756325686650168E-4</v>
      </c>
    </row>
    <row r="649" spans="1:6" x14ac:dyDescent="0.2">
      <c r="A649" s="56" t="s">
        <v>583</v>
      </c>
      <c r="B649" s="56" t="s">
        <v>57</v>
      </c>
      <c r="C649" s="61">
        <v>825</v>
      </c>
      <c r="D649" s="62">
        <v>32230200.850000001</v>
      </c>
      <c r="E649" s="62">
        <v>1932971.37</v>
      </c>
      <c r="F649" s="63">
        <v>2.4499056028264546E-3</v>
      </c>
    </row>
    <row r="650" spans="1:6" x14ac:dyDescent="0.2">
      <c r="A650" s="56" t="s">
        <v>590</v>
      </c>
      <c r="B650" s="56" t="s">
        <v>591</v>
      </c>
      <c r="C650" s="61">
        <v>463</v>
      </c>
      <c r="D650" s="62">
        <v>13662799.91</v>
      </c>
      <c r="E650" s="62">
        <v>816346.61</v>
      </c>
      <c r="F650" s="63">
        <v>1.0346620569384752E-3</v>
      </c>
    </row>
    <row r="651" spans="1:6" x14ac:dyDescent="0.2">
      <c r="A651" s="56" t="s">
        <v>590</v>
      </c>
      <c r="B651" s="56" t="s">
        <v>592</v>
      </c>
      <c r="C651" s="61">
        <v>243</v>
      </c>
      <c r="D651" s="62">
        <v>4874013.37</v>
      </c>
      <c r="E651" s="62">
        <v>292440.81</v>
      </c>
      <c r="F651" s="63">
        <v>3.7064821033231678E-4</v>
      </c>
    </row>
    <row r="652" spans="1:6" x14ac:dyDescent="0.2">
      <c r="A652" s="56" t="s">
        <v>590</v>
      </c>
      <c r="B652" s="56" t="s">
        <v>593</v>
      </c>
      <c r="C652" s="61">
        <v>79</v>
      </c>
      <c r="D652" s="62">
        <v>1346236.08</v>
      </c>
      <c r="E652" s="62">
        <v>80774.16</v>
      </c>
      <c r="F652" s="63">
        <v>1.0237558104525908E-4</v>
      </c>
    </row>
    <row r="653" spans="1:6" x14ac:dyDescent="0.2">
      <c r="A653" s="56" t="s">
        <v>590</v>
      </c>
      <c r="B653" s="56" t="s">
        <v>424</v>
      </c>
      <c r="C653" s="61">
        <v>59</v>
      </c>
      <c r="D653" s="62">
        <v>1696393.41</v>
      </c>
      <c r="E653" s="62">
        <v>101783.6</v>
      </c>
      <c r="F653" s="63">
        <v>1.2900357231666949E-4</v>
      </c>
    </row>
    <row r="654" spans="1:6" x14ac:dyDescent="0.2">
      <c r="A654" s="56" t="s">
        <v>590</v>
      </c>
      <c r="B654" s="56" t="s">
        <v>594</v>
      </c>
      <c r="C654" s="61">
        <v>34</v>
      </c>
      <c r="D654" s="62">
        <v>420375.87</v>
      </c>
      <c r="E654" s="62">
        <v>25222.55</v>
      </c>
      <c r="F654" s="63">
        <v>3.1967812623407029E-5</v>
      </c>
    </row>
    <row r="655" spans="1:6" x14ac:dyDescent="0.2">
      <c r="A655" s="56" t="s">
        <v>590</v>
      </c>
      <c r="B655" s="56" t="s">
        <v>56</v>
      </c>
      <c r="C655" s="61">
        <v>61</v>
      </c>
      <c r="D655" s="62">
        <v>1205940.01</v>
      </c>
      <c r="E655" s="62">
        <v>72356.42</v>
      </c>
      <c r="F655" s="63">
        <v>9.1706686146346859E-5</v>
      </c>
    </row>
    <row r="656" spans="1:6" x14ac:dyDescent="0.2">
      <c r="A656" s="56" t="s">
        <v>590</v>
      </c>
      <c r="B656" s="56" t="s">
        <v>57</v>
      </c>
      <c r="C656" s="61">
        <v>939</v>
      </c>
      <c r="D656" s="62">
        <v>23205758.649999999</v>
      </c>
      <c r="E656" s="62">
        <v>1388924.15</v>
      </c>
      <c r="F656" s="63">
        <v>1.7603639194024743E-3</v>
      </c>
    </row>
    <row r="657" spans="1:6" x14ac:dyDescent="0.2">
      <c r="A657" s="56" t="s">
        <v>221</v>
      </c>
      <c r="B657" s="56" t="s">
        <v>595</v>
      </c>
      <c r="C657" s="61">
        <v>299</v>
      </c>
      <c r="D657" s="62">
        <v>11562540.58</v>
      </c>
      <c r="E657" s="62">
        <v>691935.77</v>
      </c>
      <c r="F657" s="63">
        <v>8.7698004534802652E-4</v>
      </c>
    </row>
    <row r="658" spans="1:6" x14ac:dyDescent="0.2">
      <c r="A658" s="56" t="s">
        <v>221</v>
      </c>
      <c r="B658" s="56" t="s">
        <v>596</v>
      </c>
      <c r="C658" s="61">
        <v>134</v>
      </c>
      <c r="D658" s="62">
        <v>3724288.88</v>
      </c>
      <c r="E658" s="62">
        <v>223457.32</v>
      </c>
      <c r="F658" s="63">
        <v>2.8321647633124743E-4</v>
      </c>
    </row>
    <row r="659" spans="1:6" x14ac:dyDescent="0.2">
      <c r="A659" s="56" t="s">
        <v>221</v>
      </c>
      <c r="B659" s="56" t="s">
        <v>597</v>
      </c>
      <c r="C659" s="61">
        <v>48</v>
      </c>
      <c r="D659" s="62">
        <v>465256.05</v>
      </c>
      <c r="E659" s="62">
        <v>27915.360000000001</v>
      </c>
      <c r="F659" s="63">
        <v>3.5380760382869764E-5</v>
      </c>
    </row>
    <row r="660" spans="1:6" x14ac:dyDescent="0.2">
      <c r="A660" s="56" t="s">
        <v>221</v>
      </c>
      <c r="B660" s="56" t="s">
        <v>598</v>
      </c>
      <c r="C660" s="61">
        <v>41</v>
      </c>
      <c r="D660" s="62">
        <v>534641.36</v>
      </c>
      <c r="E660" s="62">
        <v>32078.48</v>
      </c>
      <c r="F660" s="63">
        <v>4.0657222916941783E-5</v>
      </c>
    </row>
    <row r="661" spans="1:6" x14ac:dyDescent="0.2">
      <c r="A661" s="56" t="s">
        <v>221</v>
      </c>
      <c r="B661" s="56" t="s">
        <v>600</v>
      </c>
      <c r="C661" s="61">
        <v>30</v>
      </c>
      <c r="D661" s="62">
        <v>331026.06</v>
      </c>
      <c r="E661" s="62">
        <v>19861.57</v>
      </c>
      <c r="F661" s="63">
        <v>2.5173146575849088E-5</v>
      </c>
    </row>
    <row r="662" spans="1:6" x14ac:dyDescent="0.2">
      <c r="A662" s="56" t="s">
        <v>221</v>
      </c>
      <c r="B662" s="56" t="s">
        <v>599</v>
      </c>
      <c r="C662" s="61">
        <v>23</v>
      </c>
      <c r="D662" s="62">
        <v>132522.87</v>
      </c>
      <c r="E662" s="62">
        <v>7951.37</v>
      </c>
      <c r="F662" s="63">
        <v>1.007780364235099E-5</v>
      </c>
    </row>
    <row r="663" spans="1:6" x14ac:dyDescent="0.2">
      <c r="A663" s="56" t="s">
        <v>221</v>
      </c>
      <c r="B663" s="56" t="s">
        <v>56</v>
      </c>
      <c r="C663" s="61">
        <v>46</v>
      </c>
      <c r="D663" s="62">
        <v>673164.03</v>
      </c>
      <c r="E663" s="62">
        <v>40389.839999999997</v>
      </c>
      <c r="F663" s="63">
        <v>5.1191288629000249E-5</v>
      </c>
    </row>
    <row r="664" spans="1:6" x14ac:dyDescent="0.2">
      <c r="A664" s="56" t="s">
        <v>221</v>
      </c>
      <c r="B664" s="56" t="s">
        <v>57</v>
      </c>
      <c r="C664" s="61">
        <v>621</v>
      </c>
      <c r="D664" s="62">
        <v>17423439.829999998</v>
      </c>
      <c r="E664" s="62">
        <v>1043589.71</v>
      </c>
      <c r="F664" s="63">
        <v>1.3226767438262858E-3</v>
      </c>
    </row>
    <row r="665" spans="1:6" x14ac:dyDescent="0.2">
      <c r="A665" s="56" t="s">
        <v>460</v>
      </c>
      <c r="B665" s="56" t="s">
        <v>601</v>
      </c>
      <c r="C665" s="61">
        <v>409</v>
      </c>
      <c r="D665" s="62">
        <v>14648488.380000001</v>
      </c>
      <c r="E665" s="62">
        <v>877861.36</v>
      </c>
      <c r="F665" s="63">
        <v>1.1126276869630257E-3</v>
      </c>
    </row>
    <row r="666" spans="1:6" x14ac:dyDescent="0.2">
      <c r="A666" s="56" t="s">
        <v>460</v>
      </c>
      <c r="B666" s="56" t="s">
        <v>602</v>
      </c>
      <c r="C666" s="61">
        <v>40</v>
      </c>
      <c r="D666" s="62">
        <v>1198880.73</v>
      </c>
      <c r="E666" s="62">
        <v>71870.600000000006</v>
      </c>
      <c r="F666" s="63">
        <v>9.1090943379310878E-5</v>
      </c>
    </row>
    <row r="667" spans="1:6" x14ac:dyDescent="0.2">
      <c r="A667" s="56" t="s">
        <v>460</v>
      </c>
      <c r="B667" s="56" t="s">
        <v>603</v>
      </c>
      <c r="C667" s="61">
        <v>22</v>
      </c>
      <c r="D667" s="62">
        <v>889749.08</v>
      </c>
      <c r="E667" s="62">
        <v>53384.959999999999</v>
      </c>
      <c r="F667" s="63">
        <v>6.7661691549350853E-5</v>
      </c>
    </row>
    <row r="668" spans="1:6" x14ac:dyDescent="0.2">
      <c r="A668" s="56" t="s">
        <v>460</v>
      </c>
      <c r="B668" s="56" t="s">
        <v>604</v>
      </c>
      <c r="C668" s="61">
        <v>18</v>
      </c>
      <c r="D668" s="62">
        <v>119684.88</v>
      </c>
      <c r="E668" s="62">
        <v>7181.11</v>
      </c>
      <c r="F668" s="63">
        <v>9.1015531303565452E-6</v>
      </c>
    </row>
    <row r="669" spans="1:6" x14ac:dyDescent="0.2">
      <c r="A669" s="56" t="s">
        <v>460</v>
      </c>
      <c r="B669" s="56" t="s">
        <v>56</v>
      </c>
      <c r="C669" s="61">
        <v>17</v>
      </c>
      <c r="D669" s="62">
        <v>199368.95</v>
      </c>
      <c r="E669" s="62">
        <v>11962.14</v>
      </c>
      <c r="F669" s="63">
        <v>1.5161173239619394E-5</v>
      </c>
    </row>
    <row r="670" spans="1:6" x14ac:dyDescent="0.2">
      <c r="A670" s="56" t="s">
        <v>460</v>
      </c>
      <c r="B670" s="56" t="s">
        <v>57</v>
      </c>
      <c r="C670" s="61">
        <v>506</v>
      </c>
      <c r="D670" s="62">
        <v>17056172.02</v>
      </c>
      <c r="E670" s="62">
        <v>1022260.17</v>
      </c>
      <c r="F670" s="63">
        <v>1.2956430482616635E-3</v>
      </c>
    </row>
    <row r="671" spans="1:6" x14ac:dyDescent="0.2">
      <c r="A671" s="56" t="s">
        <v>605</v>
      </c>
      <c r="B671" s="56" t="s">
        <v>606</v>
      </c>
      <c r="C671" s="61">
        <v>523</v>
      </c>
      <c r="D671" s="62">
        <v>20527867.649999999</v>
      </c>
      <c r="E671" s="62">
        <v>1228454.53</v>
      </c>
      <c r="F671" s="63">
        <v>1.5569799338851762E-3</v>
      </c>
    </row>
    <row r="672" spans="1:6" x14ac:dyDescent="0.2">
      <c r="A672" s="56" t="s">
        <v>605</v>
      </c>
      <c r="B672" s="56" t="s">
        <v>607</v>
      </c>
      <c r="C672" s="61">
        <v>98</v>
      </c>
      <c r="D672" s="62">
        <v>1732298.46</v>
      </c>
      <c r="E672" s="62">
        <v>103937.9</v>
      </c>
      <c r="F672" s="63">
        <v>1.3173399643059158E-4</v>
      </c>
    </row>
    <row r="673" spans="1:6" x14ac:dyDescent="0.2">
      <c r="A673" s="56" t="s">
        <v>605</v>
      </c>
      <c r="B673" s="56" t="s">
        <v>608</v>
      </c>
      <c r="C673" s="61">
        <v>94</v>
      </c>
      <c r="D673" s="62">
        <v>1734827.24</v>
      </c>
      <c r="E673" s="62">
        <v>103947.24</v>
      </c>
      <c r="F673" s="63">
        <v>1.3174583422533885E-4</v>
      </c>
    </row>
    <row r="674" spans="1:6" x14ac:dyDescent="0.2">
      <c r="A674" s="56" t="s">
        <v>605</v>
      </c>
      <c r="B674" s="56" t="s">
        <v>56</v>
      </c>
      <c r="C674" s="61">
        <v>32</v>
      </c>
      <c r="D674" s="62">
        <v>359300.87</v>
      </c>
      <c r="E674" s="62">
        <v>21558.03</v>
      </c>
      <c r="F674" s="63">
        <v>2.7323290609783209E-5</v>
      </c>
    </row>
    <row r="675" spans="1:6" x14ac:dyDescent="0.2">
      <c r="A675" s="56" t="s">
        <v>605</v>
      </c>
      <c r="B675" s="56" t="s">
        <v>57</v>
      </c>
      <c r="C675" s="61">
        <v>747</v>
      </c>
      <c r="D675" s="62">
        <v>24354294.219999999</v>
      </c>
      <c r="E675" s="62">
        <v>1457897.7</v>
      </c>
      <c r="F675" s="63">
        <v>1.8477830551508899E-3</v>
      </c>
    </row>
    <row r="676" spans="1:6" x14ac:dyDescent="0.2">
      <c r="A676" s="56" t="s">
        <v>609</v>
      </c>
      <c r="B676" s="56" t="s">
        <v>609</v>
      </c>
      <c r="C676" s="61">
        <v>1591</v>
      </c>
      <c r="D676" s="62">
        <v>113720696.25</v>
      </c>
      <c r="E676" s="62">
        <v>6808556.2000000002</v>
      </c>
      <c r="F676" s="63">
        <v>8.6293673255692319E-3</v>
      </c>
    </row>
    <row r="677" spans="1:6" x14ac:dyDescent="0.2">
      <c r="A677" s="56" t="s">
        <v>609</v>
      </c>
      <c r="B677" s="56" t="s">
        <v>610</v>
      </c>
      <c r="C677" s="61">
        <v>291</v>
      </c>
      <c r="D677" s="62">
        <v>5851683.79</v>
      </c>
      <c r="E677" s="62">
        <v>351101.04</v>
      </c>
      <c r="F677" s="63">
        <v>4.4499593651725681E-4</v>
      </c>
    </row>
    <row r="678" spans="1:6" x14ac:dyDescent="0.2">
      <c r="A678" s="56" t="s">
        <v>609</v>
      </c>
      <c r="B678" s="56" t="s">
        <v>177</v>
      </c>
      <c r="C678" s="61">
        <v>205</v>
      </c>
      <c r="D678" s="62">
        <v>11153288.02</v>
      </c>
      <c r="E678" s="62">
        <v>669196.68000000005</v>
      </c>
      <c r="F678" s="63">
        <v>8.4815984404614431E-4</v>
      </c>
    </row>
    <row r="679" spans="1:6" x14ac:dyDescent="0.2">
      <c r="A679" s="56" t="s">
        <v>609</v>
      </c>
      <c r="B679" s="56" t="s">
        <v>611</v>
      </c>
      <c r="C679" s="61">
        <v>52</v>
      </c>
      <c r="D679" s="62">
        <v>1325813.69</v>
      </c>
      <c r="E679" s="62">
        <v>79548.81</v>
      </c>
      <c r="F679" s="63">
        <v>1.0082253588534892E-4</v>
      </c>
    </row>
    <row r="680" spans="1:6" x14ac:dyDescent="0.2">
      <c r="A680" s="56" t="s">
        <v>609</v>
      </c>
      <c r="B680" s="56" t="s">
        <v>613</v>
      </c>
      <c r="C680" s="61">
        <v>33</v>
      </c>
      <c r="D680" s="62">
        <v>427182.33</v>
      </c>
      <c r="E680" s="62">
        <v>25630.95</v>
      </c>
      <c r="F680" s="63">
        <v>3.2485430971884859E-5</v>
      </c>
    </row>
    <row r="681" spans="1:6" x14ac:dyDescent="0.2">
      <c r="A681" s="56" t="s">
        <v>609</v>
      </c>
      <c r="B681" s="56" t="s">
        <v>614</v>
      </c>
      <c r="C681" s="61">
        <v>24</v>
      </c>
      <c r="D681" s="62">
        <v>61558.2</v>
      </c>
      <c r="E681" s="62">
        <v>3693.49</v>
      </c>
      <c r="F681" s="63">
        <v>4.6812394562178536E-6</v>
      </c>
    </row>
    <row r="682" spans="1:6" x14ac:dyDescent="0.2">
      <c r="A682" s="56" t="s">
        <v>609</v>
      </c>
      <c r="B682" s="56" t="s">
        <v>615</v>
      </c>
      <c r="C682" s="61">
        <v>22</v>
      </c>
      <c r="D682" s="62">
        <v>89656.89</v>
      </c>
      <c r="E682" s="62">
        <v>5379.43</v>
      </c>
      <c r="F682" s="63">
        <v>6.8180501281882483E-6</v>
      </c>
    </row>
    <row r="683" spans="1:6" x14ac:dyDescent="0.2">
      <c r="A683" s="56" t="s">
        <v>609</v>
      </c>
      <c r="B683" s="56" t="s">
        <v>612</v>
      </c>
      <c r="C683" s="61">
        <v>20</v>
      </c>
      <c r="D683" s="62">
        <v>509846.29</v>
      </c>
      <c r="E683" s="62">
        <v>30590.76</v>
      </c>
      <c r="F683" s="63">
        <v>3.877164218874043E-5</v>
      </c>
    </row>
    <row r="684" spans="1:6" x14ac:dyDescent="0.2">
      <c r="A684" s="56" t="s">
        <v>609</v>
      </c>
      <c r="B684" s="56" t="s">
        <v>173</v>
      </c>
      <c r="C684" s="61">
        <v>16</v>
      </c>
      <c r="D684" s="62">
        <v>160856.41</v>
      </c>
      <c r="E684" s="62">
        <v>9651.3799999999992</v>
      </c>
      <c r="F684" s="63">
        <v>1.2232447052232948E-5</v>
      </c>
    </row>
    <row r="685" spans="1:6" x14ac:dyDescent="0.2">
      <c r="A685" s="56" t="s">
        <v>609</v>
      </c>
      <c r="B685" s="56" t="s">
        <v>56</v>
      </c>
      <c r="C685" s="61">
        <v>75</v>
      </c>
      <c r="D685" s="62">
        <v>796908.68</v>
      </c>
      <c r="E685" s="62">
        <v>47755.03</v>
      </c>
      <c r="F685" s="63">
        <v>6.0526150245125155E-5</v>
      </c>
    </row>
    <row r="686" spans="1:6" x14ac:dyDescent="0.2">
      <c r="A686" s="56" t="s">
        <v>609</v>
      </c>
      <c r="B686" s="56" t="s">
        <v>57</v>
      </c>
      <c r="C686" s="61">
        <v>2329</v>
      </c>
      <c r="D686" s="62">
        <v>134097490.55</v>
      </c>
      <c r="E686" s="62">
        <v>8031103.7699999996</v>
      </c>
      <c r="F686" s="63">
        <v>1.017886060206037E-2</v>
      </c>
    </row>
    <row r="687" spans="1:6" x14ac:dyDescent="0.2">
      <c r="A687" s="56" t="s">
        <v>616</v>
      </c>
      <c r="B687" s="56" t="s">
        <v>617</v>
      </c>
      <c r="C687" s="61">
        <v>531</v>
      </c>
      <c r="D687" s="62">
        <v>26583906.129999999</v>
      </c>
      <c r="E687" s="62">
        <v>1591486.83</v>
      </c>
      <c r="F687" s="63">
        <v>2.0170979054084555E-3</v>
      </c>
    </row>
    <row r="688" spans="1:6" x14ac:dyDescent="0.2">
      <c r="A688" s="56" t="s">
        <v>616</v>
      </c>
      <c r="B688" s="56" t="s">
        <v>618</v>
      </c>
      <c r="C688" s="61">
        <v>167</v>
      </c>
      <c r="D688" s="62">
        <v>4750805.9800000004</v>
      </c>
      <c r="E688" s="62">
        <v>285048.38</v>
      </c>
      <c r="F688" s="63">
        <v>3.6127882392722878E-4</v>
      </c>
    </row>
    <row r="689" spans="1:6" x14ac:dyDescent="0.2">
      <c r="A689" s="56" t="s">
        <v>616</v>
      </c>
      <c r="B689" s="56" t="s">
        <v>619</v>
      </c>
      <c r="C689" s="61">
        <v>149</v>
      </c>
      <c r="D689" s="62">
        <v>3384944.88</v>
      </c>
      <c r="E689" s="62">
        <v>202939.12</v>
      </c>
      <c r="F689" s="63">
        <v>2.5721109729662998E-4</v>
      </c>
    </row>
    <row r="690" spans="1:6" x14ac:dyDescent="0.2">
      <c r="A690" s="56" t="s">
        <v>616</v>
      </c>
      <c r="B690" s="56" t="s">
        <v>620</v>
      </c>
      <c r="C690" s="61">
        <v>141</v>
      </c>
      <c r="D690" s="62">
        <v>4782528.59</v>
      </c>
      <c r="E690" s="62">
        <v>286951.69</v>
      </c>
      <c r="F690" s="63">
        <v>3.6369113582448965E-4</v>
      </c>
    </row>
    <row r="691" spans="1:6" x14ac:dyDescent="0.2">
      <c r="A691" s="56" t="s">
        <v>616</v>
      </c>
      <c r="B691" s="56" t="s">
        <v>621</v>
      </c>
      <c r="C691" s="61">
        <v>86</v>
      </c>
      <c r="D691" s="62">
        <v>2189762.62</v>
      </c>
      <c r="E691" s="62">
        <v>131276.1</v>
      </c>
      <c r="F691" s="63">
        <v>1.663832470044323E-4</v>
      </c>
    </row>
    <row r="692" spans="1:6" x14ac:dyDescent="0.2">
      <c r="A692" s="56" t="s">
        <v>616</v>
      </c>
      <c r="B692" s="56" t="s">
        <v>622</v>
      </c>
      <c r="C692" s="61">
        <v>82</v>
      </c>
      <c r="D692" s="62">
        <v>1662739.76</v>
      </c>
      <c r="E692" s="62">
        <v>99763.67</v>
      </c>
      <c r="F692" s="63">
        <v>1.2644345275094761E-4</v>
      </c>
    </row>
    <row r="693" spans="1:6" x14ac:dyDescent="0.2">
      <c r="A693" s="56" t="s">
        <v>616</v>
      </c>
      <c r="B693" s="56" t="s">
        <v>623</v>
      </c>
      <c r="C693" s="61">
        <v>24</v>
      </c>
      <c r="D693" s="62">
        <v>5708065.8499999996</v>
      </c>
      <c r="E693" s="62">
        <v>342483.94</v>
      </c>
      <c r="F693" s="63">
        <v>4.3407436680455294E-4</v>
      </c>
    </row>
    <row r="694" spans="1:6" x14ac:dyDescent="0.2">
      <c r="A694" s="56" t="s">
        <v>616</v>
      </c>
      <c r="B694" s="56" t="s">
        <v>56</v>
      </c>
      <c r="C694" s="61">
        <v>25</v>
      </c>
      <c r="D694" s="62">
        <v>909947.81</v>
      </c>
      <c r="E694" s="62">
        <v>54596.86</v>
      </c>
      <c r="F694" s="63">
        <v>6.9197689777853008E-5</v>
      </c>
    </row>
    <row r="695" spans="1:6" x14ac:dyDescent="0.2">
      <c r="A695" s="56" t="s">
        <v>616</v>
      </c>
      <c r="B695" s="56" t="s">
        <v>57</v>
      </c>
      <c r="C695" s="61">
        <v>1205</v>
      </c>
      <c r="D695" s="62">
        <v>49972701.619999997</v>
      </c>
      <c r="E695" s="62">
        <v>2994546.6</v>
      </c>
      <c r="F695" s="63">
        <v>3.7953777314688884E-3</v>
      </c>
    </row>
    <row r="696" spans="1:6" x14ac:dyDescent="0.2">
      <c r="A696" s="56" t="s">
        <v>206</v>
      </c>
      <c r="B696" s="56" t="s">
        <v>624</v>
      </c>
      <c r="C696" s="61">
        <v>275</v>
      </c>
      <c r="D696" s="62">
        <v>13658248.24</v>
      </c>
      <c r="E696" s="62">
        <v>818859.49</v>
      </c>
      <c r="F696" s="63">
        <v>1.0378469560460241E-3</v>
      </c>
    </row>
    <row r="697" spans="1:6" x14ac:dyDescent="0.2">
      <c r="A697" s="56" t="s">
        <v>206</v>
      </c>
      <c r="B697" s="56" t="s">
        <v>625</v>
      </c>
      <c r="C697" s="61">
        <v>75</v>
      </c>
      <c r="D697" s="62">
        <v>2938813.18</v>
      </c>
      <c r="E697" s="62">
        <v>176328.79</v>
      </c>
      <c r="F697" s="63">
        <v>2.2348437088367702E-4</v>
      </c>
    </row>
    <row r="698" spans="1:6" x14ac:dyDescent="0.2">
      <c r="A698" s="56" t="s">
        <v>206</v>
      </c>
      <c r="B698" s="56" t="s">
        <v>626</v>
      </c>
      <c r="C698" s="61">
        <v>37</v>
      </c>
      <c r="D698" s="62">
        <v>134181.04999999999</v>
      </c>
      <c r="E698" s="62">
        <v>8050.86</v>
      </c>
      <c r="F698" s="63">
        <v>1.0203900237576403E-5</v>
      </c>
    </row>
    <row r="699" spans="1:6" x14ac:dyDescent="0.2">
      <c r="A699" s="56" t="s">
        <v>206</v>
      </c>
      <c r="B699" s="56" t="s">
        <v>627</v>
      </c>
      <c r="C699" s="61">
        <v>29</v>
      </c>
      <c r="D699" s="62">
        <v>831130.91</v>
      </c>
      <c r="E699" s="62">
        <v>49867.85</v>
      </c>
      <c r="F699" s="63">
        <v>6.3204001369099007E-5</v>
      </c>
    </row>
    <row r="700" spans="1:6" x14ac:dyDescent="0.2">
      <c r="A700" s="56" t="s">
        <v>206</v>
      </c>
      <c r="B700" s="56" t="s">
        <v>628</v>
      </c>
      <c r="C700" s="61">
        <v>20</v>
      </c>
      <c r="D700" s="62">
        <v>289948.34000000003</v>
      </c>
      <c r="E700" s="62">
        <v>17396.900000000001</v>
      </c>
      <c r="F700" s="63">
        <v>2.2049350261101666E-5</v>
      </c>
    </row>
    <row r="701" spans="1:6" x14ac:dyDescent="0.2">
      <c r="A701" s="56" t="s">
        <v>206</v>
      </c>
      <c r="B701" s="56" t="s">
        <v>56</v>
      </c>
      <c r="C701" s="61">
        <v>19</v>
      </c>
      <c r="D701" s="62">
        <v>804691.38</v>
      </c>
      <c r="E701" s="62">
        <v>48281.49</v>
      </c>
      <c r="F701" s="63">
        <v>6.1193401361040034E-5</v>
      </c>
    </row>
    <row r="702" spans="1:6" x14ac:dyDescent="0.2">
      <c r="A702" s="56" t="s">
        <v>206</v>
      </c>
      <c r="B702" s="56" t="s">
        <v>57</v>
      </c>
      <c r="C702" s="61">
        <v>455</v>
      </c>
      <c r="D702" s="62">
        <v>18657013.100000001</v>
      </c>
      <c r="E702" s="62">
        <v>1118785.3799999999</v>
      </c>
      <c r="F702" s="63">
        <v>1.4179819801585179E-3</v>
      </c>
    </row>
    <row r="703" spans="1:6" x14ac:dyDescent="0.2">
      <c r="A703" s="56" t="s">
        <v>629</v>
      </c>
      <c r="B703" s="56" t="s">
        <v>630</v>
      </c>
      <c r="C703" s="61">
        <v>444</v>
      </c>
      <c r="D703" s="62">
        <v>17196252.149999999</v>
      </c>
      <c r="E703" s="62">
        <v>1029597.91</v>
      </c>
      <c r="F703" s="63">
        <v>1.304943118928558E-3</v>
      </c>
    </row>
    <row r="704" spans="1:6" x14ac:dyDescent="0.2">
      <c r="A704" s="56" t="s">
        <v>629</v>
      </c>
      <c r="B704" s="56" t="s">
        <v>353</v>
      </c>
      <c r="C704" s="61">
        <v>372</v>
      </c>
      <c r="D704" s="62">
        <v>17174584.949999999</v>
      </c>
      <c r="E704" s="62">
        <v>1028221.89</v>
      </c>
      <c r="F704" s="63">
        <v>1.3031991101139827E-3</v>
      </c>
    </row>
    <row r="705" spans="1:6" x14ac:dyDescent="0.2">
      <c r="A705" s="56" t="s">
        <v>629</v>
      </c>
      <c r="B705" s="56" t="s">
        <v>631</v>
      </c>
      <c r="C705" s="61">
        <v>63</v>
      </c>
      <c r="D705" s="62">
        <v>897022.94</v>
      </c>
      <c r="E705" s="62">
        <v>53821.36</v>
      </c>
      <c r="F705" s="63">
        <v>6.8214797933473589E-5</v>
      </c>
    </row>
    <row r="706" spans="1:6" x14ac:dyDescent="0.2">
      <c r="A706" s="56" t="s">
        <v>629</v>
      </c>
      <c r="B706" s="56" t="s">
        <v>632</v>
      </c>
      <c r="C706" s="61">
        <v>28</v>
      </c>
      <c r="D706" s="62">
        <v>159432.41</v>
      </c>
      <c r="E706" s="62">
        <v>9565.94</v>
      </c>
      <c r="F706" s="63">
        <v>1.2124157846322211E-5</v>
      </c>
    </row>
    <row r="707" spans="1:6" x14ac:dyDescent="0.2">
      <c r="A707" s="56" t="s">
        <v>629</v>
      </c>
      <c r="B707" s="56" t="s">
        <v>633</v>
      </c>
      <c r="C707" s="61">
        <v>24</v>
      </c>
      <c r="D707" s="62">
        <v>127133.02</v>
      </c>
      <c r="E707" s="62">
        <v>7627.99</v>
      </c>
      <c r="F707" s="63">
        <v>9.6679421792492268E-6</v>
      </c>
    </row>
    <row r="708" spans="1:6" x14ac:dyDescent="0.2">
      <c r="A708" s="56" t="s">
        <v>629</v>
      </c>
      <c r="B708" s="56" t="s">
        <v>56</v>
      </c>
      <c r="C708" s="61">
        <v>31</v>
      </c>
      <c r="D708" s="62">
        <v>392216.83</v>
      </c>
      <c r="E708" s="62">
        <v>23533.01</v>
      </c>
      <c r="F708" s="63">
        <v>2.9826439203996575E-5</v>
      </c>
    </row>
    <row r="709" spans="1:6" x14ac:dyDescent="0.2">
      <c r="A709" s="56" t="s">
        <v>629</v>
      </c>
      <c r="B709" s="56" t="s">
        <v>57</v>
      </c>
      <c r="C709" s="61">
        <v>962</v>
      </c>
      <c r="D709" s="62">
        <v>35946642.299999997</v>
      </c>
      <c r="E709" s="62">
        <v>2152368.11</v>
      </c>
      <c r="F709" s="63">
        <v>2.7279755788798803E-3</v>
      </c>
    </row>
    <row r="710" spans="1:6" x14ac:dyDescent="0.2">
      <c r="A710" s="56" t="s">
        <v>634</v>
      </c>
      <c r="B710" s="56" t="s">
        <v>635</v>
      </c>
      <c r="C710" s="61">
        <v>377</v>
      </c>
      <c r="D710" s="62">
        <v>13321482.24</v>
      </c>
      <c r="E710" s="62">
        <v>795010.78</v>
      </c>
      <c r="F710" s="63">
        <v>1.0076203892401313E-3</v>
      </c>
    </row>
    <row r="711" spans="1:6" x14ac:dyDescent="0.2">
      <c r="A711" s="56" t="s">
        <v>634</v>
      </c>
      <c r="B711" s="56" t="s">
        <v>509</v>
      </c>
      <c r="C711" s="61">
        <v>103</v>
      </c>
      <c r="D711" s="62">
        <v>2816513.81</v>
      </c>
      <c r="E711" s="62">
        <v>168814.99</v>
      </c>
      <c r="F711" s="63">
        <v>2.1396115651836677E-4</v>
      </c>
    </row>
    <row r="712" spans="1:6" x14ac:dyDescent="0.2">
      <c r="A712" s="56" t="s">
        <v>634</v>
      </c>
      <c r="B712" s="56" t="s">
        <v>636</v>
      </c>
      <c r="C712" s="61">
        <v>77</v>
      </c>
      <c r="D712" s="62">
        <v>11867517.48</v>
      </c>
      <c r="E712" s="62">
        <v>712051.05</v>
      </c>
      <c r="F712" s="63">
        <v>9.0247475154971374E-4</v>
      </c>
    </row>
    <row r="713" spans="1:6" x14ac:dyDescent="0.2">
      <c r="A713" s="56" t="s">
        <v>634</v>
      </c>
      <c r="B713" s="56" t="s">
        <v>637</v>
      </c>
      <c r="C713" s="61">
        <v>76</v>
      </c>
      <c r="D713" s="62">
        <v>1011636.31</v>
      </c>
      <c r="E713" s="62">
        <v>60698.19</v>
      </c>
      <c r="F713" s="63">
        <v>7.6930697510757578E-5</v>
      </c>
    </row>
    <row r="714" spans="1:6" x14ac:dyDescent="0.2">
      <c r="A714" s="56" t="s">
        <v>634</v>
      </c>
      <c r="B714" s="56" t="s">
        <v>638</v>
      </c>
      <c r="C714" s="61">
        <v>49</v>
      </c>
      <c r="D714" s="62">
        <v>705261.14</v>
      </c>
      <c r="E714" s="62">
        <v>42315.64</v>
      </c>
      <c r="F714" s="63">
        <v>5.3632105023463034E-5</v>
      </c>
    </row>
    <row r="715" spans="1:6" x14ac:dyDescent="0.2">
      <c r="A715" s="56" t="s">
        <v>634</v>
      </c>
      <c r="B715" s="56" t="s">
        <v>639</v>
      </c>
      <c r="C715" s="61">
        <v>29</v>
      </c>
      <c r="D715" s="62">
        <v>854291.64</v>
      </c>
      <c r="E715" s="62">
        <v>51257.51</v>
      </c>
      <c r="F715" s="63">
        <v>6.4965297926752535E-5</v>
      </c>
    </row>
    <row r="716" spans="1:6" x14ac:dyDescent="0.2">
      <c r="A716" s="56" t="s">
        <v>634</v>
      </c>
      <c r="B716" s="56" t="s">
        <v>56</v>
      </c>
      <c r="C716" s="61">
        <v>15</v>
      </c>
      <c r="D716" s="62">
        <v>100894.11</v>
      </c>
      <c r="E716" s="62">
        <v>6053.65</v>
      </c>
      <c r="F716" s="63">
        <v>7.6725766779206689E-6</v>
      </c>
    </row>
    <row r="717" spans="1:6" x14ac:dyDescent="0.2">
      <c r="A717" s="56" t="s">
        <v>634</v>
      </c>
      <c r="B717" s="56" t="s">
        <v>57</v>
      </c>
      <c r="C717" s="61">
        <v>726</v>
      </c>
      <c r="D717" s="62">
        <v>30677596.73</v>
      </c>
      <c r="E717" s="62">
        <v>1836201.82</v>
      </c>
      <c r="F717" s="63">
        <v>2.3272569871214039E-3</v>
      </c>
    </row>
    <row r="718" spans="1:6" x14ac:dyDescent="0.2">
      <c r="A718" s="56" t="s">
        <v>186</v>
      </c>
      <c r="B718" s="56" t="s">
        <v>640</v>
      </c>
      <c r="C718" s="61">
        <v>926</v>
      </c>
      <c r="D718" s="62">
        <v>55690829.869999997</v>
      </c>
      <c r="E718" s="62">
        <v>3334517.4</v>
      </c>
      <c r="F718" s="63">
        <v>4.2262668696341323E-3</v>
      </c>
    </row>
    <row r="719" spans="1:6" x14ac:dyDescent="0.2">
      <c r="A719" s="56" t="s">
        <v>186</v>
      </c>
      <c r="B719" s="56" t="s">
        <v>641</v>
      </c>
      <c r="C719" s="61">
        <v>200</v>
      </c>
      <c r="D719" s="62">
        <v>4824816.41</v>
      </c>
      <c r="E719" s="62">
        <v>289489.05</v>
      </c>
      <c r="F719" s="63">
        <v>3.6690706161463091E-4</v>
      </c>
    </row>
    <row r="720" spans="1:6" x14ac:dyDescent="0.2">
      <c r="A720" s="56" t="s">
        <v>186</v>
      </c>
      <c r="B720" s="56" t="s">
        <v>642</v>
      </c>
      <c r="C720" s="61">
        <v>167</v>
      </c>
      <c r="D720" s="62">
        <v>3752736.02</v>
      </c>
      <c r="E720" s="62">
        <v>225152.94</v>
      </c>
      <c r="F720" s="63">
        <v>2.8536555572411217E-4</v>
      </c>
    </row>
    <row r="721" spans="1:6" x14ac:dyDescent="0.2">
      <c r="A721" s="56" t="s">
        <v>186</v>
      </c>
      <c r="B721" s="56" t="s">
        <v>643</v>
      </c>
      <c r="C721" s="61">
        <v>148</v>
      </c>
      <c r="D721" s="62">
        <v>3766620.58</v>
      </c>
      <c r="E721" s="62">
        <v>225945.33</v>
      </c>
      <c r="F721" s="63">
        <v>2.8636985445856453E-4</v>
      </c>
    </row>
    <row r="722" spans="1:6" x14ac:dyDescent="0.2">
      <c r="A722" s="56" t="s">
        <v>186</v>
      </c>
      <c r="B722" s="56" t="s">
        <v>644</v>
      </c>
      <c r="C722" s="61">
        <v>120</v>
      </c>
      <c r="D722" s="62">
        <v>3786604.44</v>
      </c>
      <c r="E722" s="62">
        <v>227147.81</v>
      </c>
      <c r="F722" s="63">
        <v>2.8789391349793187E-4</v>
      </c>
    </row>
    <row r="723" spans="1:6" x14ac:dyDescent="0.2">
      <c r="A723" s="56" t="s">
        <v>186</v>
      </c>
      <c r="B723" s="56" t="s">
        <v>646</v>
      </c>
      <c r="C723" s="61">
        <v>88</v>
      </c>
      <c r="D723" s="62">
        <v>1279011.27</v>
      </c>
      <c r="E723" s="62">
        <v>76740.67</v>
      </c>
      <c r="F723" s="63">
        <v>9.7263415441924521E-5</v>
      </c>
    </row>
    <row r="724" spans="1:6" x14ac:dyDescent="0.2">
      <c r="A724" s="56" t="s">
        <v>186</v>
      </c>
      <c r="B724" s="56" t="s">
        <v>645</v>
      </c>
      <c r="C724" s="61">
        <v>71</v>
      </c>
      <c r="D724" s="62">
        <v>1417250.5</v>
      </c>
      <c r="E724" s="62">
        <v>85035.02</v>
      </c>
      <c r="F724" s="63">
        <v>1.0777592217232871E-4</v>
      </c>
    </row>
    <row r="725" spans="1:6" x14ac:dyDescent="0.2">
      <c r="A725" s="56" t="s">
        <v>186</v>
      </c>
      <c r="B725" s="56" t="s">
        <v>647</v>
      </c>
      <c r="C725" s="61">
        <v>32</v>
      </c>
      <c r="D725" s="62">
        <v>217831.28</v>
      </c>
      <c r="E725" s="62">
        <v>13069.89</v>
      </c>
      <c r="F725" s="63">
        <v>1.6565168649820947E-5</v>
      </c>
    </row>
    <row r="726" spans="1:6" x14ac:dyDescent="0.2">
      <c r="A726" s="56" t="s">
        <v>186</v>
      </c>
      <c r="B726" s="56" t="s">
        <v>56</v>
      </c>
      <c r="C726" s="61">
        <v>37</v>
      </c>
      <c r="D726" s="62">
        <v>634703.03</v>
      </c>
      <c r="E726" s="62">
        <v>38082.19</v>
      </c>
      <c r="F726" s="63">
        <v>4.8266504148430076E-5</v>
      </c>
    </row>
    <row r="727" spans="1:6" x14ac:dyDescent="0.2">
      <c r="A727" s="56" t="s">
        <v>186</v>
      </c>
      <c r="B727" s="56" t="s">
        <v>57</v>
      </c>
      <c r="C727" s="61">
        <v>1789</v>
      </c>
      <c r="D727" s="62">
        <v>75370403.400000006</v>
      </c>
      <c r="E727" s="62">
        <v>4515180.3</v>
      </c>
      <c r="F727" s="63">
        <v>5.7226742653418766E-3</v>
      </c>
    </row>
    <row r="728" spans="1:6" x14ac:dyDescent="0.2">
      <c r="A728" s="56" t="s">
        <v>648</v>
      </c>
      <c r="B728" s="56" t="s">
        <v>648</v>
      </c>
      <c r="C728" s="61">
        <v>217</v>
      </c>
      <c r="D728" s="62">
        <v>5882562.75</v>
      </c>
      <c r="E728" s="62">
        <v>351995.6</v>
      </c>
      <c r="F728" s="63">
        <v>4.4612972855891776E-4</v>
      </c>
    </row>
    <row r="729" spans="1:6" x14ac:dyDescent="0.2">
      <c r="A729" s="56" t="s">
        <v>648</v>
      </c>
      <c r="B729" s="56" t="s">
        <v>649</v>
      </c>
      <c r="C729" s="61">
        <v>134</v>
      </c>
      <c r="D729" s="62">
        <v>3532645.03</v>
      </c>
      <c r="E729" s="62">
        <v>211908.31</v>
      </c>
      <c r="F729" s="63">
        <v>2.6857891638327016E-4</v>
      </c>
    </row>
    <row r="730" spans="1:6" x14ac:dyDescent="0.2">
      <c r="A730" s="56" t="s">
        <v>648</v>
      </c>
      <c r="B730" s="56" t="s">
        <v>650</v>
      </c>
      <c r="C730" s="61">
        <v>46</v>
      </c>
      <c r="D730" s="62">
        <v>680305.42</v>
      </c>
      <c r="E730" s="62">
        <v>40818.31</v>
      </c>
      <c r="F730" s="63">
        <v>5.1734344294456405E-5</v>
      </c>
    </row>
    <row r="731" spans="1:6" x14ac:dyDescent="0.2">
      <c r="A731" s="56" t="s">
        <v>648</v>
      </c>
      <c r="B731" s="56" t="s">
        <v>651</v>
      </c>
      <c r="C731" s="61">
        <v>41</v>
      </c>
      <c r="D731" s="62">
        <v>641726.22</v>
      </c>
      <c r="E731" s="62">
        <v>38503.550000000003</v>
      </c>
      <c r="F731" s="63">
        <v>4.8800548387692123E-5</v>
      </c>
    </row>
    <row r="732" spans="1:6" x14ac:dyDescent="0.2">
      <c r="A732" s="56" t="s">
        <v>648</v>
      </c>
      <c r="B732" s="56" t="s">
        <v>432</v>
      </c>
      <c r="C732" s="61">
        <v>35</v>
      </c>
      <c r="D732" s="62">
        <v>749765.7</v>
      </c>
      <c r="E732" s="62">
        <v>44985.94</v>
      </c>
      <c r="F732" s="63">
        <v>5.7016522937126955E-5</v>
      </c>
    </row>
    <row r="733" spans="1:6" x14ac:dyDescent="0.2">
      <c r="A733" s="56" t="s">
        <v>648</v>
      </c>
      <c r="B733" s="56" t="s">
        <v>652</v>
      </c>
      <c r="C733" s="61">
        <v>28</v>
      </c>
      <c r="D733" s="62">
        <v>553237.28</v>
      </c>
      <c r="E733" s="62">
        <v>33194.230000000003</v>
      </c>
      <c r="F733" s="63">
        <v>4.207135776589903E-5</v>
      </c>
    </row>
    <row r="734" spans="1:6" x14ac:dyDescent="0.2">
      <c r="A734" s="56" t="s">
        <v>648</v>
      </c>
      <c r="B734" s="56" t="s">
        <v>653</v>
      </c>
      <c r="C734" s="61">
        <v>26</v>
      </c>
      <c r="D734" s="62">
        <v>1105290.8799999999</v>
      </c>
      <c r="E734" s="62">
        <v>66317.47</v>
      </c>
      <c r="F734" s="63">
        <v>8.405274068713977E-5</v>
      </c>
    </row>
    <row r="735" spans="1:6" x14ac:dyDescent="0.2">
      <c r="A735" s="56" t="s">
        <v>648</v>
      </c>
      <c r="B735" s="56" t="s">
        <v>56</v>
      </c>
      <c r="C735" s="61">
        <v>29</v>
      </c>
      <c r="D735" s="62">
        <v>569123.61</v>
      </c>
      <c r="E735" s="62">
        <v>34147.4</v>
      </c>
      <c r="F735" s="63">
        <v>4.3279433870743813E-5</v>
      </c>
    </row>
    <row r="736" spans="1:6" x14ac:dyDescent="0.2">
      <c r="A736" s="56" t="s">
        <v>648</v>
      </c>
      <c r="B736" s="56" t="s">
        <v>57</v>
      </c>
      <c r="C736" s="61">
        <v>556</v>
      </c>
      <c r="D736" s="62">
        <v>13714656.890000001</v>
      </c>
      <c r="E736" s="62">
        <v>821870.82</v>
      </c>
      <c r="F736" s="63">
        <v>1.0416636055595443E-3</v>
      </c>
    </row>
    <row r="737" spans="1:6" x14ac:dyDescent="0.2">
      <c r="A737" s="56" t="s">
        <v>654</v>
      </c>
      <c r="B737" s="56" t="s">
        <v>292</v>
      </c>
      <c r="C737" s="61">
        <v>12086</v>
      </c>
      <c r="D737" s="62">
        <v>1323338957.27</v>
      </c>
      <c r="E737" s="62">
        <v>79022766.390000001</v>
      </c>
      <c r="F737" s="63">
        <v>0.10015581251454699</v>
      </c>
    </row>
    <row r="738" spans="1:6" x14ac:dyDescent="0.2">
      <c r="A738" s="56" t="s">
        <v>654</v>
      </c>
      <c r="B738" s="56" t="s">
        <v>655</v>
      </c>
      <c r="C738" s="61">
        <v>3679</v>
      </c>
      <c r="D738" s="62">
        <v>392892841.60000002</v>
      </c>
      <c r="E738" s="62">
        <v>23529384.559999999</v>
      </c>
      <c r="F738" s="63">
        <v>2.9821844213141276E-2</v>
      </c>
    </row>
    <row r="739" spans="1:6" x14ac:dyDescent="0.2">
      <c r="A739" s="56" t="s">
        <v>654</v>
      </c>
      <c r="B739" s="56" t="s">
        <v>254</v>
      </c>
      <c r="C739" s="61">
        <v>3585</v>
      </c>
      <c r="D739" s="62">
        <v>298009572.54000002</v>
      </c>
      <c r="E739" s="62">
        <v>17851600.629999999</v>
      </c>
      <c r="F739" s="63">
        <v>2.2625651409858831E-2</v>
      </c>
    </row>
    <row r="740" spans="1:6" x14ac:dyDescent="0.2">
      <c r="A740" s="56" t="s">
        <v>654</v>
      </c>
      <c r="B740" s="56" t="s">
        <v>258</v>
      </c>
      <c r="C740" s="61">
        <v>2513</v>
      </c>
      <c r="D740" s="62">
        <v>290052977.85000002</v>
      </c>
      <c r="E740" s="62">
        <v>17351336.850000001</v>
      </c>
      <c r="F740" s="63">
        <v>2.1991602164984018E-2</v>
      </c>
    </row>
    <row r="741" spans="1:6" x14ac:dyDescent="0.2">
      <c r="A741" s="56" t="s">
        <v>654</v>
      </c>
      <c r="B741" s="56" t="s">
        <v>657</v>
      </c>
      <c r="C741" s="61">
        <v>1332</v>
      </c>
      <c r="D741" s="62">
        <v>192667783.53999999</v>
      </c>
      <c r="E741" s="62">
        <v>11516172.02</v>
      </c>
      <c r="F741" s="63">
        <v>1.4595940112093458E-2</v>
      </c>
    </row>
    <row r="742" spans="1:6" x14ac:dyDescent="0.2">
      <c r="A742" s="56" t="s">
        <v>654</v>
      </c>
      <c r="B742" s="56" t="s">
        <v>656</v>
      </c>
      <c r="C742" s="61">
        <v>1219</v>
      </c>
      <c r="D742" s="62">
        <v>62695013.530000001</v>
      </c>
      <c r="E742" s="62">
        <v>3747545.98</v>
      </c>
      <c r="F742" s="63">
        <v>4.7497516185414351E-3</v>
      </c>
    </row>
    <row r="743" spans="1:6" x14ac:dyDescent="0.2">
      <c r="A743" s="56" t="s">
        <v>654</v>
      </c>
      <c r="B743" s="56" t="s">
        <v>259</v>
      </c>
      <c r="C743" s="61">
        <v>1177</v>
      </c>
      <c r="D743" s="62">
        <v>135364253.31</v>
      </c>
      <c r="E743" s="62">
        <v>8099231.25</v>
      </c>
      <c r="F743" s="63">
        <v>1.0265207403440283E-2</v>
      </c>
    </row>
    <row r="744" spans="1:6" x14ac:dyDescent="0.2">
      <c r="A744" s="56" t="s">
        <v>654</v>
      </c>
      <c r="B744" s="56" t="s">
        <v>270</v>
      </c>
      <c r="C744" s="61">
        <v>1015</v>
      </c>
      <c r="D744" s="62">
        <v>138584671.49000001</v>
      </c>
      <c r="E744" s="62">
        <v>8313474.3700000001</v>
      </c>
      <c r="F744" s="63">
        <v>1.0536745527698699E-2</v>
      </c>
    </row>
    <row r="745" spans="1:6" x14ac:dyDescent="0.2">
      <c r="A745" s="56" t="s">
        <v>654</v>
      </c>
      <c r="B745" s="56" t="s">
        <v>658</v>
      </c>
      <c r="C745" s="61">
        <v>591</v>
      </c>
      <c r="D745" s="62">
        <v>28490218.41</v>
      </c>
      <c r="E745" s="62">
        <v>1706497.39</v>
      </c>
      <c r="F745" s="63">
        <v>2.1628657215806155E-3</v>
      </c>
    </row>
    <row r="746" spans="1:6" x14ac:dyDescent="0.2">
      <c r="A746" s="56" t="s">
        <v>654</v>
      </c>
      <c r="B746" s="56" t="s">
        <v>659</v>
      </c>
      <c r="C746" s="61">
        <v>345</v>
      </c>
      <c r="D746" s="62">
        <v>14567493.810000001</v>
      </c>
      <c r="E746" s="62">
        <v>874049.68</v>
      </c>
      <c r="F746" s="63">
        <v>1.1077966499734911E-3</v>
      </c>
    </row>
    <row r="747" spans="1:6" x14ac:dyDescent="0.2">
      <c r="A747" s="56" t="s">
        <v>654</v>
      </c>
      <c r="B747" s="56" t="s">
        <v>660</v>
      </c>
      <c r="C747" s="61">
        <v>296</v>
      </c>
      <c r="D747" s="62">
        <v>7150548.5</v>
      </c>
      <c r="E747" s="62">
        <v>428398.68</v>
      </c>
      <c r="F747" s="63">
        <v>5.4296527235965075E-4</v>
      </c>
    </row>
    <row r="748" spans="1:6" x14ac:dyDescent="0.2">
      <c r="A748" s="56" t="s">
        <v>654</v>
      </c>
      <c r="B748" s="56" t="s">
        <v>661</v>
      </c>
      <c r="C748" s="61">
        <v>277</v>
      </c>
      <c r="D748" s="62">
        <v>29362647.739999998</v>
      </c>
      <c r="E748" s="62">
        <v>1761758.91</v>
      </c>
      <c r="F748" s="63">
        <v>2.2329058212788877E-3</v>
      </c>
    </row>
    <row r="749" spans="1:6" x14ac:dyDescent="0.2">
      <c r="A749" s="56" t="s">
        <v>654</v>
      </c>
      <c r="B749" s="56" t="s">
        <v>662</v>
      </c>
      <c r="C749" s="61">
        <v>156</v>
      </c>
      <c r="D749" s="62">
        <v>3243720.51</v>
      </c>
      <c r="E749" s="62">
        <v>194623.27</v>
      </c>
      <c r="F749" s="63">
        <v>2.4667134082456986E-4</v>
      </c>
    </row>
    <row r="750" spans="1:6" x14ac:dyDescent="0.2">
      <c r="A750" s="56" t="s">
        <v>654</v>
      </c>
      <c r="B750" s="56" t="s">
        <v>469</v>
      </c>
      <c r="C750" s="61">
        <v>114</v>
      </c>
      <c r="D750" s="62">
        <v>2626563.34</v>
      </c>
      <c r="E750" s="62">
        <v>157593.82</v>
      </c>
      <c r="F750" s="63">
        <v>1.9973911077059758E-4</v>
      </c>
    </row>
    <row r="751" spans="1:6" x14ac:dyDescent="0.2">
      <c r="A751" s="56" t="s">
        <v>654</v>
      </c>
      <c r="B751" s="56" t="s">
        <v>663</v>
      </c>
      <c r="C751" s="61">
        <v>98</v>
      </c>
      <c r="D751" s="62">
        <v>1908721.89</v>
      </c>
      <c r="E751" s="62">
        <v>114523.31</v>
      </c>
      <c r="F751" s="63">
        <v>1.4515026098044632E-4</v>
      </c>
    </row>
    <row r="752" spans="1:6" x14ac:dyDescent="0.2">
      <c r="A752" s="56" t="s">
        <v>654</v>
      </c>
      <c r="B752" s="56" t="s">
        <v>262</v>
      </c>
      <c r="C752" s="61">
        <v>97</v>
      </c>
      <c r="D752" s="62">
        <v>2059268.58</v>
      </c>
      <c r="E752" s="62">
        <v>123254.61</v>
      </c>
      <c r="F752" s="63">
        <v>1.5621657118138771E-4</v>
      </c>
    </row>
    <row r="753" spans="1:6" x14ac:dyDescent="0.2">
      <c r="A753" s="56" t="s">
        <v>654</v>
      </c>
      <c r="B753" s="56" t="s">
        <v>665</v>
      </c>
      <c r="C753" s="61">
        <v>33</v>
      </c>
      <c r="D753" s="62">
        <v>1593851.04</v>
      </c>
      <c r="E753" s="62">
        <v>95631.05</v>
      </c>
      <c r="F753" s="63">
        <v>1.2120564682713164E-4</v>
      </c>
    </row>
    <row r="754" spans="1:6" x14ac:dyDescent="0.2">
      <c r="A754" s="56" t="s">
        <v>654</v>
      </c>
      <c r="B754" s="56" t="s">
        <v>664</v>
      </c>
      <c r="C754" s="61">
        <v>26</v>
      </c>
      <c r="D754" s="62">
        <v>107010.12</v>
      </c>
      <c r="E754" s="62">
        <v>6420.62</v>
      </c>
      <c r="F754" s="63">
        <v>8.1376854079424827E-6</v>
      </c>
    </row>
    <row r="755" spans="1:6" x14ac:dyDescent="0.2">
      <c r="A755" s="56" t="s">
        <v>654</v>
      </c>
      <c r="B755" s="56" t="s">
        <v>782</v>
      </c>
      <c r="C755" s="61">
        <v>20</v>
      </c>
      <c r="D755" s="62">
        <v>175278.71</v>
      </c>
      <c r="E755" s="62">
        <v>10516.72</v>
      </c>
      <c r="F755" s="63">
        <v>1.3329204793838735E-5</v>
      </c>
    </row>
    <row r="756" spans="1:6" x14ac:dyDescent="0.2">
      <c r="A756" s="56" t="s">
        <v>654</v>
      </c>
      <c r="B756" s="56" t="s">
        <v>56</v>
      </c>
      <c r="C756" s="61">
        <v>125</v>
      </c>
      <c r="D756" s="62">
        <v>6685097.7300000004</v>
      </c>
      <c r="E756" s="62">
        <v>401105.86</v>
      </c>
      <c r="F756" s="63">
        <v>5.0837353775215163E-4</v>
      </c>
    </row>
    <row r="757" spans="1:6" x14ac:dyDescent="0.2">
      <c r="A757" s="56" t="s">
        <v>654</v>
      </c>
      <c r="B757" s="56" t="s">
        <v>57</v>
      </c>
      <c r="C757" s="61">
        <v>28784</v>
      </c>
      <c r="D757" s="62">
        <v>2931576491.5100002</v>
      </c>
      <c r="E757" s="62">
        <v>175305885.97</v>
      </c>
      <c r="F757" s="63">
        <v>0.22218791178803568</v>
      </c>
    </row>
    <row r="758" spans="1:6" x14ac:dyDescent="0.2">
      <c r="A758" s="56" t="s">
        <v>666</v>
      </c>
      <c r="B758" s="56" t="s">
        <v>667</v>
      </c>
      <c r="C758" s="61">
        <v>3082</v>
      </c>
      <c r="D758" s="62">
        <v>373771265.07999998</v>
      </c>
      <c r="E758" s="62">
        <v>22344103.199999999</v>
      </c>
      <c r="F758" s="63">
        <v>2.8319583243394082E-2</v>
      </c>
    </row>
    <row r="759" spans="1:6" x14ac:dyDescent="0.2">
      <c r="A759" s="56" t="s">
        <v>666</v>
      </c>
      <c r="B759" s="56" t="s">
        <v>668</v>
      </c>
      <c r="C759" s="61">
        <v>202</v>
      </c>
      <c r="D759" s="62">
        <v>8854258.5399999991</v>
      </c>
      <c r="E759" s="62">
        <v>527519.49</v>
      </c>
      <c r="F759" s="63">
        <v>6.6859394516078827E-4</v>
      </c>
    </row>
    <row r="760" spans="1:6" x14ac:dyDescent="0.2">
      <c r="A760" s="56" t="s">
        <v>666</v>
      </c>
      <c r="B760" s="56" t="s">
        <v>670</v>
      </c>
      <c r="C760" s="61">
        <v>140</v>
      </c>
      <c r="D760" s="62">
        <v>5287068</v>
      </c>
      <c r="E760" s="62">
        <v>301034.23</v>
      </c>
      <c r="F760" s="63">
        <v>3.8153976730630391E-4</v>
      </c>
    </row>
    <row r="761" spans="1:6" x14ac:dyDescent="0.2">
      <c r="A761" s="56" t="s">
        <v>666</v>
      </c>
      <c r="B761" s="56" t="s">
        <v>669</v>
      </c>
      <c r="C761" s="61">
        <v>138</v>
      </c>
      <c r="D761" s="62">
        <v>4021420.01</v>
      </c>
      <c r="E761" s="62">
        <v>241285.25</v>
      </c>
      <c r="F761" s="63">
        <v>3.0581212687820708E-4</v>
      </c>
    </row>
    <row r="762" spans="1:6" x14ac:dyDescent="0.2">
      <c r="A762" s="56" t="s">
        <v>666</v>
      </c>
      <c r="B762" s="56" t="s">
        <v>671</v>
      </c>
      <c r="C762" s="61">
        <v>119</v>
      </c>
      <c r="D762" s="62">
        <v>2382300.54</v>
      </c>
      <c r="E762" s="62">
        <v>142938.06</v>
      </c>
      <c r="F762" s="63">
        <v>1.8116396315334142E-4</v>
      </c>
    </row>
    <row r="763" spans="1:6" x14ac:dyDescent="0.2">
      <c r="A763" s="56" t="s">
        <v>666</v>
      </c>
      <c r="B763" s="56" t="s">
        <v>673</v>
      </c>
      <c r="C763" s="61">
        <v>105</v>
      </c>
      <c r="D763" s="62">
        <v>1526242.21</v>
      </c>
      <c r="E763" s="62">
        <v>91574.54</v>
      </c>
      <c r="F763" s="63">
        <v>1.1606430498877758E-4</v>
      </c>
    </row>
    <row r="764" spans="1:6" x14ac:dyDescent="0.2">
      <c r="A764" s="56" t="s">
        <v>666</v>
      </c>
      <c r="B764" s="56" t="s">
        <v>674</v>
      </c>
      <c r="C764" s="61">
        <v>91</v>
      </c>
      <c r="D764" s="62">
        <v>2046616.87</v>
      </c>
      <c r="E764" s="62">
        <v>122744.17</v>
      </c>
      <c r="F764" s="63">
        <v>1.5556962429158109E-4</v>
      </c>
    </row>
    <row r="765" spans="1:6" x14ac:dyDescent="0.2">
      <c r="A765" s="56" t="s">
        <v>666</v>
      </c>
      <c r="B765" s="56" t="s">
        <v>672</v>
      </c>
      <c r="C765" s="61">
        <v>87</v>
      </c>
      <c r="D765" s="62">
        <v>1861758.04</v>
      </c>
      <c r="E765" s="62">
        <v>111265.44</v>
      </c>
      <c r="F765" s="63">
        <v>1.4102113931307254E-4</v>
      </c>
    </row>
    <row r="766" spans="1:6" x14ac:dyDescent="0.2">
      <c r="A766" s="56" t="s">
        <v>666</v>
      </c>
      <c r="B766" s="56" t="s">
        <v>675</v>
      </c>
      <c r="C766" s="61">
        <v>78</v>
      </c>
      <c r="D766" s="62">
        <v>2731938.03</v>
      </c>
      <c r="E766" s="62">
        <v>163916.29</v>
      </c>
      <c r="F766" s="63">
        <v>2.0775239793930622E-4</v>
      </c>
    </row>
    <row r="767" spans="1:6" x14ac:dyDescent="0.2">
      <c r="A767" s="56" t="s">
        <v>666</v>
      </c>
      <c r="B767" s="56" t="s">
        <v>676</v>
      </c>
      <c r="C767" s="61">
        <v>68</v>
      </c>
      <c r="D767" s="62">
        <v>930003.96</v>
      </c>
      <c r="E767" s="62">
        <v>55800.27</v>
      </c>
      <c r="F767" s="63">
        <v>7.0722927526975681E-5</v>
      </c>
    </row>
    <row r="768" spans="1:6" x14ac:dyDescent="0.2">
      <c r="A768" s="56" t="s">
        <v>666</v>
      </c>
      <c r="B768" s="56" t="s">
        <v>677</v>
      </c>
      <c r="C768" s="61">
        <v>56</v>
      </c>
      <c r="D768" s="62">
        <v>1141991.1000000001</v>
      </c>
      <c r="E768" s="62">
        <v>68428.89</v>
      </c>
      <c r="F768" s="63">
        <v>8.6728817409331384E-5</v>
      </c>
    </row>
    <row r="769" spans="1:6" x14ac:dyDescent="0.2">
      <c r="A769" s="56" t="s">
        <v>666</v>
      </c>
      <c r="B769" s="56" t="s">
        <v>386</v>
      </c>
      <c r="C769" s="61">
        <v>36</v>
      </c>
      <c r="D769" s="62">
        <v>362416.9</v>
      </c>
      <c r="E769" s="62">
        <v>21745.03</v>
      </c>
      <c r="F769" s="63">
        <v>2.7560299990697394E-5</v>
      </c>
    </row>
    <row r="770" spans="1:6" x14ac:dyDescent="0.2">
      <c r="A770" s="56" t="s">
        <v>666</v>
      </c>
      <c r="B770" s="56" t="s">
        <v>678</v>
      </c>
      <c r="C770" s="61">
        <v>29</v>
      </c>
      <c r="D770" s="62">
        <v>3019999.17</v>
      </c>
      <c r="E770" s="62">
        <v>181035.64</v>
      </c>
      <c r="F770" s="63">
        <v>2.2944997304707776E-4</v>
      </c>
    </row>
    <row r="771" spans="1:6" x14ac:dyDescent="0.2">
      <c r="A771" s="56" t="s">
        <v>666</v>
      </c>
      <c r="B771" s="56" t="s">
        <v>679</v>
      </c>
      <c r="C771" s="61">
        <v>19</v>
      </c>
      <c r="D771" s="62">
        <v>1161209.77</v>
      </c>
      <c r="E771" s="62">
        <v>69672.59</v>
      </c>
      <c r="F771" s="63">
        <v>8.8305119906887387E-5</v>
      </c>
    </row>
    <row r="772" spans="1:6" x14ac:dyDescent="0.2">
      <c r="A772" s="56" t="s">
        <v>666</v>
      </c>
      <c r="B772" s="56" t="s">
        <v>56</v>
      </c>
      <c r="C772" s="61">
        <v>78</v>
      </c>
      <c r="D772" s="62">
        <v>1014964.13</v>
      </c>
      <c r="E772" s="62">
        <v>60897.86</v>
      </c>
      <c r="F772" s="63">
        <v>7.7183765227801084E-5</v>
      </c>
    </row>
    <row r="773" spans="1:6" x14ac:dyDescent="0.2">
      <c r="A773" s="56" t="s">
        <v>666</v>
      </c>
      <c r="B773" s="56" t="s">
        <v>57</v>
      </c>
      <c r="C773" s="61">
        <v>4328</v>
      </c>
      <c r="D773" s="62">
        <v>410113452.35000002</v>
      </c>
      <c r="E773" s="62">
        <v>24503960.940000001</v>
      </c>
      <c r="F773" s="63">
        <v>3.1057051402859935E-2</v>
      </c>
    </row>
    <row r="774" spans="1:6" x14ac:dyDescent="0.2">
      <c r="A774" s="56" t="s">
        <v>680</v>
      </c>
      <c r="B774" s="56" t="s">
        <v>681</v>
      </c>
      <c r="C774" s="61">
        <v>767</v>
      </c>
      <c r="D774" s="62">
        <v>37888240.969999999</v>
      </c>
      <c r="E774" s="62">
        <v>2263987.2999999998</v>
      </c>
      <c r="F774" s="63">
        <v>2.869445071500431E-3</v>
      </c>
    </row>
    <row r="775" spans="1:6" x14ac:dyDescent="0.2">
      <c r="A775" s="56" t="s">
        <v>680</v>
      </c>
      <c r="B775" s="56" t="s">
        <v>682</v>
      </c>
      <c r="C775" s="61">
        <v>298</v>
      </c>
      <c r="D775" s="62">
        <v>7630591.7999999998</v>
      </c>
      <c r="E775" s="62">
        <v>457805</v>
      </c>
      <c r="F775" s="63">
        <v>5.8023571994341794E-4</v>
      </c>
    </row>
    <row r="776" spans="1:6" x14ac:dyDescent="0.2">
      <c r="A776" s="56" t="s">
        <v>680</v>
      </c>
      <c r="B776" s="56" t="s">
        <v>683</v>
      </c>
      <c r="C776" s="61">
        <v>221</v>
      </c>
      <c r="D776" s="62">
        <v>11742652.52</v>
      </c>
      <c r="E776" s="62">
        <v>703736.51</v>
      </c>
      <c r="F776" s="63">
        <v>8.9193665541074984E-4</v>
      </c>
    </row>
    <row r="777" spans="1:6" x14ac:dyDescent="0.2">
      <c r="A777" s="56" t="s">
        <v>680</v>
      </c>
      <c r="B777" s="56" t="s">
        <v>684</v>
      </c>
      <c r="C777" s="61">
        <v>36</v>
      </c>
      <c r="D777" s="62">
        <v>222977.34</v>
      </c>
      <c r="E777" s="62">
        <v>13378.66</v>
      </c>
      <c r="F777" s="63">
        <v>1.6956512962895137E-5</v>
      </c>
    </row>
    <row r="778" spans="1:6" x14ac:dyDescent="0.2">
      <c r="A778" s="56" t="s">
        <v>680</v>
      </c>
      <c r="B778" s="56" t="s">
        <v>685</v>
      </c>
      <c r="C778" s="61">
        <v>32</v>
      </c>
      <c r="D778" s="62">
        <v>228504.27</v>
      </c>
      <c r="E778" s="62">
        <v>13710.25</v>
      </c>
      <c r="F778" s="63">
        <v>1.7376780025019921E-5</v>
      </c>
    </row>
    <row r="779" spans="1:6" x14ac:dyDescent="0.2">
      <c r="A779" s="56" t="s">
        <v>680</v>
      </c>
      <c r="B779" s="56" t="s">
        <v>445</v>
      </c>
      <c r="C779" s="61">
        <v>30</v>
      </c>
      <c r="D779" s="62">
        <v>841161.39</v>
      </c>
      <c r="E779" s="62">
        <v>50469.7</v>
      </c>
      <c r="F779" s="63">
        <v>6.3966804020987799E-5</v>
      </c>
    </row>
    <row r="780" spans="1:6" x14ac:dyDescent="0.2">
      <c r="A780" s="56" t="s">
        <v>680</v>
      </c>
      <c r="B780" s="56" t="s">
        <v>687</v>
      </c>
      <c r="C780" s="61">
        <v>18</v>
      </c>
      <c r="D780" s="62">
        <v>46238.89</v>
      </c>
      <c r="E780" s="62">
        <v>2774.33</v>
      </c>
      <c r="F780" s="63">
        <v>3.5162686403831819E-6</v>
      </c>
    </row>
    <row r="781" spans="1:6" x14ac:dyDescent="0.2">
      <c r="A781" s="56" t="s">
        <v>680</v>
      </c>
      <c r="B781" s="56" t="s">
        <v>686</v>
      </c>
      <c r="C781" s="61">
        <v>17</v>
      </c>
      <c r="D781" s="62">
        <v>108127.7</v>
      </c>
      <c r="E781" s="62">
        <v>6487.66</v>
      </c>
      <c r="F781" s="63">
        <v>8.2226539047151403E-6</v>
      </c>
    </row>
    <row r="782" spans="1:6" x14ac:dyDescent="0.2">
      <c r="A782" s="56" t="s">
        <v>680</v>
      </c>
      <c r="B782" s="56" t="s">
        <v>688</v>
      </c>
      <c r="C782" s="61">
        <v>17</v>
      </c>
      <c r="D782" s="62">
        <v>77491.48</v>
      </c>
      <c r="E782" s="62">
        <v>4649.49</v>
      </c>
      <c r="F782" s="63">
        <v>5.8929023875224654E-6</v>
      </c>
    </row>
    <row r="783" spans="1:6" x14ac:dyDescent="0.2">
      <c r="A783" s="56" t="s">
        <v>680</v>
      </c>
      <c r="B783" s="56" t="s">
        <v>56</v>
      </c>
      <c r="C783" s="61">
        <v>11</v>
      </c>
      <c r="D783" s="62">
        <v>390093.89</v>
      </c>
      <c r="E783" s="62">
        <v>23405.63</v>
      </c>
      <c r="F783" s="63">
        <v>2.9664993990409153E-5</v>
      </c>
    </row>
    <row r="784" spans="1:6" x14ac:dyDescent="0.2">
      <c r="A784" s="56" t="s">
        <v>680</v>
      </c>
      <c r="B784" s="56" t="s">
        <v>57</v>
      </c>
      <c r="C784" s="61">
        <v>1447</v>
      </c>
      <c r="D784" s="62">
        <v>59176080.25</v>
      </c>
      <c r="E784" s="62">
        <v>3540404.54</v>
      </c>
      <c r="F784" s="63">
        <v>4.4872143754608306E-3</v>
      </c>
    </row>
    <row r="785" spans="1:6" x14ac:dyDescent="0.2">
      <c r="A785" s="56" t="s">
        <v>689</v>
      </c>
      <c r="B785" s="56" t="s">
        <v>690</v>
      </c>
      <c r="C785" s="61">
        <v>305</v>
      </c>
      <c r="D785" s="62">
        <v>6151226.5099999998</v>
      </c>
      <c r="E785" s="62">
        <v>368088.18</v>
      </c>
      <c r="F785" s="63">
        <v>4.6652594472529221E-4</v>
      </c>
    </row>
    <row r="786" spans="1:6" x14ac:dyDescent="0.2">
      <c r="A786" s="56" t="s">
        <v>689</v>
      </c>
      <c r="B786" s="56" t="s">
        <v>691</v>
      </c>
      <c r="C786" s="61">
        <v>53</v>
      </c>
      <c r="D786" s="62">
        <v>986389.36</v>
      </c>
      <c r="E786" s="62">
        <v>59134.16</v>
      </c>
      <c r="F786" s="63">
        <v>7.4948399211125408E-5</v>
      </c>
    </row>
    <row r="787" spans="1:6" x14ac:dyDescent="0.2">
      <c r="A787" s="56" t="s">
        <v>689</v>
      </c>
      <c r="B787" s="56" t="s">
        <v>692</v>
      </c>
      <c r="C787" s="61">
        <v>30</v>
      </c>
      <c r="D787" s="62">
        <v>120244.84</v>
      </c>
      <c r="E787" s="62">
        <v>7214.7</v>
      </c>
      <c r="F787" s="63">
        <v>9.1441260988319861E-6</v>
      </c>
    </row>
    <row r="788" spans="1:6" x14ac:dyDescent="0.2">
      <c r="A788" s="56" t="s">
        <v>689</v>
      </c>
      <c r="B788" s="56" t="s">
        <v>693</v>
      </c>
      <c r="C788" s="61">
        <v>26</v>
      </c>
      <c r="D788" s="62">
        <v>310866.75</v>
      </c>
      <c r="E788" s="62">
        <v>18652</v>
      </c>
      <c r="F788" s="63">
        <v>2.3640101458884528E-5</v>
      </c>
    </row>
    <row r="789" spans="1:6" x14ac:dyDescent="0.2">
      <c r="A789" s="56" t="s">
        <v>689</v>
      </c>
      <c r="B789" s="56" t="s">
        <v>694</v>
      </c>
      <c r="C789" s="61">
        <v>19</v>
      </c>
      <c r="D789" s="62">
        <v>182237.43</v>
      </c>
      <c r="E789" s="62">
        <v>10934.25</v>
      </c>
      <c r="F789" s="63">
        <v>1.385839477679649E-5</v>
      </c>
    </row>
    <row r="790" spans="1:6" x14ac:dyDescent="0.2">
      <c r="A790" s="56" t="s">
        <v>689</v>
      </c>
      <c r="B790" s="56" t="s">
        <v>56</v>
      </c>
      <c r="C790" s="61">
        <v>54</v>
      </c>
      <c r="D790" s="62">
        <v>269212.31</v>
      </c>
      <c r="E790" s="62">
        <v>16125.77</v>
      </c>
      <c r="F790" s="63">
        <v>2.0438282162912094E-5</v>
      </c>
    </row>
    <row r="791" spans="1:6" x14ac:dyDescent="0.2">
      <c r="A791" s="56" t="s">
        <v>689</v>
      </c>
      <c r="B791" s="56" t="s">
        <v>57</v>
      </c>
      <c r="C791" s="61">
        <v>487</v>
      </c>
      <c r="D791" s="62">
        <v>8020177.2000000002</v>
      </c>
      <c r="E791" s="62">
        <v>480149.06</v>
      </c>
      <c r="F791" s="63">
        <v>6.0855524843384272E-4</v>
      </c>
    </row>
    <row r="792" spans="1:6" x14ac:dyDescent="0.2">
      <c r="A792" s="56" t="s">
        <v>695</v>
      </c>
      <c r="B792" s="56" t="s">
        <v>696</v>
      </c>
      <c r="C792" s="61">
        <v>264</v>
      </c>
      <c r="D792" s="62">
        <v>7821178.6699999999</v>
      </c>
      <c r="E792" s="62">
        <v>468851.43</v>
      </c>
      <c r="F792" s="63">
        <v>5.9423629500016605E-4</v>
      </c>
    </row>
    <row r="793" spans="1:6" x14ac:dyDescent="0.2">
      <c r="A793" s="56" t="s">
        <v>695</v>
      </c>
      <c r="B793" s="56" t="s">
        <v>697</v>
      </c>
      <c r="C793" s="61">
        <v>173</v>
      </c>
      <c r="D793" s="62">
        <v>3633492.2</v>
      </c>
      <c r="E793" s="62">
        <v>215911.69</v>
      </c>
      <c r="F793" s="63">
        <v>2.7365291967398799E-4</v>
      </c>
    </row>
    <row r="794" spans="1:6" x14ac:dyDescent="0.2">
      <c r="A794" s="56" t="s">
        <v>695</v>
      </c>
      <c r="B794" s="56" t="s">
        <v>698</v>
      </c>
      <c r="C794" s="61">
        <v>136</v>
      </c>
      <c r="D794" s="62">
        <v>4738392.74</v>
      </c>
      <c r="E794" s="62">
        <v>284303.56</v>
      </c>
      <c r="F794" s="63">
        <v>3.6033481683047741E-4</v>
      </c>
    </row>
    <row r="795" spans="1:6" x14ac:dyDescent="0.2">
      <c r="A795" s="56" t="s">
        <v>695</v>
      </c>
      <c r="B795" s="56" t="s">
        <v>699</v>
      </c>
      <c r="C795" s="61">
        <v>85</v>
      </c>
      <c r="D795" s="62">
        <v>3002370.21</v>
      </c>
      <c r="E795" s="62">
        <v>180142.21</v>
      </c>
      <c r="F795" s="63">
        <v>2.2831761320114106E-4</v>
      </c>
    </row>
    <row r="796" spans="1:6" x14ac:dyDescent="0.2">
      <c r="A796" s="56" t="s">
        <v>695</v>
      </c>
      <c r="B796" s="56" t="s">
        <v>700</v>
      </c>
      <c r="C796" s="61">
        <v>77</v>
      </c>
      <c r="D796" s="62">
        <v>1623901.06</v>
      </c>
      <c r="E796" s="62">
        <v>97434.08</v>
      </c>
      <c r="F796" s="63">
        <v>1.2349086085958996E-4</v>
      </c>
    </row>
    <row r="797" spans="1:6" x14ac:dyDescent="0.2">
      <c r="A797" s="56" t="s">
        <v>695</v>
      </c>
      <c r="B797" s="56" t="s">
        <v>702</v>
      </c>
      <c r="C797" s="61">
        <v>39</v>
      </c>
      <c r="D797" s="62">
        <v>865884.08</v>
      </c>
      <c r="E797" s="62">
        <v>51953.06</v>
      </c>
      <c r="F797" s="63">
        <v>6.5846858755067307E-5</v>
      </c>
    </row>
    <row r="798" spans="1:6" x14ac:dyDescent="0.2">
      <c r="A798" s="56" t="s">
        <v>695</v>
      </c>
      <c r="B798" s="56" t="s">
        <v>701</v>
      </c>
      <c r="C798" s="61">
        <v>37</v>
      </c>
      <c r="D798" s="62">
        <v>395702.15</v>
      </c>
      <c r="E798" s="62">
        <v>23742.13</v>
      </c>
      <c r="F798" s="63">
        <v>3.0091484133070242E-5</v>
      </c>
    </row>
    <row r="799" spans="1:6" x14ac:dyDescent="0.2">
      <c r="A799" s="56" t="s">
        <v>695</v>
      </c>
      <c r="B799" s="56" t="s">
        <v>150</v>
      </c>
      <c r="C799" s="61">
        <v>24</v>
      </c>
      <c r="D799" s="62">
        <v>620777.26</v>
      </c>
      <c r="E799" s="62">
        <v>37246.639999999999</v>
      </c>
      <c r="F799" s="63">
        <v>4.7207503141890778E-5</v>
      </c>
    </row>
    <row r="800" spans="1:6" x14ac:dyDescent="0.2">
      <c r="A800" s="56" t="s">
        <v>695</v>
      </c>
      <c r="B800" s="56" t="s">
        <v>56</v>
      </c>
      <c r="C800" s="61">
        <v>36</v>
      </c>
      <c r="D800" s="62">
        <v>333982.2</v>
      </c>
      <c r="E800" s="62">
        <v>20038.919999999998</v>
      </c>
      <c r="F800" s="63">
        <v>2.5397925258764223E-5</v>
      </c>
    </row>
    <row r="801" spans="1:6" x14ac:dyDescent="0.2">
      <c r="A801" s="56" t="s">
        <v>695</v>
      </c>
      <c r="B801" s="56" t="s">
        <v>57</v>
      </c>
      <c r="C801" s="61">
        <v>871</v>
      </c>
      <c r="D801" s="62">
        <v>23035680.57</v>
      </c>
      <c r="E801" s="62">
        <v>1379623.71</v>
      </c>
      <c r="F801" s="63">
        <v>1.7485762641798565E-3</v>
      </c>
    </row>
    <row r="802" spans="1:6" x14ac:dyDescent="0.2">
      <c r="A802" s="56" t="s">
        <v>703</v>
      </c>
      <c r="B802" s="56" t="s">
        <v>704</v>
      </c>
      <c r="C802" s="61">
        <v>5938</v>
      </c>
      <c r="D802" s="62">
        <v>668783971.87</v>
      </c>
      <c r="E802" s="62">
        <v>40042467.93</v>
      </c>
      <c r="F802" s="63">
        <v>5.0751018900350095E-2</v>
      </c>
    </row>
    <row r="803" spans="1:6" x14ac:dyDescent="0.2">
      <c r="A803" s="56" t="s">
        <v>703</v>
      </c>
      <c r="B803" s="56" t="s">
        <v>705</v>
      </c>
      <c r="C803" s="61">
        <v>1908</v>
      </c>
      <c r="D803" s="62">
        <v>129504455.88</v>
      </c>
      <c r="E803" s="62">
        <v>7737030.5599999996</v>
      </c>
      <c r="F803" s="63">
        <v>9.8061434392499557E-3</v>
      </c>
    </row>
    <row r="804" spans="1:6" x14ac:dyDescent="0.2">
      <c r="A804" s="56" t="s">
        <v>703</v>
      </c>
      <c r="B804" s="56" t="s">
        <v>706</v>
      </c>
      <c r="C804" s="61">
        <v>524</v>
      </c>
      <c r="D804" s="62">
        <v>18718828.379999999</v>
      </c>
      <c r="E804" s="62">
        <v>1121700.92</v>
      </c>
      <c r="F804" s="63">
        <v>1.4216772225672375E-3</v>
      </c>
    </row>
    <row r="805" spans="1:6" x14ac:dyDescent="0.2">
      <c r="A805" s="56" t="s">
        <v>703</v>
      </c>
      <c r="B805" s="56" t="s">
        <v>707</v>
      </c>
      <c r="C805" s="61">
        <v>316</v>
      </c>
      <c r="D805" s="62">
        <v>9582767.7799999993</v>
      </c>
      <c r="E805" s="62">
        <v>567564.59</v>
      </c>
      <c r="F805" s="63">
        <v>7.1934830002520897E-4</v>
      </c>
    </row>
    <row r="806" spans="1:6" x14ac:dyDescent="0.2">
      <c r="A806" s="56" t="s">
        <v>703</v>
      </c>
      <c r="B806" s="56" t="s">
        <v>613</v>
      </c>
      <c r="C806" s="61">
        <v>190</v>
      </c>
      <c r="D806" s="62">
        <v>5019495.29</v>
      </c>
      <c r="E806" s="62">
        <v>301169.73</v>
      </c>
      <c r="F806" s="63">
        <v>3.8171150405022833E-4</v>
      </c>
    </row>
    <row r="807" spans="1:6" x14ac:dyDescent="0.2">
      <c r="A807" s="56" t="s">
        <v>703</v>
      </c>
      <c r="B807" s="56" t="s">
        <v>708</v>
      </c>
      <c r="C807" s="61">
        <v>185</v>
      </c>
      <c r="D807" s="62">
        <v>20769713.82</v>
      </c>
      <c r="E807" s="62">
        <v>1243396</v>
      </c>
      <c r="F807" s="63">
        <v>1.5759171988832933E-3</v>
      </c>
    </row>
    <row r="808" spans="1:6" x14ac:dyDescent="0.2">
      <c r="A808" s="56" t="s">
        <v>703</v>
      </c>
      <c r="B808" s="56" t="s">
        <v>709</v>
      </c>
      <c r="C808" s="61">
        <v>107</v>
      </c>
      <c r="D808" s="62">
        <v>1690797.85</v>
      </c>
      <c r="E808" s="62">
        <v>101304.24</v>
      </c>
      <c r="F808" s="63">
        <v>1.2839601714642872E-4</v>
      </c>
    </row>
    <row r="809" spans="1:6" x14ac:dyDescent="0.2">
      <c r="A809" s="56" t="s">
        <v>703</v>
      </c>
      <c r="B809" s="56" t="s">
        <v>712</v>
      </c>
      <c r="C809" s="61">
        <v>58</v>
      </c>
      <c r="D809" s="62">
        <v>790924.18</v>
      </c>
      <c r="E809" s="62">
        <v>47399.33</v>
      </c>
      <c r="F809" s="63">
        <v>6.0075325449450419E-5</v>
      </c>
    </row>
    <row r="810" spans="1:6" x14ac:dyDescent="0.2">
      <c r="A810" s="56" t="s">
        <v>703</v>
      </c>
      <c r="B810" s="56" t="s">
        <v>710</v>
      </c>
      <c r="C810" s="61">
        <v>57</v>
      </c>
      <c r="D810" s="62">
        <v>2179232.04</v>
      </c>
      <c r="E810" s="62">
        <v>130753.93</v>
      </c>
      <c r="F810" s="63">
        <v>1.6572143316255015E-4</v>
      </c>
    </row>
    <row r="811" spans="1:6" x14ac:dyDescent="0.2">
      <c r="A811" s="56" t="s">
        <v>703</v>
      </c>
      <c r="B811" s="56" t="s">
        <v>711</v>
      </c>
      <c r="C811" s="61">
        <v>46</v>
      </c>
      <c r="D811" s="62">
        <v>830156.95</v>
      </c>
      <c r="E811" s="62">
        <v>49809.43</v>
      </c>
      <c r="F811" s="63">
        <v>6.3129958117585607E-5</v>
      </c>
    </row>
    <row r="812" spans="1:6" x14ac:dyDescent="0.2">
      <c r="A812" s="56" t="s">
        <v>703</v>
      </c>
      <c r="B812" s="56" t="s">
        <v>713</v>
      </c>
      <c r="C812" s="61">
        <v>30</v>
      </c>
      <c r="D812" s="62">
        <v>1005511.29</v>
      </c>
      <c r="E812" s="62">
        <v>60330.68</v>
      </c>
      <c r="F812" s="63">
        <v>7.6464904368619751E-5</v>
      </c>
    </row>
    <row r="813" spans="1:6" x14ac:dyDescent="0.2">
      <c r="A813" s="56" t="s">
        <v>703</v>
      </c>
      <c r="B813" s="56" t="s">
        <v>714</v>
      </c>
      <c r="C813" s="61">
        <v>22</v>
      </c>
      <c r="D813" s="62">
        <v>87700.91</v>
      </c>
      <c r="E813" s="62">
        <v>5262.05</v>
      </c>
      <c r="F813" s="63">
        <v>6.6692792130454286E-6</v>
      </c>
    </row>
    <row r="814" spans="1:6" x14ac:dyDescent="0.2">
      <c r="A814" s="56" t="s">
        <v>703</v>
      </c>
      <c r="B814" s="56" t="s">
        <v>56</v>
      </c>
      <c r="C814" s="61">
        <v>130</v>
      </c>
      <c r="D814" s="62">
        <v>7886229.2000000002</v>
      </c>
      <c r="E814" s="62">
        <v>473173.71</v>
      </c>
      <c r="F814" s="63">
        <v>5.9971448166828251E-4</v>
      </c>
    </row>
    <row r="815" spans="1:6" x14ac:dyDescent="0.2">
      <c r="A815" s="56" t="s">
        <v>703</v>
      </c>
      <c r="B815" s="56" t="s">
        <v>57</v>
      </c>
      <c r="C815" s="61">
        <v>9511</v>
      </c>
      <c r="D815" s="62">
        <v>866849785.44000006</v>
      </c>
      <c r="E815" s="62">
        <v>51881363.090000004</v>
      </c>
      <c r="F815" s="63">
        <v>6.575598795157768E-2</v>
      </c>
    </row>
    <row r="816" spans="1:6" x14ac:dyDescent="0.2">
      <c r="A816" s="56" t="s">
        <v>678</v>
      </c>
      <c r="B816" s="56" t="s">
        <v>715</v>
      </c>
      <c r="C816" s="61">
        <v>607</v>
      </c>
      <c r="D816" s="62">
        <v>21683261.300000001</v>
      </c>
      <c r="E816" s="62">
        <v>1299407.42</v>
      </c>
      <c r="F816" s="63">
        <v>1.6469077442219269E-3</v>
      </c>
    </row>
    <row r="817" spans="1:6" x14ac:dyDescent="0.2">
      <c r="A817" s="56" t="s">
        <v>678</v>
      </c>
      <c r="B817" s="56" t="s">
        <v>716</v>
      </c>
      <c r="C817" s="61">
        <v>63</v>
      </c>
      <c r="D817" s="62">
        <v>980572.03</v>
      </c>
      <c r="E817" s="62">
        <v>58821.19</v>
      </c>
      <c r="F817" s="63">
        <v>7.4551731692704484E-5</v>
      </c>
    </row>
    <row r="818" spans="1:6" x14ac:dyDescent="0.2">
      <c r="A818" s="56" t="s">
        <v>678</v>
      </c>
      <c r="B818" s="56" t="s">
        <v>717</v>
      </c>
      <c r="C818" s="61">
        <v>61</v>
      </c>
      <c r="D818" s="62">
        <v>1654914.01</v>
      </c>
      <c r="E818" s="62">
        <v>99294.86</v>
      </c>
      <c r="F818" s="63">
        <v>1.2584926896556589E-4</v>
      </c>
    </row>
    <row r="819" spans="1:6" x14ac:dyDescent="0.2">
      <c r="A819" s="56" t="s">
        <v>678</v>
      </c>
      <c r="B819" s="56" t="s">
        <v>720</v>
      </c>
      <c r="C819" s="61">
        <v>54</v>
      </c>
      <c r="D819" s="62">
        <v>452194.84</v>
      </c>
      <c r="E819" s="62">
        <v>27131.71</v>
      </c>
      <c r="F819" s="63">
        <v>3.4387538985257983E-5</v>
      </c>
    </row>
    <row r="820" spans="1:6" x14ac:dyDescent="0.2">
      <c r="A820" s="56" t="s">
        <v>678</v>
      </c>
      <c r="B820" s="56" t="s">
        <v>718</v>
      </c>
      <c r="C820" s="61">
        <v>46</v>
      </c>
      <c r="D820" s="62">
        <v>1369246.55</v>
      </c>
      <c r="E820" s="62">
        <v>82154.78</v>
      </c>
      <c r="F820" s="63">
        <v>1.0412542003711868E-4</v>
      </c>
    </row>
    <row r="821" spans="1:6" x14ac:dyDescent="0.2">
      <c r="A821" s="56" t="s">
        <v>678</v>
      </c>
      <c r="B821" s="56" t="s">
        <v>719</v>
      </c>
      <c r="C821" s="61">
        <v>43</v>
      </c>
      <c r="D821" s="62">
        <v>782189.34</v>
      </c>
      <c r="E821" s="62">
        <v>46931.35</v>
      </c>
      <c r="F821" s="63">
        <v>5.9482193630839611E-5</v>
      </c>
    </row>
    <row r="822" spans="1:6" x14ac:dyDescent="0.2">
      <c r="A822" s="56" t="s">
        <v>678</v>
      </c>
      <c r="B822" s="56" t="s">
        <v>721</v>
      </c>
      <c r="C822" s="61">
        <v>41</v>
      </c>
      <c r="D822" s="62">
        <v>667714.14</v>
      </c>
      <c r="E822" s="62">
        <v>40062.85</v>
      </c>
      <c r="F822" s="63">
        <v>5.077685174415998E-5</v>
      </c>
    </row>
    <row r="823" spans="1:6" x14ac:dyDescent="0.2">
      <c r="A823" s="56" t="s">
        <v>678</v>
      </c>
      <c r="B823" s="56" t="s">
        <v>678</v>
      </c>
      <c r="C823" s="61">
        <v>30</v>
      </c>
      <c r="D823" s="62">
        <v>181562.35</v>
      </c>
      <c r="E823" s="62">
        <v>10893.74</v>
      </c>
      <c r="F823" s="63">
        <v>1.3807051193797381E-5</v>
      </c>
    </row>
    <row r="824" spans="1:6" x14ac:dyDescent="0.2">
      <c r="A824" s="56" t="s">
        <v>678</v>
      </c>
      <c r="B824" s="56" t="s">
        <v>56</v>
      </c>
      <c r="C824" s="61">
        <v>32</v>
      </c>
      <c r="D824" s="62">
        <v>1032019.58</v>
      </c>
      <c r="E824" s="62">
        <v>61921.17</v>
      </c>
      <c r="F824" s="63">
        <v>7.8480738861936349E-5</v>
      </c>
    </row>
    <row r="825" spans="1:6" x14ac:dyDescent="0.2">
      <c r="A825" s="56" t="s">
        <v>678</v>
      </c>
      <c r="B825" s="56" t="s">
        <v>57</v>
      </c>
      <c r="C825" s="61">
        <v>977</v>
      </c>
      <c r="D825" s="62">
        <v>28803674.140000001</v>
      </c>
      <c r="E825" s="62">
        <v>1726619.06</v>
      </c>
      <c r="F825" s="63">
        <v>2.1883685266590089E-3</v>
      </c>
    </row>
    <row r="826" spans="1:6" x14ac:dyDescent="0.2">
      <c r="A826" s="56" t="s">
        <v>722</v>
      </c>
      <c r="B826" s="56" t="s">
        <v>723</v>
      </c>
      <c r="C826" s="61">
        <v>845</v>
      </c>
      <c r="D826" s="62">
        <v>66543314.560000002</v>
      </c>
      <c r="E826" s="62">
        <v>3986870.25</v>
      </c>
      <c r="F826" s="63">
        <v>5.0530783408432511E-3</v>
      </c>
    </row>
    <row r="827" spans="1:6" x14ac:dyDescent="0.2">
      <c r="A827" s="56" t="s">
        <v>722</v>
      </c>
      <c r="B827" s="56" t="s">
        <v>724</v>
      </c>
      <c r="C827" s="61">
        <v>550</v>
      </c>
      <c r="D827" s="62">
        <v>37311406.609999999</v>
      </c>
      <c r="E827" s="62">
        <v>2233273.9900000002</v>
      </c>
      <c r="F827" s="63">
        <v>2.8305181057842526E-3</v>
      </c>
    </row>
    <row r="828" spans="1:6" x14ac:dyDescent="0.2">
      <c r="A828" s="56" t="s">
        <v>722</v>
      </c>
      <c r="B828" s="56" t="s">
        <v>725</v>
      </c>
      <c r="C828" s="61">
        <v>498</v>
      </c>
      <c r="D828" s="62">
        <v>26866526.640000001</v>
      </c>
      <c r="E828" s="62">
        <v>1608611.69</v>
      </c>
      <c r="F828" s="63">
        <v>2.0388024640546698E-3</v>
      </c>
    </row>
    <row r="829" spans="1:6" x14ac:dyDescent="0.2">
      <c r="A829" s="56" t="s">
        <v>722</v>
      </c>
      <c r="B829" s="56" t="s">
        <v>726</v>
      </c>
      <c r="C829" s="61">
        <v>263</v>
      </c>
      <c r="D829" s="62">
        <v>15432659</v>
      </c>
      <c r="E829" s="62">
        <v>925959.58</v>
      </c>
      <c r="F829" s="63">
        <v>1.1735888064564714E-3</v>
      </c>
    </row>
    <row r="830" spans="1:6" x14ac:dyDescent="0.2">
      <c r="A830" s="56" t="s">
        <v>722</v>
      </c>
      <c r="B830" s="56" t="s">
        <v>727</v>
      </c>
      <c r="C830" s="61">
        <v>253</v>
      </c>
      <c r="D830" s="62">
        <v>6934728.6299999999</v>
      </c>
      <c r="E830" s="62">
        <v>415606.26</v>
      </c>
      <c r="F830" s="63">
        <v>5.2675177746877241E-4</v>
      </c>
    </row>
    <row r="831" spans="1:6" x14ac:dyDescent="0.2">
      <c r="A831" s="56" t="s">
        <v>722</v>
      </c>
      <c r="B831" s="56" t="s">
        <v>728</v>
      </c>
      <c r="C831" s="61">
        <v>132</v>
      </c>
      <c r="D831" s="62">
        <v>2659992.7799999998</v>
      </c>
      <c r="E831" s="62">
        <v>159599.56</v>
      </c>
      <c r="F831" s="63">
        <v>2.0228124550682655E-4</v>
      </c>
    </row>
    <row r="832" spans="1:6" x14ac:dyDescent="0.2">
      <c r="A832" s="56" t="s">
        <v>722</v>
      </c>
      <c r="B832" s="56" t="s">
        <v>729</v>
      </c>
      <c r="C832" s="61">
        <v>81</v>
      </c>
      <c r="D832" s="62">
        <v>1875149.88</v>
      </c>
      <c r="E832" s="62">
        <v>112509.02</v>
      </c>
      <c r="F832" s="63">
        <v>1.425972897190472E-4</v>
      </c>
    </row>
    <row r="833" spans="1:6" x14ac:dyDescent="0.2">
      <c r="A833" s="56" t="s">
        <v>722</v>
      </c>
      <c r="B833" s="56" t="s">
        <v>731</v>
      </c>
      <c r="C833" s="61">
        <v>77</v>
      </c>
      <c r="D833" s="62">
        <v>2790472.26</v>
      </c>
      <c r="E833" s="62">
        <v>167428.32999999999</v>
      </c>
      <c r="F833" s="63">
        <v>2.1220366225024661E-4</v>
      </c>
    </row>
    <row r="834" spans="1:6" x14ac:dyDescent="0.2">
      <c r="A834" s="56" t="s">
        <v>722</v>
      </c>
      <c r="B834" s="56" t="s">
        <v>730</v>
      </c>
      <c r="C834" s="61">
        <v>69</v>
      </c>
      <c r="D834" s="62">
        <v>1229528.08</v>
      </c>
      <c r="E834" s="62">
        <v>73771.73</v>
      </c>
      <c r="F834" s="63">
        <v>9.3500492279510798E-5</v>
      </c>
    </row>
    <row r="835" spans="1:6" x14ac:dyDescent="0.2">
      <c r="A835" s="56" t="s">
        <v>722</v>
      </c>
      <c r="B835" s="56" t="s">
        <v>732</v>
      </c>
      <c r="C835" s="61">
        <v>60</v>
      </c>
      <c r="D835" s="62">
        <v>1579306.34</v>
      </c>
      <c r="E835" s="62">
        <v>94758.37</v>
      </c>
      <c r="F835" s="63">
        <v>1.2009958615046749E-4</v>
      </c>
    </row>
    <row r="836" spans="1:6" x14ac:dyDescent="0.2">
      <c r="A836" s="56" t="s">
        <v>722</v>
      </c>
      <c r="B836" s="56" t="s">
        <v>617</v>
      </c>
      <c r="C836" s="61">
        <v>55</v>
      </c>
      <c r="D836" s="62">
        <v>433656.44</v>
      </c>
      <c r="E836" s="62">
        <v>25912</v>
      </c>
      <c r="F836" s="63">
        <v>3.2841642129670596E-5</v>
      </c>
    </row>
    <row r="837" spans="1:6" x14ac:dyDescent="0.2">
      <c r="A837" s="56" t="s">
        <v>722</v>
      </c>
      <c r="B837" s="56" t="s">
        <v>733</v>
      </c>
      <c r="C837" s="61">
        <v>39</v>
      </c>
      <c r="D837" s="62">
        <v>1164869.03</v>
      </c>
      <c r="E837" s="62">
        <v>69892.149999999994</v>
      </c>
      <c r="F837" s="63">
        <v>8.8583396803537215E-5</v>
      </c>
    </row>
    <row r="838" spans="1:6" x14ac:dyDescent="0.2">
      <c r="A838" s="56" t="s">
        <v>722</v>
      </c>
      <c r="B838" s="56" t="s">
        <v>56</v>
      </c>
      <c r="C838" s="61">
        <v>20</v>
      </c>
      <c r="D838" s="62">
        <v>167656.47</v>
      </c>
      <c r="E838" s="62">
        <v>10059.4</v>
      </c>
      <c r="F838" s="63">
        <v>1.274958377736988E-5</v>
      </c>
    </row>
    <row r="839" spans="1:6" x14ac:dyDescent="0.2">
      <c r="A839" s="56" t="s">
        <v>722</v>
      </c>
      <c r="B839" s="56" t="s">
        <v>57</v>
      </c>
      <c r="C839" s="61">
        <v>2942</v>
      </c>
      <c r="D839" s="62">
        <v>164989266.72</v>
      </c>
      <c r="E839" s="62">
        <v>9884252.3399999999</v>
      </c>
      <c r="F839" s="63">
        <v>1.2527596405898392E-2</v>
      </c>
    </row>
    <row r="840" spans="1:6" x14ac:dyDescent="0.2">
      <c r="A840" s="56" t="s">
        <v>734</v>
      </c>
      <c r="B840" s="56" t="s">
        <v>735</v>
      </c>
      <c r="C840" s="61">
        <v>3312</v>
      </c>
      <c r="D840" s="62">
        <v>307623034.07999998</v>
      </c>
      <c r="E840" s="62">
        <v>18394984.440000001</v>
      </c>
      <c r="F840" s="63">
        <v>2.3314352267649701E-2</v>
      </c>
    </row>
    <row r="841" spans="1:6" x14ac:dyDescent="0.2">
      <c r="A841" s="56" t="s">
        <v>734</v>
      </c>
      <c r="B841" s="56" t="s">
        <v>736</v>
      </c>
      <c r="C841" s="61">
        <v>497</v>
      </c>
      <c r="D841" s="62">
        <v>15969890.640000001</v>
      </c>
      <c r="E841" s="62">
        <v>958151.85</v>
      </c>
      <c r="F841" s="63">
        <v>1.2143902502154144E-3</v>
      </c>
    </row>
    <row r="842" spans="1:6" x14ac:dyDescent="0.2">
      <c r="A842" s="56" t="s">
        <v>734</v>
      </c>
      <c r="B842" s="56" t="s">
        <v>737</v>
      </c>
      <c r="C842" s="61">
        <v>351</v>
      </c>
      <c r="D842" s="62">
        <v>10762030.75</v>
      </c>
      <c r="E842" s="62">
        <v>641976.96</v>
      </c>
      <c r="F842" s="63">
        <v>8.1366075856027526E-4</v>
      </c>
    </row>
    <row r="843" spans="1:6" x14ac:dyDescent="0.2">
      <c r="A843" s="56" t="s">
        <v>734</v>
      </c>
      <c r="B843" s="56" t="s">
        <v>738</v>
      </c>
      <c r="C843" s="61">
        <v>237</v>
      </c>
      <c r="D843" s="62">
        <v>8012440.2699999996</v>
      </c>
      <c r="E843" s="62">
        <v>480746.4</v>
      </c>
      <c r="F843" s="63">
        <v>6.0931233497713304E-4</v>
      </c>
    </row>
    <row r="844" spans="1:6" x14ac:dyDescent="0.2">
      <c r="A844" s="56" t="s">
        <v>734</v>
      </c>
      <c r="B844" s="56" t="s">
        <v>739</v>
      </c>
      <c r="C844" s="61">
        <v>105</v>
      </c>
      <c r="D844" s="62">
        <v>2393309.52</v>
      </c>
      <c r="E844" s="62">
        <v>143598.59</v>
      </c>
      <c r="F844" s="63">
        <v>1.8200113858850316E-4</v>
      </c>
    </row>
    <row r="845" spans="1:6" x14ac:dyDescent="0.2">
      <c r="A845" s="56" t="s">
        <v>734</v>
      </c>
      <c r="B845" s="56" t="s">
        <v>741</v>
      </c>
      <c r="C845" s="61">
        <v>97</v>
      </c>
      <c r="D845" s="62">
        <v>2283568.33</v>
      </c>
      <c r="E845" s="62">
        <v>137014.15</v>
      </c>
      <c r="F845" s="63">
        <v>1.736558228234411E-4</v>
      </c>
    </row>
    <row r="846" spans="1:6" x14ac:dyDescent="0.2">
      <c r="A846" s="56" t="s">
        <v>734</v>
      </c>
      <c r="B846" s="56" t="s">
        <v>740</v>
      </c>
      <c r="C846" s="61">
        <v>85</v>
      </c>
      <c r="D846" s="62">
        <v>1384411.42</v>
      </c>
      <c r="E846" s="62">
        <v>83064.7</v>
      </c>
      <c r="F846" s="63">
        <v>1.0527867980119052E-4</v>
      </c>
    </row>
    <row r="847" spans="1:6" x14ac:dyDescent="0.2">
      <c r="A847" s="56" t="s">
        <v>734</v>
      </c>
      <c r="B847" s="56" t="s">
        <v>742</v>
      </c>
      <c r="C847" s="61">
        <v>81</v>
      </c>
      <c r="D847" s="62">
        <v>1454747.63</v>
      </c>
      <c r="E847" s="62">
        <v>87284.85</v>
      </c>
      <c r="F847" s="63">
        <v>1.1062742385929216E-4</v>
      </c>
    </row>
    <row r="848" spans="1:6" x14ac:dyDescent="0.2">
      <c r="A848" s="56" t="s">
        <v>734</v>
      </c>
      <c r="B848" s="56" t="s">
        <v>743</v>
      </c>
      <c r="C848" s="61">
        <v>70</v>
      </c>
      <c r="D848" s="62">
        <v>1510625.31</v>
      </c>
      <c r="E848" s="62">
        <v>90637.52</v>
      </c>
      <c r="F848" s="63">
        <v>1.1487669787592085E-4</v>
      </c>
    </row>
    <row r="849" spans="1:6" x14ac:dyDescent="0.2">
      <c r="A849" s="56" t="s">
        <v>734</v>
      </c>
      <c r="B849" s="56" t="s">
        <v>744</v>
      </c>
      <c r="C849" s="61">
        <v>48</v>
      </c>
      <c r="D849" s="62">
        <v>3006390.55</v>
      </c>
      <c r="E849" s="62">
        <v>180383.44</v>
      </c>
      <c r="F849" s="63">
        <v>2.2862335530252035E-4</v>
      </c>
    </row>
    <row r="850" spans="1:6" x14ac:dyDescent="0.2">
      <c r="A850" s="56" t="s">
        <v>734</v>
      </c>
      <c r="B850" s="56" t="s">
        <v>745</v>
      </c>
      <c r="C850" s="61">
        <v>48</v>
      </c>
      <c r="D850" s="62">
        <v>637695.5</v>
      </c>
      <c r="E850" s="62">
        <v>38261.74</v>
      </c>
      <c r="F850" s="63">
        <v>4.8494071177003026E-5</v>
      </c>
    </row>
    <row r="851" spans="1:6" x14ac:dyDescent="0.2">
      <c r="A851" s="56" t="s">
        <v>734</v>
      </c>
      <c r="B851" s="56" t="s">
        <v>746</v>
      </c>
      <c r="C851" s="61">
        <v>47</v>
      </c>
      <c r="D851" s="62">
        <v>619515.97</v>
      </c>
      <c r="E851" s="62">
        <v>37170.959999999999</v>
      </c>
      <c r="F851" s="63">
        <v>4.7111584051261981E-5</v>
      </c>
    </row>
    <row r="852" spans="1:6" x14ac:dyDescent="0.2">
      <c r="A852" s="56" t="s">
        <v>734</v>
      </c>
      <c r="B852" s="56" t="s">
        <v>747</v>
      </c>
      <c r="C852" s="61">
        <v>42</v>
      </c>
      <c r="D852" s="62">
        <v>432065.12</v>
      </c>
      <c r="E852" s="62">
        <v>25923.919999999998</v>
      </c>
      <c r="F852" s="63">
        <v>3.2856749893416567E-5</v>
      </c>
    </row>
    <row r="853" spans="1:6" x14ac:dyDescent="0.2">
      <c r="A853" s="56" t="s">
        <v>734</v>
      </c>
      <c r="B853" s="56" t="s">
        <v>56</v>
      </c>
      <c r="C853" s="61">
        <v>23</v>
      </c>
      <c r="D853" s="62">
        <v>534628.84</v>
      </c>
      <c r="E853" s="62">
        <v>32077.73</v>
      </c>
      <c r="F853" s="63">
        <v>4.0656272344558436E-5</v>
      </c>
    </row>
    <row r="854" spans="1:6" x14ac:dyDescent="0.2">
      <c r="A854" s="56" t="s">
        <v>734</v>
      </c>
      <c r="B854" s="56" t="s">
        <v>57</v>
      </c>
      <c r="C854" s="61">
        <v>5043</v>
      </c>
      <c r="D854" s="62">
        <v>356624353.93000001</v>
      </c>
      <c r="E854" s="62">
        <v>21331277.260000002</v>
      </c>
      <c r="F854" s="63">
        <v>2.7035897419793932E-2</v>
      </c>
    </row>
    <row r="855" spans="1:6" x14ac:dyDescent="0.2">
      <c r="A855" s="56" t="s">
        <v>748</v>
      </c>
      <c r="B855" s="56" t="s">
        <v>749</v>
      </c>
      <c r="C855" s="61">
        <v>245</v>
      </c>
      <c r="D855" s="62">
        <v>12114211.119999999</v>
      </c>
      <c r="E855" s="62">
        <v>725627.91</v>
      </c>
      <c r="F855" s="63">
        <v>9.1968246910778106E-4</v>
      </c>
    </row>
    <row r="856" spans="1:6" x14ac:dyDescent="0.2">
      <c r="A856" s="56" t="s">
        <v>748</v>
      </c>
      <c r="B856" s="56" t="s">
        <v>748</v>
      </c>
      <c r="C856" s="61">
        <v>206</v>
      </c>
      <c r="D856" s="62">
        <v>5158406.9000000004</v>
      </c>
      <c r="E856" s="62">
        <v>309504.42</v>
      </c>
      <c r="F856" s="63">
        <v>3.9227513890055808E-4</v>
      </c>
    </row>
    <row r="857" spans="1:6" x14ac:dyDescent="0.2">
      <c r="A857" s="56" t="s">
        <v>748</v>
      </c>
      <c r="B857" s="56" t="s">
        <v>750</v>
      </c>
      <c r="C857" s="61">
        <v>156</v>
      </c>
      <c r="D857" s="62">
        <v>2572874.4700000002</v>
      </c>
      <c r="E857" s="62">
        <v>154090.12</v>
      </c>
      <c r="F857" s="63">
        <v>1.9529841682455995E-4</v>
      </c>
    </row>
    <row r="858" spans="1:6" x14ac:dyDescent="0.2">
      <c r="A858" s="56" t="s">
        <v>748</v>
      </c>
      <c r="B858" s="56" t="s">
        <v>751</v>
      </c>
      <c r="C858" s="61">
        <v>122</v>
      </c>
      <c r="D858" s="62">
        <v>2460268.2200000002</v>
      </c>
      <c r="E858" s="62">
        <v>147616.13</v>
      </c>
      <c r="F858" s="63">
        <v>1.8709308868581858E-4</v>
      </c>
    </row>
    <row r="859" spans="1:6" x14ac:dyDescent="0.2">
      <c r="A859" s="56" t="s">
        <v>748</v>
      </c>
      <c r="B859" s="56" t="s">
        <v>752</v>
      </c>
      <c r="C859" s="61">
        <v>92</v>
      </c>
      <c r="D859" s="62">
        <v>2729421.07</v>
      </c>
      <c r="E859" s="62">
        <v>163713.07999999999</v>
      </c>
      <c r="F859" s="63">
        <v>2.0749484352061329E-4</v>
      </c>
    </row>
    <row r="860" spans="1:6" x14ac:dyDescent="0.2">
      <c r="A860" s="56" t="s">
        <v>748</v>
      </c>
      <c r="B860" s="56" t="s">
        <v>753</v>
      </c>
      <c r="C860" s="61">
        <v>48</v>
      </c>
      <c r="D860" s="62">
        <v>456399.76</v>
      </c>
      <c r="E860" s="62">
        <v>27384.01</v>
      </c>
      <c r="F860" s="63">
        <v>3.4707311535015468E-5</v>
      </c>
    </row>
    <row r="861" spans="1:6" x14ac:dyDescent="0.2">
      <c r="A861" s="56" t="s">
        <v>748</v>
      </c>
      <c r="B861" s="56" t="s">
        <v>755</v>
      </c>
      <c r="C861" s="61">
        <v>34</v>
      </c>
      <c r="D861" s="62">
        <v>251565.98</v>
      </c>
      <c r="E861" s="62">
        <v>15093.95</v>
      </c>
      <c r="F861" s="63">
        <v>1.9130522700800457E-5</v>
      </c>
    </row>
    <row r="862" spans="1:6" x14ac:dyDescent="0.2">
      <c r="A862" s="56" t="s">
        <v>748</v>
      </c>
      <c r="B862" s="56" t="s">
        <v>754</v>
      </c>
      <c r="C862" s="61">
        <v>28</v>
      </c>
      <c r="D862" s="62">
        <v>295175.59999999998</v>
      </c>
      <c r="E862" s="62">
        <v>17710.54</v>
      </c>
      <c r="F862" s="63">
        <v>2.244686695751838E-5</v>
      </c>
    </row>
    <row r="863" spans="1:6" x14ac:dyDescent="0.2">
      <c r="A863" s="56" t="s">
        <v>748</v>
      </c>
      <c r="B863" s="56" t="s">
        <v>756</v>
      </c>
      <c r="C863" s="61">
        <v>25</v>
      </c>
      <c r="D863" s="62">
        <v>272936.45</v>
      </c>
      <c r="E863" s="62">
        <v>16376.18</v>
      </c>
      <c r="F863" s="63">
        <v>2.0755659270263544E-5</v>
      </c>
    </row>
    <row r="864" spans="1:6" x14ac:dyDescent="0.2">
      <c r="A864" s="56" t="s">
        <v>748</v>
      </c>
      <c r="B864" s="56" t="s">
        <v>758</v>
      </c>
      <c r="C864" s="61">
        <v>25</v>
      </c>
      <c r="D864" s="62">
        <v>875301.87</v>
      </c>
      <c r="E864" s="62">
        <v>52518.1</v>
      </c>
      <c r="F864" s="63">
        <v>6.6563007314381488E-5</v>
      </c>
    </row>
    <row r="865" spans="1:6" x14ac:dyDescent="0.2">
      <c r="A865" s="56" t="s">
        <v>748</v>
      </c>
      <c r="B865" s="56" t="s">
        <v>757</v>
      </c>
      <c r="C865" s="61">
        <v>16</v>
      </c>
      <c r="D865" s="62">
        <v>35332.03</v>
      </c>
      <c r="E865" s="62">
        <v>2119.92</v>
      </c>
      <c r="F865" s="63">
        <v>2.686849875869531E-6</v>
      </c>
    </row>
    <row r="866" spans="1:6" x14ac:dyDescent="0.2">
      <c r="A866" s="56" t="s">
        <v>748</v>
      </c>
      <c r="B866" s="56" t="s">
        <v>56</v>
      </c>
      <c r="C866" s="61">
        <v>24</v>
      </c>
      <c r="D866" s="62">
        <v>529759.96</v>
      </c>
      <c r="E866" s="62">
        <v>31785.59</v>
      </c>
      <c r="F866" s="63">
        <v>4.0286005389797638E-5</v>
      </c>
    </row>
    <row r="867" spans="1:6" x14ac:dyDescent="0.2">
      <c r="A867" s="56" t="s">
        <v>748</v>
      </c>
      <c r="B867" s="56" t="s">
        <v>57</v>
      </c>
      <c r="C867" s="61">
        <v>1021</v>
      </c>
      <c r="D867" s="62">
        <v>27751653.43</v>
      </c>
      <c r="E867" s="62">
        <v>1663539.94</v>
      </c>
      <c r="F867" s="63">
        <v>2.1084201674086791E-3</v>
      </c>
    </row>
    <row r="868" spans="1:6" x14ac:dyDescent="0.2">
      <c r="A868" s="56" t="s">
        <v>759</v>
      </c>
      <c r="B868" s="56" t="s">
        <v>760</v>
      </c>
      <c r="C868" s="61">
        <v>223</v>
      </c>
      <c r="D868" s="62">
        <v>4929841.91</v>
      </c>
      <c r="E868" s="62">
        <v>295760.7</v>
      </c>
      <c r="F868" s="63">
        <v>3.7485593799864409E-4</v>
      </c>
    </row>
    <row r="869" spans="1:6" x14ac:dyDescent="0.2">
      <c r="A869" s="56" t="s">
        <v>759</v>
      </c>
      <c r="B869" s="56" t="s">
        <v>761</v>
      </c>
      <c r="C869" s="61">
        <v>156</v>
      </c>
      <c r="D869" s="62">
        <v>3459105.71</v>
      </c>
      <c r="E869" s="62">
        <v>207475.23</v>
      </c>
      <c r="F869" s="63">
        <v>2.6296029848838751E-4</v>
      </c>
    </row>
    <row r="870" spans="1:6" x14ac:dyDescent="0.2">
      <c r="A870" s="56" t="s">
        <v>759</v>
      </c>
      <c r="B870" s="56" t="s">
        <v>762</v>
      </c>
      <c r="C870" s="61">
        <v>42</v>
      </c>
      <c r="D870" s="62">
        <v>332780.71000000002</v>
      </c>
      <c r="E870" s="62">
        <v>19966.84</v>
      </c>
      <c r="F870" s="63">
        <v>2.5306568915575485E-5</v>
      </c>
    </row>
    <row r="871" spans="1:6" x14ac:dyDescent="0.2">
      <c r="A871" s="56" t="s">
        <v>759</v>
      </c>
      <c r="B871" s="56" t="s">
        <v>763</v>
      </c>
      <c r="C871" s="61">
        <v>29</v>
      </c>
      <c r="D871" s="62">
        <v>239386.03</v>
      </c>
      <c r="E871" s="62">
        <v>14363.17</v>
      </c>
      <c r="F871" s="63">
        <v>1.8204310319065329E-5</v>
      </c>
    </row>
    <row r="872" spans="1:6" x14ac:dyDescent="0.2">
      <c r="A872" s="56" t="s">
        <v>759</v>
      </c>
      <c r="B872" s="56" t="s">
        <v>764</v>
      </c>
      <c r="C872" s="61">
        <v>22</v>
      </c>
      <c r="D872" s="62">
        <v>42206.05</v>
      </c>
      <c r="E872" s="62">
        <v>2532.37</v>
      </c>
      <c r="F872" s="63">
        <v>3.2096013152174248E-6</v>
      </c>
    </row>
    <row r="873" spans="1:6" x14ac:dyDescent="0.2">
      <c r="A873" s="56" t="s">
        <v>759</v>
      </c>
      <c r="B873" s="56" t="s">
        <v>56</v>
      </c>
      <c r="C873" s="61">
        <v>29</v>
      </c>
      <c r="D873" s="62">
        <v>117751.66</v>
      </c>
      <c r="E873" s="62">
        <v>7065.1</v>
      </c>
      <c r="F873" s="63">
        <v>8.9545185941006367E-6</v>
      </c>
    </row>
    <row r="874" spans="1:6" x14ac:dyDescent="0.2">
      <c r="A874" s="56" t="s">
        <v>759</v>
      </c>
      <c r="B874" s="56" t="s">
        <v>57</v>
      </c>
      <c r="C874" s="61">
        <v>501</v>
      </c>
      <c r="D874" s="62">
        <v>9121072.0700000003</v>
      </c>
      <c r="E874" s="62">
        <v>547163.42000000004</v>
      </c>
      <c r="F874" s="63">
        <v>6.9349124830528895E-4</v>
      </c>
    </row>
    <row r="875" spans="1:6" x14ac:dyDescent="0.2">
      <c r="A875" s="56" t="s">
        <v>402</v>
      </c>
      <c r="B875" s="56" t="s">
        <v>765</v>
      </c>
      <c r="C875" s="61">
        <v>691</v>
      </c>
      <c r="D875" s="62">
        <v>39471949.969999999</v>
      </c>
      <c r="E875" s="62">
        <v>2358437.46</v>
      </c>
      <c r="F875" s="63">
        <v>2.9891540230985373E-3</v>
      </c>
    </row>
    <row r="876" spans="1:6" x14ac:dyDescent="0.2">
      <c r="A876" s="56" t="s">
        <v>402</v>
      </c>
      <c r="B876" s="56" t="s">
        <v>766</v>
      </c>
      <c r="C876" s="61">
        <v>114</v>
      </c>
      <c r="D876" s="62">
        <v>1570116.9</v>
      </c>
      <c r="E876" s="62">
        <v>94206.99</v>
      </c>
      <c r="F876" s="63">
        <v>1.1940075068282867E-4</v>
      </c>
    </row>
    <row r="877" spans="1:6" x14ac:dyDescent="0.2">
      <c r="A877" s="56" t="s">
        <v>402</v>
      </c>
      <c r="B877" s="56" t="s">
        <v>767</v>
      </c>
      <c r="C877" s="61">
        <v>23</v>
      </c>
      <c r="D877" s="62">
        <v>314665.26</v>
      </c>
      <c r="E877" s="62">
        <v>18879.93</v>
      </c>
      <c r="F877" s="63">
        <v>2.3928986743332498E-5</v>
      </c>
    </row>
    <row r="878" spans="1:6" x14ac:dyDescent="0.2">
      <c r="A878" s="56" t="s">
        <v>402</v>
      </c>
      <c r="B878" s="56" t="s">
        <v>56</v>
      </c>
      <c r="C878" s="61">
        <v>42</v>
      </c>
      <c r="D878" s="62">
        <v>1055838.1100000001</v>
      </c>
      <c r="E878" s="62">
        <v>63350.3</v>
      </c>
      <c r="F878" s="63">
        <v>8.0292060875550745E-5</v>
      </c>
    </row>
    <row r="879" spans="1:6" x14ac:dyDescent="0.2">
      <c r="A879" s="56" t="s">
        <v>402</v>
      </c>
      <c r="B879" s="56" t="s">
        <v>57</v>
      </c>
      <c r="C879" s="61">
        <v>870</v>
      </c>
      <c r="D879" s="62">
        <v>42412570.240000002</v>
      </c>
      <c r="E879" s="62">
        <v>2534874.6800000002</v>
      </c>
      <c r="F879" s="63">
        <v>3.2127758214002496E-3</v>
      </c>
    </row>
    <row r="880" spans="1:6" x14ac:dyDescent="0.2">
      <c r="A880" s="56" t="s">
        <v>768</v>
      </c>
      <c r="B880" s="56" t="s">
        <v>769</v>
      </c>
      <c r="C880" s="61">
        <v>273</v>
      </c>
      <c r="D880" s="62">
        <v>4598046.83</v>
      </c>
      <c r="E880" s="62">
        <v>274243.27</v>
      </c>
      <c r="F880" s="63">
        <v>3.4758410504054599E-4</v>
      </c>
    </row>
    <row r="881" spans="1:6" x14ac:dyDescent="0.2">
      <c r="A881" s="56" t="s">
        <v>768</v>
      </c>
      <c r="B881" s="56" t="s">
        <v>770</v>
      </c>
      <c r="C881" s="61">
        <v>67</v>
      </c>
      <c r="D881" s="62">
        <v>1123839.1599999999</v>
      </c>
      <c r="E881" s="62">
        <v>67430.350000000006</v>
      </c>
      <c r="F881" s="63">
        <v>8.5463238012443404E-5</v>
      </c>
    </row>
    <row r="882" spans="1:6" x14ac:dyDescent="0.2">
      <c r="A882" s="56" t="s">
        <v>768</v>
      </c>
      <c r="B882" s="56" t="s">
        <v>771</v>
      </c>
      <c r="C882" s="61">
        <v>62</v>
      </c>
      <c r="D882" s="62">
        <v>925800.6</v>
      </c>
      <c r="E882" s="62">
        <v>55431.07</v>
      </c>
      <c r="F882" s="63">
        <v>7.0254992428400725E-5</v>
      </c>
    </row>
    <row r="883" spans="1:6" x14ac:dyDescent="0.2">
      <c r="A883" s="56" t="s">
        <v>768</v>
      </c>
      <c r="B883" s="56" t="s">
        <v>772</v>
      </c>
      <c r="C883" s="61">
        <v>61</v>
      </c>
      <c r="D883" s="62">
        <v>4236639.71</v>
      </c>
      <c r="E883" s="62">
        <v>254024.59</v>
      </c>
      <c r="F883" s="63">
        <v>3.2195834659294148E-4</v>
      </c>
    </row>
    <row r="884" spans="1:6" x14ac:dyDescent="0.2">
      <c r="A884" s="56" t="s">
        <v>768</v>
      </c>
      <c r="B884" s="56" t="s">
        <v>773</v>
      </c>
      <c r="C884" s="61">
        <v>55</v>
      </c>
      <c r="D884" s="62">
        <v>985324.03</v>
      </c>
      <c r="E884" s="62">
        <v>59060.67</v>
      </c>
      <c r="F884" s="63">
        <v>7.4855255791855972E-5</v>
      </c>
    </row>
    <row r="885" spans="1:6" x14ac:dyDescent="0.2">
      <c r="A885" s="56" t="s">
        <v>768</v>
      </c>
      <c r="B885" s="56" t="s">
        <v>774</v>
      </c>
      <c r="C885" s="61">
        <v>46</v>
      </c>
      <c r="D885" s="62">
        <v>883444.78</v>
      </c>
      <c r="E885" s="62">
        <v>53006.67</v>
      </c>
      <c r="F885" s="63">
        <v>6.7182235513489741E-5</v>
      </c>
    </row>
    <row r="886" spans="1:6" x14ac:dyDescent="0.2">
      <c r="A886" s="56" t="s">
        <v>768</v>
      </c>
      <c r="B886" s="56" t="s">
        <v>775</v>
      </c>
      <c r="C886" s="61">
        <v>37</v>
      </c>
      <c r="D886" s="62">
        <v>410848.97</v>
      </c>
      <c r="E886" s="62">
        <v>24650.94</v>
      </c>
      <c r="F886" s="63">
        <v>3.1243337050014742E-5</v>
      </c>
    </row>
    <row r="887" spans="1:6" x14ac:dyDescent="0.2">
      <c r="A887" s="56" t="s">
        <v>768</v>
      </c>
      <c r="B887" s="56" t="s">
        <v>56</v>
      </c>
      <c r="C887" s="61">
        <v>60</v>
      </c>
      <c r="D887" s="62">
        <v>1484016.67</v>
      </c>
      <c r="E887" s="62">
        <v>89040.97</v>
      </c>
      <c r="F887" s="63">
        <v>1.1285318275774681E-4</v>
      </c>
    </row>
    <row r="888" spans="1:6" x14ac:dyDescent="0.2">
      <c r="A888" s="56" t="s">
        <v>768</v>
      </c>
      <c r="B888" s="56" t="s">
        <v>57</v>
      </c>
      <c r="C888" s="61">
        <v>661</v>
      </c>
      <c r="D888" s="62">
        <v>14647960.75</v>
      </c>
      <c r="E888" s="62">
        <v>876888.53</v>
      </c>
      <c r="F888" s="63">
        <v>1.1113946931874388E-3</v>
      </c>
    </row>
    <row r="889" spans="1:6" x14ac:dyDescent="0.2">
      <c r="A889" s="56" t="s">
        <v>542</v>
      </c>
      <c r="B889" s="56" t="s">
        <v>776</v>
      </c>
      <c r="C889" s="61">
        <v>1614</v>
      </c>
      <c r="D889" s="62">
        <v>119640595.42</v>
      </c>
      <c r="E889" s="62">
        <v>7164267.2300000004</v>
      </c>
      <c r="F889" s="63">
        <v>9.0802061009951553E-3</v>
      </c>
    </row>
    <row r="890" spans="1:6" x14ac:dyDescent="0.2">
      <c r="A890" s="56" t="s">
        <v>542</v>
      </c>
      <c r="B890" s="56" t="s">
        <v>777</v>
      </c>
      <c r="C890" s="61">
        <v>77</v>
      </c>
      <c r="D890" s="62">
        <v>1363760.57</v>
      </c>
      <c r="E890" s="62">
        <v>81825.63</v>
      </c>
      <c r="F890" s="63">
        <v>1.0370824550381437E-4</v>
      </c>
    </row>
    <row r="891" spans="1:6" x14ac:dyDescent="0.2">
      <c r="A891" s="56" t="s">
        <v>542</v>
      </c>
      <c r="B891" s="56" t="s">
        <v>603</v>
      </c>
      <c r="C891" s="61">
        <v>49</v>
      </c>
      <c r="D891" s="62">
        <v>3285492.96</v>
      </c>
      <c r="E891" s="62">
        <v>195823.73</v>
      </c>
      <c r="F891" s="63">
        <v>2.4819283965565143E-4</v>
      </c>
    </row>
    <row r="892" spans="1:6" x14ac:dyDescent="0.2">
      <c r="A892" s="56" t="s">
        <v>542</v>
      </c>
      <c r="B892" s="56" t="s">
        <v>778</v>
      </c>
      <c r="C892" s="61">
        <v>48</v>
      </c>
      <c r="D892" s="62">
        <v>812141.2</v>
      </c>
      <c r="E892" s="62">
        <v>48728.47</v>
      </c>
      <c r="F892" s="63">
        <v>6.1759917152917173E-5</v>
      </c>
    </row>
    <row r="893" spans="1:6" x14ac:dyDescent="0.2">
      <c r="A893" s="56" t="s">
        <v>542</v>
      </c>
      <c r="B893" s="56" t="s">
        <v>779</v>
      </c>
      <c r="C893" s="61">
        <v>38</v>
      </c>
      <c r="D893" s="62">
        <v>323301.93</v>
      </c>
      <c r="E893" s="62">
        <v>19398.14</v>
      </c>
      <c r="F893" s="63">
        <v>2.4585781563030575E-5</v>
      </c>
    </row>
    <row r="894" spans="1:6" x14ac:dyDescent="0.2">
      <c r="A894" s="56" t="s">
        <v>542</v>
      </c>
      <c r="B894" s="56" t="s">
        <v>56</v>
      </c>
      <c r="C894" s="61">
        <v>39</v>
      </c>
      <c r="D894" s="62">
        <v>229141.2</v>
      </c>
      <c r="E894" s="62">
        <v>13686.85</v>
      </c>
      <c r="F894" s="63">
        <v>1.7347122166659538E-5</v>
      </c>
    </row>
    <row r="895" spans="1:6" x14ac:dyDescent="0.2">
      <c r="A895" s="56" t="s">
        <v>542</v>
      </c>
      <c r="B895" s="56" t="s">
        <v>57</v>
      </c>
      <c r="C895" s="61">
        <v>1865</v>
      </c>
      <c r="D895" s="62">
        <v>125654433.28</v>
      </c>
      <c r="E895" s="62">
        <v>7523730.0499999998</v>
      </c>
      <c r="F895" s="63">
        <v>9.5358000070372272E-3</v>
      </c>
    </row>
    <row r="896" spans="1:6" x14ac:dyDescent="0.2">
      <c r="A896" s="56" t="s">
        <v>780</v>
      </c>
      <c r="B896" s="56" t="s">
        <v>781</v>
      </c>
      <c r="C896" s="61">
        <v>1237</v>
      </c>
      <c r="D896" s="62">
        <v>72610523.849999994</v>
      </c>
      <c r="E896" s="62">
        <v>4352465.4400000004</v>
      </c>
      <c r="F896" s="63">
        <v>5.5164445956406016E-3</v>
      </c>
    </row>
    <row r="897" spans="1:6" x14ac:dyDescent="0.2">
      <c r="A897" s="56" t="s">
        <v>780</v>
      </c>
      <c r="B897" s="56" t="s">
        <v>782</v>
      </c>
      <c r="C897" s="61">
        <v>574</v>
      </c>
      <c r="D897" s="62">
        <v>28771746.02</v>
      </c>
      <c r="E897" s="62">
        <v>1726304.83</v>
      </c>
      <c r="F897" s="63">
        <v>2.1879702621789838E-3</v>
      </c>
    </row>
    <row r="898" spans="1:6" x14ac:dyDescent="0.2">
      <c r="A898" s="56" t="s">
        <v>780</v>
      </c>
      <c r="B898" s="56" t="s">
        <v>665</v>
      </c>
      <c r="C898" s="61">
        <v>279</v>
      </c>
      <c r="D898" s="62">
        <v>8333762.2599999998</v>
      </c>
      <c r="E898" s="62">
        <v>500025.8</v>
      </c>
      <c r="F898" s="63">
        <v>6.337476219204323E-4</v>
      </c>
    </row>
    <row r="899" spans="1:6" x14ac:dyDescent="0.2">
      <c r="A899" s="56" t="s">
        <v>780</v>
      </c>
      <c r="B899" s="56" t="s">
        <v>783</v>
      </c>
      <c r="C899" s="61">
        <v>90</v>
      </c>
      <c r="D899" s="62">
        <v>1533522.77</v>
      </c>
      <c r="E899" s="62">
        <v>92011.38</v>
      </c>
      <c r="F899" s="63">
        <v>1.1661796904203189E-4</v>
      </c>
    </row>
    <row r="900" spans="1:6" x14ac:dyDescent="0.2">
      <c r="A900" s="56" t="s">
        <v>780</v>
      </c>
      <c r="B900" s="56" t="s">
        <v>784</v>
      </c>
      <c r="C900" s="61">
        <v>81</v>
      </c>
      <c r="D900" s="62">
        <v>1383575.85</v>
      </c>
      <c r="E900" s="62">
        <v>83014.58</v>
      </c>
      <c r="F900" s="63">
        <v>1.0521515621738614E-4</v>
      </c>
    </row>
    <row r="901" spans="1:6" x14ac:dyDescent="0.2">
      <c r="A901" s="56" t="s">
        <v>780</v>
      </c>
      <c r="B901" s="56" t="s">
        <v>785</v>
      </c>
      <c r="C901" s="61">
        <v>60</v>
      </c>
      <c r="D901" s="62">
        <v>4609892.46</v>
      </c>
      <c r="E901" s="62">
        <v>276593.58</v>
      </c>
      <c r="F901" s="63">
        <v>3.5056295807828089E-4</v>
      </c>
    </row>
    <row r="902" spans="1:6" x14ac:dyDescent="0.2">
      <c r="A902" s="56" t="s">
        <v>780</v>
      </c>
      <c r="B902" s="56" t="s">
        <v>787</v>
      </c>
      <c r="C902" s="61">
        <v>51</v>
      </c>
      <c r="D902" s="62">
        <v>824226.28</v>
      </c>
      <c r="E902" s="62">
        <v>49453.59</v>
      </c>
      <c r="F902" s="63">
        <v>6.2678955881732639E-5</v>
      </c>
    </row>
    <row r="903" spans="1:6" x14ac:dyDescent="0.2">
      <c r="A903" s="56" t="s">
        <v>780</v>
      </c>
      <c r="B903" s="56" t="s">
        <v>292</v>
      </c>
      <c r="C903" s="61">
        <v>48</v>
      </c>
      <c r="D903" s="62">
        <v>1549897.81</v>
      </c>
      <c r="E903" s="62">
        <v>92993.86</v>
      </c>
      <c r="F903" s="63">
        <v>1.1786319351561782E-4</v>
      </c>
    </row>
    <row r="904" spans="1:6" x14ac:dyDescent="0.2">
      <c r="A904" s="56" t="s">
        <v>780</v>
      </c>
      <c r="B904" s="56" t="s">
        <v>786</v>
      </c>
      <c r="C904" s="61">
        <v>44</v>
      </c>
      <c r="D904" s="62">
        <v>476442.64</v>
      </c>
      <c r="E904" s="62">
        <v>28586.55</v>
      </c>
      <c r="F904" s="63">
        <v>3.6231446620173467E-5</v>
      </c>
    </row>
    <row r="905" spans="1:6" x14ac:dyDescent="0.2">
      <c r="A905" s="56" t="s">
        <v>780</v>
      </c>
      <c r="B905" s="56" t="s">
        <v>788</v>
      </c>
      <c r="C905" s="61">
        <v>28</v>
      </c>
      <c r="D905" s="62">
        <v>573613.72</v>
      </c>
      <c r="E905" s="62">
        <v>34416.82</v>
      </c>
      <c r="F905" s="63">
        <v>4.3620904819438462E-5</v>
      </c>
    </row>
    <row r="906" spans="1:6" x14ac:dyDescent="0.2">
      <c r="A906" s="56" t="s">
        <v>780</v>
      </c>
      <c r="B906" s="56" t="s">
        <v>254</v>
      </c>
      <c r="C906" s="61">
        <v>24</v>
      </c>
      <c r="D906" s="62">
        <v>1396141.3</v>
      </c>
      <c r="E906" s="62">
        <v>83768.460000000006</v>
      </c>
      <c r="F906" s="63">
        <v>1.0617064622852833E-4</v>
      </c>
    </row>
    <row r="907" spans="1:6" x14ac:dyDescent="0.2">
      <c r="A907" s="56" t="s">
        <v>780</v>
      </c>
      <c r="B907" s="56" t="s">
        <v>56</v>
      </c>
      <c r="C907" s="61">
        <v>103</v>
      </c>
      <c r="D907" s="62">
        <v>1912484.99</v>
      </c>
      <c r="E907" s="62">
        <v>114749.09</v>
      </c>
      <c r="F907" s="63">
        <v>1.4543642129072871E-4</v>
      </c>
    </row>
    <row r="908" spans="1:6" x14ac:dyDescent="0.2">
      <c r="A908" s="56" t="s">
        <v>780</v>
      </c>
      <c r="B908" s="56" t="s">
        <v>57</v>
      </c>
      <c r="C908" s="61">
        <v>2619</v>
      </c>
      <c r="D908" s="62">
        <v>123975829.95</v>
      </c>
      <c r="E908" s="62">
        <v>7434383.9699999997</v>
      </c>
      <c r="F908" s="63">
        <v>9.4225601187596375E-3</v>
      </c>
    </row>
    <row r="909" spans="1:6" x14ac:dyDescent="0.2">
      <c r="A909" s="56" t="s">
        <v>789</v>
      </c>
      <c r="B909" s="56" t="s">
        <v>789</v>
      </c>
      <c r="C909" s="61">
        <v>753</v>
      </c>
      <c r="D909" s="62">
        <v>33851158.630000003</v>
      </c>
      <c r="E909" s="62">
        <v>2028845.1</v>
      </c>
      <c r="F909" s="63">
        <v>2.5714188295282397E-3</v>
      </c>
    </row>
    <row r="910" spans="1:6" x14ac:dyDescent="0.2">
      <c r="A910" s="56" t="s">
        <v>789</v>
      </c>
      <c r="B910" s="56" t="s">
        <v>790</v>
      </c>
      <c r="C910" s="61">
        <v>458</v>
      </c>
      <c r="D910" s="62">
        <v>24591783.5</v>
      </c>
      <c r="E910" s="62">
        <v>1474383.67</v>
      </c>
      <c r="F910" s="63">
        <v>1.8686778655437766E-3</v>
      </c>
    </row>
    <row r="911" spans="1:6" x14ac:dyDescent="0.2">
      <c r="A911" s="56" t="s">
        <v>789</v>
      </c>
      <c r="B911" s="56" t="s">
        <v>791</v>
      </c>
      <c r="C911" s="61">
        <v>217</v>
      </c>
      <c r="D911" s="62">
        <v>10387955.140000001</v>
      </c>
      <c r="E911" s="62">
        <v>615983.22</v>
      </c>
      <c r="F911" s="63">
        <v>7.8071551671511836E-4</v>
      </c>
    </row>
    <row r="912" spans="1:6" x14ac:dyDescent="0.2">
      <c r="A912" s="56" t="s">
        <v>789</v>
      </c>
      <c r="B912" s="56" t="s">
        <v>792</v>
      </c>
      <c r="C912" s="61">
        <v>173</v>
      </c>
      <c r="D912" s="62">
        <v>4453267.83</v>
      </c>
      <c r="E912" s="62">
        <v>267196.03999999998</v>
      </c>
      <c r="F912" s="63">
        <v>3.3865223541776584E-4</v>
      </c>
    </row>
    <row r="913" spans="1:6" x14ac:dyDescent="0.2">
      <c r="A913" s="56" t="s">
        <v>789</v>
      </c>
      <c r="B913" s="56" t="s">
        <v>794</v>
      </c>
      <c r="C913" s="61">
        <v>75</v>
      </c>
      <c r="D913" s="62">
        <v>1055312.26</v>
      </c>
      <c r="E913" s="62">
        <v>63297.05</v>
      </c>
      <c r="F913" s="63">
        <v>8.0224570236333206E-5</v>
      </c>
    </row>
    <row r="914" spans="1:6" x14ac:dyDescent="0.2">
      <c r="A914" s="56" t="s">
        <v>789</v>
      </c>
      <c r="B914" s="56" t="s">
        <v>793</v>
      </c>
      <c r="C914" s="61">
        <v>66</v>
      </c>
      <c r="D914" s="62">
        <v>797316.13</v>
      </c>
      <c r="E914" s="62">
        <v>47645.86</v>
      </c>
      <c r="F914" s="63">
        <v>6.0387784929005361E-5</v>
      </c>
    </row>
    <row r="915" spans="1:6" x14ac:dyDescent="0.2">
      <c r="A915" s="56" t="s">
        <v>789</v>
      </c>
      <c r="B915" s="56" t="s">
        <v>795</v>
      </c>
      <c r="C915" s="61">
        <v>38</v>
      </c>
      <c r="D915" s="62">
        <v>157532.62</v>
      </c>
      <c r="E915" s="62">
        <v>9451.9599999999991</v>
      </c>
      <c r="F915" s="63">
        <v>1.1979696192650556E-5</v>
      </c>
    </row>
    <row r="916" spans="1:6" x14ac:dyDescent="0.2">
      <c r="A916" s="56" t="s">
        <v>789</v>
      </c>
      <c r="B916" s="56" t="s">
        <v>796</v>
      </c>
      <c r="C916" s="61">
        <v>21</v>
      </c>
      <c r="D916" s="62">
        <v>364287.48</v>
      </c>
      <c r="E916" s="62">
        <v>21857.25</v>
      </c>
      <c r="F916" s="63">
        <v>2.7702530967842797E-5</v>
      </c>
    </row>
    <row r="917" spans="1:6" x14ac:dyDescent="0.2">
      <c r="A917" s="56" t="s">
        <v>789</v>
      </c>
      <c r="B917" s="56" t="s">
        <v>56</v>
      </c>
      <c r="C917" s="61">
        <v>65</v>
      </c>
      <c r="D917" s="62">
        <v>1315330.1599999999</v>
      </c>
      <c r="E917" s="62">
        <v>78919.81</v>
      </c>
      <c r="F917" s="63">
        <v>1.0002532251318302E-4</v>
      </c>
    </row>
    <row r="918" spans="1:6" x14ac:dyDescent="0.2">
      <c r="A918" s="56" t="s">
        <v>789</v>
      </c>
      <c r="B918" s="56" t="s">
        <v>57</v>
      </c>
      <c r="C918" s="61">
        <v>1866</v>
      </c>
      <c r="D918" s="62">
        <v>76973943.75</v>
      </c>
      <c r="E918" s="62">
        <v>4607579.97</v>
      </c>
      <c r="F918" s="63">
        <v>5.8397843647182137E-3</v>
      </c>
    </row>
    <row r="919" spans="1:6" x14ac:dyDescent="0.2">
      <c r="A919" s="56" t="s">
        <v>797</v>
      </c>
      <c r="B919" s="56" t="s">
        <v>798</v>
      </c>
      <c r="C919" s="61">
        <v>252</v>
      </c>
      <c r="D919" s="62">
        <v>6141716.2199999997</v>
      </c>
      <c r="E919" s="62">
        <v>366772.34</v>
      </c>
      <c r="F919" s="63">
        <v>4.6485820983875684E-4</v>
      </c>
    </row>
    <row r="920" spans="1:6" x14ac:dyDescent="0.2">
      <c r="A920" s="56" t="s">
        <v>797</v>
      </c>
      <c r="B920" s="56" t="s">
        <v>799</v>
      </c>
      <c r="C920" s="61">
        <v>119</v>
      </c>
      <c r="D920" s="62">
        <v>3773454.6</v>
      </c>
      <c r="E920" s="62">
        <v>226358.12</v>
      </c>
      <c r="F920" s="63">
        <v>2.8689303682405957E-4</v>
      </c>
    </row>
    <row r="921" spans="1:6" x14ac:dyDescent="0.2">
      <c r="A921" s="56" t="s">
        <v>797</v>
      </c>
      <c r="B921" s="56" t="s">
        <v>800</v>
      </c>
      <c r="C921" s="61">
        <v>67</v>
      </c>
      <c r="D921" s="62">
        <v>1389779.76</v>
      </c>
      <c r="E921" s="62">
        <v>83386.789999999994</v>
      </c>
      <c r="F921" s="63">
        <v>1.0568690627979293E-4</v>
      </c>
    </row>
    <row r="922" spans="1:6" x14ac:dyDescent="0.2">
      <c r="A922" s="56" t="s">
        <v>797</v>
      </c>
      <c r="B922" s="56" t="s">
        <v>801</v>
      </c>
      <c r="C922" s="61">
        <v>54</v>
      </c>
      <c r="D922" s="62">
        <v>404548.45</v>
      </c>
      <c r="E922" s="62">
        <v>24223.200000000001</v>
      </c>
      <c r="F922" s="63">
        <v>3.0701206608345039E-5</v>
      </c>
    </row>
    <row r="923" spans="1:6" x14ac:dyDescent="0.2">
      <c r="A923" s="56" t="s">
        <v>797</v>
      </c>
      <c r="B923" s="56" t="s">
        <v>802</v>
      </c>
      <c r="C923" s="61">
        <v>33</v>
      </c>
      <c r="D923" s="62">
        <v>664553.34</v>
      </c>
      <c r="E923" s="62">
        <v>39873.230000000003</v>
      </c>
      <c r="F923" s="63">
        <v>5.0536521697053313E-5</v>
      </c>
    </row>
    <row r="924" spans="1:6" x14ac:dyDescent="0.2">
      <c r="A924" s="56" t="s">
        <v>797</v>
      </c>
      <c r="B924" s="56" t="s">
        <v>803</v>
      </c>
      <c r="C924" s="61">
        <v>26</v>
      </c>
      <c r="D924" s="62">
        <v>1871371.44</v>
      </c>
      <c r="E924" s="62">
        <v>110443.45</v>
      </c>
      <c r="F924" s="63">
        <v>1.3997932465522413E-4</v>
      </c>
    </row>
    <row r="925" spans="1:6" x14ac:dyDescent="0.2">
      <c r="A925" s="56" t="s">
        <v>797</v>
      </c>
      <c r="B925" s="56" t="s">
        <v>56</v>
      </c>
      <c r="C925" s="61">
        <v>34</v>
      </c>
      <c r="D925" s="62">
        <v>331348.76</v>
      </c>
      <c r="E925" s="62">
        <v>19880.919999999998</v>
      </c>
      <c r="F925" s="63">
        <v>2.5197671343339403E-5</v>
      </c>
    </row>
    <row r="926" spans="1:6" x14ac:dyDescent="0.2">
      <c r="A926" s="56" t="s">
        <v>797</v>
      </c>
      <c r="B926" s="56" t="s">
        <v>57</v>
      </c>
      <c r="C926" s="61">
        <v>585</v>
      </c>
      <c r="D926" s="62">
        <v>14576772.57</v>
      </c>
      <c r="E926" s="62">
        <v>870938.06</v>
      </c>
      <c r="F926" s="63">
        <v>1.1038528899208696E-3</v>
      </c>
    </row>
    <row r="927" spans="1:6" x14ac:dyDescent="0.2">
      <c r="A927" s="56" t="s">
        <v>804</v>
      </c>
      <c r="B927" s="56" t="s">
        <v>805</v>
      </c>
      <c r="C927" s="61">
        <v>2006</v>
      </c>
      <c r="D927" s="62">
        <v>165360773.99000001</v>
      </c>
      <c r="E927" s="62">
        <v>9899432.7599999998</v>
      </c>
      <c r="F927" s="63">
        <v>1.2546836523257844E-2</v>
      </c>
    </row>
    <row r="928" spans="1:6" x14ac:dyDescent="0.2">
      <c r="A928" s="56" t="s">
        <v>804</v>
      </c>
      <c r="B928" s="56" t="s">
        <v>806</v>
      </c>
      <c r="C928" s="61">
        <v>126</v>
      </c>
      <c r="D928" s="62">
        <v>2334236.7999999998</v>
      </c>
      <c r="E928" s="62">
        <v>140054.23000000001</v>
      </c>
      <c r="F928" s="63">
        <v>1.7750891094498979E-4</v>
      </c>
    </row>
    <row r="929" spans="1:6" x14ac:dyDescent="0.2">
      <c r="A929" s="56" t="s">
        <v>804</v>
      </c>
      <c r="B929" s="56" t="s">
        <v>807</v>
      </c>
      <c r="C929" s="61">
        <v>85</v>
      </c>
      <c r="D929" s="62">
        <v>1973447.42</v>
      </c>
      <c r="E929" s="62">
        <v>118406.86</v>
      </c>
      <c r="F929" s="63">
        <v>1.5007238815290243E-4</v>
      </c>
    </row>
    <row r="930" spans="1:6" x14ac:dyDescent="0.2">
      <c r="A930" s="56" t="s">
        <v>804</v>
      </c>
      <c r="B930" s="56" t="s">
        <v>812</v>
      </c>
      <c r="C930" s="61">
        <v>36</v>
      </c>
      <c r="D930" s="62">
        <v>658643.6</v>
      </c>
      <c r="E930" s="62">
        <v>39518.620000000003</v>
      </c>
      <c r="F930" s="63">
        <v>5.0087078399909039E-5</v>
      </c>
    </row>
    <row r="931" spans="1:6" x14ac:dyDescent="0.2">
      <c r="A931" s="56" t="s">
        <v>804</v>
      </c>
      <c r="B931" s="56" t="s">
        <v>808</v>
      </c>
      <c r="C931" s="61">
        <v>35</v>
      </c>
      <c r="D931" s="62">
        <v>276473.90000000002</v>
      </c>
      <c r="E931" s="62">
        <v>16588.45</v>
      </c>
      <c r="F931" s="63">
        <v>2.1024696603347258E-5</v>
      </c>
    </row>
    <row r="932" spans="1:6" x14ac:dyDescent="0.2">
      <c r="A932" s="56" t="s">
        <v>804</v>
      </c>
      <c r="B932" s="56" t="s">
        <v>814</v>
      </c>
      <c r="C932" s="61">
        <v>34</v>
      </c>
      <c r="D932" s="62">
        <v>258711.33</v>
      </c>
      <c r="E932" s="62">
        <v>15522.69</v>
      </c>
      <c r="F932" s="63">
        <v>1.9673920572314619E-5</v>
      </c>
    </row>
    <row r="933" spans="1:6" x14ac:dyDescent="0.2">
      <c r="A933" s="56" t="s">
        <v>804</v>
      </c>
      <c r="B933" s="56" t="s">
        <v>811</v>
      </c>
      <c r="C933" s="61">
        <v>32</v>
      </c>
      <c r="D933" s="62">
        <v>286670.14</v>
      </c>
      <c r="E933" s="62">
        <v>17200.2</v>
      </c>
      <c r="F933" s="63">
        <v>2.180004681069621E-5</v>
      </c>
    </row>
    <row r="934" spans="1:6" x14ac:dyDescent="0.2">
      <c r="A934" s="56" t="s">
        <v>804</v>
      </c>
      <c r="B934" s="56" t="s">
        <v>809</v>
      </c>
      <c r="C934" s="61">
        <v>32</v>
      </c>
      <c r="D934" s="62">
        <v>4593121.46</v>
      </c>
      <c r="E934" s="62">
        <v>275587.3</v>
      </c>
      <c r="F934" s="63">
        <v>3.4928756877439671E-4</v>
      </c>
    </row>
    <row r="935" spans="1:6" x14ac:dyDescent="0.2">
      <c r="A935" s="56" t="s">
        <v>804</v>
      </c>
      <c r="B935" s="56" t="s">
        <v>810</v>
      </c>
      <c r="C935" s="61">
        <v>32</v>
      </c>
      <c r="D935" s="62">
        <v>533671.81000000006</v>
      </c>
      <c r="E935" s="62">
        <v>32010.81</v>
      </c>
      <c r="F935" s="63">
        <v>4.0571455939367121E-5</v>
      </c>
    </row>
    <row r="936" spans="1:6" x14ac:dyDescent="0.2">
      <c r="A936" s="56" t="s">
        <v>804</v>
      </c>
      <c r="B936" s="56" t="s">
        <v>815</v>
      </c>
      <c r="C936" s="61">
        <v>25</v>
      </c>
      <c r="D936" s="62">
        <v>1466451.53</v>
      </c>
      <c r="E936" s="62">
        <v>87987.11</v>
      </c>
      <c r="F936" s="63">
        <v>1.1151748914186325E-4</v>
      </c>
    </row>
    <row r="937" spans="1:6" x14ac:dyDescent="0.2">
      <c r="A937" s="56" t="s">
        <v>804</v>
      </c>
      <c r="B937" s="56" t="s">
        <v>813</v>
      </c>
      <c r="C937" s="61">
        <v>18</v>
      </c>
      <c r="D937" s="62">
        <v>325781.32</v>
      </c>
      <c r="E937" s="62">
        <v>19546.88</v>
      </c>
      <c r="F937" s="63">
        <v>2.4774299078095691E-5</v>
      </c>
    </row>
    <row r="938" spans="1:6" x14ac:dyDescent="0.2">
      <c r="A938" s="56" t="s">
        <v>804</v>
      </c>
      <c r="B938" s="56" t="s">
        <v>56</v>
      </c>
      <c r="C938" s="61">
        <v>42</v>
      </c>
      <c r="D938" s="62">
        <v>480627.9</v>
      </c>
      <c r="E938" s="62">
        <v>28837.68</v>
      </c>
      <c r="F938" s="63">
        <v>3.6549736277012929E-5</v>
      </c>
    </row>
    <row r="939" spans="1:6" x14ac:dyDescent="0.2">
      <c r="A939" s="56" t="s">
        <v>804</v>
      </c>
      <c r="B939" s="56" t="s">
        <v>57</v>
      </c>
      <c r="C939" s="61">
        <v>2503</v>
      </c>
      <c r="D939" s="62">
        <v>178548611.19999999</v>
      </c>
      <c r="E939" s="62">
        <v>10690693.58</v>
      </c>
      <c r="F939" s="63">
        <v>1.354970410127844E-2</v>
      </c>
    </row>
    <row r="940" spans="1:6" x14ac:dyDescent="0.2">
      <c r="A940" s="56" t="s">
        <v>816</v>
      </c>
      <c r="B940" s="56" t="s">
        <v>390</v>
      </c>
      <c r="C940" s="61">
        <v>287</v>
      </c>
      <c r="D940" s="62">
        <v>10238932.75</v>
      </c>
      <c r="E940" s="62">
        <v>612278.59</v>
      </c>
      <c r="F940" s="63">
        <v>7.7602015809043331E-4</v>
      </c>
    </row>
    <row r="941" spans="1:6" x14ac:dyDescent="0.2">
      <c r="A941" s="56" t="s">
        <v>816</v>
      </c>
      <c r="B941" s="56" t="s">
        <v>817</v>
      </c>
      <c r="C941" s="61">
        <v>226</v>
      </c>
      <c r="D941" s="62">
        <v>9525447.5099999998</v>
      </c>
      <c r="E941" s="62">
        <v>571526.85</v>
      </c>
      <c r="F941" s="63">
        <v>7.2437018660072262E-4</v>
      </c>
    </row>
    <row r="942" spans="1:6" x14ac:dyDescent="0.2">
      <c r="A942" s="56" t="s">
        <v>816</v>
      </c>
      <c r="B942" s="56" t="s">
        <v>818</v>
      </c>
      <c r="C942" s="61">
        <v>157</v>
      </c>
      <c r="D942" s="62">
        <v>3386428.46</v>
      </c>
      <c r="E942" s="62">
        <v>203147.76</v>
      </c>
      <c r="F942" s="63">
        <v>2.5747553385937832E-4</v>
      </c>
    </row>
    <row r="943" spans="1:6" x14ac:dyDescent="0.2">
      <c r="A943" s="56" t="s">
        <v>816</v>
      </c>
      <c r="B943" s="56" t="s">
        <v>819</v>
      </c>
      <c r="C943" s="61">
        <v>39</v>
      </c>
      <c r="D943" s="62">
        <v>1960108.78</v>
      </c>
      <c r="E943" s="62">
        <v>117606.53</v>
      </c>
      <c r="F943" s="63">
        <v>1.4905802602548505E-4</v>
      </c>
    </row>
    <row r="944" spans="1:6" x14ac:dyDescent="0.2">
      <c r="A944" s="56" t="s">
        <v>816</v>
      </c>
      <c r="B944" s="56" t="s">
        <v>820</v>
      </c>
      <c r="C944" s="61">
        <v>32</v>
      </c>
      <c r="D944" s="62">
        <v>505011.18</v>
      </c>
      <c r="E944" s="62">
        <v>30300.68</v>
      </c>
      <c r="F944" s="63">
        <v>3.8403986139459213E-5</v>
      </c>
    </row>
    <row r="945" spans="1:6" x14ac:dyDescent="0.2">
      <c r="A945" s="56" t="s">
        <v>816</v>
      </c>
      <c r="B945" s="56" t="s">
        <v>872</v>
      </c>
      <c r="C945" s="61">
        <v>19</v>
      </c>
      <c r="D945" s="62">
        <v>179909.68</v>
      </c>
      <c r="E945" s="62">
        <v>10794.58</v>
      </c>
      <c r="F945" s="63">
        <v>1.3681372850420638E-5</v>
      </c>
    </row>
    <row r="946" spans="1:6" x14ac:dyDescent="0.2">
      <c r="A946" s="56" t="s">
        <v>816</v>
      </c>
      <c r="B946" s="56" t="s">
        <v>821</v>
      </c>
      <c r="C946" s="61">
        <v>16</v>
      </c>
      <c r="D946" s="62">
        <v>289754.02</v>
      </c>
      <c r="E946" s="62">
        <v>17385.240000000002</v>
      </c>
      <c r="F946" s="63">
        <v>2.2034572029115254E-5</v>
      </c>
    </row>
    <row r="947" spans="1:6" x14ac:dyDescent="0.2">
      <c r="A947" s="56" t="s">
        <v>816</v>
      </c>
      <c r="B947" s="56" t="s">
        <v>56</v>
      </c>
      <c r="C947" s="61">
        <v>10</v>
      </c>
      <c r="D947" s="62">
        <v>25637</v>
      </c>
      <c r="E947" s="62">
        <v>1538.22</v>
      </c>
      <c r="F947" s="63">
        <v>1.9495859353466307E-6</v>
      </c>
    </row>
    <row r="948" spans="1:6" x14ac:dyDescent="0.2">
      <c r="A948" s="56" t="s">
        <v>816</v>
      </c>
      <c r="B948" s="56" t="s">
        <v>57</v>
      </c>
      <c r="C948" s="61">
        <v>786</v>
      </c>
      <c r="D948" s="62">
        <v>26111229.379999999</v>
      </c>
      <c r="E948" s="62">
        <v>1564578.45</v>
      </c>
      <c r="F948" s="63">
        <v>1.9829934215303611E-3</v>
      </c>
    </row>
    <row r="949" spans="1:6" x14ac:dyDescent="0.2">
      <c r="A949" s="56" t="s">
        <v>822</v>
      </c>
      <c r="B949" s="56" t="s">
        <v>823</v>
      </c>
      <c r="C949" s="61">
        <v>1214</v>
      </c>
      <c r="D949" s="62">
        <v>64663980.210000001</v>
      </c>
      <c r="E949" s="62">
        <v>3862427.62</v>
      </c>
      <c r="F949" s="63">
        <v>4.8953560376580477E-3</v>
      </c>
    </row>
    <row r="950" spans="1:6" x14ac:dyDescent="0.2">
      <c r="A950" s="56" t="s">
        <v>822</v>
      </c>
      <c r="B950" s="56" t="s">
        <v>824</v>
      </c>
      <c r="C950" s="61">
        <v>155</v>
      </c>
      <c r="D950" s="62">
        <v>4730380.1399999997</v>
      </c>
      <c r="E950" s="62">
        <v>283731.46000000002</v>
      </c>
      <c r="F950" s="63">
        <v>3.5960972021646139E-4</v>
      </c>
    </row>
    <row r="951" spans="1:6" x14ac:dyDescent="0.2">
      <c r="A951" s="56" t="s">
        <v>822</v>
      </c>
      <c r="B951" s="56" t="s">
        <v>825</v>
      </c>
      <c r="C951" s="61">
        <v>124</v>
      </c>
      <c r="D951" s="62">
        <v>3473727.28</v>
      </c>
      <c r="E951" s="62">
        <v>208412.32</v>
      </c>
      <c r="F951" s="63">
        <v>2.6414799432133334E-4</v>
      </c>
    </row>
    <row r="952" spans="1:6" x14ac:dyDescent="0.2">
      <c r="A952" s="56" t="s">
        <v>822</v>
      </c>
      <c r="B952" s="56" t="s">
        <v>826</v>
      </c>
      <c r="C952" s="61">
        <v>101</v>
      </c>
      <c r="D952" s="62">
        <v>2122185.56</v>
      </c>
      <c r="E952" s="62">
        <v>127312.56</v>
      </c>
      <c r="F952" s="63">
        <v>1.6135973811871778E-4</v>
      </c>
    </row>
    <row r="953" spans="1:6" x14ac:dyDescent="0.2">
      <c r="A953" s="56" t="s">
        <v>822</v>
      </c>
      <c r="B953" s="56" t="s">
        <v>828</v>
      </c>
      <c r="C953" s="61">
        <v>50</v>
      </c>
      <c r="D953" s="62">
        <v>2766481.71</v>
      </c>
      <c r="E953" s="62">
        <v>165988.9</v>
      </c>
      <c r="F953" s="63">
        <v>2.1037928570923428E-4</v>
      </c>
    </row>
    <row r="954" spans="1:6" x14ac:dyDescent="0.2">
      <c r="A954" s="56" t="s">
        <v>822</v>
      </c>
      <c r="B954" s="56" t="s">
        <v>827</v>
      </c>
      <c r="C954" s="61">
        <v>47</v>
      </c>
      <c r="D954" s="62">
        <v>690382.92</v>
      </c>
      <c r="E954" s="62">
        <v>41422.97</v>
      </c>
      <c r="F954" s="63">
        <v>5.2500708424208132E-5</v>
      </c>
    </row>
    <row r="955" spans="1:6" x14ac:dyDescent="0.2">
      <c r="A955" s="56" t="s">
        <v>822</v>
      </c>
      <c r="B955" s="56" t="s">
        <v>829</v>
      </c>
      <c r="C955" s="61">
        <v>18</v>
      </c>
      <c r="D955" s="62">
        <v>200244.11</v>
      </c>
      <c r="E955" s="62">
        <v>12014.66</v>
      </c>
      <c r="F955" s="63">
        <v>1.5227738655050482E-5</v>
      </c>
    </row>
    <row r="956" spans="1:6" x14ac:dyDescent="0.2">
      <c r="A956" s="56" t="s">
        <v>822</v>
      </c>
      <c r="B956" s="56" t="s">
        <v>56</v>
      </c>
      <c r="C956" s="61">
        <v>65</v>
      </c>
      <c r="D956" s="62">
        <v>1325315.79</v>
      </c>
      <c r="E956" s="62">
        <v>79518.95</v>
      </c>
      <c r="F956" s="63">
        <v>1.0078469043019331E-4</v>
      </c>
    </row>
    <row r="957" spans="1:6" x14ac:dyDescent="0.2">
      <c r="A957" s="56" t="s">
        <v>822</v>
      </c>
      <c r="B957" s="56" t="s">
        <v>57</v>
      </c>
      <c r="C957" s="61">
        <v>1774</v>
      </c>
      <c r="D957" s="62">
        <v>79972697.719999999</v>
      </c>
      <c r="E957" s="62">
        <v>4780829.43</v>
      </c>
      <c r="F957" s="63">
        <v>6.0593659008589471E-3</v>
      </c>
    </row>
    <row r="958" spans="1:6" x14ac:dyDescent="0.2">
      <c r="A958" s="56" t="s">
        <v>830</v>
      </c>
      <c r="B958" s="56" t="s">
        <v>646</v>
      </c>
      <c r="C958" s="61">
        <v>5139</v>
      </c>
      <c r="D958" s="62">
        <v>508967597.02999997</v>
      </c>
      <c r="E958" s="62">
        <v>30457261.870000001</v>
      </c>
      <c r="F958" s="63">
        <v>3.8602442674598711E-2</v>
      </c>
    </row>
    <row r="959" spans="1:6" x14ac:dyDescent="0.2">
      <c r="A959" s="56" t="s">
        <v>830</v>
      </c>
      <c r="B959" s="56" t="s">
        <v>831</v>
      </c>
      <c r="C959" s="61">
        <v>316</v>
      </c>
      <c r="D959" s="62">
        <v>12127793.52</v>
      </c>
      <c r="E959" s="62">
        <v>726803.92</v>
      </c>
      <c r="F959" s="63">
        <v>9.2117297927916551E-4</v>
      </c>
    </row>
    <row r="960" spans="1:6" x14ac:dyDescent="0.2">
      <c r="A960" s="56" t="s">
        <v>830</v>
      </c>
      <c r="B960" s="56" t="s">
        <v>832</v>
      </c>
      <c r="C960" s="61">
        <v>152</v>
      </c>
      <c r="D960" s="62">
        <v>3809174.29</v>
      </c>
      <c r="E960" s="62">
        <v>228550.48</v>
      </c>
      <c r="F960" s="63">
        <v>2.8967169931786184E-4</v>
      </c>
    </row>
    <row r="961" spans="1:6" x14ac:dyDescent="0.2">
      <c r="A961" s="56" t="s">
        <v>830</v>
      </c>
      <c r="B961" s="56" t="s">
        <v>833</v>
      </c>
      <c r="C961" s="61">
        <v>129</v>
      </c>
      <c r="D961" s="62">
        <v>3962789.87</v>
      </c>
      <c r="E961" s="62">
        <v>237767.41</v>
      </c>
      <c r="F961" s="63">
        <v>3.0135351147416876E-4</v>
      </c>
    </row>
    <row r="962" spans="1:6" x14ac:dyDescent="0.2">
      <c r="A962" s="56" t="s">
        <v>830</v>
      </c>
      <c r="B962" s="56" t="s">
        <v>834</v>
      </c>
      <c r="C962" s="61">
        <v>97</v>
      </c>
      <c r="D962" s="62">
        <v>2752088.1</v>
      </c>
      <c r="E962" s="62">
        <v>165125.28</v>
      </c>
      <c r="F962" s="63">
        <v>2.0928470794696097E-4</v>
      </c>
    </row>
    <row r="963" spans="1:6" x14ac:dyDescent="0.2">
      <c r="A963" s="56" t="s">
        <v>830</v>
      </c>
      <c r="B963" s="56" t="s">
        <v>835</v>
      </c>
      <c r="C963" s="61">
        <v>86</v>
      </c>
      <c r="D963" s="62">
        <v>1960415.78</v>
      </c>
      <c r="E963" s="62">
        <v>117562.03</v>
      </c>
      <c r="F963" s="63">
        <v>1.4900162539740653E-4</v>
      </c>
    </row>
    <row r="964" spans="1:6" x14ac:dyDescent="0.2">
      <c r="A964" s="56" t="s">
        <v>830</v>
      </c>
      <c r="B964" s="56" t="s">
        <v>836</v>
      </c>
      <c r="C964" s="61">
        <v>70</v>
      </c>
      <c r="D964" s="62">
        <v>1219155.1399999999</v>
      </c>
      <c r="E964" s="62">
        <v>73149.34</v>
      </c>
      <c r="F964" s="63">
        <v>9.2711656618616793E-5</v>
      </c>
    </row>
    <row r="965" spans="1:6" x14ac:dyDescent="0.2">
      <c r="A965" s="56" t="s">
        <v>830</v>
      </c>
      <c r="B965" s="56" t="s">
        <v>837</v>
      </c>
      <c r="C965" s="61">
        <v>53</v>
      </c>
      <c r="D965" s="62">
        <v>1106098.55</v>
      </c>
      <c r="E965" s="62">
        <v>66365.89</v>
      </c>
      <c r="F965" s="63">
        <v>8.4114109640208562E-5</v>
      </c>
    </row>
    <row r="966" spans="1:6" x14ac:dyDescent="0.2">
      <c r="A966" s="56" t="s">
        <v>830</v>
      </c>
      <c r="B966" s="56" t="s">
        <v>840</v>
      </c>
      <c r="C966" s="61">
        <v>46</v>
      </c>
      <c r="D966" s="62">
        <v>1361312.55</v>
      </c>
      <c r="E966" s="62">
        <v>81678.75</v>
      </c>
      <c r="F966" s="63">
        <v>1.0352208540825995E-4</v>
      </c>
    </row>
    <row r="967" spans="1:6" x14ac:dyDescent="0.2">
      <c r="A967" s="56" t="s">
        <v>830</v>
      </c>
      <c r="B967" s="56" t="s">
        <v>838</v>
      </c>
      <c r="C967" s="61">
        <v>37</v>
      </c>
      <c r="D967" s="62">
        <v>442185.83</v>
      </c>
      <c r="E967" s="62">
        <v>26531.17</v>
      </c>
      <c r="F967" s="63">
        <v>3.3626396666465441E-5</v>
      </c>
    </row>
    <row r="968" spans="1:6" x14ac:dyDescent="0.2">
      <c r="A968" s="56" t="s">
        <v>830</v>
      </c>
      <c r="B968" s="56" t="s">
        <v>839</v>
      </c>
      <c r="C968" s="61">
        <v>29</v>
      </c>
      <c r="D968" s="62">
        <v>323621.90999999997</v>
      </c>
      <c r="E968" s="62">
        <v>19417.3</v>
      </c>
      <c r="F968" s="63">
        <v>2.4610065518850446E-5</v>
      </c>
    </row>
    <row r="969" spans="1:6" x14ac:dyDescent="0.2">
      <c r="A969" s="56" t="s">
        <v>830</v>
      </c>
      <c r="B969" s="56" t="s">
        <v>841</v>
      </c>
      <c r="C969" s="61">
        <v>21</v>
      </c>
      <c r="D969" s="62">
        <v>110321.17</v>
      </c>
      <c r="E969" s="62">
        <v>6619.27</v>
      </c>
      <c r="F969" s="63">
        <v>8.3894603465446386E-6</v>
      </c>
    </row>
    <row r="970" spans="1:6" x14ac:dyDescent="0.2">
      <c r="A970" s="56" t="s">
        <v>830</v>
      </c>
      <c r="B970" s="56" t="s">
        <v>842</v>
      </c>
      <c r="C970" s="61">
        <v>20</v>
      </c>
      <c r="D970" s="62">
        <v>112643.54</v>
      </c>
      <c r="E970" s="62">
        <v>6758.62</v>
      </c>
      <c r="F970" s="63">
        <v>8.5660766953702634E-6</v>
      </c>
    </row>
    <row r="971" spans="1:6" x14ac:dyDescent="0.2">
      <c r="A971" s="56" t="s">
        <v>830</v>
      </c>
      <c r="B971" s="56" t="s">
        <v>843</v>
      </c>
      <c r="C971" s="61">
        <v>18</v>
      </c>
      <c r="D971" s="62">
        <v>167153.56</v>
      </c>
      <c r="E971" s="62">
        <v>10029.209999999999</v>
      </c>
      <c r="F971" s="63">
        <v>1.2711320070365606E-5</v>
      </c>
    </row>
    <row r="972" spans="1:6" x14ac:dyDescent="0.2">
      <c r="A972" s="56" t="s">
        <v>830</v>
      </c>
      <c r="B972" s="56" t="s">
        <v>56</v>
      </c>
      <c r="C972" s="61">
        <v>34</v>
      </c>
      <c r="D972" s="62">
        <v>836046.53</v>
      </c>
      <c r="E972" s="62">
        <v>50162.8</v>
      </c>
      <c r="F972" s="63">
        <v>6.3577829801722755E-5</v>
      </c>
    </row>
    <row r="973" spans="1:6" x14ac:dyDescent="0.2">
      <c r="A973" s="56" t="s">
        <v>830</v>
      </c>
      <c r="B973" s="56" t="s">
        <v>57</v>
      </c>
      <c r="C973" s="61">
        <v>6247</v>
      </c>
      <c r="D973" s="62">
        <v>539258397.37</v>
      </c>
      <c r="E973" s="62">
        <v>32273783.34</v>
      </c>
      <c r="F973" s="63">
        <v>4.090475619878068E-2</v>
      </c>
    </row>
    <row r="974" spans="1:6" x14ac:dyDescent="0.2">
      <c r="A974" s="56" t="s">
        <v>844</v>
      </c>
      <c r="B974" s="56" t="s">
        <v>845</v>
      </c>
      <c r="C974" s="61">
        <v>246</v>
      </c>
      <c r="D974" s="62">
        <v>9685872.75</v>
      </c>
      <c r="E974" s="62">
        <v>574282.39</v>
      </c>
      <c r="F974" s="63">
        <v>7.2786264023432846E-4</v>
      </c>
    </row>
    <row r="975" spans="1:6" x14ac:dyDescent="0.2">
      <c r="A975" s="56" t="s">
        <v>844</v>
      </c>
      <c r="B975" s="56" t="s">
        <v>846</v>
      </c>
      <c r="C975" s="61">
        <v>88</v>
      </c>
      <c r="D975" s="62">
        <v>1668893.72</v>
      </c>
      <c r="E975" s="62">
        <v>100133.61</v>
      </c>
      <c r="F975" s="63">
        <v>1.2691232574760746E-4</v>
      </c>
    </row>
    <row r="976" spans="1:6" x14ac:dyDescent="0.2">
      <c r="A976" s="56" t="s">
        <v>844</v>
      </c>
      <c r="B976" s="56" t="s">
        <v>847</v>
      </c>
      <c r="C976" s="61">
        <v>42</v>
      </c>
      <c r="D976" s="62">
        <v>3047999.16</v>
      </c>
      <c r="E976" s="62">
        <v>182879.96</v>
      </c>
      <c r="F976" s="63">
        <v>2.3178751925781384E-4</v>
      </c>
    </row>
    <row r="977" spans="1:6" x14ac:dyDescent="0.2">
      <c r="A977" s="56" t="s">
        <v>844</v>
      </c>
      <c r="B977" s="56" t="s">
        <v>848</v>
      </c>
      <c r="C977" s="61">
        <v>40</v>
      </c>
      <c r="D977" s="62">
        <v>382539.92</v>
      </c>
      <c r="E977" s="62">
        <v>22952.38</v>
      </c>
      <c r="F977" s="63">
        <v>2.9090531413407254E-5</v>
      </c>
    </row>
    <row r="978" spans="1:6" x14ac:dyDescent="0.2">
      <c r="A978" s="56" t="s">
        <v>844</v>
      </c>
      <c r="B978" s="56" t="s">
        <v>849</v>
      </c>
      <c r="C978" s="61">
        <v>32</v>
      </c>
      <c r="D978" s="62">
        <v>392794</v>
      </c>
      <c r="E978" s="62">
        <v>23567.65</v>
      </c>
      <c r="F978" s="63">
        <v>2.9870342973808706E-5</v>
      </c>
    </row>
    <row r="979" spans="1:6" x14ac:dyDescent="0.2">
      <c r="A979" s="56" t="s">
        <v>844</v>
      </c>
      <c r="B979" s="56" t="s">
        <v>851</v>
      </c>
      <c r="C979" s="61">
        <v>21</v>
      </c>
      <c r="D979" s="62">
        <v>231834.82</v>
      </c>
      <c r="E979" s="62">
        <v>13910.09</v>
      </c>
      <c r="F979" s="63">
        <v>1.7630063205136988E-5</v>
      </c>
    </row>
    <row r="980" spans="1:6" x14ac:dyDescent="0.2">
      <c r="A980" s="56" t="s">
        <v>844</v>
      </c>
      <c r="B980" s="56" t="s">
        <v>850</v>
      </c>
      <c r="C980" s="61">
        <v>21</v>
      </c>
      <c r="D980" s="62">
        <v>99482.51</v>
      </c>
      <c r="E980" s="62">
        <v>5968.95</v>
      </c>
      <c r="F980" s="63">
        <v>7.5652253700948316E-6</v>
      </c>
    </row>
    <row r="981" spans="1:6" x14ac:dyDescent="0.2">
      <c r="A981" s="56" t="s">
        <v>844</v>
      </c>
      <c r="B981" s="56" t="s">
        <v>56</v>
      </c>
      <c r="C981" s="61">
        <v>17</v>
      </c>
      <c r="D981" s="62">
        <v>211000.16</v>
      </c>
      <c r="E981" s="62">
        <v>12660</v>
      </c>
      <c r="F981" s="63">
        <v>1.6045661830874873E-5</v>
      </c>
    </row>
    <row r="982" spans="1:6" x14ac:dyDescent="0.2">
      <c r="A982" s="56" t="s">
        <v>844</v>
      </c>
      <c r="B982" s="56" t="s">
        <v>57</v>
      </c>
      <c r="C982" s="61">
        <v>507</v>
      </c>
      <c r="D982" s="62">
        <v>15720417.039999999</v>
      </c>
      <c r="E982" s="62">
        <v>936355.02</v>
      </c>
      <c r="F982" s="63">
        <v>1.186764297358774E-3</v>
      </c>
    </row>
    <row r="983" spans="1:6" x14ac:dyDescent="0.2">
      <c r="A983" s="56" t="s">
        <v>852</v>
      </c>
      <c r="B983" s="56" t="s">
        <v>853</v>
      </c>
      <c r="C983" s="61">
        <v>322</v>
      </c>
      <c r="D983" s="62">
        <v>8408155.6199999992</v>
      </c>
      <c r="E983" s="62">
        <v>502690.62</v>
      </c>
      <c r="F983" s="63">
        <v>6.3712509431854852E-4</v>
      </c>
    </row>
    <row r="984" spans="1:6" x14ac:dyDescent="0.2">
      <c r="A984" s="56" t="s">
        <v>852</v>
      </c>
      <c r="B984" s="56" t="s">
        <v>854</v>
      </c>
      <c r="C984" s="61">
        <v>275</v>
      </c>
      <c r="D984" s="62">
        <v>6406086.1399999997</v>
      </c>
      <c r="E984" s="62">
        <v>384365.17</v>
      </c>
      <c r="F984" s="63">
        <v>4.8715588762928368E-4</v>
      </c>
    </row>
    <row r="985" spans="1:6" x14ac:dyDescent="0.2">
      <c r="A985" s="56" t="s">
        <v>852</v>
      </c>
      <c r="B985" s="56" t="s">
        <v>855</v>
      </c>
      <c r="C985" s="61">
        <v>250</v>
      </c>
      <c r="D985" s="62">
        <v>12672259.470000001</v>
      </c>
      <c r="E985" s="62">
        <v>759560.39</v>
      </c>
      <c r="F985" s="63">
        <v>9.6268950695635328E-4</v>
      </c>
    </row>
    <row r="986" spans="1:6" x14ac:dyDescent="0.2">
      <c r="A986" s="56" t="s">
        <v>852</v>
      </c>
      <c r="B986" s="56" t="s">
        <v>857</v>
      </c>
      <c r="C986" s="61">
        <v>60</v>
      </c>
      <c r="D986" s="62">
        <v>2380537</v>
      </c>
      <c r="E986" s="62">
        <v>142832.22</v>
      </c>
      <c r="F986" s="63">
        <v>1.8102981837860369E-4</v>
      </c>
    </row>
    <row r="987" spans="1:6" x14ac:dyDescent="0.2">
      <c r="A987" s="56" t="s">
        <v>852</v>
      </c>
      <c r="B987" s="56" t="s">
        <v>856</v>
      </c>
      <c r="C987" s="61">
        <v>39</v>
      </c>
      <c r="D987" s="62">
        <v>480664.68</v>
      </c>
      <c r="E987" s="62">
        <v>28839.87</v>
      </c>
      <c r="F987" s="63">
        <v>3.6552511948372297E-5</v>
      </c>
    </row>
    <row r="988" spans="1:6" x14ac:dyDescent="0.2">
      <c r="A988" s="56" t="s">
        <v>852</v>
      </c>
      <c r="B988" s="56" t="s">
        <v>858</v>
      </c>
      <c r="C988" s="61">
        <v>23</v>
      </c>
      <c r="D988" s="62">
        <v>163596.22</v>
      </c>
      <c r="E988" s="62">
        <v>9815.7900000000009</v>
      </c>
      <c r="F988" s="63">
        <v>1.2440825192960764E-5</v>
      </c>
    </row>
    <row r="989" spans="1:6" x14ac:dyDescent="0.2">
      <c r="A989" s="56" t="s">
        <v>852</v>
      </c>
      <c r="B989" s="56" t="s">
        <v>56</v>
      </c>
      <c r="C989" s="61">
        <v>21</v>
      </c>
      <c r="D989" s="62">
        <v>234790.23</v>
      </c>
      <c r="E989" s="62">
        <v>14087.41</v>
      </c>
      <c r="F989" s="63">
        <v>1.7854803865156791E-5</v>
      </c>
    </row>
    <row r="990" spans="1:6" x14ac:dyDescent="0.2">
      <c r="A990" s="56" t="s">
        <v>852</v>
      </c>
      <c r="B990" s="56" t="s">
        <v>57</v>
      </c>
      <c r="C990" s="61">
        <v>990</v>
      </c>
      <c r="D990" s="62">
        <v>30746089.359999999</v>
      </c>
      <c r="E990" s="62">
        <v>1842191.48</v>
      </c>
      <c r="F990" s="63">
        <v>2.3348484609635777E-3</v>
      </c>
    </row>
    <row r="991" spans="1:6" x14ac:dyDescent="0.2">
      <c r="A991" s="56" t="s">
        <v>21</v>
      </c>
      <c r="B991" s="56" t="s">
        <v>21</v>
      </c>
      <c r="C991" s="61">
        <v>202324</v>
      </c>
      <c r="D991" s="62">
        <v>13184209925.290001</v>
      </c>
      <c r="E991" s="62">
        <v>788998305.79999995</v>
      </c>
      <c r="F991" s="63">
        <v>1</v>
      </c>
    </row>
    <row r="993" spans="4:4" x14ac:dyDescent="0.2">
      <c r="D993" s="73"/>
    </row>
  </sheetData>
  <autoFilter ref="A7:F913" xr:uid="{BB229922-5035-4B77-B331-D9ED06111ED2}"/>
  <mergeCells count="5">
    <mergeCell ref="A1:F1"/>
    <mergeCell ref="A2:F2"/>
    <mergeCell ref="A3:F3"/>
    <mergeCell ref="A4:F4"/>
    <mergeCell ref="A5:F5"/>
  </mergeCells>
  <conditionalFormatting sqref="B8:F908 B920:F991">
    <cfRule type="expression" dxfId="1" priority="4" stopIfTrue="1">
      <formula>$B8="Other"</formula>
    </cfRule>
  </conditionalFormatting>
  <conditionalFormatting sqref="B909:F919">
    <cfRule type="expression" dxfId="0" priority="3" stopIfTrue="1">
      <formula>$B909="Other"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09ADB-95D8-40E4-A9C1-2BD671F179E7}">
  <dimension ref="A1:F1295"/>
  <sheetViews>
    <sheetView workbookViewId="0">
      <pane xSplit="2" ySplit="7" topLeftCell="C1290" activePane="bottomRight" state="frozen"/>
      <selection pane="topRight" activeCell="C1" sqref="C1"/>
      <selection pane="bottomLeft" activeCell="A2" sqref="A2"/>
      <selection pane="bottomRight" activeCell="D1298" sqref="D1298"/>
    </sheetView>
  </sheetViews>
  <sheetFormatPr defaultRowHeight="12.75" x14ac:dyDescent="0.2"/>
  <cols>
    <col min="1" max="1" width="9.6640625" style="56" bestFit="1" customWidth="1"/>
    <col min="2" max="2" width="18.21875" style="56" bestFit="1" customWidth="1"/>
    <col min="3" max="3" width="7.6640625" style="61" customWidth="1"/>
    <col min="4" max="4" width="11.5546875" style="73" bestFit="1" customWidth="1"/>
    <col min="5" max="5" width="10.21875" style="73" bestFit="1" customWidth="1"/>
    <col min="6" max="6" width="6.6640625" style="74" customWidth="1"/>
    <col min="7" max="16384" width="8.88671875" style="56"/>
  </cols>
  <sheetData>
    <row r="1" spans="1:6" ht="15" x14ac:dyDescent="0.25">
      <c r="A1" s="81" t="s">
        <v>859</v>
      </c>
      <c r="B1" s="81"/>
      <c r="C1" s="81"/>
      <c r="D1" s="81"/>
      <c r="E1" s="81"/>
      <c r="F1" s="81"/>
    </row>
    <row r="2" spans="1:6" ht="15" x14ac:dyDescent="0.25">
      <c r="A2" s="82" t="s">
        <v>860</v>
      </c>
      <c r="B2" s="82"/>
      <c r="C2" s="82"/>
      <c r="D2" s="82"/>
      <c r="E2" s="82"/>
      <c r="F2" s="82"/>
    </row>
    <row r="3" spans="1:6" ht="15" x14ac:dyDescent="0.25">
      <c r="A3" s="82" t="str">
        <f>'Table 3. County and City'!A3:F3</f>
        <v>Quarter Ending December 2023</v>
      </c>
      <c r="B3" s="83"/>
      <c r="C3" s="83"/>
      <c r="D3" s="83"/>
      <c r="E3" s="83"/>
      <c r="F3" s="83"/>
    </row>
    <row r="4" spans="1:6" ht="15" x14ac:dyDescent="0.25">
      <c r="A4" s="65"/>
      <c r="B4" s="66"/>
      <c r="C4" s="66"/>
      <c r="D4" s="66"/>
      <c r="E4" s="66"/>
      <c r="F4" s="66"/>
    </row>
    <row r="5" spans="1:6" ht="75" customHeight="1" x14ac:dyDescent="0.2">
      <c r="A5" s="84" t="s">
        <v>46</v>
      </c>
      <c r="B5" s="84"/>
      <c r="C5" s="84"/>
      <c r="D5" s="84"/>
      <c r="E5" s="84"/>
      <c r="F5" s="84"/>
    </row>
    <row r="7" spans="1:6" ht="25.5" x14ac:dyDescent="0.2">
      <c r="A7" s="67" t="s">
        <v>47</v>
      </c>
      <c r="B7" s="67" t="s">
        <v>0</v>
      </c>
      <c r="C7" s="68" t="s">
        <v>13</v>
      </c>
      <c r="D7" s="68" t="s">
        <v>27</v>
      </c>
      <c r="E7" s="68" t="s">
        <v>11</v>
      </c>
      <c r="F7" s="69" t="s">
        <v>49</v>
      </c>
    </row>
    <row r="8" spans="1:6" x14ac:dyDescent="0.2">
      <c r="A8" s="56" t="s">
        <v>50</v>
      </c>
      <c r="B8" s="56" t="s">
        <v>5</v>
      </c>
      <c r="C8" s="70" t="s">
        <v>861</v>
      </c>
      <c r="D8" s="71" t="s">
        <v>861</v>
      </c>
      <c r="E8" s="71" t="s">
        <v>861</v>
      </c>
      <c r="F8" s="72" t="s">
        <v>861</v>
      </c>
    </row>
    <row r="9" spans="1:6" x14ac:dyDescent="0.2">
      <c r="A9" s="56" t="s">
        <v>50</v>
      </c>
      <c r="B9" s="56" t="s">
        <v>1</v>
      </c>
      <c r="C9" s="70">
        <v>12</v>
      </c>
      <c r="D9" s="71">
        <v>926722</v>
      </c>
      <c r="E9" s="71">
        <v>55603</v>
      </c>
      <c r="F9" s="72">
        <v>7.0472902025632558E-5</v>
      </c>
    </row>
    <row r="10" spans="1:6" x14ac:dyDescent="0.2">
      <c r="A10" s="56" t="s">
        <v>50</v>
      </c>
      <c r="B10" s="56" t="s">
        <v>862</v>
      </c>
      <c r="C10" s="70">
        <v>50</v>
      </c>
      <c r="D10" s="71">
        <v>2219257</v>
      </c>
      <c r="E10" s="71">
        <v>133155</v>
      </c>
      <c r="F10" s="72">
        <v>1.6876462185894833E-4</v>
      </c>
    </row>
    <row r="11" spans="1:6" x14ac:dyDescent="0.2">
      <c r="A11" s="56" t="s">
        <v>50</v>
      </c>
      <c r="B11" s="56" t="s">
        <v>3</v>
      </c>
      <c r="C11" s="70">
        <v>30</v>
      </c>
      <c r="D11" s="71">
        <v>4294058</v>
      </c>
      <c r="E11" s="71">
        <v>257643</v>
      </c>
      <c r="F11" s="72">
        <v>3.2654442919608743E-4</v>
      </c>
    </row>
    <row r="12" spans="1:6" x14ac:dyDescent="0.2">
      <c r="A12" s="56" t="s">
        <v>50</v>
      </c>
      <c r="B12" s="56" t="s">
        <v>2</v>
      </c>
      <c r="C12" s="70" t="s">
        <v>861</v>
      </c>
      <c r="D12" s="71" t="s">
        <v>861</v>
      </c>
      <c r="E12" s="71" t="s">
        <v>861</v>
      </c>
      <c r="F12" s="72" t="s">
        <v>861</v>
      </c>
    </row>
    <row r="13" spans="1:6" x14ac:dyDescent="0.2">
      <c r="A13" s="56" t="s">
        <v>50</v>
      </c>
      <c r="B13" s="56" t="s">
        <v>6</v>
      </c>
      <c r="C13" s="70" t="s">
        <v>861</v>
      </c>
      <c r="D13" s="71" t="s">
        <v>861</v>
      </c>
      <c r="E13" s="71" t="s">
        <v>861</v>
      </c>
      <c r="F13" s="72" t="s">
        <v>861</v>
      </c>
    </row>
    <row r="14" spans="1:6" x14ac:dyDescent="0.2">
      <c r="A14" s="56" t="s">
        <v>50</v>
      </c>
      <c r="B14" s="56" t="s">
        <v>10</v>
      </c>
      <c r="C14" s="70">
        <v>150</v>
      </c>
      <c r="D14" s="71">
        <v>4578999</v>
      </c>
      <c r="E14" s="71">
        <v>274740</v>
      </c>
      <c r="F14" s="72">
        <v>3.4821367736493156E-4</v>
      </c>
    </row>
    <row r="15" spans="1:6" x14ac:dyDescent="0.2">
      <c r="A15" s="56" t="s">
        <v>50</v>
      </c>
      <c r="B15" s="56" t="s">
        <v>4</v>
      </c>
      <c r="C15" s="70">
        <v>32</v>
      </c>
      <c r="D15" s="71">
        <v>3187019</v>
      </c>
      <c r="E15" s="71">
        <v>191221</v>
      </c>
      <c r="F15" s="72">
        <v>2.4235920360850106E-4</v>
      </c>
    </row>
    <row r="16" spans="1:6" x14ac:dyDescent="0.2">
      <c r="A16" s="56" t="s">
        <v>50</v>
      </c>
      <c r="B16" s="56" t="s">
        <v>863</v>
      </c>
      <c r="C16" s="70">
        <v>219</v>
      </c>
      <c r="D16" s="71">
        <v>2539566</v>
      </c>
      <c r="E16" s="71">
        <v>146548</v>
      </c>
      <c r="F16" s="72">
        <v>1.857393098583242E-4</v>
      </c>
    </row>
    <row r="17" spans="1:6" x14ac:dyDescent="0.2">
      <c r="A17" s="56" t="s">
        <v>50</v>
      </c>
      <c r="B17" s="56" t="s">
        <v>8</v>
      </c>
      <c r="C17" s="70">
        <v>104</v>
      </c>
      <c r="D17" s="71">
        <v>1350081</v>
      </c>
      <c r="E17" s="71">
        <v>81005</v>
      </c>
      <c r="F17" s="72">
        <v>1.0266815511009056E-4</v>
      </c>
    </row>
    <row r="18" spans="1:6" x14ac:dyDescent="0.2">
      <c r="A18" s="56" t="s">
        <v>50</v>
      </c>
      <c r="B18" s="56" t="s">
        <v>864</v>
      </c>
      <c r="C18" s="70">
        <v>49</v>
      </c>
      <c r="D18" s="71">
        <v>1839765</v>
      </c>
      <c r="E18" s="71">
        <v>110386</v>
      </c>
      <c r="F18" s="72">
        <v>1.3990651157314311E-4</v>
      </c>
    </row>
    <row r="19" spans="1:6" x14ac:dyDescent="0.2">
      <c r="A19" s="56" t="s">
        <v>50</v>
      </c>
      <c r="B19" s="56" t="s">
        <v>25</v>
      </c>
      <c r="C19" s="70">
        <v>26</v>
      </c>
      <c r="D19" s="71">
        <v>1401085</v>
      </c>
      <c r="E19" s="71">
        <v>84065</v>
      </c>
      <c r="F19" s="72">
        <v>1.0654649045527762E-4</v>
      </c>
    </row>
    <row r="20" spans="1:6" x14ac:dyDescent="0.2">
      <c r="A20" s="56" t="s">
        <v>50</v>
      </c>
      <c r="B20" s="56" t="s">
        <v>57</v>
      </c>
      <c r="C20" s="70">
        <v>681</v>
      </c>
      <c r="D20" s="71">
        <v>23073681</v>
      </c>
      <c r="E20" s="71">
        <v>1378595</v>
      </c>
      <c r="F20" s="72">
        <v>1.7472724559471058E-3</v>
      </c>
    </row>
    <row r="21" spans="1:6" x14ac:dyDescent="0.2">
      <c r="A21" s="56" t="s">
        <v>58</v>
      </c>
      <c r="B21" s="56" t="s">
        <v>5</v>
      </c>
      <c r="C21" s="70" t="s">
        <v>861</v>
      </c>
      <c r="D21" s="71" t="s">
        <v>861</v>
      </c>
      <c r="E21" s="71" t="s">
        <v>861</v>
      </c>
      <c r="F21" s="72" t="s">
        <v>861</v>
      </c>
    </row>
    <row r="22" spans="1:6" x14ac:dyDescent="0.2">
      <c r="A22" s="56" t="s">
        <v>58</v>
      </c>
      <c r="B22" s="56" t="s">
        <v>1</v>
      </c>
      <c r="C22" s="70">
        <v>12</v>
      </c>
      <c r="D22" s="71">
        <v>690363</v>
      </c>
      <c r="E22" s="71">
        <v>41422</v>
      </c>
      <c r="F22" s="72">
        <v>5.2499479303378447E-5</v>
      </c>
    </row>
    <row r="23" spans="1:6" x14ac:dyDescent="0.2">
      <c r="A23" s="56" t="s">
        <v>58</v>
      </c>
      <c r="B23" s="56" t="s">
        <v>862</v>
      </c>
      <c r="C23" s="70">
        <v>34</v>
      </c>
      <c r="D23" s="71">
        <v>779460</v>
      </c>
      <c r="E23" s="71">
        <v>46768</v>
      </c>
      <c r="F23" s="72">
        <v>5.9275159288793477E-5</v>
      </c>
    </row>
    <row r="24" spans="1:6" x14ac:dyDescent="0.2">
      <c r="A24" s="56" t="s">
        <v>58</v>
      </c>
      <c r="B24" s="56" t="s">
        <v>3</v>
      </c>
      <c r="C24" s="70">
        <v>13</v>
      </c>
      <c r="D24" s="71">
        <v>1316351</v>
      </c>
      <c r="E24" s="71">
        <v>78981</v>
      </c>
      <c r="F24" s="72">
        <v>1.0010287709092109E-4</v>
      </c>
    </row>
    <row r="25" spans="1:6" x14ac:dyDescent="0.2">
      <c r="A25" s="56" t="s">
        <v>58</v>
      </c>
      <c r="B25" s="56" t="s">
        <v>2</v>
      </c>
      <c r="C25" s="70" t="s">
        <v>861</v>
      </c>
      <c r="D25" s="71" t="s">
        <v>861</v>
      </c>
      <c r="E25" s="71" t="s">
        <v>861</v>
      </c>
      <c r="F25" s="72" t="s">
        <v>861</v>
      </c>
    </row>
    <row r="26" spans="1:6" x14ac:dyDescent="0.2">
      <c r="A26" s="56" t="s">
        <v>58</v>
      </c>
      <c r="B26" s="56" t="s">
        <v>6</v>
      </c>
      <c r="C26" s="70" t="s">
        <v>861</v>
      </c>
      <c r="D26" s="71" t="s">
        <v>861</v>
      </c>
      <c r="E26" s="71" t="s">
        <v>861</v>
      </c>
      <c r="F26" s="72" t="s">
        <v>861</v>
      </c>
    </row>
    <row r="27" spans="1:6" x14ac:dyDescent="0.2">
      <c r="A27" s="56" t="s">
        <v>58</v>
      </c>
      <c r="B27" s="56" t="s">
        <v>10</v>
      </c>
      <c r="C27" s="70">
        <v>78</v>
      </c>
      <c r="D27" s="71">
        <v>1209214</v>
      </c>
      <c r="E27" s="71">
        <v>72553</v>
      </c>
      <c r="F27" s="72">
        <v>9.1955838006325542E-5</v>
      </c>
    </row>
    <row r="28" spans="1:6" x14ac:dyDescent="0.2">
      <c r="A28" s="56" t="s">
        <v>58</v>
      </c>
      <c r="B28" s="56" t="s">
        <v>4</v>
      </c>
      <c r="C28" s="70" t="s">
        <v>861</v>
      </c>
      <c r="D28" s="71" t="s">
        <v>861</v>
      </c>
      <c r="E28" s="71" t="s">
        <v>861</v>
      </c>
      <c r="F28" s="72" t="s">
        <v>861</v>
      </c>
    </row>
    <row r="29" spans="1:6" x14ac:dyDescent="0.2">
      <c r="A29" s="56" t="s">
        <v>58</v>
      </c>
      <c r="B29" s="56" t="s">
        <v>863</v>
      </c>
      <c r="C29" s="70">
        <v>131</v>
      </c>
      <c r="D29" s="71">
        <v>2306408</v>
      </c>
      <c r="E29" s="71">
        <v>135442</v>
      </c>
      <c r="F29" s="72">
        <v>1.7166323392902766E-4</v>
      </c>
    </row>
    <row r="30" spans="1:6" x14ac:dyDescent="0.2">
      <c r="A30" s="56" t="s">
        <v>58</v>
      </c>
      <c r="B30" s="56" t="s">
        <v>8</v>
      </c>
      <c r="C30" s="70">
        <v>22</v>
      </c>
      <c r="D30" s="71">
        <v>126128</v>
      </c>
      <c r="E30" s="71">
        <v>7568</v>
      </c>
      <c r="F30" s="72">
        <v>9.5919091151554269E-6</v>
      </c>
    </row>
    <row r="31" spans="1:6" x14ac:dyDescent="0.2">
      <c r="A31" s="56" t="s">
        <v>58</v>
      </c>
      <c r="B31" s="56" t="s">
        <v>864</v>
      </c>
      <c r="C31" s="70">
        <v>36</v>
      </c>
      <c r="D31" s="71">
        <v>2057884</v>
      </c>
      <c r="E31" s="71">
        <v>123473</v>
      </c>
      <c r="F31" s="72">
        <v>1.5649336603800026E-4</v>
      </c>
    </row>
    <row r="32" spans="1:6" x14ac:dyDescent="0.2">
      <c r="A32" s="56" t="s">
        <v>58</v>
      </c>
      <c r="B32" s="56" t="s">
        <v>25</v>
      </c>
      <c r="C32" s="70">
        <v>20</v>
      </c>
      <c r="D32" s="71">
        <v>1244703</v>
      </c>
      <c r="E32" s="71">
        <v>74682</v>
      </c>
      <c r="F32" s="72">
        <v>9.4654196159888685E-5</v>
      </c>
    </row>
    <row r="33" spans="1:6" x14ac:dyDescent="0.2">
      <c r="A33" s="56" t="s">
        <v>58</v>
      </c>
      <c r="B33" s="56" t="s">
        <v>57</v>
      </c>
      <c r="C33" s="70">
        <v>362</v>
      </c>
      <c r="D33" s="71">
        <v>10361729</v>
      </c>
      <c r="E33" s="71">
        <v>618762</v>
      </c>
      <c r="F33" s="72">
        <v>7.8423742969236287E-4</v>
      </c>
    </row>
    <row r="34" spans="1:6" x14ac:dyDescent="0.2">
      <c r="A34" s="56" t="s">
        <v>61</v>
      </c>
      <c r="B34" s="56" t="s">
        <v>5</v>
      </c>
      <c r="C34" s="70" t="s">
        <v>861</v>
      </c>
      <c r="D34" s="71" t="s">
        <v>861</v>
      </c>
      <c r="E34" s="71" t="s">
        <v>861</v>
      </c>
      <c r="F34" s="72" t="s">
        <v>861</v>
      </c>
    </row>
    <row r="35" spans="1:6" x14ac:dyDescent="0.2">
      <c r="A35" s="56" t="s">
        <v>61</v>
      </c>
      <c r="B35" s="56" t="s">
        <v>1</v>
      </c>
      <c r="C35" s="70">
        <v>40</v>
      </c>
      <c r="D35" s="71">
        <v>2938663</v>
      </c>
      <c r="E35" s="71">
        <v>176320</v>
      </c>
      <c r="F35" s="72">
        <v>2.2347323139326175E-4</v>
      </c>
    </row>
    <row r="36" spans="1:6" x14ac:dyDescent="0.2">
      <c r="A36" s="56" t="s">
        <v>61</v>
      </c>
      <c r="B36" s="56" t="s">
        <v>862</v>
      </c>
      <c r="C36" s="70">
        <v>131</v>
      </c>
      <c r="D36" s="71">
        <v>2959568</v>
      </c>
      <c r="E36" s="71">
        <v>177574</v>
      </c>
      <c r="F36" s="72">
        <v>2.2506258842687761E-4</v>
      </c>
    </row>
    <row r="37" spans="1:6" x14ac:dyDescent="0.2">
      <c r="A37" s="56" t="s">
        <v>61</v>
      </c>
      <c r="B37" s="56" t="s">
        <v>3</v>
      </c>
      <c r="C37" s="70">
        <v>51</v>
      </c>
      <c r="D37" s="71">
        <v>5824225</v>
      </c>
      <c r="E37" s="71">
        <v>349454</v>
      </c>
      <c r="F37" s="72">
        <v>4.4290843128006407E-4</v>
      </c>
    </row>
    <row r="38" spans="1:6" x14ac:dyDescent="0.2">
      <c r="A38" s="56" t="s">
        <v>61</v>
      </c>
      <c r="B38" s="56" t="s">
        <v>2</v>
      </c>
      <c r="C38" s="70" t="s">
        <v>861</v>
      </c>
      <c r="D38" s="71" t="s">
        <v>861</v>
      </c>
      <c r="E38" s="71" t="s">
        <v>861</v>
      </c>
      <c r="F38" s="72" t="s">
        <v>861</v>
      </c>
    </row>
    <row r="39" spans="1:6" x14ac:dyDescent="0.2">
      <c r="A39" s="56" t="s">
        <v>61</v>
      </c>
      <c r="B39" s="56" t="s">
        <v>6</v>
      </c>
      <c r="C39" s="70">
        <v>24</v>
      </c>
      <c r="D39" s="71">
        <v>1792309</v>
      </c>
      <c r="E39" s="71">
        <v>107539</v>
      </c>
      <c r="F39" s="72">
        <v>1.3629813878629751E-4</v>
      </c>
    </row>
    <row r="40" spans="1:6" x14ac:dyDescent="0.2">
      <c r="A40" s="56" t="s">
        <v>61</v>
      </c>
      <c r="B40" s="56" t="s">
        <v>10</v>
      </c>
      <c r="C40" s="70">
        <v>212</v>
      </c>
      <c r="D40" s="71">
        <v>3134257</v>
      </c>
      <c r="E40" s="71">
        <v>188055</v>
      </c>
      <c r="F40" s="72">
        <v>2.3834652069906897E-4</v>
      </c>
    </row>
    <row r="41" spans="1:6" x14ac:dyDescent="0.2">
      <c r="A41" s="56" t="s">
        <v>61</v>
      </c>
      <c r="B41" s="56" t="s">
        <v>4</v>
      </c>
      <c r="C41" s="70">
        <v>27</v>
      </c>
      <c r="D41" s="71">
        <v>2747281</v>
      </c>
      <c r="E41" s="71">
        <v>164837</v>
      </c>
      <c r="F41" s="72">
        <v>2.0891933440999935E-4</v>
      </c>
    </row>
    <row r="42" spans="1:6" x14ac:dyDescent="0.2">
      <c r="A42" s="56" t="s">
        <v>61</v>
      </c>
      <c r="B42" s="56" t="s">
        <v>863</v>
      </c>
      <c r="C42" s="70">
        <v>468</v>
      </c>
      <c r="D42" s="71">
        <v>5873300</v>
      </c>
      <c r="E42" s="71">
        <v>348970</v>
      </c>
      <c r="F42" s="72">
        <v>4.4229499523200177E-4</v>
      </c>
    </row>
    <row r="43" spans="1:6" x14ac:dyDescent="0.2">
      <c r="A43" s="56" t="s">
        <v>61</v>
      </c>
      <c r="B43" s="56" t="s">
        <v>8</v>
      </c>
      <c r="C43" s="70">
        <v>194</v>
      </c>
      <c r="D43" s="71">
        <v>6046984</v>
      </c>
      <c r="E43" s="71">
        <v>362819</v>
      </c>
      <c r="F43" s="72">
        <v>4.598476312436016E-4</v>
      </c>
    </row>
    <row r="44" spans="1:6" x14ac:dyDescent="0.2">
      <c r="A44" s="56" t="s">
        <v>61</v>
      </c>
      <c r="B44" s="56" t="s">
        <v>864</v>
      </c>
      <c r="C44" s="70">
        <v>53</v>
      </c>
      <c r="D44" s="71">
        <v>1695478</v>
      </c>
      <c r="E44" s="71">
        <v>101729</v>
      </c>
      <c r="F44" s="72">
        <v>1.2893437134984758E-4</v>
      </c>
    </row>
    <row r="45" spans="1:6" x14ac:dyDescent="0.2">
      <c r="A45" s="56" t="s">
        <v>61</v>
      </c>
      <c r="B45" s="56" t="s">
        <v>25</v>
      </c>
      <c r="C45" s="70">
        <v>38</v>
      </c>
      <c r="D45" s="71">
        <v>1644537</v>
      </c>
      <c r="E45" s="71">
        <v>98672</v>
      </c>
      <c r="F45" s="72">
        <v>1.2505983829421463E-4</v>
      </c>
    </row>
    <row r="46" spans="1:6" x14ac:dyDescent="0.2">
      <c r="A46" s="56" t="s">
        <v>61</v>
      </c>
      <c r="B46" s="56" t="s">
        <v>57</v>
      </c>
      <c r="C46" s="70">
        <v>1269</v>
      </c>
      <c r="D46" s="71">
        <v>35473047</v>
      </c>
      <c r="E46" s="71">
        <v>2124938</v>
      </c>
      <c r="F46" s="72">
        <v>2.69320985350689E-3</v>
      </c>
    </row>
    <row r="47" spans="1:6" x14ac:dyDescent="0.2">
      <c r="A47" s="56" t="s">
        <v>69</v>
      </c>
      <c r="B47" s="56" t="s">
        <v>5</v>
      </c>
      <c r="C47" s="70" t="s">
        <v>861</v>
      </c>
      <c r="D47" s="71" t="s">
        <v>861</v>
      </c>
      <c r="E47" s="71" t="s">
        <v>861</v>
      </c>
      <c r="F47" s="72" t="s">
        <v>861</v>
      </c>
    </row>
    <row r="48" spans="1:6" x14ac:dyDescent="0.2">
      <c r="A48" s="56" t="s">
        <v>69</v>
      </c>
      <c r="B48" s="56" t="s">
        <v>1</v>
      </c>
      <c r="C48" s="70">
        <v>21</v>
      </c>
      <c r="D48" s="71">
        <v>4095828</v>
      </c>
      <c r="E48" s="71">
        <v>245750</v>
      </c>
      <c r="F48" s="72">
        <v>3.1147088597376402E-4</v>
      </c>
    </row>
    <row r="49" spans="1:6" x14ac:dyDescent="0.2">
      <c r="A49" s="56" t="s">
        <v>69</v>
      </c>
      <c r="B49" s="56" t="s">
        <v>862</v>
      </c>
      <c r="C49" s="70">
        <v>75</v>
      </c>
      <c r="D49" s="71">
        <v>3351011</v>
      </c>
      <c r="E49" s="71">
        <v>201021</v>
      </c>
      <c r="F49" s="72">
        <v>2.5478001615191056E-4</v>
      </c>
    </row>
    <row r="50" spans="1:6" x14ac:dyDescent="0.2">
      <c r="A50" s="56" t="s">
        <v>69</v>
      </c>
      <c r="B50" s="56" t="s">
        <v>3</v>
      </c>
      <c r="C50" s="70">
        <v>61</v>
      </c>
      <c r="D50" s="71">
        <v>4204242</v>
      </c>
      <c r="E50" s="71">
        <v>252187</v>
      </c>
      <c r="F50" s="72">
        <v>3.1962933192702188E-4</v>
      </c>
    </row>
    <row r="51" spans="1:6" x14ac:dyDescent="0.2">
      <c r="A51" s="56" t="s">
        <v>69</v>
      </c>
      <c r="B51" s="56" t="s">
        <v>2</v>
      </c>
      <c r="C51" s="70" t="s">
        <v>861</v>
      </c>
      <c r="D51" s="71" t="s">
        <v>861</v>
      </c>
      <c r="E51" s="71" t="s">
        <v>861</v>
      </c>
      <c r="F51" s="72" t="s">
        <v>861</v>
      </c>
    </row>
    <row r="52" spans="1:6" x14ac:dyDescent="0.2">
      <c r="A52" s="56" t="s">
        <v>69</v>
      </c>
      <c r="B52" s="56" t="s">
        <v>6</v>
      </c>
      <c r="C52" s="70">
        <v>33</v>
      </c>
      <c r="D52" s="71">
        <v>1063837</v>
      </c>
      <c r="E52" s="71">
        <v>63830</v>
      </c>
      <c r="F52" s="72">
        <v>8.0900047412839715E-5</v>
      </c>
    </row>
    <row r="53" spans="1:6" x14ac:dyDescent="0.2">
      <c r="A53" s="56" t="s">
        <v>69</v>
      </c>
      <c r="B53" s="56" t="s">
        <v>10</v>
      </c>
      <c r="C53" s="70">
        <v>140</v>
      </c>
      <c r="D53" s="71">
        <v>3315726</v>
      </c>
      <c r="E53" s="71">
        <v>198944</v>
      </c>
      <c r="F53" s="72">
        <v>2.5214756435061857E-4</v>
      </c>
    </row>
    <row r="54" spans="1:6" x14ac:dyDescent="0.2">
      <c r="A54" s="56" t="s">
        <v>69</v>
      </c>
      <c r="B54" s="56" t="s">
        <v>4</v>
      </c>
      <c r="C54" s="70">
        <v>36</v>
      </c>
      <c r="D54" s="71">
        <v>603776</v>
      </c>
      <c r="E54" s="71">
        <v>36194</v>
      </c>
      <c r="F54" s="72">
        <v>4.5873356040424884E-5</v>
      </c>
    </row>
    <row r="55" spans="1:6" x14ac:dyDescent="0.2">
      <c r="A55" s="56" t="s">
        <v>69</v>
      </c>
      <c r="B55" s="56" t="s">
        <v>863</v>
      </c>
      <c r="C55" s="70">
        <v>304</v>
      </c>
      <c r="D55" s="71">
        <v>3660654</v>
      </c>
      <c r="E55" s="71">
        <v>213800</v>
      </c>
      <c r="F55" s="72">
        <v>2.7097650222254629E-4</v>
      </c>
    </row>
    <row r="56" spans="1:6" x14ac:dyDescent="0.2">
      <c r="A56" s="56" t="s">
        <v>69</v>
      </c>
      <c r="B56" s="56" t="s">
        <v>8</v>
      </c>
      <c r="C56" s="70">
        <v>130</v>
      </c>
      <c r="D56" s="71">
        <v>1873074</v>
      </c>
      <c r="E56" s="71">
        <v>112348</v>
      </c>
      <c r="F56" s="72">
        <v>1.4239320894152775E-4</v>
      </c>
    </row>
    <row r="57" spans="1:6" x14ac:dyDescent="0.2">
      <c r="A57" s="56" t="s">
        <v>69</v>
      </c>
      <c r="B57" s="56" t="s">
        <v>864</v>
      </c>
      <c r="C57" s="70">
        <v>61</v>
      </c>
      <c r="D57" s="71">
        <v>4130682</v>
      </c>
      <c r="E57" s="71">
        <v>247841</v>
      </c>
      <c r="F57" s="72">
        <v>3.1412108179297517E-4</v>
      </c>
    </row>
    <row r="58" spans="1:6" x14ac:dyDescent="0.2">
      <c r="A58" s="56" t="s">
        <v>69</v>
      </c>
      <c r="B58" s="56" t="s">
        <v>25</v>
      </c>
      <c r="C58" s="70">
        <v>43</v>
      </c>
      <c r="D58" s="71">
        <v>1867706</v>
      </c>
      <c r="E58" s="71">
        <v>112062</v>
      </c>
      <c r="F58" s="72">
        <v>1.420307240040364E-4</v>
      </c>
    </row>
    <row r="59" spans="1:6" x14ac:dyDescent="0.2">
      <c r="A59" s="56" t="s">
        <v>69</v>
      </c>
      <c r="B59" s="56" t="s">
        <v>57</v>
      </c>
      <c r="C59" s="70">
        <v>934</v>
      </c>
      <c r="D59" s="71">
        <v>37513977</v>
      </c>
      <c r="E59" s="71">
        <v>2244823</v>
      </c>
      <c r="F59" s="72">
        <v>2.8451556812381807E-3</v>
      </c>
    </row>
    <row r="60" spans="1:6" x14ac:dyDescent="0.2">
      <c r="A60" s="56" t="s">
        <v>75</v>
      </c>
      <c r="B60" s="56" t="s">
        <v>5</v>
      </c>
      <c r="C60" s="70" t="s">
        <v>861</v>
      </c>
      <c r="D60" s="71" t="s">
        <v>861</v>
      </c>
      <c r="E60" s="71" t="s">
        <v>861</v>
      </c>
      <c r="F60" s="72" t="s">
        <v>861</v>
      </c>
    </row>
    <row r="61" spans="1:6" x14ac:dyDescent="0.2">
      <c r="A61" s="56" t="s">
        <v>75</v>
      </c>
      <c r="B61" s="56" t="s">
        <v>1</v>
      </c>
      <c r="C61" s="70" t="s">
        <v>861</v>
      </c>
      <c r="D61" s="71" t="s">
        <v>861</v>
      </c>
      <c r="E61" s="71" t="s">
        <v>861</v>
      </c>
      <c r="F61" s="72" t="s">
        <v>861</v>
      </c>
    </row>
    <row r="62" spans="1:6" x14ac:dyDescent="0.2">
      <c r="A62" s="56" t="s">
        <v>75</v>
      </c>
      <c r="B62" s="56" t="s">
        <v>862</v>
      </c>
      <c r="C62" s="70">
        <v>40</v>
      </c>
      <c r="D62" s="71">
        <v>946524</v>
      </c>
      <c r="E62" s="71">
        <v>56791</v>
      </c>
      <c r="F62" s="72">
        <v>7.1978608689058122E-5</v>
      </c>
    </row>
    <row r="63" spans="1:6" x14ac:dyDescent="0.2">
      <c r="A63" s="56" t="s">
        <v>75</v>
      </c>
      <c r="B63" s="56" t="s">
        <v>3</v>
      </c>
      <c r="C63" s="70">
        <v>16</v>
      </c>
      <c r="D63" s="71">
        <v>1482388</v>
      </c>
      <c r="E63" s="71">
        <v>88943</v>
      </c>
      <c r="F63" s="72">
        <v>1.1272901327025227E-4</v>
      </c>
    </row>
    <row r="64" spans="1:6" x14ac:dyDescent="0.2">
      <c r="A64" s="56" t="s">
        <v>75</v>
      </c>
      <c r="B64" s="56" t="s">
        <v>2</v>
      </c>
      <c r="C64" s="70" t="s">
        <v>861</v>
      </c>
      <c r="D64" s="71" t="s">
        <v>861</v>
      </c>
      <c r="E64" s="71" t="s">
        <v>861</v>
      </c>
      <c r="F64" s="72" t="s">
        <v>861</v>
      </c>
    </row>
    <row r="65" spans="1:6" x14ac:dyDescent="0.2">
      <c r="A65" s="56" t="s">
        <v>75</v>
      </c>
      <c r="B65" s="56" t="s">
        <v>6</v>
      </c>
      <c r="C65" s="70">
        <v>12</v>
      </c>
      <c r="D65" s="71">
        <v>837730</v>
      </c>
      <c r="E65" s="71">
        <v>50264</v>
      </c>
      <c r="F65" s="72">
        <v>6.3706094049177113E-5</v>
      </c>
    </row>
    <row r="66" spans="1:6" x14ac:dyDescent="0.2">
      <c r="A66" s="56" t="s">
        <v>75</v>
      </c>
      <c r="B66" s="56" t="s">
        <v>10</v>
      </c>
      <c r="C66" s="70">
        <v>81</v>
      </c>
      <c r="D66" s="71">
        <v>1198325</v>
      </c>
      <c r="E66" s="71">
        <v>71899</v>
      </c>
      <c r="F66" s="72">
        <v>9.1126938883530662E-5</v>
      </c>
    </row>
    <row r="67" spans="1:6" x14ac:dyDescent="0.2">
      <c r="A67" s="56" t="s">
        <v>75</v>
      </c>
      <c r="B67" s="56" t="s">
        <v>4</v>
      </c>
      <c r="C67" s="70">
        <v>21</v>
      </c>
      <c r="D67" s="71">
        <v>1606808</v>
      </c>
      <c r="E67" s="71">
        <v>96408</v>
      </c>
      <c r="F67" s="72">
        <v>1.2219037711071675E-4</v>
      </c>
    </row>
    <row r="68" spans="1:6" x14ac:dyDescent="0.2">
      <c r="A68" s="56" t="s">
        <v>75</v>
      </c>
      <c r="B68" s="56" t="s">
        <v>863</v>
      </c>
      <c r="C68" s="70">
        <v>153</v>
      </c>
      <c r="D68" s="71">
        <v>2853041</v>
      </c>
      <c r="E68" s="71">
        <v>169600</v>
      </c>
      <c r="F68" s="72">
        <v>2.1495610279206667E-4</v>
      </c>
    </row>
    <row r="69" spans="1:6" x14ac:dyDescent="0.2">
      <c r="A69" s="56" t="s">
        <v>75</v>
      </c>
      <c r="B69" s="56" t="s">
        <v>8</v>
      </c>
      <c r="C69" s="70">
        <v>68</v>
      </c>
      <c r="D69" s="71">
        <v>714077</v>
      </c>
      <c r="E69" s="71">
        <v>42733</v>
      </c>
      <c r="F69" s="72">
        <v>5.4161079838522314E-5</v>
      </c>
    </row>
    <row r="70" spans="1:6" x14ac:dyDescent="0.2">
      <c r="A70" s="56" t="s">
        <v>75</v>
      </c>
      <c r="B70" s="56" t="s">
        <v>864</v>
      </c>
      <c r="C70" s="70">
        <v>40</v>
      </c>
      <c r="D70" s="71">
        <v>1461783</v>
      </c>
      <c r="E70" s="71">
        <v>87707</v>
      </c>
      <c r="F70" s="72">
        <v>1.1116246997396102E-4</v>
      </c>
    </row>
    <row r="71" spans="1:6" x14ac:dyDescent="0.2">
      <c r="A71" s="56" t="s">
        <v>75</v>
      </c>
      <c r="B71" s="56" t="s">
        <v>25</v>
      </c>
      <c r="C71" s="70">
        <v>27</v>
      </c>
      <c r="D71" s="71">
        <v>946428</v>
      </c>
      <c r="E71" s="71">
        <v>56786</v>
      </c>
      <c r="F71" s="72">
        <v>7.1972271539801286E-5</v>
      </c>
    </row>
    <row r="72" spans="1:6" x14ac:dyDescent="0.2">
      <c r="A72" s="56" t="s">
        <v>75</v>
      </c>
      <c r="B72" s="56" t="s">
        <v>57</v>
      </c>
      <c r="C72" s="70">
        <v>475</v>
      </c>
      <c r="D72" s="71">
        <v>13525084</v>
      </c>
      <c r="E72" s="71">
        <v>809811</v>
      </c>
      <c r="F72" s="72">
        <v>1.0263786353664286E-3</v>
      </c>
    </row>
    <row r="73" spans="1:6" x14ac:dyDescent="0.2">
      <c r="A73" s="56" t="s">
        <v>78</v>
      </c>
      <c r="B73" s="56" t="s">
        <v>5</v>
      </c>
      <c r="C73" s="70">
        <v>24</v>
      </c>
      <c r="D73" s="71">
        <v>735264</v>
      </c>
      <c r="E73" s="71">
        <v>44116</v>
      </c>
      <c r="F73" s="72">
        <v>5.59139353229647E-5</v>
      </c>
    </row>
    <row r="74" spans="1:6" x14ac:dyDescent="0.2">
      <c r="A74" s="56" t="s">
        <v>78</v>
      </c>
      <c r="B74" s="56" t="s">
        <v>1</v>
      </c>
      <c r="C74" s="70">
        <v>18</v>
      </c>
      <c r="D74" s="71">
        <v>2712794</v>
      </c>
      <c r="E74" s="71">
        <v>162768</v>
      </c>
      <c r="F74" s="72">
        <v>2.062970220475183E-4</v>
      </c>
    </row>
    <row r="75" spans="1:6" x14ac:dyDescent="0.2">
      <c r="A75" s="56" t="s">
        <v>78</v>
      </c>
      <c r="B75" s="56" t="s">
        <v>862</v>
      </c>
      <c r="C75" s="70">
        <v>112</v>
      </c>
      <c r="D75" s="71">
        <v>3299745</v>
      </c>
      <c r="E75" s="71">
        <v>197985</v>
      </c>
      <c r="F75" s="72">
        <v>2.5093209912315634E-4</v>
      </c>
    </row>
    <row r="76" spans="1:6" x14ac:dyDescent="0.2">
      <c r="A76" s="56" t="s">
        <v>78</v>
      </c>
      <c r="B76" s="56" t="s">
        <v>3</v>
      </c>
      <c r="C76" s="70">
        <v>75</v>
      </c>
      <c r="D76" s="71">
        <v>7203571</v>
      </c>
      <c r="E76" s="71">
        <v>432214</v>
      </c>
      <c r="F76" s="72">
        <v>5.4780092577930595E-4</v>
      </c>
    </row>
    <row r="77" spans="1:6" x14ac:dyDescent="0.2">
      <c r="A77" s="56" t="s">
        <v>78</v>
      </c>
      <c r="B77" s="56" t="s">
        <v>2</v>
      </c>
      <c r="C77" s="70">
        <v>11</v>
      </c>
      <c r="D77" s="71">
        <v>132615</v>
      </c>
      <c r="E77" s="71">
        <v>7957</v>
      </c>
      <c r="F77" s="72">
        <v>1.0084939327337703E-5</v>
      </c>
    </row>
    <row r="78" spans="1:6" x14ac:dyDescent="0.2">
      <c r="A78" s="56" t="s">
        <v>78</v>
      </c>
      <c r="B78" s="56" t="s">
        <v>6</v>
      </c>
      <c r="C78" s="70">
        <v>38</v>
      </c>
      <c r="D78" s="71">
        <v>2539030</v>
      </c>
      <c r="E78" s="71">
        <v>152342</v>
      </c>
      <c r="F78" s="72">
        <v>1.9308279841715224E-4</v>
      </c>
    </row>
    <row r="79" spans="1:6" x14ac:dyDescent="0.2">
      <c r="A79" s="56" t="s">
        <v>78</v>
      </c>
      <c r="B79" s="56" t="s">
        <v>10</v>
      </c>
      <c r="C79" s="70">
        <v>341</v>
      </c>
      <c r="D79" s="71">
        <v>7833545</v>
      </c>
      <c r="E79" s="71">
        <v>470013</v>
      </c>
      <c r="F79" s="72">
        <v>5.9570850673117701E-4</v>
      </c>
    </row>
    <row r="80" spans="1:6" x14ac:dyDescent="0.2">
      <c r="A80" s="56" t="s">
        <v>78</v>
      </c>
      <c r="B80" s="56" t="s">
        <v>4</v>
      </c>
      <c r="C80" s="70">
        <v>59</v>
      </c>
      <c r="D80" s="71">
        <v>4473258</v>
      </c>
      <c r="E80" s="71">
        <v>268395</v>
      </c>
      <c r="F80" s="72">
        <v>3.4017183495799961E-4</v>
      </c>
    </row>
    <row r="81" spans="1:6" x14ac:dyDescent="0.2">
      <c r="A81" s="56" t="s">
        <v>78</v>
      </c>
      <c r="B81" s="56" t="s">
        <v>863</v>
      </c>
      <c r="C81" s="70">
        <v>544</v>
      </c>
      <c r="D81" s="71">
        <v>6368912</v>
      </c>
      <c r="E81" s="71">
        <v>381342</v>
      </c>
      <c r="F81" s="72">
        <v>4.8332423438049693E-4</v>
      </c>
    </row>
    <row r="82" spans="1:6" x14ac:dyDescent="0.2">
      <c r="A82" s="56" t="s">
        <v>78</v>
      </c>
      <c r="B82" s="56" t="s">
        <v>8</v>
      </c>
      <c r="C82" s="70">
        <v>218</v>
      </c>
      <c r="D82" s="71">
        <v>2876318</v>
      </c>
      <c r="E82" s="71">
        <v>172574</v>
      </c>
      <c r="F82" s="72">
        <v>2.1872543917003602E-4</v>
      </c>
    </row>
    <row r="83" spans="1:6" x14ac:dyDescent="0.2">
      <c r="A83" s="56" t="s">
        <v>78</v>
      </c>
      <c r="B83" s="56" t="s">
        <v>864</v>
      </c>
      <c r="C83" s="70">
        <v>137</v>
      </c>
      <c r="D83" s="71">
        <v>4907924</v>
      </c>
      <c r="E83" s="71">
        <v>294475</v>
      </c>
      <c r="F83" s="72">
        <v>3.7322640548168533E-4</v>
      </c>
    </row>
    <row r="84" spans="1:6" x14ac:dyDescent="0.2">
      <c r="A84" s="56" t="s">
        <v>78</v>
      </c>
      <c r="B84" s="56" t="s">
        <v>25</v>
      </c>
      <c r="C84" s="70">
        <v>73</v>
      </c>
      <c r="D84" s="71">
        <v>4004367</v>
      </c>
      <c r="E84" s="71">
        <v>240262</v>
      </c>
      <c r="F84" s="72">
        <v>3.045152309494547E-4</v>
      </c>
    </row>
    <row r="85" spans="1:6" x14ac:dyDescent="0.2">
      <c r="A85" s="56" t="s">
        <v>78</v>
      </c>
      <c r="B85" s="56" t="s">
        <v>57</v>
      </c>
      <c r="C85" s="70">
        <v>1650</v>
      </c>
      <c r="D85" s="71">
        <v>47087345</v>
      </c>
      <c r="E85" s="71">
        <v>2824443</v>
      </c>
      <c r="F85" s="72">
        <v>3.5797833716882848E-3</v>
      </c>
    </row>
    <row r="86" spans="1:6" x14ac:dyDescent="0.2">
      <c r="A86" s="56" t="s">
        <v>92</v>
      </c>
      <c r="B86" s="56" t="s">
        <v>5</v>
      </c>
      <c r="C86" s="70">
        <v>193</v>
      </c>
      <c r="D86" s="71">
        <v>15608272</v>
      </c>
      <c r="E86" s="71">
        <v>936496</v>
      </c>
      <c r="F86" s="72">
        <v>1.186942986087024E-3</v>
      </c>
    </row>
    <row r="87" spans="1:6" x14ac:dyDescent="0.2">
      <c r="A87" s="56" t="s">
        <v>92</v>
      </c>
      <c r="B87" s="56" t="s">
        <v>1</v>
      </c>
      <c r="C87" s="70">
        <v>98</v>
      </c>
      <c r="D87" s="71">
        <v>79018816</v>
      </c>
      <c r="E87" s="71">
        <v>4741129</v>
      </c>
      <c r="F87" s="72">
        <v>6.0090484237880198E-3</v>
      </c>
    </row>
    <row r="88" spans="1:6" x14ac:dyDescent="0.2">
      <c r="A88" s="56" t="s">
        <v>92</v>
      </c>
      <c r="B88" s="56" t="s">
        <v>862</v>
      </c>
      <c r="C88" s="70">
        <v>949</v>
      </c>
      <c r="D88" s="71">
        <v>77812172</v>
      </c>
      <c r="E88" s="71">
        <v>4668730</v>
      </c>
      <c r="F88" s="72">
        <v>5.9172877699788049E-3</v>
      </c>
    </row>
    <row r="89" spans="1:6" x14ac:dyDescent="0.2">
      <c r="A89" s="56" t="s">
        <v>92</v>
      </c>
      <c r="B89" s="56" t="s">
        <v>3</v>
      </c>
      <c r="C89" s="70">
        <v>379</v>
      </c>
      <c r="D89" s="71">
        <v>64705852</v>
      </c>
      <c r="E89" s="71">
        <v>3882351</v>
      </c>
      <c r="F89" s="72">
        <v>4.920607550889639E-3</v>
      </c>
    </row>
    <row r="90" spans="1:6" x14ac:dyDescent="0.2">
      <c r="A90" s="56" t="s">
        <v>92</v>
      </c>
      <c r="B90" s="56" t="s">
        <v>2</v>
      </c>
      <c r="C90" s="70">
        <v>90</v>
      </c>
      <c r="D90" s="71">
        <v>71102040</v>
      </c>
      <c r="E90" s="71">
        <v>4266122</v>
      </c>
      <c r="F90" s="72">
        <v>5.4070103723791096E-3</v>
      </c>
    </row>
    <row r="91" spans="1:6" x14ac:dyDescent="0.2">
      <c r="A91" s="56" t="s">
        <v>92</v>
      </c>
      <c r="B91" s="56" t="s">
        <v>6</v>
      </c>
      <c r="C91" s="70">
        <v>180</v>
      </c>
      <c r="D91" s="71">
        <v>31637928</v>
      </c>
      <c r="E91" s="71">
        <v>1898276</v>
      </c>
      <c r="F91" s="72">
        <v>2.4059316685360443E-3</v>
      </c>
    </row>
    <row r="92" spans="1:6" x14ac:dyDescent="0.2">
      <c r="A92" s="56" t="s">
        <v>92</v>
      </c>
      <c r="B92" s="56" t="s">
        <v>10</v>
      </c>
      <c r="C92" s="70">
        <v>1068</v>
      </c>
      <c r="D92" s="71">
        <v>47899913</v>
      </c>
      <c r="E92" s="71">
        <v>2873995</v>
      </c>
      <c r="F92" s="72">
        <v>3.6425870556832879E-3</v>
      </c>
    </row>
    <row r="93" spans="1:6" x14ac:dyDescent="0.2">
      <c r="A93" s="56" t="s">
        <v>92</v>
      </c>
      <c r="B93" s="56" t="s">
        <v>4</v>
      </c>
      <c r="C93" s="70">
        <v>220</v>
      </c>
      <c r="D93" s="71">
        <v>31801737</v>
      </c>
      <c r="E93" s="71">
        <v>1908104</v>
      </c>
      <c r="F93" s="72">
        <v>2.4183879691152921E-3</v>
      </c>
    </row>
    <row r="94" spans="1:6" x14ac:dyDescent="0.2">
      <c r="A94" s="56" t="s">
        <v>92</v>
      </c>
      <c r="B94" s="56" t="s">
        <v>863</v>
      </c>
      <c r="C94" s="70">
        <v>2540</v>
      </c>
      <c r="D94" s="71">
        <v>78820489</v>
      </c>
      <c r="E94" s="71">
        <v>4628330</v>
      </c>
      <c r="F94" s="72">
        <v>5.8660836039835249E-3</v>
      </c>
    </row>
    <row r="95" spans="1:6" x14ac:dyDescent="0.2">
      <c r="A95" s="56" t="s">
        <v>92</v>
      </c>
      <c r="B95" s="56" t="s">
        <v>8</v>
      </c>
      <c r="C95" s="70">
        <v>1163</v>
      </c>
      <c r="D95" s="71">
        <v>69950596</v>
      </c>
      <c r="E95" s="71">
        <v>4197036</v>
      </c>
      <c r="F95" s="72">
        <v>5.3194487136674776E-3</v>
      </c>
    </row>
    <row r="96" spans="1:6" x14ac:dyDescent="0.2">
      <c r="A96" s="56" t="s">
        <v>92</v>
      </c>
      <c r="B96" s="56" t="s">
        <v>864</v>
      </c>
      <c r="C96" s="70">
        <v>229</v>
      </c>
      <c r="D96" s="71">
        <v>44180873</v>
      </c>
      <c r="E96" s="71">
        <v>2650852</v>
      </c>
      <c r="F96" s="72">
        <v>3.3597689563594074E-3</v>
      </c>
    </row>
    <row r="97" spans="1:6" x14ac:dyDescent="0.2">
      <c r="A97" s="56" t="s">
        <v>92</v>
      </c>
      <c r="B97" s="56" t="s">
        <v>25</v>
      </c>
      <c r="C97" s="70">
        <v>314</v>
      </c>
      <c r="D97" s="71">
        <v>41380070</v>
      </c>
      <c r="E97" s="71">
        <v>2482804</v>
      </c>
      <c r="F97" s="72">
        <v>3.1467799046966641E-3</v>
      </c>
    </row>
    <row r="98" spans="1:6" x14ac:dyDescent="0.2">
      <c r="A98" s="56" t="s">
        <v>92</v>
      </c>
      <c r="B98" s="56" t="s">
        <v>57</v>
      </c>
      <c r="C98" s="70">
        <v>7423</v>
      </c>
      <c r="D98" s="71">
        <v>653918758</v>
      </c>
      <c r="E98" s="71">
        <v>39134227</v>
      </c>
      <c r="F98" s="72">
        <v>4.9599887510023997E-2</v>
      </c>
    </row>
    <row r="99" spans="1:6" x14ac:dyDescent="0.2">
      <c r="A99" s="56" t="s">
        <v>103</v>
      </c>
      <c r="B99" s="56" t="s">
        <v>5</v>
      </c>
      <c r="C99" s="70">
        <v>23</v>
      </c>
      <c r="D99" s="71">
        <v>923562</v>
      </c>
      <c r="E99" s="71">
        <v>55414</v>
      </c>
      <c r="F99" s="72">
        <v>7.0233357783723943E-5</v>
      </c>
    </row>
    <row r="100" spans="1:6" x14ac:dyDescent="0.2">
      <c r="A100" s="56" t="s">
        <v>103</v>
      </c>
      <c r="B100" s="56" t="s">
        <v>1</v>
      </c>
      <c r="C100" s="70">
        <v>27</v>
      </c>
      <c r="D100" s="71">
        <v>3177112</v>
      </c>
      <c r="E100" s="71">
        <v>190627</v>
      </c>
      <c r="F100" s="72">
        <v>2.4160635027678826E-4</v>
      </c>
    </row>
    <row r="101" spans="1:6" x14ac:dyDescent="0.2">
      <c r="A101" s="56" t="s">
        <v>103</v>
      </c>
      <c r="B101" s="56" t="s">
        <v>862</v>
      </c>
      <c r="C101" s="70">
        <v>107</v>
      </c>
      <c r="D101" s="71">
        <v>5344650</v>
      </c>
      <c r="E101" s="71">
        <v>320679</v>
      </c>
      <c r="F101" s="72">
        <v>4.0643813730694068E-4</v>
      </c>
    </row>
    <row r="102" spans="1:6" x14ac:dyDescent="0.2">
      <c r="A102" s="56" t="s">
        <v>103</v>
      </c>
      <c r="B102" s="56" t="s">
        <v>3</v>
      </c>
      <c r="C102" s="70">
        <v>63</v>
      </c>
      <c r="D102" s="71">
        <v>7281335</v>
      </c>
      <c r="E102" s="71">
        <v>436880</v>
      </c>
      <c r="F102" s="72">
        <v>5.5371475346579059E-4</v>
      </c>
    </row>
    <row r="103" spans="1:6" x14ac:dyDescent="0.2">
      <c r="A103" s="56" t="s">
        <v>103</v>
      </c>
      <c r="B103" s="56" t="s">
        <v>2</v>
      </c>
      <c r="C103" s="70">
        <v>16</v>
      </c>
      <c r="D103" s="71">
        <v>8797407</v>
      </c>
      <c r="E103" s="71">
        <v>527844</v>
      </c>
      <c r="F103" s="72">
        <v>6.690052424656582E-4</v>
      </c>
    </row>
    <row r="104" spans="1:6" x14ac:dyDescent="0.2">
      <c r="A104" s="56" t="s">
        <v>103</v>
      </c>
      <c r="B104" s="56" t="s">
        <v>6</v>
      </c>
      <c r="C104" s="70">
        <v>25</v>
      </c>
      <c r="D104" s="71">
        <v>5808922</v>
      </c>
      <c r="E104" s="71">
        <v>348535</v>
      </c>
      <c r="F104" s="72">
        <v>4.4174366324665657E-4</v>
      </c>
    </row>
    <row r="105" spans="1:6" x14ac:dyDescent="0.2">
      <c r="A105" s="56" t="s">
        <v>103</v>
      </c>
      <c r="B105" s="56" t="s">
        <v>10</v>
      </c>
      <c r="C105" s="70">
        <v>376</v>
      </c>
      <c r="D105" s="71">
        <v>21006641</v>
      </c>
      <c r="E105" s="71">
        <v>1260398</v>
      </c>
      <c r="F105" s="72">
        <v>1.5974660498049248E-3</v>
      </c>
    </row>
    <row r="106" spans="1:6" x14ac:dyDescent="0.2">
      <c r="A106" s="56" t="s">
        <v>103</v>
      </c>
      <c r="B106" s="56" t="s">
        <v>4</v>
      </c>
      <c r="C106" s="70">
        <v>37</v>
      </c>
      <c r="D106" s="71">
        <v>3744345</v>
      </c>
      <c r="E106" s="71">
        <v>224661</v>
      </c>
      <c r="F106" s="72">
        <v>2.8474205783825761E-4</v>
      </c>
    </row>
    <row r="107" spans="1:6" x14ac:dyDescent="0.2">
      <c r="A107" s="56" t="s">
        <v>103</v>
      </c>
      <c r="B107" s="56" t="s">
        <v>863</v>
      </c>
      <c r="C107" s="70">
        <v>510</v>
      </c>
      <c r="D107" s="71">
        <v>7080834</v>
      </c>
      <c r="E107" s="71">
        <v>419111</v>
      </c>
      <c r="F107" s="72">
        <v>5.3119379243682689E-4</v>
      </c>
    </row>
    <row r="108" spans="1:6" x14ac:dyDescent="0.2">
      <c r="A108" s="56" t="s">
        <v>103</v>
      </c>
      <c r="B108" s="56" t="s">
        <v>8</v>
      </c>
      <c r="C108" s="70">
        <v>250</v>
      </c>
      <c r="D108" s="71">
        <v>3506816</v>
      </c>
      <c r="E108" s="71">
        <v>210409</v>
      </c>
      <c r="F108" s="72">
        <v>2.6667864759655631E-4</v>
      </c>
    </row>
    <row r="109" spans="1:6" x14ac:dyDescent="0.2">
      <c r="A109" s="56" t="s">
        <v>103</v>
      </c>
      <c r="B109" s="56" t="s">
        <v>864</v>
      </c>
      <c r="C109" s="70">
        <v>77</v>
      </c>
      <c r="D109" s="71">
        <v>2333940</v>
      </c>
      <c r="E109" s="71">
        <v>139973</v>
      </c>
      <c r="F109" s="72">
        <v>1.7740595858557751E-4</v>
      </c>
    </row>
    <row r="110" spans="1:6" x14ac:dyDescent="0.2">
      <c r="A110" s="56" t="s">
        <v>103</v>
      </c>
      <c r="B110" s="56" t="s">
        <v>25</v>
      </c>
      <c r="C110" s="70">
        <v>35</v>
      </c>
      <c r="D110" s="71">
        <v>2457052</v>
      </c>
      <c r="E110" s="71">
        <v>147423</v>
      </c>
      <c r="F110" s="72">
        <v>1.8684831097827149E-4</v>
      </c>
    </row>
    <row r="111" spans="1:6" x14ac:dyDescent="0.2">
      <c r="A111" s="56" t="s">
        <v>103</v>
      </c>
      <c r="B111" s="56" t="s">
        <v>57</v>
      </c>
      <c r="C111" s="70">
        <v>1546</v>
      </c>
      <c r="D111" s="71">
        <v>71462617</v>
      </c>
      <c r="E111" s="71">
        <v>4281954</v>
      </c>
      <c r="F111" s="72">
        <v>5.4270763217859732E-3</v>
      </c>
    </row>
    <row r="112" spans="1:6" x14ac:dyDescent="0.2">
      <c r="A112" s="56" t="s">
        <v>107</v>
      </c>
      <c r="B112" s="56" t="s">
        <v>5</v>
      </c>
      <c r="C112" s="70" t="s">
        <v>861</v>
      </c>
      <c r="D112" s="71" t="s">
        <v>861</v>
      </c>
      <c r="E112" s="71" t="s">
        <v>861</v>
      </c>
      <c r="F112" s="72" t="s">
        <v>861</v>
      </c>
    </row>
    <row r="113" spans="1:6" x14ac:dyDescent="0.2">
      <c r="A113" s="56" t="s">
        <v>107</v>
      </c>
      <c r="B113" s="56" t="s">
        <v>1</v>
      </c>
      <c r="C113" s="70">
        <v>37</v>
      </c>
      <c r="D113" s="71">
        <v>4530908</v>
      </c>
      <c r="E113" s="71">
        <v>271854</v>
      </c>
      <c r="F113" s="72">
        <v>3.445558748138826E-4</v>
      </c>
    </row>
    <row r="114" spans="1:6" x14ac:dyDescent="0.2">
      <c r="A114" s="56" t="s">
        <v>107</v>
      </c>
      <c r="B114" s="56" t="s">
        <v>862</v>
      </c>
      <c r="C114" s="70">
        <v>153</v>
      </c>
      <c r="D114" s="71">
        <v>6178866</v>
      </c>
      <c r="E114" s="71">
        <v>370732</v>
      </c>
      <c r="F114" s="72">
        <v>4.6987680365747909E-4</v>
      </c>
    </row>
    <row r="115" spans="1:6" x14ac:dyDescent="0.2">
      <c r="A115" s="56" t="s">
        <v>107</v>
      </c>
      <c r="B115" s="56" t="s">
        <v>3</v>
      </c>
      <c r="C115" s="70">
        <v>69</v>
      </c>
      <c r="D115" s="71">
        <v>9816633</v>
      </c>
      <c r="E115" s="71">
        <v>588998</v>
      </c>
      <c r="F115" s="72">
        <v>7.4651364759623627E-4</v>
      </c>
    </row>
    <row r="116" spans="1:6" x14ac:dyDescent="0.2">
      <c r="A116" s="56" t="s">
        <v>107</v>
      </c>
      <c r="B116" s="56" t="s">
        <v>2</v>
      </c>
      <c r="C116" s="70" t="s">
        <v>861</v>
      </c>
      <c r="D116" s="71" t="s">
        <v>861</v>
      </c>
      <c r="E116" s="71" t="s">
        <v>861</v>
      </c>
      <c r="F116" s="72" t="s">
        <v>861</v>
      </c>
    </row>
    <row r="117" spans="1:6" x14ac:dyDescent="0.2">
      <c r="A117" s="56" t="s">
        <v>107</v>
      </c>
      <c r="B117" s="56" t="s">
        <v>6</v>
      </c>
      <c r="C117" s="70">
        <v>38</v>
      </c>
      <c r="D117" s="71">
        <v>3539780</v>
      </c>
      <c r="E117" s="71">
        <v>212387</v>
      </c>
      <c r="F117" s="72">
        <v>2.6918562384256286E-4</v>
      </c>
    </row>
    <row r="118" spans="1:6" x14ac:dyDescent="0.2">
      <c r="A118" s="56" t="s">
        <v>107</v>
      </c>
      <c r="B118" s="56" t="s">
        <v>10</v>
      </c>
      <c r="C118" s="70">
        <v>292</v>
      </c>
      <c r="D118" s="71">
        <v>8143886</v>
      </c>
      <c r="E118" s="71">
        <v>488633</v>
      </c>
      <c r="F118" s="72">
        <v>6.193080505636551E-4</v>
      </c>
    </row>
    <row r="119" spans="1:6" x14ac:dyDescent="0.2">
      <c r="A119" s="56" t="s">
        <v>107</v>
      </c>
      <c r="B119" s="56" t="s">
        <v>4</v>
      </c>
      <c r="C119" s="70">
        <v>31</v>
      </c>
      <c r="D119" s="71">
        <v>4315407</v>
      </c>
      <c r="E119" s="71">
        <v>258924</v>
      </c>
      <c r="F119" s="72">
        <v>3.2816800683569026E-4</v>
      </c>
    </row>
    <row r="120" spans="1:6" x14ac:dyDescent="0.2">
      <c r="A120" s="56" t="s">
        <v>107</v>
      </c>
      <c r="B120" s="56" t="s">
        <v>863</v>
      </c>
      <c r="C120" s="70">
        <v>539</v>
      </c>
      <c r="D120" s="71">
        <v>8099434</v>
      </c>
      <c r="E120" s="71">
        <v>479940</v>
      </c>
      <c r="F120" s="72">
        <v>6.0829028286571028E-4</v>
      </c>
    </row>
    <row r="121" spans="1:6" x14ac:dyDescent="0.2">
      <c r="A121" s="56" t="s">
        <v>107</v>
      </c>
      <c r="B121" s="56" t="s">
        <v>8</v>
      </c>
      <c r="C121" s="70">
        <v>218</v>
      </c>
      <c r="D121" s="71">
        <v>5149505</v>
      </c>
      <c r="E121" s="71">
        <v>308970</v>
      </c>
      <c r="F121" s="72">
        <v>3.915978011772691E-4</v>
      </c>
    </row>
    <row r="122" spans="1:6" x14ac:dyDescent="0.2">
      <c r="A122" s="56" t="s">
        <v>107</v>
      </c>
      <c r="B122" s="56" t="s">
        <v>864</v>
      </c>
      <c r="C122" s="70">
        <v>66</v>
      </c>
      <c r="D122" s="71">
        <v>4426528</v>
      </c>
      <c r="E122" s="71">
        <v>265592</v>
      </c>
      <c r="F122" s="72">
        <v>3.366192290846142E-4</v>
      </c>
    </row>
    <row r="123" spans="1:6" x14ac:dyDescent="0.2">
      <c r="A123" s="56" t="s">
        <v>107</v>
      </c>
      <c r="B123" s="56" t="s">
        <v>25</v>
      </c>
      <c r="C123" s="70">
        <v>85</v>
      </c>
      <c r="D123" s="71">
        <v>2123890</v>
      </c>
      <c r="E123" s="71">
        <v>127433</v>
      </c>
      <c r="F123" s="72">
        <v>1.615123882494188E-4</v>
      </c>
    </row>
    <row r="124" spans="1:6" x14ac:dyDescent="0.2">
      <c r="A124" s="56" t="s">
        <v>107</v>
      </c>
      <c r="B124" s="56" t="s">
        <v>57</v>
      </c>
      <c r="C124" s="70">
        <v>1548</v>
      </c>
      <c r="D124" s="71">
        <v>68875406</v>
      </c>
      <c r="E124" s="71">
        <v>4126498</v>
      </c>
      <c r="F124" s="72">
        <v>5.2300467468116597E-3</v>
      </c>
    </row>
    <row r="125" spans="1:6" x14ac:dyDescent="0.2">
      <c r="A125" s="56" t="s">
        <v>114</v>
      </c>
      <c r="B125" s="56" t="s">
        <v>5</v>
      </c>
      <c r="C125" s="70">
        <v>29</v>
      </c>
      <c r="D125" s="71">
        <v>196108</v>
      </c>
      <c r="E125" s="71">
        <v>11766</v>
      </c>
      <c r="F125" s="72">
        <v>1.4912579631199624E-5</v>
      </c>
    </row>
    <row r="126" spans="1:6" x14ac:dyDescent="0.2">
      <c r="A126" s="56" t="s">
        <v>114</v>
      </c>
      <c r="B126" s="56" t="s">
        <v>1</v>
      </c>
      <c r="C126" s="70">
        <v>29</v>
      </c>
      <c r="D126" s="71">
        <v>6577211</v>
      </c>
      <c r="E126" s="71">
        <v>394633</v>
      </c>
      <c r="F126" s="72">
        <v>5.0016964453503327E-4</v>
      </c>
    </row>
    <row r="127" spans="1:6" x14ac:dyDescent="0.2">
      <c r="A127" s="56" t="s">
        <v>114</v>
      </c>
      <c r="B127" s="56" t="s">
        <v>862</v>
      </c>
      <c r="C127" s="70">
        <v>107</v>
      </c>
      <c r="D127" s="71">
        <v>4407605</v>
      </c>
      <c r="E127" s="71">
        <v>264456</v>
      </c>
      <c r="F127" s="72">
        <v>3.3517942877345978E-4</v>
      </c>
    </row>
    <row r="128" spans="1:6" x14ac:dyDescent="0.2">
      <c r="A128" s="56" t="s">
        <v>114</v>
      </c>
      <c r="B128" s="56" t="s">
        <v>3</v>
      </c>
      <c r="C128" s="70">
        <v>70</v>
      </c>
      <c r="D128" s="71">
        <v>7363339</v>
      </c>
      <c r="E128" s="71">
        <v>441800</v>
      </c>
      <c r="F128" s="72">
        <v>5.5995050833452273E-4</v>
      </c>
    </row>
    <row r="129" spans="1:6" x14ac:dyDescent="0.2">
      <c r="A129" s="56" t="s">
        <v>114</v>
      </c>
      <c r="B129" s="56" t="s">
        <v>2</v>
      </c>
      <c r="C129" s="70">
        <v>11</v>
      </c>
      <c r="D129" s="71">
        <v>8405105</v>
      </c>
      <c r="E129" s="71">
        <v>504306</v>
      </c>
      <c r="F129" s="72">
        <v>6.3917247862415076E-4</v>
      </c>
    </row>
    <row r="130" spans="1:6" x14ac:dyDescent="0.2">
      <c r="A130" s="56" t="s">
        <v>114</v>
      </c>
      <c r="B130" s="56" t="s">
        <v>6</v>
      </c>
      <c r="C130" s="70">
        <v>34</v>
      </c>
      <c r="D130" s="71">
        <v>1593764</v>
      </c>
      <c r="E130" s="71">
        <v>95626</v>
      </c>
      <c r="F130" s="72">
        <v>1.2119924696694673E-4</v>
      </c>
    </row>
    <row r="131" spans="1:6" x14ac:dyDescent="0.2">
      <c r="A131" s="56" t="s">
        <v>114</v>
      </c>
      <c r="B131" s="56" t="s">
        <v>10</v>
      </c>
      <c r="C131" s="70">
        <v>295</v>
      </c>
      <c r="D131" s="71">
        <v>6836733</v>
      </c>
      <c r="E131" s="71">
        <v>410204</v>
      </c>
      <c r="F131" s="72">
        <v>5.1990479475068937E-4</v>
      </c>
    </row>
    <row r="132" spans="1:6" x14ac:dyDescent="0.2">
      <c r="A132" s="56" t="s">
        <v>114</v>
      </c>
      <c r="B132" s="56" t="s">
        <v>4</v>
      </c>
      <c r="C132" s="70">
        <v>43</v>
      </c>
      <c r="D132" s="71">
        <v>4128575</v>
      </c>
      <c r="E132" s="71">
        <v>247714</v>
      </c>
      <c r="F132" s="72">
        <v>3.1396011820185142E-4</v>
      </c>
    </row>
    <row r="133" spans="1:6" x14ac:dyDescent="0.2">
      <c r="A133" s="56" t="s">
        <v>114</v>
      </c>
      <c r="B133" s="56" t="s">
        <v>863</v>
      </c>
      <c r="C133" s="70">
        <v>471</v>
      </c>
      <c r="D133" s="71">
        <v>5504011</v>
      </c>
      <c r="E133" s="71">
        <v>326583</v>
      </c>
      <c r="F133" s="72">
        <v>4.1392104314941924E-4</v>
      </c>
    </row>
    <row r="134" spans="1:6" x14ac:dyDescent="0.2">
      <c r="A134" s="56" t="s">
        <v>114</v>
      </c>
      <c r="B134" s="56" t="s">
        <v>8</v>
      </c>
      <c r="C134" s="70">
        <v>255</v>
      </c>
      <c r="D134" s="71">
        <v>6516585</v>
      </c>
      <c r="E134" s="71">
        <v>390960</v>
      </c>
      <c r="F134" s="72">
        <v>4.9551437469095747E-4</v>
      </c>
    </row>
    <row r="135" spans="1:6" x14ac:dyDescent="0.2">
      <c r="A135" s="56" t="s">
        <v>114</v>
      </c>
      <c r="B135" s="56" t="s">
        <v>864</v>
      </c>
      <c r="C135" s="70">
        <v>68</v>
      </c>
      <c r="D135" s="71">
        <v>2274492</v>
      </c>
      <c r="E135" s="71">
        <v>136470</v>
      </c>
      <c r="F135" s="72">
        <v>1.7296615181623429E-4</v>
      </c>
    </row>
    <row r="136" spans="1:6" x14ac:dyDescent="0.2">
      <c r="A136" s="56" t="s">
        <v>114</v>
      </c>
      <c r="B136" s="56" t="s">
        <v>25</v>
      </c>
      <c r="C136" s="70">
        <v>53</v>
      </c>
      <c r="D136" s="71">
        <v>2322095</v>
      </c>
      <c r="E136" s="71">
        <v>139326</v>
      </c>
      <c r="F136" s="72">
        <v>1.765859314717422E-4</v>
      </c>
    </row>
    <row r="137" spans="1:6" x14ac:dyDescent="0.2">
      <c r="A137" s="56" t="s">
        <v>114</v>
      </c>
      <c r="B137" s="56" t="s">
        <v>57</v>
      </c>
      <c r="C137" s="70">
        <v>1465</v>
      </c>
      <c r="D137" s="71">
        <v>56125622</v>
      </c>
      <c r="E137" s="71">
        <v>3363844</v>
      </c>
      <c r="F137" s="72">
        <v>4.263436300946207E-3</v>
      </c>
    </row>
    <row r="138" spans="1:6" x14ac:dyDescent="0.2">
      <c r="A138" s="56" t="s">
        <v>125</v>
      </c>
      <c r="B138" s="56" t="s">
        <v>5</v>
      </c>
      <c r="C138" s="70" t="s">
        <v>861</v>
      </c>
      <c r="D138" s="71" t="s">
        <v>861</v>
      </c>
      <c r="E138" s="71" t="s">
        <v>861</v>
      </c>
      <c r="F138" s="72" t="s">
        <v>861</v>
      </c>
    </row>
    <row r="139" spans="1:6" x14ac:dyDescent="0.2">
      <c r="A139" s="56" t="s">
        <v>125</v>
      </c>
      <c r="B139" s="56" t="s">
        <v>1</v>
      </c>
      <c r="C139" s="70">
        <v>31</v>
      </c>
      <c r="D139" s="71">
        <v>3473620</v>
      </c>
      <c r="E139" s="71">
        <v>208417</v>
      </c>
      <c r="F139" s="72">
        <v>2.6415392733263065E-4</v>
      </c>
    </row>
    <row r="140" spans="1:6" x14ac:dyDescent="0.2">
      <c r="A140" s="56" t="s">
        <v>125</v>
      </c>
      <c r="B140" s="56" t="s">
        <v>862</v>
      </c>
      <c r="C140" s="70">
        <v>137</v>
      </c>
      <c r="D140" s="71">
        <v>6835691</v>
      </c>
      <c r="E140" s="71">
        <v>410142</v>
      </c>
      <c r="F140" s="72">
        <v>5.1982621409990451E-4</v>
      </c>
    </row>
    <row r="141" spans="1:6" x14ac:dyDescent="0.2">
      <c r="A141" s="56" t="s">
        <v>125</v>
      </c>
      <c r="B141" s="56" t="s">
        <v>3</v>
      </c>
      <c r="C141" s="70">
        <v>100</v>
      </c>
      <c r="D141" s="71">
        <v>7800780</v>
      </c>
      <c r="E141" s="71">
        <v>468047</v>
      </c>
      <c r="F141" s="72">
        <v>5.9321673964338694E-4</v>
      </c>
    </row>
    <row r="142" spans="1:6" x14ac:dyDescent="0.2">
      <c r="A142" s="56" t="s">
        <v>125</v>
      </c>
      <c r="B142" s="56" t="s">
        <v>2</v>
      </c>
      <c r="C142" s="70" t="s">
        <v>861</v>
      </c>
      <c r="D142" s="71" t="s">
        <v>861</v>
      </c>
      <c r="E142" s="71" t="s">
        <v>861</v>
      </c>
      <c r="F142" s="72" t="s">
        <v>861</v>
      </c>
    </row>
    <row r="143" spans="1:6" x14ac:dyDescent="0.2">
      <c r="A143" s="56" t="s">
        <v>125</v>
      </c>
      <c r="B143" s="56" t="s">
        <v>6</v>
      </c>
      <c r="C143" s="70">
        <v>38</v>
      </c>
      <c r="D143" s="71">
        <v>2806782</v>
      </c>
      <c r="E143" s="71">
        <v>168407</v>
      </c>
      <c r="F143" s="72">
        <v>2.1344405897938425E-4</v>
      </c>
    </row>
    <row r="144" spans="1:6" x14ac:dyDescent="0.2">
      <c r="A144" s="56" t="s">
        <v>125</v>
      </c>
      <c r="B144" s="56" t="s">
        <v>10</v>
      </c>
      <c r="C144" s="70">
        <v>266</v>
      </c>
      <c r="D144" s="71">
        <v>5030610</v>
      </c>
      <c r="E144" s="71">
        <v>301837</v>
      </c>
      <c r="F144" s="72">
        <v>3.8255722404745887E-4</v>
      </c>
    </row>
    <row r="145" spans="1:6" x14ac:dyDescent="0.2">
      <c r="A145" s="56" t="s">
        <v>125</v>
      </c>
      <c r="B145" s="56" t="s">
        <v>4</v>
      </c>
      <c r="C145" s="70">
        <v>33</v>
      </c>
      <c r="D145" s="71">
        <v>7430586</v>
      </c>
      <c r="E145" s="71">
        <v>445835</v>
      </c>
      <c r="F145" s="72">
        <v>5.6506458778479382E-4</v>
      </c>
    </row>
    <row r="146" spans="1:6" x14ac:dyDescent="0.2">
      <c r="A146" s="56" t="s">
        <v>125</v>
      </c>
      <c r="B146" s="56" t="s">
        <v>863</v>
      </c>
      <c r="C146" s="70">
        <v>416</v>
      </c>
      <c r="D146" s="71">
        <v>7106122</v>
      </c>
      <c r="E146" s="71">
        <v>421126</v>
      </c>
      <c r="F146" s="72">
        <v>5.3374766358733406E-4</v>
      </c>
    </row>
    <row r="147" spans="1:6" x14ac:dyDescent="0.2">
      <c r="A147" s="56" t="s">
        <v>125</v>
      </c>
      <c r="B147" s="56" t="s">
        <v>8</v>
      </c>
      <c r="C147" s="70">
        <v>161</v>
      </c>
      <c r="D147" s="71">
        <v>4461472</v>
      </c>
      <c r="E147" s="71">
        <v>267642</v>
      </c>
      <c r="F147" s="72">
        <v>3.3921746027991927E-4</v>
      </c>
    </row>
    <row r="148" spans="1:6" x14ac:dyDescent="0.2">
      <c r="A148" s="56" t="s">
        <v>125</v>
      </c>
      <c r="B148" s="56" t="s">
        <v>864</v>
      </c>
      <c r="C148" s="70">
        <v>87</v>
      </c>
      <c r="D148" s="71">
        <v>4107718</v>
      </c>
      <c r="E148" s="71">
        <v>240591</v>
      </c>
      <c r="F148" s="72">
        <v>3.0493221537055489E-4</v>
      </c>
    </row>
    <row r="149" spans="1:6" x14ac:dyDescent="0.2">
      <c r="A149" s="56" t="s">
        <v>125</v>
      </c>
      <c r="B149" s="56" t="s">
        <v>25</v>
      </c>
      <c r="C149" s="70">
        <v>33</v>
      </c>
      <c r="D149" s="71">
        <v>4491483</v>
      </c>
      <c r="E149" s="71">
        <v>269489</v>
      </c>
      <c r="F149" s="72">
        <v>3.4155840321539651E-4</v>
      </c>
    </row>
    <row r="150" spans="1:6" x14ac:dyDescent="0.2">
      <c r="A150" s="56" t="s">
        <v>125</v>
      </c>
      <c r="B150" s="56" t="s">
        <v>57</v>
      </c>
      <c r="C150" s="70">
        <v>1347</v>
      </c>
      <c r="D150" s="71">
        <v>67215559</v>
      </c>
      <c r="E150" s="71">
        <v>4021774</v>
      </c>
      <c r="F150" s="72">
        <v>5.0973164230569638E-3</v>
      </c>
    </row>
    <row r="151" spans="1:6" x14ac:dyDescent="0.2">
      <c r="A151" s="56" t="s">
        <v>133</v>
      </c>
      <c r="B151" s="56" t="s">
        <v>5</v>
      </c>
      <c r="C151" s="70" t="s">
        <v>861</v>
      </c>
      <c r="D151" s="71" t="s">
        <v>861</v>
      </c>
      <c r="E151" s="71" t="s">
        <v>861</v>
      </c>
      <c r="F151" s="72" t="s">
        <v>861</v>
      </c>
    </row>
    <row r="152" spans="1:6" x14ac:dyDescent="0.2">
      <c r="A152" s="56" t="s">
        <v>133</v>
      </c>
      <c r="B152" s="56" t="s">
        <v>1</v>
      </c>
      <c r="C152" s="70">
        <v>22</v>
      </c>
      <c r="D152" s="71">
        <v>3605101</v>
      </c>
      <c r="E152" s="71">
        <v>216306</v>
      </c>
      <c r="F152" s="72">
        <v>2.7415268143007529E-4</v>
      </c>
    </row>
    <row r="153" spans="1:6" x14ac:dyDescent="0.2">
      <c r="A153" s="56" t="s">
        <v>133</v>
      </c>
      <c r="B153" s="56" t="s">
        <v>862</v>
      </c>
      <c r="C153" s="70">
        <v>51</v>
      </c>
      <c r="D153" s="71">
        <v>818884</v>
      </c>
      <c r="E153" s="71">
        <v>49133</v>
      </c>
      <c r="F153" s="72">
        <v>6.2272630887279541E-5</v>
      </c>
    </row>
    <row r="154" spans="1:6" x14ac:dyDescent="0.2">
      <c r="A154" s="56" t="s">
        <v>133</v>
      </c>
      <c r="B154" s="56" t="s">
        <v>3</v>
      </c>
      <c r="C154" s="70">
        <v>48</v>
      </c>
      <c r="D154" s="71">
        <v>4118061</v>
      </c>
      <c r="E154" s="71">
        <v>247084</v>
      </c>
      <c r="F154" s="72">
        <v>3.1316163739548937E-4</v>
      </c>
    </row>
    <row r="155" spans="1:6" x14ac:dyDescent="0.2">
      <c r="A155" s="56" t="s">
        <v>133</v>
      </c>
      <c r="B155" s="56" t="s">
        <v>2</v>
      </c>
      <c r="C155" s="70" t="s">
        <v>861</v>
      </c>
      <c r="D155" s="71" t="s">
        <v>861</v>
      </c>
      <c r="E155" s="71" t="s">
        <v>861</v>
      </c>
      <c r="F155" s="72" t="s">
        <v>861</v>
      </c>
    </row>
    <row r="156" spans="1:6" x14ac:dyDescent="0.2">
      <c r="A156" s="56" t="s">
        <v>133</v>
      </c>
      <c r="B156" s="56" t="s">
        <v>6</v>
      </c>
      <c r="C156" s="70">
        <v>22</v>
      </c>
      <c r="D156" s="71">
        <v>1284670</v>
      </c>
      <c r="E156" s="71">
        <v>77080</v>
      </c>
      <c r="F156" s="72">
        <v>9.7693492943469912E-5</v>
      </c>
    </row>
    <row r="157" spans="1:6" x14ac:dyDescent="0.2">
      <c r="A157" s="56" t="s">
        <v>133</v>
      </c>
      <c r="B157" s="56" t="s">
        <v>10</v>
      </c>
      <c r="C157" s="70">
        <v>212</v>
      </c>
      <c r="D157" s="71">
        <v>2811832</v>
      </c>
      <c r="E157" s="71">
        <v>168395</v>
      </c>
      <c r="F157" s="72">
        <v>2.1342884982116783E-4</v>
      </c>
    </row>
    <row r="158" spans="1:6" x14ac:dyDescent="0.2">
      <c r="A158" s="56" t="s">
        <v>133</v>
      </c>
      <c r="B158" s="56" t="s">
        <v>4</v>
      </c>
      <c r="C158" s="70">
        <v>20</v>
      </c>
      <c r="D158" s="71">
        <v>2030478</v>
      </c>
      <c r="E158" s="71">
        <v>121829</v>
      </c>
      <c r="F158" s="72">
        <v>1.5440971136235077E-4</v>
      </c>
    </row>
    <row r="159" spans="1:6" x14ac:dyDescent="0.2">
      <c r="A159" s="56" t="s">
        <v>133</v>
      </c>
      <c r="B159" s="56" t="s">
        <v>863</v>
      </c>
      <c r="C159" s="70">
        <v>266</v>
      </c>
      <c r="D159" s="71">
        <v>3001193</v>
      </c>
      <c r="E159" s="71">
        <v>179314</v>
      </c>
      <c r="F159" s="72">
        <v>2.272679163682585E-4</v>
      </c>
    </row>
    <row r="160" spans="1:6" x14ac:dyDescent="0.2">
      <c r="A160" s="56" t="s">
        <v>133</v>
      </c>
      <c r="B160" s="56" t="s">
        <v>8</v>
      </c>
      <c r="C160" s="70">
        <v>104</v>
      </c>
      <c r="D160" s="71">
        <v>995835</v>
      </c>
      <c r="E160" s="71">
        <v>59737</v>
      </c>
      <c r="F160" s="72">
        <v>7.5712457031189189E-5</v>
      </c>
    </row>
    <row r="161" spans="1:6" x14ac:dyDescent="0.2">
      <c r="A161" s="56" t="s">
        <v>133</v>
      </c>
      <c r="B161" s="56" t="s">
        <v>864</v>
      </c>
      <c r="C161" s="70">
        <v>70</v>
      </c>
      <c r="D161" s="71">
        <v>2117662</v>
      </c>
      <c r="E161" s="71">
        <v>127060</v>
      </c>
      <c r="F161" s="72">
        <v>1.6103963691485842E-4</v>
      </c>
    </row>
    <row r="162" spans="1:6" x14ac:dyDescent="0.2">
      <c r="A162" s="56" t="s">
        <v>133</v>
      </c>
      <c r="B162" s="56" t="s">
        <v>25</v>
      </c>
      <c r="C162" s="70">
        <v>40</v>
      </c>
      <c r="D162" s="71">
        <v>837898</v>
      </c>
      <c r="E162" s="71">
        <v>50274</v>
      </c>
      <c r="F162" s="72">
        <v>6.3718768347690799E-5</v>
      </c>
    </row>
    <row r="163" spans="1:6" x14ac:dyDescent="0.2">
      <c r="A163" s="56" t="s">
        <v>133</v>
      </c>
      <c r="B163" s="56" t="s">
        <v>57</v>
      </c>
      <c r="C163" s="70">
        <v>878</v>
      </c>
      <c r="D163" s="71">
        <v>21794411</v>
      </c>
      <c r="E163" s="71">
        <v>1306580</v>
      </c>
      <c r="F163" s="72">
        <v>1.6559984952008164E-3</v>
      </c>
    </row>
    <row r="164" spans="1:6" x14ac:dyDescent="0.2">
      <c r="A164" s="56" t="s">
        <v>143</v>
      </c>
      <c r="B164" s="56" t="s">
        <v>5</v>
      </c>
      <c r="C164" s="70" t="s">
        <v>861</v>
      </c>
      <c r="D164" s="71" t="s">
        <v>861</v>
      </c>
      <c r="E164" s="71" t="s">
        <v>861</v>
      </c>
      <c r="F164" s="72" t="s">
        <v>861</v>
      </c>
    </row>
    <row r="165" spans="1:6" x14ac:dyDescent="0.2">
      <c r="A165" s="56" t="s">
        <v>143</v>
      </c>
      <c r="B165" s="56" t="s">
        <v>1</v>
      </c>
      <c r="C165" s="70">
        <v>20</v>
      </c>
      <c r="D165" s="71">
        <v>953839</v>
      </c>
      <c r="E165" s="71">
        <v>57230</v>
      </c>
      <c r="F165" s="72">
        <v>7.2535010393808816E-5</v>
      </c>
    </row>
    <row r="166" spans="1:6" x14ac:dyDescent="0.2">
      <c r="A166" s="56" t="s">
        <v>143</v>
      </c>
      <c r="B166" s="56" t="s">
        <v>862</v>
      </c>
      <c r="C166" s="70">
        <v>46</v>
      </c>
      <c r="D166" s="71">
        <v>1438957</v>
      </c>
      <c r="E166" s="71">
        <v>86337</v>
      </c>
      <c r="F166" s="72">
        <v>1.0942609107758644E-4</v>
      </c>
    </row>
    <row r="167" spans="1:6" x14ac:dyDescent="0.2">
      <c r="A167" s="56" t="s">
        <v>143</v>
      </c>
      <c r="B167" s="56" t="s">
        <v>3</v>
      </c>
      <c r="C167" s="70">
        <v>42</v>
      </c>
      <c r="D167" s="71">
        <v>3638256</v>
      </c>
      <c r="E167" s="71">
        <v>218295</v>
      </c>
      <c r="F167" s="72">
        <v>2.7667359940444688E-4</v>
      </c>
    </row>
    <row r="168" spans="1:6" x14ac:dyDescent="0.2">
      <c r="A168" s="56" t="s">
        <v>143</v>
      </c>
      <c r="B168" s="56" t="s">
        <v>2</v>
      </c>
      <c r="C168" s="70" t="s">
        <v>861</v>
      </c>
      <c r="D168" s="71" t="s">
        <v>861</v>
      </c>
      <c r="E168" s="71" t="s">
        <v>861</v>
      </c>
      <c r="F168" s="72" t="s">
        <v>861</v>
      </c>
    </row>
    <row r="169" spans="1:6" x14ac:dyDescent="0.2">
      <c r="A169" s="56" t="s">
        <v>143</v>
      </c>
      <c r="B169" s="56" t="s">
        <v>6</v>
      </c>
      <c r="C169" s="70">
        <v>16</v>
      </c>
      <c r="D169" s="71">
        <v>1185055</v>
      </c>
      <c r="E169" s="71">
        <v>71103</v>
      </c>
      <c r="F169" s="72">
        <v>9.0118064721841486E-5</v>
      </c>
    </row>
    <row r="170" spans="1:6" x14ac:dyDescent="0.2">
      <c r="A170" s="56" t="s">
        <v>143</v>
      </c>
      <c r="B170" s="56" t="s">
        <v>10</v>
      </c>
      <c r="C170" s="70">
        <v>168</v>
      </c>
      <c r="D170" s="71">
        <v>2646618</v>
      </c>
      <c r="E170" s="71">
        <v>158797</v>
      </c>
      <c r="F170" s="72">
        <v>2.0126405810773473E-4</v>
      </c>
    </row>
    <row r="171" spans="1:6" x14ac:dyDescent="0.2">
      <c r="A171" s="56" t="s">
        <v>143</v>
      </c>
      <c r="B171" s="56" t="s">
        <v>4</v>
      </c>
      <c r="C171" s="70">
        <v>35</v>
      </c>
      <c r="D171" s="71">
        <v>2236175</v>
      </c>
      <c r="E171" s="71">
        <v>134170</v>
      </c>
      <c r="F171" s="72">
        <v>1.7005106315808716E-4</v>
      </c>
    </row>
    <row r="172" spans="1:6" x14ac:dyDescent="0.2">
      <c r="A172" s="56" t="s">
        <v>143</v>
      </c>
      <c r="B172" s="56" t="s">
        <v>863</v>
      </c>
      <c r="C172" s="70">
        <v>239</v>
      </c>
      <c r="D172" s="71">
        <v>2173977</v>
      </c>
      <c r="E172" s="71">
        <v>130055</v>
      </c>
      <c r="F172" s="72">
        <v>1.6483558931970654E-4</v>
      </c>
    </row>
    <row r="173" spans="1:6" x14ac:dyDescent="0.2">
      <c r="A173" s="56" t="s">
        <v>143</v>
      </c>
      <c r="B173" s="56" t="s">
        <v>8</v>
      </c>
      <c r="C173" s="70">
        <v>64</v>
      </c>
      <c r="D173" s="71">
        <v>1489452</v>
      </c>
      <c r="E173" s="71">
        <v>89367</v>
      </c>
      <c r="F173" s="72">
        <v>1.1326640352723243E-4</v>
      </c>
    </row>
    <row r="174" spans="1:6" x14ac:dyDescent="0.2">
      <c r="A174" s="56" t="s">
        <v>143</v>
      </c>
      <c r="B174" s="56" t="s">
        <v>864</v>
      </c>
      <c r="C174" s="70">
        <v>43</v>
      </c>
      <c r="D174" s="71">
        <v>1164688</v>
      </c>
      <c r="E174" s="71">
        <v>69881</v>
      </c>
      <c r="F174" s="72">
        <v>8.8569265443469395E-5</v>
      </c>
    </row>
    <row r="175" spans="1:6" x14ac:dyDescent="0.2">
      <c r="A175" s="56" t="s">
        <v>143</v>
      </c>
      <c r="B175" s="56" t="s">
        <v>25</v>
      </c>
      <c r="C175" s="70">
        <v>31</v>
      </c>
      <c r="D175" s="71">
        <v>2405571</v>
      </c>
      <c r="E175" s="71">
        <v>144334</v>
      </c>
      <c r="F175" s="72">
        <v>1.8293322016739474E-4</v>
      </c>
    </row>
    <row r="176" spans="1:6" x14ac:dyDescent="0.2">
      <c r="A176" s="56" t="s">
        <v>143</v>
      </c>
      <c r="B176" s="56" t="s">
        <v>57</v>
      </c>
      <c r="C176" s="70">
        <v>712</v>
      </c>
      <c r="D176" s="71">
        <v>19652079</v>
      </c>
      <c r="E176" s="71">
        <v>1178741</v>
      </c>
      <c r="F176" s="72">
        <v>1.4939715304317419E-3</v>
      </c>
    </row>
    <row r="177" spans="1:6" x14ac:dyDescent="0.2">
      <c r="A177" s="56" t="s">
        <v>151</v>
      </c>
      <c r="B177" s="56" t="s">
        <v>5</v>
      </c>
      <c r="C177" s="70" t="s">
        <v>861</v>
      </c>
      <c r="D177" s="71" t="s">
        <v>861</v>
      </c>
      <c r="E177" s="71" t="s">
        <v>861</v>
      </c>
      <c r="F177" s="72" t="s">
        <v>861</v>
      </c>
    </row>
    <row r="178" spans="1:6" x14ac:dyDescent="0.2">
      <c r="A178" s="56" t="s">
        <v>151</v>
      </c>
      <c r="B178" s="56" t="s">
        <v>1</v>
      </c>
      <c r="C178" s="70">
        <v>34</v>
      </c>
      <c r="D178" s="71">
        <v>7766372</v>
      </c>
      <c r="E178" s="71">
        <v>465982</v>
      </c>
      <c r="F178" s="72">
        <v>5.9059949700031138E-4</v>
      </c>
    </row>
    <row r="179" spans="1:6" x14ac:dyDescent="0.2">
      <c r="A179" s="56" t="s">
        <v>151</v>
      </c>
      <c r="B179" s="56" t="s">
        <v>862</v>
      </c>
      <c r="C179" s="70">
        <v>160</v>
      </c>
      <c r="D179" s="71">
        <v>7363248</v>
      </c>
      <c r="E179" s="71">
        <v>441791</v>
      </c>
      <c r="F179" s="72">
        <v>5.5993910146586042E-4</v>
      </c>
    </row>
    <row r="180" spans="1:6" x14ac:dyDescent="0.2">
      <c r="A180" s="56" t="s">
        <v>151</v>
      </c>
      <c r="B180" s="56" t="s">
        <v>3</v>
      </c>
      <c r="C180" s="70">
        <v>85</v>
      </c>
      <c r="D180" s="71">
        <v>13182368</v>
      </c>
      <c r="E180" s="71">
        <v>790942</v>
      </c>
      <c r="F180" s="72">
        <v>1.0024635015009598E-3</v>
      </c>
    </row>
    <row r="181" spans="1:6" x14ac:dyDescent="0.2">
      <c r="A181" s="56" t="s">
        <v>151</v>
      </c>
      <c r="B181" s="56" t="s">
        <v>2</v>
      </c>
      <c r="C181" s="70" t="s">
        <v>861</v>
      </c>
      <c r="D181" s="71" t="s">
        <v>861</v>
      </c>
      <c r="E181" s="71" t="s">
        <v>861</v>
      </c>
      <c r="F181" s="72" t="s">
        <v>861</v>
      </c>
    </row>
    <row r="182" spans="1:6" x14ac:dyDescent="0.2">
      <c r="A182" s="56" t="s">
        <v>151</v>
      </c>
      <c r="B182" s="56" t="s">
        <v>6</v>
      </c>
      <c r="C182" s="70">
        <v>35</v>
      </c>
      <c r="D182" s="71">
        <v>7066813</v>
      </c>
      <c r="E182" s="71">
        <v>424009</v>
      </c>
      <c r="F182" s="72">
        <v>5.3740166384882895E-4</v>
      </c>
    </row>
    <row r="183" spans="1:6" x14ac:dyDescent="0.2">
      <c r="A183" s="56" t="s">
        <v>151</v>
      </c>
      <c r="B183" s="56" t="s">
        <v>10</v>
      </c>
      <c r="C183" s="70">
        <v>364</v>
      </c>
      <c r="D183" s="71">
        <v>10876565</v>
      </c>
      <c r="E183" s="71">
        <v>652594</v>
      </c>
      <c r="F183" s="72">
        <v>8.2711711642385584E-4</v>
      </c>
    </row>
    <row r="184" spans="1:6" x14ac:dyDescent="0.2">
      <c r="A184" s="56" t="s">
        <v>151</v>
      </c>
      <c r="B184" s="56" t="s">
        <v>4</v>
      </c>
      <c r="C184" s="70">
        <v>71</v>
      </c>
      <c r="D184" s="71">
        <v>6940067</v>
      </c>
      <c r="E184" s="71">
        <v>416404</v>
      </c>
      <c r="F184" s="72">
        <v>5.277628598291729E-4</v>
      </c>
    </row>
    <row r="185" spans="1:6" x14ac:dyDescent="0.2">
      <c r="A185" s="56" t="s">
        <v>151</v>
      </c>
      <c r="B185" s="56" t="s">
        <v>863</v>
      </c>
      <c r="C185" s="70">
        <v>731</v>
      </c>
      <c r="D185" s="71">
        <v>11545123</v>
      </c>
      <c r="E185" s="71">
        <v>683464</v>
      </c>
      <c r="F185" s="72">
        <v>8.6624267593559583E-4</v>
      </c>
    </row>
    <row r="186" spans="1:6" x14ac:dyDescent="0.2">
      <c r="A186" s="56" t="s">
        <v>151</v>
      </c>
      <c r="B186" s="56" t="s">
        <v>8</v>
      </c>
      <c r="C186" s="70">
        <v>302</v>
      </c>
      <c r="D186" s="71">
        <v>11897565</v>
      </c>
      <c r="E186" s="71">
        <v>713854</v>
      </c>
      <c r="F186" s="72">
        <v>9.0475986911867892E-4</v>
      </c>
    </row>
    <row r="187" spans="1:6" x14ac:dyDescent="0.2">
      <c r="A187" s="56" t="s">
        <v>151</v>
      </c>
      <c r="B187" s="56" t="s">
        <v>864</v>
      </c>
      <c r="C187" s="70">
        <v>117</v>
      </c>
      <c r="D187" s="71">
        <v>6364592</v>
      </c>
      <c r="E187" s="71">
        <v>381876</v>
      </c>
      <c r="F187" s="72">
        <v>4.8400104192112761E-4</v>
      </c>
    </row>
    <row r="188" spans="1:6" x14ac:dyDescent="0.2">
      <c r="A188" s="56" t="s">
        <v>151</v>
      </c>
      <c r="B188" s="56" t="s">
        <v>25</v>
      </c>
      <c r="C188" s="70">
        <v>100</v>
      </c>
      <c r="D188" s="71">
        <v>10395020</v>
      </c>
      <c r="E188" s="71">
        <v>623701</v>
      </c>
      <c r="F188" s="72">
        <v>7.9049726572827102E-4</v>
      </c>
    </row>
    <row r="189" spans="1:6" x14ac:dyDescent="0.2">
      <c r="A189" s="56" t="s">
        <v>151</v>
      </c>
      <c r="B189" s="56" t="s">
        <v>57</v>
      </c>
      <c r="C189" s="70">
        <v>2066</v>
      </c>
      <c r="D189" s="71">
        <v>107515582</v>
      </c>
      <c r="E189" s="71">
        <v>6441688</v>
      </c>
      <c r="F189" s="72">
        <v>8.1643876644010745E-3</v>
      </c>
    </row>
    <row r="190" spans="1:6" x14ac:dyDescent="0.2">
      <c r="A190" s="56" t="s">
        <v>161</v>
      </c>
      <c r="B190" s="56" t="s">
        <v>5</v>
      </c>
      <c r="C190" s="70" t="s">
        <v>861</v>
      </c>
      <c r="D190" s="71" t="s">
        <v>861</v>
      </c>
      <c r="E190" s="71" t="s">
        <v>861</v>
      </c>
      <c r="F190" s="72" t="s">
        <v>861</v>
      </c>
    </row>
    <row r="191" spans="1:6" x14ac:dyDescent="0.2">
      <c r="A191" s="56" t="s">
        <v>161</v>
      </c>
      <c r="B191" s="56" t="s">
        <v>1</v>
      </c>
      <c r="C191" s="70">
        <v>14</v>
      </c>
      <c r="D191" s="71">
        <v>1097429</v>
      </c>
      <c r="E191" s="71">
        <v>65846</v>
      </c>
      <c r="F191" s="72">
        <v>8.3455185993198239E-5</v>
      </c>
    </row>
    <row r="192" spans="1:6" x14ac:dyDescent="0.2">
      <c r="A192" s="56" t="s">
        <v>161</v>
      </c>
      <c r="B192" s="56" t="s">
        <v>862</v>
      </c>
      <c r="C192" s="70">
        <v>99</v>
      </c>
      <c r="D192" s="71">
        <v>4571992</v>
      </c>
      <c r="E192" s="71">
        <v>274320</v>
      </c>
      <c r="F192" s="72">
        <v>3.4768135682735685E-4</v>
      </c>
    </row>
    <row r="193" spans="1:6" x14ac:dyDescent="0.2">
      <c r="A193" s="56" t="s">
        <v>161</v>
      </c>
      <c r="B193" s="56" t="s">
        <v>3</v>
      </c>
      <c r="C193" s="70">
        <v>36</v>
      </c>
      <c r="D193" s="71">
        <v>4645454</v>
      </c>
      <c r="E193" s="71">
        <v>278727</v>
      </c>
      <c r="F193" s="72">
        <v>3.5326692018233704E-4</v>
      </c>
    </row>
    <row r="194" spans="1:6" x14ac:dyDescent="0.2">
      <c r="A194" s="56" t="s">
        <v>161</v>
      </c>
      <c r="B194" s="56" t="s">
        <v>2</v>
      </c>
      <c r="C194" s="70" t="s">
        <v>861</v>
      </c>
      <c r="D194" s="71" t="s">
        <v>861</v>
      </c>
      <c r="E194" s="71" t="s">
        <v>861</v>
      </c>
      <c r="F194" s="72" t="s">
        <v>861</v>
      </c>
    </row>
    <row r="195" spans="1:6" x14ac:dyDescent="0.2">
      <c r="A195" s="56" t="s">
        <v>161</v>
      </c>
      <c r="B195" s="56" t="s">
        <v>6</v>
      </c>
      <c r="C195" s="70">
        <v>28</v>
      </c>
      <c r="D195" s="71">
        <v>2134084</v>
      </c>
      <c r="E195" s="71">
        <v>128045</v>
      </c>
      <c r="F195" s="72">
        <v>1.6228805531845621E-4</v>
      </c>
    </row>
    <row r="196" spans="1:6" x14ac:dyDescent="0.2">
      <c r="A196" s="56" t="s">
        <v>161</v>
      </c>
      <c r="B196" s="56" t="s">
        <v>10</v>
      </c>
      <c r="C196" s="70">
        <v>210</v>
      </c>
      <c r="D196" s="71">
        <v>6167686</v>
      </c>
      <c r="E196" s="71">
        <v>370061</v>
      </c>
      <c r="F196" s="72">
        <v>4.6902635822721096E-4</v>
      </c>
    </row>
    <row r="197" spans="1:6" x14ac:dyDescent="0.2">
      <c r="A197" s="56" t="s">
        <v>161</v>
      </c>
      <c r="B197" s="56" t="s">
        <v>4</v>
      </c>
      <c r="C197" s="70">
        <v>38</v>
      </c>
      <c r="D197" s="71">
        <v>3595298</v>
      </c>
      <c r="E197" s="71">
        <v>215718</v>
      </c>
      <c r="F197" s="72">
        <v>2.7340743267747071E-4</v>
      </c>
    </row>
    <row r="198" spans="1:6" x14ac:dyDescent="0.2">
      <c r="A198" s="56" t="s">
        <v>161</v>
      </c>
      <c r="B198" s="56" t="s">
        <v>863</v>
      </c>
      <c r="C198" s="70">
        <v>387</v>
      </c>
      <c r="D198" s="71">
        <v>7505367</v>
      </c>
      <c r="E198" s="71">
        <v>445057</v>
      </c>
      <c r="F198" s="72">
        <v>5.6407852736042928E-4</v>
      </c>
    </row>
    <row r="199" spans="1:6" x14ac:dyDescent="0.2">
      <c r="A199" s="56" t="s">
        <v>161</v>
      </c>
      <c r="B199" s="56" t="s">
        <v>8</v>
      </c>
      <c r="C199" s="70">
        <v>131</v>
      </c>
      <c r="D199" s="71">
        <v>3050600</v>
      </c>
      <c r="E199" s="71">
        <v>183036</v>
      </c>
      <c r="F199" s="72">
        <v>2.3198529027505137E-4</v>
      </c>
    </row>
    <row r="200" spans="1:6" x14ac:dyDescent="0.2">
      <c r="A200" s="56" t="s">
        <v>161</v>
      </c>
      <c r="B200" s="56" t="s">
        <v>864</v>
      </c>
      <c r="C200" s="70">
        <v>100</v>
      </c>
      <c r="D200" s="71">
        <v>3897335</v>
      </c>
      <c r="E200" s="71">
        <v>233840</v>
      </c>
      <c r="F200" s="72">
        <v>2.963757964439674E-4</v>
      </c>
    </row>
    <row r="201" spans="1:6" x14ac:dyDescent="0.2">
      <c r="A201" s="56" t="s">
        <v>161</v>
      </c>
      <c r="B201" s="56" t="s">
        <v>25</v>
      </c>
      <c r="C201" s="70">
        <v>67</v>
      </c>
      <c r="D201" s="71">
        <v>4207221</v>
      </c>
      <c r="E201" s="71">
        <v>252433</v>
      </c>
      <c r="F201" s="72">
        <v>3.1994111967045851E-4</v>
      </c>
    </row>
    <row r="202" spans="1:6" x14ac:dyDescent="0.2">
      <c r="A202" s="56" t="s">
        <v>161</v>
      </c>
      <c r="B202" s="56" t="s">
        <v>57</v>
      </c>
      <c r="C202" s="70">
        <v>1139</v>
      </c>
      <c r="D202" s="71">
        <v>52096549</v>
      </c>
      <c r="E202" s="71">
        <v>3120528</v>
      </c>
      <c r="F202" s="72">
        <v>3.955050339230673E-3</v>
      </c>
    </row>
    <row r="203" spans="1:6" x14ac:dyDescent="0.2">
      <c r="A203" s="56" t="s">
        <v>170</v>
      </c>
      <c r="B203" s="56" t="s">
        <v>5</v>
      </c>
      <c r="C203" s="70" t="s">
        <v>861</v>
      </c>
      <c r="D203" s="71" t="s">
        <v>861</v>
      </c>
      <c r="E203" s="71" t="s">
        <v>861</v>
      </c>
      <c r="F203" s="72" t="s">
        <v>861</v>
      </c>
    </row>
    <row r="204" spans="1:6" x14ac:dyDescent="0.2">
      <c r="A204" s="56" t="s">
        <v>170</v>
      </c>
      <c r="B204" s="56" t="s">
        <v>1</v>
      </c>
      <c r="C204" s="70">
        <v>25</v>
      </c>
      <c r="D204" s="71">
        <v>1763631</v>
      </c>
      <c r="E204" s="71">
        <v>105818</v>
      </c>
      <c r="F204" s="72">
        <v>1.3411689201209262E-4</v>
      </c>
    </row>
    <row r="205" spans="1:6" x14ac:dyDescent="0.2">
      <c r="A205" s="56" t="s">
        <v>170</v>
      </c>
      <c r="B205" s="56" t="s">
        <v>862</v>
      </c>
      <c r="C205" s="70">
        <v>109</v>
      </c>
      <c r="D205" s="71">
        <v>2666326</v>
      </c>
      <c r="E205" s="71">
        <v>159980</v>
      </c>
      <c r="F205" s="72">
        <v>2.0276342762190345E-4</v>
      </c>
    </row>
    <row r="206" spans="1:6" x14ac:dyDescent="0.2">
      <c r="A206" s="56" t="s">
        <v>170</v>
      </c>
      <c r="B206" s="56" t="s">
        <v>3</v>
      </c>
      <c r="C206" s="70">
        <v>53</v>
      </c>
      <c r="D206" s="71">
        <v>6022539</v>
      </c>
      <c r="E206" s="71">
        <v>361352</v>
      </c>
      <c r="F206" s="72">
        <v>4.5798831165164426E-4</v>
      </c>
    </row>
    <row r="207" spans="1:6" x14ac:dyDescent="0.2">
      <c r="A207" s="56" t="s">
        <v>170</v>
      </c>
      <c r="B207" s="56" t="s">
        <v>2</v>
      </c>
      <c r="C207" s="70" t="s">
        <v>861</v>
      </c>
      <c r="D207" s="71" t="s">
        <v>861</v>
      </c>
      <c r="E207" s="71" t="s">
        <v>861</v>
      </c>
      <c r="F207" s="72" t="s">
        <v>861</v>
      </c>
    </row>
    <row r="208" spans="1:6" x14ac:dyDescent="0.2">
      <c r="A208" s="56" t="s">
        <v>170</v>
      </c>
      <c r="B208" s="56" t="s">
        <v>6</v>
      </c>
      <c r="C208" s="70">
        <v>12</v>
      </c>
      <c r="D208" s="71">
        <v>605256</v>
      </c>
      <c r="E208" s="71">
        <v>36315</v>
      </c>
      <c r="F208" s="72">
        <v>4.6026715052440452E-5</v>
      </c>
    </row>
    <row r="209" spans="1:6" x14ac:dyDescent="0.2">
      <c r="A209" s="56" t="s">
        <v>170</v>
      </c>
      <c r="B209" s="56" t="s">
        <v>10</v>
      </c>
      <c r="C209" s="70">
        <v>302</v>
      </c>
      <c r="D209" s="71">
        <v>6303454</v>
      </c>
      <c r="E209" s="71">
        <v>378207</v>
      </c>
      <c r="F209" s="72">
        <v>4.7935084179645727E-4</v>
      </c>
    </row>
    <row r="210" spans="1:6" x14ac:dyDescent="0.2">
      <c r="A210" s="56" t="s">
        <v>170</v>
      </c>
      <c r="B210" s="56" t="s">
        <v>4</v>
      </c>
      <c r="C210" s="70">
        <v>48</v>
      </c>
      <c r="D210" s="71">
        <v>6380247</v>
      </c>
      <c r="E210" s="71">
        <v>382815</v>
      </c>
      <c r="F210" s="72">
        <v>4.851911585515625E-4</v>
      </c>
    </row>
    <row r="211" spans="1:6" x14ac:dyDescent="0.2">
      <c r="A211" s="56" t="s">
        <v>170</v>
      </c>
      <c r="B211" s="56" t="s">
        <v>863</v>
      </c>
      <c r="C211" s="70">
        <v>324</v>
      </c>
      <c r="D211" s="71">
        <v>4089427</v>
      </c>
      <c r="E211" s="71">
        <v>245356</v>
      </c>
      <c r="F211" s="72">
        <v>3.1097151861232491E-4</v>
      </c>
    </row>
    <row r="212" spans="1:6" x14ac:dyDescent="0.2">
      <c r="A212" s="56" t="s">
        <v>170</v>
      </c>
      <c r="B212" s="56" t="s">
        <v>8</v>
      </c>
      <c r="C212" s="70">
        <v>140</v>
      </c>
      <c r="D212" s="71">
        <v>2032949</v>
      </c>
      <c r="E212" s="71">
        <v>121977</v>
      </c>
      <c r="F212" s="72">
        <v>1.5459729098035328E-4</v>
      </c>
    </row>
    <row r="213" spans="1:6" x14ac:dyDescent="0.2">
      <c r="A213" s="56" t="s">
        <v>170</v>
      </c>
      <c r="B213" s="56" t="s">
        <v>864</v>
      </c>
      <c r="C213" s="70">
        <v>89</v>
      </c>
      <c r="D213" s="71">
        <v>2381141</v>
      </c>
      <c r="E213" s="71">
        <v>142868</v>
      </c>
      <c r="F213" s="72">
        <v>1.810751680052888E-4</v>
      </c>
    </row>
    <row r="214" spans="1:6" x14ac:dyDescent="0.2">
      <c r="A214" s="56" t="s">
        <v>170</v>
      </c>
      <c r="B214" s="56" t="s">
        <v>25</v>
      </c>
      <c r="C214" s="70">
        <v>79</v>
      </c>
      <c r="D214" s="71">
        <v>5603129</v>
      </c>
      <c r="E214" s="71">
        <v>336188</v>
      </c>
      <c r="F214" s="72">
        <v>4.2609470687181191E-4</v>
      </c>
    </row>
    <row r="215" spans="1:6" x14ac:dyDescent="0.2">
      <c r="A215" s="56" t="s">
        <v>170</v>
      </c>
      <c r="B215" s="56" t="s">
        <v>57</v>
      </c>
      <c r="C215" s="70">
        <v>1199</v>
      </c>
      <c r="D215" s="71">
        <v>40859406</v>
      </c>
      <c r="E215" s="71">
        <v>2451555</v>
      </c>
      <c r="F215" s="72">
        <v>3.1071739892712556E-3</v>
      </c>
    </row>
    <row r="216" spans="1:6" x14ac:dyDescent="0.2">
      <c r="A216" s="56" t="s">
        <v>180</v>
      </c>
      <c r="B216" s="56" t="s">
        <v>5</v>
      </c>
      <c r="C216" s="70">
        <v>63</v>
      </c>
      <c r="D216" s="71">
        <v>5994168</v>
      </c>
      <c r="E216" s="71">
        <v>359650</v>
      </c>
      <c r="F216" s="72">
        <v>4.5583114604461539E-4</v>
      </c>
    </row>
    <row r="217" spans="1:6" x14ac:dyDescent="0.2">
      <c r="A217" s="56" t="s">
        <v>180</v>
      </c>
      <c r="B217" s="56" t="s">
        <v>1</v>
      </c>
      <c r="C217" s="70">
        <v>52</v>
      </c>
      <c r="D217" s="71">
        <v>30846805</v>
      </c>
      <c r="E217" s="71">
        <v>1850808</v>
      </c>
      <c r="F217" s="72">
        <v>2.345769308351293E-3</v>
      </c>
    </row>
    <row r="218" spans="1:6" x14ac:dyDescent="0.2">
      <c r="A218" s="56" t="s">
        <v>180</v>
      </c>
      <c r="B218" s="56" t="s">
        <v>862</v>
      </c>
      <c r="C218" s="70">
        <v>356</v>
      </c>
      <c r="D218" s="71">
        <v>22729488</v>
      </c>
      <c r="E218" s="71">
        <v>1363064</v>
      </c>
      <c r="F218" s="72">
        <v>1.7275880029255044E-3</v>
      </c>
    </row>
    <row r="219" spans="1:6" x14ac:dyDescent="0.2">
      <c r="A219" s="56" t="s">
        <v>180</v>
      </c>
      <c r="B219" s="56" t="s">
        <v>3</v>
      </c>
      <c r="C219" s="70">
        <v>171</v>
      </c>
      <c r="D219" s="71">
        <v>20703357</v>
      </c>
      <c r="E219" s="71">
        <v>1242201</v>
      </c>
      <c r="F219" s="72">
        <v>1.5744026287995755E-3</v>
      </c>
    </row>
    <row r="220" spans="1:6" x14ac:dyDescent="0.2">
      <c r="A220" s="56" t="s">
        <v>180</v>
      </c>
      <c r="B220" s="56" t="s">
        <v>2</v>
      </c>
      <c r="C220" s="70">
        <v>28</v>
      </c>
      <c r="D220" s="71">
        <v>33263843</v>
      </c>
      <c r="E220" s="71">
        <v>1995831</v>
      </c>
      <c r="F220" s="72">
        <v>2.5295757876862804E-3</v>
      </c>
    </row>
    <row r="221" spans="1:6" x14ac:dyDescent="0.2">
      <c r="A221" s="56" t="s">
        <v>180</v>
      </c>
      <c r="B221" s="56" t="s">
        <v>6</v>
      </c>
      <c r="C221" s="70">
        <v>90</v>
      </c>
      <c r="D221" s="71">
        <v>11365416</v>
      </c>
      <c r="E221" s="71">
        <v>681925</v>
      </c>
      <c r="F221" s="72">
        <v>8.6429210139433998E-4</v>
      </c>
    </row>
    <row r="222" spans="1:6" x14ac:dyDescent="0.2">
      <c r="A222" s="56" t="s">
        <v>180</v>
      </c>
      <c r="B222" s="56" t="s">
        <v>10</v>
      </c>
      <c r="C222" s="70">
        <v>609</v>
      </c>
      <c r="D222" s="71">
        <v>15780141</v>
      </c>
      <c r="E222" s="71">
        <v>946809</v>
      </c>
      <c r="F222" s="72">
        <v>1.2000139901441854E-3</v>
      </c>
    </row>
    <row r="223" spans="1:6" x14ac:dyDescent="0.2">
      <c r="A223" s="56" t="s">
        <v>180</v>
      </c>
      <c r="B223" s="56" t="s">
        <v>4</v>
      </c>
      <c r="C223" s="70">
        <v>85</v>
      </c>
      <c r="D223" s="71">
        <v>10839745</v>
      </c>
      <c r="E223" s="71">
        <v>650385</v>
      </c>
      <c r="F223" s="72">
        <v>8.2431736388218326E-4</v>
      </c>
    </row>
    <row r="224" spans="1:6" x14ac:dyDescent="0.2">
      <c r="A224" s="56" t="s">
        <v>180</v>
      </c>
      <c r="B224" s="56" t="s">
        <v>863</v>
      </c>
      <c r="C224" s="70">
        <v>1272</v>
      </c>
      <c r="D224" s="71">
        <v>26339621</v>
      </c>
      <c r="E224" s="71">
        <v>1543025</v>
      </c>
      <c r="F224" s="72">
        <v>1.9556759464075982E-3</v>
      </c>
    </row>
    <row r="225" spans="1:6" x14ac:dyDescent="0.2">
      <c r="A225" s="56" t="s">
        <v>180</v>
      </c>
      <c r="B225" s="56" t="s">
        <v>8</v>
      </c>
      <c r="C225" s="70">
        <v>449</v>
      </c>
      <c r="D225" s="71">
        <v>23935615</v>
      </c>
      <c r="E225" s="71">
        <v>1436109</v>
      </c>
      <c r="F225" s="72">
        <v>1.820167416418703E-3</v>
      </c>
    </row>
    <row r="226" spans="1:6" x14ac:dyDescent="0.2">
      <c r="A226" s="56" t="s">
        <v>180</v>
      </c>
      <c r="B226" s="56" t="s">
        <v>864</v>
      </c>
      <c r="C226" s="70">
        <v>178</v>
      </c>
      <c r="D226" s="71">
        <v>6437971</v>
      </c>
      <c r="E226" s="71">
        <v>386278</v>
      </c>
      <c r="F226" s="72">
        <v>4.89580268126851E-4</v>
      </c>
    </row>
    <row r="227" spans="1:6" x14ac:dyDescent="0.2">
      <c r="A227" s="56" t="s">
        <v>180</v>
      </c>
      <c r="B227" s="56" t="s">
        <v>25</v>
      </c>
      <c r="C227" s="70">
        <v>193</v>
      </c>
      <c r="D227" s="71">
        <v>13824446</v>
      </c>
      <c r="E227" s="71">
        <v>829467</v>
      </c>
      <c r="F227" s="72">
        <v>1.0512912365249242E-3</v>
      </c>
    </row>
    <row r="228" spans="1:6" x14ac:dyDescent="0.2">
      <c r="A228" s="56" t="s">
        <v>180</v>
      </c>
      <c r="B228" s="56" t="s">
        <v>57</v>
      </c>
      <c r="C228" s="70">
        <v>3546</v>
      </c>
      <c r="D228" s="71">
        <v>222060617</v>
      </c>
      <c r="E228" s="71">
        <v>13285551</v>
      </c>
      <c r="F228" s="72">
        <v>1.6838503929276202E-2</v>
      </c>
    </row>
    <row r="229" spans="1:6" x14ac:dyDescent="0.2">
      <c r="A229" s="56" t="s">
        <v>190</v>
      </c>
      <c r="B229" s="56" t="s">
        <v>5</v>
      </c>
      <c r="C229" s="70" t="s">
        <v>861</v>
      </c>
      <c r="D229" s="71" t="s">
        <v>861</v>
      </c>
      <c r="E229" s="71" t="s">
        <v>861</v>
      </c>
      <c r="F229" s="72" t="s">
        <v>861</v>
      </c>
    </row>
    <row r="230" spans="1:6" x14ac:dyDescent="0.2">
      <c r="A230" s="56" t="s">
        <v>190</v>
      </c>
      <c r="B230" s="56" t="s">
        <v>1</v>
      </c>
      <c r="C230" s="70">
        <v>25</v>
      </c>
      <c r="D230" s="71">
        <v>8624587</v>
      </c>
      <c r="E230" s="71">
        <v>517475</v>
      </c>
      <c r="F230" s="72">
        <v>6.5586326233682015E-4</v>
      </c>
    </row>
    <row r="231" spans="1:6" x14ac:dyDescent="0.2">
      <c r="A231" s="56" t="s">
        <v>190</v>
      </c>
      <c r="B231" s="56" t="s">
        <v>862</v>
      </c>
      <c r="C231" s="70">
        <v>79</v>
      </c>
      <c r="D231" s="71">
        <v>3322636</v>
      </c>
      <c r="E231" s="71">
        <v>199358</v>
      </c>
      <c r="F231" s="72">
        <v>2.5267228030908503E-4</v>
      </c>
    </row>
    <row r="232" spans="1:6" x14ac:dyDescent="0.2">
      <c r="A232" s="56" t="s">
        <v>190</v>
      </c>
      <c r="B232" s="56" t="s">
        <v>3</v>
      </c>
      <c r="C232" s="70">
        <v>42</v>
      </c>
      <c r="D232" s="71">
        <v>3738065</v>
      </c>
      <c r="E232" s="71">
        <v>224284</v>
      </c>
      <c r="F232" s="72">
        <v>2.8426423678429172E-4</v>
      </c>
    </row>
    <row r="233" spans="1:6" x14ac:dyDescent="0.2">
      <c r="A233" s="56" t="s">
        <v>190</v>
      </c>
      <c r="B233" s="56" t="s">
        <v>2</v>
      </c>
      <c r="C233" s="70" t="s">
        <v>861</v>
      </c>
      <c r="D233" s="71" t="s">
        <v>861</v>
      </c>
      <c r="E233" s="71" t="s">
        <v>861</v>
      </c>
      <c r="F233" s="72" t="s">
        <v>861</v>
      </c>
    </row>
    <row r="234" spans="1:6" x14ac:dyDescent="0.2">
      <c r="A234" s="56" t="s">
        <v>190</v>
      </c>
      <c r="B234" s="56" t="s">
        <v>6</v>
      </c>
      <c r="C234" s="70">
        <v>15</v>
      </c>
      <c r="D234" s="71">
        <v>1956159</v>
      </c>
      <c r="E234" s="71">
        <v>117370</v>
      </c>
      <c r="F234" s="72">
        <v>1.4875824165509944E-4</v>
      </c>
    </row>
    <row r="235" spans="1:6" x14ac:dyDescent="0.2">
      <c r="A235" s="56" t="s">
        <v>190</v>
      </c>
      <c r="B235" s="56" t="s">
        <v>10</v>
      </c>
      <c r="C235" s="70">
        <v>201</v>
      </c>
      <c r="D235" s="71">
        <v>5625449</v>
      </c>
      <c r="E235" s="71">
        <v>337527</v>
      </c>
      <c r="F235" s="72">
        <v>4.2779179544279411E-4</v>
      </c>
    </row>
    <row r="236" spans="1:6" x14ac:dyDescent="0.2">
      <c r="A236" s="56" t="s">
        <v>190</v>
      </c>
      <c r="B236" s="56" t="s">
        <v>4</v>
      </c>
      <c r="C236" s="70">
        <v>22</v>
      </c>
      <c r="D236" s="71">
        <v>1960918</v>
      </c>
      <c r="E236" s="71">
        <v>117655</v>
      </c>
      <c r="F236" s="72">
        <v>1.491194591627394E-4</v>
      </c>
    </row>
    <row r="237" spans="1:6" x14ac:dyDescent="0.2">
      <c r="A237" s="56" t="s">
        <v>190</v>
      </c>
      <c r="B237" s="56" t="s">
        <v>863</v>
      </c>
      <c r="C237" s="70">
        <v>330</v>
      </c>
      <c r="D237" s="71">
        <v>4115254</v>
      </c>
      <c r="E237" s="71">
        <v>243757</v>
      </c>
      <c r="F237" s="72">
        <v>3.0894489827998698E-4</v>
      </c>
    </row>
    <row r="238" spans="1:6" x14ac:dyDescent="0.2">
      <c r="A238" s="56" t="s">
        <v>190</v>
      </c>
      <c r="B238" s="56" t="s">
        <v>8</v>
      </c>
      <c r="C238" s="70">
        <v>124</v>
      </c>
      <c r="D238" s="71">
        <v>1930327</v>
      </c>
      <c r="E238" s="71">
        <v>115820</v>
      </c>
      <c r="F238" s="72">
        <v>1.4679372538547853E-4</v>
      </c>
    </row>
    <row r="239" spans="1:6" x14ac:dyDescent="0.2">
      <c r="A239" s="56" t="s">
        <v>190</v>
      </c>
      <c r="B239" s="56" t="s">
        <v>864</v>
      </c>
      <c r="C239" s="70">
        <v>65</v>
      </c>
      <c r="D239" s="71">
        <v>3106018</v>
      </c>
      <c r="E239" s="71">
        <v>186361</v>
      </c>
      <c r="F239" s="72">
        <v>2.3619949453085104E-4</v>
      </c>
    </row>
    <row r="240" spans="1:6" x14ac:dyDescent="0.2">
      <c r="A240" s="56" t="s">
        <v>190</v>
      </c>
      <c r="B240" s="56" t="s">
        <v>25</v>
      </c>
      <c r="C240" s="70">
        <v>19</v>
      </c>
      <c r="D240" s="71">
        <v>3341932</v>
      </c>
      <c r="E240" s="71">
        <v>200516</v>
      </c>
      <c r="F240" s="72">
        <v>2.5413996407696958E-4</v>
      </c>
    </row>
    <row r="241" spans="1:6" x14ac:dyDescent="0.2">
      <c r="A241" s="56" t="s">
        <v>190</v>
      </c>
      <c r="B241" s="56" t="s">
        <v>57</v>
      </c>
      <c r="C241" s="70">
        <v>935</v>
      </c>
      <c r="D241" s="71">
        <v>38248552</v>
      </c>
      <c r="E241" s="71">
        <v>2291755</v>
      </c>
      <c r="F241" s="72">
        <v>2.9046386990225987E-3</v>
      </c>
    </row>
    <row r="242" spans="1:6" x14ac:dyDescent="0.2">
      <c r="A242" s="56" t="s">
        <v>198</v>
      </c>
      <c r="B242" s="56" t="s">
        <v>5</v>
      </c>
      <c r="C242" s="70" t="s">
        <v>861</v>
      </c>
      <c r="D242" s="71" t="s">
        <v>861</v>
      </c>
      <c r="E242" s="71" t="s">
        <v>861</v>
      </c>
      <c r="F242" s="72" t="s">
        <v>861</v>
      </c>
    </row>
    <row r="243" spans="1:6" x14ac:dyDescent="0.2">
      <c r="A243" s="56" t="s">
        <v>198</v>
      </c>
      <c r="B243" s="56" t="s">
        <v>1</v>
      </c>
      <c r="C243" s="70">
        <v>25</v>
      </c>
      <c r="D243" s="71">
        <v>1006941</v>
      </c>
      <c r="E243" s="71">
        <v>60416</v>
      </c>
      <c r="F243" s="72">
        <v>7.6573041900268276E-5</v>
      </c>
    </row>
    <row r="244" spans="1:6" x14ac:dyDescent="0.2">
      <c r="A244" s="56" t="s">
        <v>198</v>
      </c>
      <c r="B244" s="56" t="s">
        <v>862</v>
      </c>
      <c r="C244" s="70">
        <v>90</v>
      </c>
      <c r="D244" s="71">
        <v>2303088</v>
      </c>
      <c r="E244" s="71">
        <v>138185</v>
      </c>
      <c r="F244" s="72">
        <v>1.7513979401133096E-4</v>
      </c>
    </row>
    <row r="245" spans="1:6" x14ac:dyDescent="0.2">
      <c r="A245" s="56" t="s">
        <v>198</v>
      </c>
      <c r="B245" s="56" t="s">
        <v>3</v>
      </c>
      <c r="C245" s="70">
        <v>38</v>
      </c>
      <c r="D245" s="71">
        <v>4444917</v>
      </c>
      <c r="E245" s="71">
        <v>266695</v>
      </c>
      <c r="F245" s="72">
        <v>3.3801720421067346E-4</v>
      </c>
    </row>
    <row r="246" spans="1:6" x14ac:dyDescent="0.2">
      <c r="A246" s="56" t="s">
        <v>198</v>
      </c>
      <c r="B246" s="56" t="s">
        <v>2</v>
      </c>
      <c r="C246" s="70" t="s">
        <v>861</v>
      </c>
      <c r="D246" s="71" t="s">
        <v>861</v>
      </c>
      <c r="E246" s="71" t="s">
        <v>861</v>
      </c>
      <c r="F246" s="72" t="s">
        <v>861</v>
      </c>
    </row>
    <row r="247" spans="1:6" x14ac:dyDescent="0.2">
      <c r="A247" s="56" t="s">
        <v>198</v>
      </c>
      <c r="B247" s="56" t="s">
        <v>6</v>
      </c>
      <c r="C247" s="70">
        <v>29</v>
      </c>
      <c r="D247" s="71">
        <v>2606580</v>
      </c>
      <c r="E247" s="71">
        <v>156395</v>
      </c>
      <c r="F247" s="72">
        <v>1.9821969160474802E-4</v>
      </c>
    </row>
    <row r="248" spans="1:6" x14ac:dyDescent="0.2">
      <c r="A248" s="56" t="s">
        <v>198</v>
      </c>
      <c r="B248" s="56" t="s">
        <v>10</v>
      </c>
      <c r="C248" s="70">
        <v>238</v>
      </c>
      <c r="D248" s="71">
        <v>8364924</v>
      </c>
      <c r="E248" s="71">
        <v>501896</v>
      </c>
      <c r="F248" s="72">
        <v>6.3611797268235313E-4</v>
      </c>
    </row>
    <row r="249" spans="1:6" x14ac:dyDescent="0.2">
      <c r="A249" s="56" t="s">
        <v>198</v>
      </c>
      <c r="B249" s="56" t="s">
        <v>4</v>
      </c>
      <c r="C249" s="70">
        <v>24</v>
      </c>
      <c r="D249" s="71">
        <v>1328314</v>
      </c>
      <c r="E249" s="71">
        <v>79699</v>
      </c>
      <c r="F249" s="72">
        <v>1.0101289172420354E-4</v>
      </c>
    </row>
    <row r="250" spans="1:6" x14ac:dyDescent="0.2">
      <c r="A250" s="56" t="s">
        <v>198</v>
      </c>
      <c r="B250" s="56" t="s">
        <v>863</v>
      </c>
      <c r="C250" s="70">
        <v>255</v>
      </c>
      <c r="D250" s="71">
        <v>3308695</v>
      </c>
      <c r="E250" s="71">
        <v>196050</v>
      </c>
      <c r="F250" s="72">
        <v>2.4847962236075865E-4</v>
      </c>
    </row>
    <row r="251" spans="1:6" x14ac:dyDescent="0.2">
      <c r="A251" s="56" t="s">
        <v>198</v>
      </c>
      <c r="B251" s="56" t="s">
        <v>8</v>
      </c>
      <c r="C251" s="70">
        <v>154</v>
      </c>
      <c r="D251" s="71">
        <v>5555371</v>
      </c>
      <c r="E251" s="71">
        <v>333322</v>
      </c>
      <c r="F251" s="72">
        <v>4.2246225291779036E-4</v>
      </c>
    </row>
    <row r="252" spans="1:6" x14ac:dyDescent="0.2">
      <c r="A252" s="56" t="s">
        <v>198</v>
      </c>
      <c r="B252" s="56" t="s">
        <v>864</v>
      </c>
      <c r="C252" s="70">
        <v>62</v>
      </c>
      <c r="D252" s="71">
        <v>1342679</v>
      </c>
      <c r="E252" s="71">
        <v>80561</v>
      </c>
      <c r="F252" s="72">
        <v>1.0210541625608303E-4</v>
      </c>
    </row>
    <row r="253" spans="1:6" x14ac:dyDescent="0.2">
      <c r="A253" s="56" t="s">
        <v>198</v>
      </c>
      <c r="B253" s="56" t="s">
        <v>25</v>
      </c>
      <c r="C253" s="70">
        <v>76</v>
      </c>
      <c r="D253" s="71">
        <v>4616331</v>
      </c>
      <c r="E253" s="71">
        <v>276963</v>
      </c>
      <c r="F253" s="72">
        <v>3.5103117392452335E-4</v>
      </c>
    </row>
    <row r="254" spans="1:6" x14ac:dyDescent="0.2">
      <c r="A254" s="56" t="s">
        <v>198</v>
      </c>
      <c r="B254" s="56" t="s">
        <v>57</v>
      </c>
      <c r="C254" s="70">
        <v>995</v>
      </c>
      <c r="D254" s="71">
        <v>34878930</v>
      </c>
      <c r="E254" s="71">
        <v>2090248</v>
      </c>
      <c r="F254" s="72">
        <v>2.6492427119629231E-3</v>
      </c>
    </row>
    <row r="255" spans="1:6" x14ac:dyDescent="0.2">
      <c r="A255" s="56" t="s">
        <v>205</v>
      </c>
      <c r="B255" s="56" t="s">
        <v>5</v>
      </c>
      <c r="C255" s="70" t="s">
        <v>861</v>
      </c>
      <c r="D255" s="71" t="s">
        <v>861</v>
      </c>
      <c r="E255" s="71" t="s">
        <v>861</v>
      </c>
      <c r="F255" s="72" t="s">
        <v>861</v>
      </c>
    </row>
    <row r="256" spans="1:6" x14ac:dyDescent="0.2">
      <c r="A256" s="56" t="s">
        <v>205</v>
      </c>
      <c r="B256" s="56" t="s">
        <v>1</v>
      </c>
      <c r="C256" s="70" t="s">
        <v>861</v>
      </c>
      <c r="D256" s="71" t="s">
        <v>861</v>
      </c>
      <c r="E256" s="71" t="s">
        <v>861</v>
      </c>
      <c r="F256" s="72" t="s">
        <v>861</v>
      </c>
    </row>
    <row r="257" spans="1:6" x14ac:dyDescent="0.2">
      <c r="A257" s="56" t="s">
        <v>205</v>
      </c>
      <c r="B257" s="56" t="s">
        <v>862</v>
      </c>
      <c r="C257" s="70">
        <v>57</v>
      </c>
      <c r="D257" s="71">
        <v>2387900</v>
      </c>
      <c r="E257" s="71">
        <v>143274</v>
      </c>
      <c r="F257" s="72">
        <v>1.8158974452494434E-4</v>
      </c>
    </row>
    <row r="258" spans="1:6" x14ac:dyDescent="0.2">
      <c r="A258" s="56" t="s">
        <v>205</v>
      </c>
      <c r="B258" s="56" t="s">
        <v>3</v>
      </c>
      <c r="C258" s="70">
        <v>45</v>
      </c>
      <c r="D258" s="71">
        <v>4809251</v>
      </c>
      <c r="E258" s="71">
        <v>288555</v>
      </c>
      <c r="F258" s="72">
        <v>3.6572322076158488E-4</v>
      </c>
    </row>
    <row r="259" spans="1:6" x14ac:dyDescent="0.2">
      <c r="A259" s="56" t="s">
        <v>205</v>
      </c>
      <c r="B259" s="56" t="s">
        <v>2</v>
      </c>
      <c r="C259" s="70" t="s">
        <v>861</v>
      </c>
      <c r="D259" s="71" t="s">
        <v>861</v>
      </c>
      <c r="E259" s="71" t="s">
        <v>861</v>
      </c>
      <c r="F259" s="72" t="s">
        <v>861</v>
      </c>
    </row>
    <row r="260" spans="1:6" x14ac:dyDescent="0.2">
      <c r="A260" s="56" t="s">
        <v>205</v>
      </c>
      <c r="B260" s="56" t="s">
        <v>6</v>
      </c>
      <c r="C260" s="70" t="s">
        <v>861</v>
      </c>
      <c r="D260" s="71" t="s">
        <v>861</v>
      </c>
      <c r="E260" s="71" t="s">
        <v>861</v>
      </c>
      <c r="F260" s="72" t="s">
        <v>861</v>
      </c>
    </row>
    <row r="261" spans="1:6" x14ac:dyDescent="0.2">
      <c r="A261" s="56" t="s">
        <v>205</v>
      </c>
      <c r="B261" s="56" t="s">
        <v>10</v>
      </c>
      <c r="C261" s="70">
        <v>119</v>
      </c>
      <c r="D261" s="71">
        <v>5989124</v>
      </c>
      <c r="E261" s="71">
        <v>358907</v>
      </c>
      <c r="F261" s="72">
        <v>4.5488944566504874E-4</v>
      </c>
    </row>
    <row r="262" spans="1:6" x14ac:dyDescent="0.2">
      <c r="A262" s="56" t="s">
        <v>205</v>
      </c>
      <c r="B262" s="56" t="s">
        <v>4</v>
      </c>
      <c r="C262" s="70">
        <v>22</v>
      </c>
      <c r="D262" s="71">
        <v>1168960</v>
      </c>
      <c r="E262" s="71">
        <v>70138</v>
      </c>
      <c r="F262" s="72">
        <v>8.8894994915271052E-5</v>
      </c>
    </row>
    <row r="263" spans="1:6" x14ac:dyDescent="0.2">
      <c r="A263" s="56" t="s">
        <v>205</v>
      </c>
      <c r="B263" s="56" t="s">
        <v>863</v>
      </c>
      <c r="C263" s="70">
        <v>199</v>
      </c>
      <c r="D263" s="71">
        <v>3164284</v>
      </c>
      <c r="E263" s="71">
        <v>180846</v>
      </c>
      <c r="F263" s="72">
        <v>2.2920961890055477E-4</v>
      </c>
    </row>
    <row r="264" spans="1:6" x14ac:dyDescent="0.2">
      <c r="A264" s="56" t="s">
        <v>205</v>
      </c>
      <c r="B264" s="56" t="s">
        <v>8</v>
      </c>
      <c r="C264" s="70">
        <v>71</v>
      </c>
      <c r="D264" s="71">
        <v>1622454</v>
      </c>
      <c r="E264" s="71">
        <v>97347</v>
      </c>
      <c r="F264" s="72">
        <v>1.2338049374115162E-4</v>
      </c>
    </row>
    <row r="265" spans="1:6" x14ac:dyDescent="0.2">
      <c r="A265" s="56" t="s">
        <v>205</v>
      </c>
      <c r="B265" s="56" t="s">
        <v>864</v>
      </c>
      <c r="C265" s="70">
        <v>22</v>
      </c>
      <c r="D265" s="71">
        <v>1110923</v>
      </c>
      <c r="E265" s="71">
        <v>66655</v>
      </c>
      <c r="F265" s="72">
        <v>8.4480536742955208E-5</v>
      </c>
    </row>
    <row r="266" spans="1:6" x14ac:dyDescent="0.2">
      <c r="A266" s="56" t="s">
        <v>205</v>
      </c>
      <c r="B266" s="56" t="s">
        <v>25</v>
      </c>
      <c r="C266" s="70">
        <v>24</v>
      </c>
      <c r="D266" s="71">
        <v>531300</v>
      </c>
      <c r="E266" s="71">
        <v>31878</v>
      </c>
      <c r="F266" s="72">
        <v>4.040312880191923E-5</v>
      </c>
    </row>
    <row r="267" spans="1:6" x14ac:dyDescent="0.2">
      <c r="A267" s="56" t="s">
        <v>205</v>
      </c>
      <c r="B267" s="56" t="s">
        <v>57</v>
      </c>
      <c r="C267" s="70">
        <v>591</v>
      </c>
      <c r="D267" s="71">
        <v>30447354</v>
      </c>
      <c r="E267" s="71">
        <v>1817390</v>
      </c>
      <c r="F267" s="72">
        <v>2.3034143375782667E-3</v>
      </c>
    </row>
    <row r="268" spans="1:6" x14ac:dyDescent="0.2">
      <c r="A268" s="56" t="s">
        <v>209</v>
      </c>
      <c r="B268" s="56" t="s">
        <v>5</v>
      </c>
      <c r="C268" s="70">
        <v>41</v>
      </c>
      <c r="D268" s="71">
        <v>3952902</v>
      </c>
      <c r="E268" s="71">
        <v>237174</v>
      </c>
      <c r="F268" s="72">
        <v>3.0060140756842937E-4</v>
      </c>
    </row>
    <row r="269" spans="1:6" x14ac:dyDescent="0.2">
      <c r="A269" s="56" t="s">
        <v>209</v>
      </c>
      <c r="B269" s="56" t="s">
        <v>1</v>
      </c>
      <c r="C269" s="70">
        <v>17</v>
      </c>
      <c r="D269" s="71">
        <v>17033399</v>
      </c>
      <c r="E269" s="71">
        <v>1022004</v>
      </c>
      <c r="F269" s="72">
        <v>1.295318377817826E-3</v>
      </c>
    </row>
    <row r="270" spans="1:6" x14ac:dyDescent="0.2">
      <c r="A270" s="56" t="s">
        <v>209</v>
      </c>
      <c r="B270" s="56" t="s">
        <v>862</v>
      </c>
      <c r="C270" s="70">
        <v>136</v>
      </c>
      <c r="D270" s="71">
        <v>6512645</v>
      </c>
      <c r="E270" s="71">
        <v>390759</v>
      </c>
      <c r="F270" s="72">
        <v>4.9525962129083243E-4</v>
      </c>
    </row>
    <row r="271" spans="1:6" x14ac:dyDescent="0.2">
      <c r="A271" s="56" t="s">
        <v>209</v>
      </c>
      <c r="B271" s="56" t="s">
        <v>3</v>
      </c>
      <c r="C271" s="70">
        <v>61</v>
      </c>
      <c r="D271" s="71">
        <v>6030236</v>
      </c>
      <c r="E271" s="71">
        <v>361814</v>
      </c>
      <c r="F271" s="72">
        <v>4.5857386424297643E-4</v>
      </c>
    </row>
    <row r="272" spans="1:6" x14ac:dyDescent="0.2">
      <c r="A272" s="56" t="s">
        <v>209</v>
      </c>
      <c r="B272" s="56" t="s">
        <v>2</v>
      </c>
      <c r="C272" s="70">
        <v>12</v>
      </c>
      <c r="D272" s="71">
        <v>12745787</v>
      </c>
      <c r="E272" s="71">
        <v>764747</v>
      </c>
      <c r="F272" s="72">
        <v>9.6926317654436674E-4</v>
      </c>
    </row>
    <row r="273" spans="1:6" x14ac:dyDescent="0.2">
      <c r="A273" s="56" t="s">
        <v>209</v>
      </c>
      <c r="B273" s="56" t="s">
        <v>6</v>
      </c>
      <c r="C273" s="70">
        <v>53</v>
      </c>
      <c r="D273" s="71">
        <v>4765557</v>
      </c>
      <c r="E273" s="71">
        <v>285933</v>
      </c>
      <c r="F273" s="72">
        <v>3.6240001969129712E-4</v>
      </c>
    </row>
    <row r="274" spans="1:6" x14ac:dyDescent="0.2">
      <c r="A274" s="56" t="s">
        <v>209</v>
      </c>
      <c r="B274" s="56" t="s">
        <v>10</v>
      </c>
      <c r="C274" s="70">
        <v>253</v>
      </c>
      <c r="D274" s="71">
        <v>5188628</v>
      </c>
      <c r="E274" s="71">
        <v>311318</v>
      </c>
      <c r="F274" s="72">
        <v>3.9457372646828186E-4</v>
      </c>
    </row>
    <row r="275" spans="1:6" x14ac:dyDescent="0.2">
      <c r="A275" s="56" t="s">
        <v>209</v>
      </c>
      <c r="B275" s="56" t="s">
        <v>4</v>
      </c>
      <c r="C275" s="70">
        <v>36</v>
      </c>
      <c r="D275" s="71">
        <v>3154317</v>
      </c>
      <c r="E275" s="71">
        <v>189259</v>
      </c>
      <c r="F275" s="72">
        <v>2.3987250624011642E-4</v>
      </c>
    </row>
    <row r="276" spans="1:6" x14ac:dyDescent="0.2">
      <c r="A276" s="56" t="s">
        <v>209</v>
      </c>
      <c r="B276" s="56" t="s">
        <v>863</v>
      </c>
      <c r="C276" s="70">
        <v>456</v>
      </c>
      <c r="D276" s="71">
        <v>9062288</v>
      </c>
      <c r="E276" s="71">
        <v>535549</v>
      </c>
      <c r="F276" s="72">
        <v>6.7877078947045112E-4</v>
      </c>
    </row>
    <row r="277" spans="1:6" x14ac:dyDescent="0.2">
      <c r="A277" s="56" t="s">
        <v>209</v>
      </c>
      <c r="B277" s="56" t="s">
        <v>8</v>
      </c>
      <c r="C277" s="70">
        <v>255</v>
      </c>
      <c r="D277" s="71">
        <v>9791390</v>
      </c>
      <c r="E277" s="71">
        <v>587483</v>
      </c>
      <c r="F277" s="72">
        <v>7.4459349137141328E-4</v>
      </c>
    </row>
    <row r="278" spans="1:6" x14ac:dyDescent="0.2">
      <c r="A278" s="56" t="s">
        <v>209</v>
      </c>
      <c r="B278" s="56" t="s">
        <v>864</v>
      </c>
      <c r="C278" s="70">
        <v>73</v>
      </c>
      <c r="D278" s="71">
        <v>5196175</v>
      </c>
      <c r="E278" s="71">
        <v>311771</v>
      </c>
      <c r="F278" s="72">
        <v>3.9514787219095172E-4</v>
      </c>
    </row>
    <row r="279" spans="1:6" x14ac:dyDescent="0.2">
      <c r="A279" s="56" t="s">
        <v>209</v>
      </c>
      <c r="B279" s="56" t="s">
        <v>25</v>
      </c>
      <c r="C279" s="70">
        <v>72</v>
      </c>
      <c r="D279" s="71">
        <v>9791168</v>
      </c>
      <c r="E279" s="71">
        <v>587470</v>
      </c>
      <c r="F279" s="72">
        <v>7.4457701478334551E-4</v>
      </c>
    </row>
    <row r="280" spans="1:6" x14ac:dyDescent="0.2">
      <c r="A280" s="56" t="s">
        <v>209</v>
      </c>
      <c r="B280" s="56" t="s">
        <v>57</v>
      </c>
      <c r="C280" s="70">
        <v>1465</v>
      </c>
      <c r="D280" s="71">
        <v>93224493</v>
      </c>
      <c r="E280" s="71">
        <v>5585282</v>
      </c>
      <c r="F280" s="72">
        <v>7.078953135110139E-3</v>
      </c>
    </row>
    <row r="281" spans="1:6" x14ac:dyDescent="0.2">
      <c r="A281" s="56" t="s">
        <v>217</v>
      </c>
      <c r="B281" s="56" t="s">
        <v>5</v>
      </c>
      <c r="C281" s="70">
        <v>17</v>
      </c>
      <c r="D281" s="71">
        <v>374854</v>
      </c>
      <c r="E281" s="71">
        <v>22491</v>
      </c>
      <c r="F281" s="72">
        <v>2.850576478712483E-5</v>
      </c>
    </row>
    <row r="282" spans="1:6" x14ac:dyDescent="0.2">
      <c r="A282" s="56" t="s">
        <v>217</v>
      </c>
      <c r="B282" s="56" t="s">
        <v>1</v>
      </c>
      <c r="C282" s="70">
        <v>23</v>
      </c>
      <c r="D282" s="71">
        <v>4999190</v>
      </c>
      <c r="E282" s="71">
        <v>299951</v>
      </c>
      <c r="F282" s="72">
        <v>3.8016685134777822E-4</v>
      </c>
    </row>
    <row r="283" spans="1:6" x14ac:dyDescent="0.2">
      <c r="A283" s="56" t="s">
        <v>217</v>
      </c>
      <c r="B283" s="56" t="s">
        <v>862</v>
      </c>
      <c r="C283" s="70">
        <v>156</v>
      </c>
      <c r="D283" s="71">
        <v>2550654</v>
      </c>
      <c r="E283" s="71">
        <v>152705</v>
      </c>
      <c r="F283" s="72">
        <v>1.9354287545319892E-4</v>
      </c>
    </row>
    <row r="284" spans="1:6" x14ac:dyDescent="0.2">
      <c r="A284" s="56" t="s">
        <v>217</v>
      </c>
      <c r="B284" s="56" t="s">
        <v>3</v>
      </c>
      <c r="C284" s="70">
        <v>83</v>
      </c>
      <c r="D284" s="71">
        <v>4778616</v>
      </c>
      <c r="E284" s="71">
        <v>286717</v>
      </c>
      <c r="F284" s="72">
        <v>3.633936846947699E-4</v>
      </c>
    </row>
    <row r="285" spans="1:6" x14ac:dyDescent="0.2">
      <c r="A285" s="56" t="s">
        <v>217</v>
      </c>
      <c r="B285" s="56" t="s">
        <v>2</v>
      </c>
      <c r="C285" s="70">
        <v>15</v>
      </c>
      <c r="D285" s="71">
        <v>138554</v>
      </c>
      <c r="E285" s="71">
        <v>8284</v>
      </c>
      <c r="F285" s="72">
        <v>1.0499388888735143E-5</v>
      </c>
    </row>
    <row r="286" spans="1:6" x14ac:dyDescent="0.2">
      <c r="A286" s="56" t="s">
        <v>217</v>
      </c>
      <c r="B286" s="56" t="s">
        <v>6</v>
      </c>
      <c r="C286" s="70">
        <v>37</v>
      </c>
      <c r="D286" s="71">
        <v>2147791</v>
      </c>
      <c r="E286" s="71">
        <v>128867</v>
      </c>
      <c r="F286" s="72">
        <v>1.6332988265628097E-4</v>
      </c>
    </row>
    <row r="287" spans="1:6" x14ac:dyDescent="0.2">
      <c r="A287" s="56" t="s">
        <v>217</v>
      </c>
      <c r="B287" s="56" t="s">
        <v>10</v>
      </c>
      <c r="C287" s="70">
        <v>307</v>
      </c>
      <c r="D287" s="71">
        <v>9132332</v>
      </c>
      <c r="E287" s="71">
        <v>547940</v>
      </c>
      <c r="F287" s="72">
        <v>6.9447551275875587E-4</v>
      </c>
    </row>
    <row r="288" spans="1:6" x14ac:dyDescent="0.2">
      <c r="A288" s="56" t="s">
        <v>217</v>
      </c>
      <c r="B288" s="56" t="s">
        <v>4</v>
      </c>
      <c r="C288" s="70">
        <v>38</v>
      </c>
      <c r="D288" s="71">
        <v>3158165</v>
      </c>
      <c r="E288" s="71">
        <v>189490</v>
      </c>
      <c r="F288" s="72">
        <v>2.4016528253578251E-4</v>
      </c>
    </row>
    <row r="289" spans="1:6" x14ac:dyDescent="0.2">
      <c r="A289" s="56" t="s">
        <v>217</v>
      </c>
      <c r="B289" s="56" t="s">
        <v>863</v>
      </c>
      <c r="C289" s="70">
        <v>580</v>
      </c>
      <c r="D289" s="71">
        <v>6080536</v>
      </c>
      <c r="E289" s="71">
        <v>359788</v>
      </c>
      <c r="F289" s="72">
        <v>4.5600605136410422E-4</v>
      </c>
    </row>
    <row r="290" spans="1:6" x14ac:dyDescent="0.2">
      <c r="A290" s="56" t="s">
        <v>217</v>
      </c>
      <c r="B290" s="56" t="s">
        <v>8</v>
      </c>
      <c r="C290" s="70">
        <v>263</v>
      </c>
      <c r="D290" s="71">
        <v>8235272</v>
      </c>
      <c r="E290" s="71">
        <v>494084</v>
      </c>
      <c r="F290" s="72">
        <v>6.262168106834638E-4</v>
      </c>
    </row>
    <row r="291" spans="1:6" x14ac:dyDescent="0.2">
      <c r="A291" s="56" t="s">
        <v>217</v>
      </c>
      <c r="B291" s="56" t="s">
        <v>864</v>
      </c>
      <c r="C291" s="70">
        <v>78</v>
      </c>
      <c r="D291" s="71">
        <v>2899178</v>
      </c>
      <c r="E291" s="71">
        <v>173951</v>
      </c>
      <c r="F291" s="72">
        <v>2.204706900753702E-4</v>
      </c>
    </row>
    <row r="292" spans="1:6" x14ac:dyDescent="0.2">
      <c r="A292" s="56" t="s">
        <v>217</v>
      </c>
      <c r="B292" s="56" t="s">
        <v>25</v>
      </c>
      <c r="C292" s="70">
        <v>63</v>
      </c>
      <c r="D292" s="71">
        <v>2721832</v>
      </c>
      <c r="E292" s="71">
        <v>163310</v>
      </c>
      <c r="F292" s="72">
        <v>2.0698396902695993E-4</v>
      </c>
    </row>
    <row r="293" spans="1:6" x14ac:dyDescent="0.2">
      <c r="A293" s="56" t="s">
        <v>217</v>
      </c>
      <c r="B293" s="56" t="s">
        <v>57</v>
      </c>
      <c r="C293" s="70">
        <v>1660</v>
      </c>
      <c r="D293" s="71">
        <v>47216975</v>
      </c>
      <c r="E293" s="71">
        <v>2827580</v>
      </c>
      <c r="F293" s="72">
        <v>3.5837592991320275E-3</v>
      </c>
    </row>
    <row r="294" spans="1:6" x14ac:dyDescent="0.2">
      <c r="A294" s="56" t="s">
        <v>228</v>
      </c>
      <c r="B294" s="56" t="s">
        <v>5</v>
      </c>
      <c r="C294" s="70">
        <v>40</v>
      </c>
      <c r="D294" s="71">
        <v>1986680</v>
      </c>
      <c r="E294" s="71">
        <v>119201</v>
      </c>
      <c r="F294" s="72">
        <v>1.5107890571295482E-4</v>
      </c>
    </row>
    <row r="295" spans="1:6" x14ac:dyDescent="0.2">
      <c r="A295" s="56" t="s">
        <v>228</v>
      </c>
      <c r="B295" s="56" t="s">
        <v>1</v>
      </c>
      <c r="C295" s="70">
        <v>36</v>
      </c>
      <c r="D295" s="71">
        <v>20069488</v>
      </c>
      <c r="E295" s="71">
        <v>1204169</v>
      </c>
      <c r="F295" s="72">
        <v>1.5261997366923356E-3</v>
      </c>
    </row>
    <row r="296" spans="1:6" x14ac:dyDescent="0.2">
      <c r="A296" s="56" t="s">
        <v>228</v>
      </c>
      <c r="B296" s="56" t="s">
        <v>862</v>
      </c>
      <c r="C296" s="70">
        <v>348</v>
      </c>
      <c r="D296" s="71">
        <v>16234177</v>
      </c>
      <c r="E296" s="71">
        <v>974051</v>
      </c>
      <c r="F296" s="72">
        <v>1.2345413141551611E-3</v>
      </c>
    </row>
    <row r="297" spans="1:6" x14ac:dyDescent="0.2">
      <c r="A297" s="56" t="s">
        <v>228</v>
      </c>
      <c r="B297" s="56" t="s">
        <v>3</v>
      </c>
      <c r="C297" s="70">
        <v>111</v>
      </c>
      <c r="D297" s="71">
        <v>16577679</v>
      </c>
      <c r="E297" s="71">
        <v>994661</v>
      </c>
      <c r="F297" s="72">
        <v>1.2606630433918621E-3</v>
      </c>
    </row>
    <row r="298" spans="1:6" x14ac:dyDescent="0.2">
      <c r="A298" s="56" t="s">
        <v>228</v>
      </c>
      <c r="B298" s="56" t="s">
        <v>2</v>
      </c>
      <c r="C298" s="70">
        <v>27</v>
      </c>
      <c r="D298" s="71">
        <v>18435662</v>
      </c>
      <c r="E298" s="71">
        <v>1106140</v>
      </c>
      <c r="F298" s="72">
        <v>1.4019548557925507E-3</v>
      </c>
    </row>
    <row r="299" spans="1:6" x14ac:dyDescent="0.2">
      <c r="A299" s="56" t="s">
        <v>228</v>
      </c>
      <c r="B299" s="56" t="s">
        <v>6</v>
      </c>
      <c r="C299" s="70">
        <v>64</v>
      </c>
      <c r="D299" s="71">
        <v>5809011</v>
      </c>
      <c r="E299" s="71">
        <v>348541</v>
      </c>
      <c r="F299" s="72">
        <v>4.4175126782576476E-4</v>
      </c>
    </row>
    <row r="300" spans="1:6" x14ac:dyDescent="0.2">
      <c r="A300" s="56" t="s">
        <v>228</v>
      </c>
      <c r="B300" s="56" t="s">
        <v>10</v>
      </c>
      <c r="C300" s="70">
        <v>505</v>
      </c>
      <c r="D300" s="71">
        <v>9722757</v>
      </c>
      <c r="E300" s="71">
        <v>583336</v>
      </c>
      <c r="F300" s="72">
        <v>7.3933745977778893E-4</v>
      </c>
    </row>
    <row r="301" spans="1:6" x14ac:dyDescent="0.2">
      <c r="A301" s="56" t="s">
        <v>228</v>
      </c>
      <c r="B301" s="56" t="s">
        <v>4</v>
      </c>
      <c r="C301" s="70">
        <v>87</v>
      </c>
      <c r="D301" s="71">
        <v>6320046</v>
      </c>
      <c r="E301" s="71">
        <v>379203</v>
      </c>
      <c r="F301" s="72">
        <v>4.8061320192842013E-4</v>
      </c>
    </row>
    <row r="302" spans="1:6" x14ac:dyDescent="0.2">
      <c r="A302" s="56" t="s">
        <v>228</v>
      </c>
      <c r="B302" s="56" t="s">
        <v>863</v>
      </c>
      <c r="C302" s="70">
        <v>893</v>
      </c>
      <c r="D302" s="71">
        <v>16012187</v>
      </c>
      <c r="E302" s="71">
        <v>945353</v>
      </c>
      <c r="F302" s="72">
        <v>1.1981686122805931E-3</v>
      </c>
    </row>
    <row r="303" spans="1:6" x14ac:dyDescent="0.2">
      <c r="A303" s="56" t="s">
        <v>228</v>
      </c>
      <c r="B303" s="56" t="s">
        <v>8</v>
      </c>
      <c r="C303" s="70">
        <v>342</v>
      </c>
      <c r="D303" s="71">
        <v>11301143</v>
      </c>
      <c r="E303" s="71">
        <v>678069</v>
      </c>
      <c r="F303" s="72">
        <v>8.5940489188746376E-4</v>
      </c>
    </row>
    <row r="304" spans="1:6" x14ac:dyDescent="0.2">
      <c r="A304" s="56" t="s">
        <v>228</v>
      </c>
      <c r="B304" s="56" t="s">
        <v>864</v>
      </c>
      <c r="C304" s="70">
        <v>128</v>
      </c>
      <c r="D304" s="71">
        <v>7321200</v>
      </c>
      <c r="E304" s="71">
        <v>439272</v>
      </c>
      <c r="F304" s="72">
        <v>5.567464456702636E-4</v>
      </c>
    </row>
    <row r="305" spans="1:6" x14ac:dyDescent="0.2">
      <c r="A305" s="56" t="s">
        <v>228</v>
      </c>
      <c r="B305" s="56" t="s">
        <v>25</v>
      </c>
      <c r="C305" s="70">
        <v>118</v>
      </c>
      <c r="D305" s="71">
        <v>7048963</v>
      </c>
      <c r="E305" s="71">
        <v>422938</v>
      </c>
      <c r="F305" s="72">
        <v>5.3604424647801352E-4</v>
      </c>
    </row>
    <row r="306" spans="1:6" x14ac:dyDescent="0.2">
      <c r="A306" s="56" t="s">
        <v>228</v>
      </c>
      <c r="B306" s="56" t="s">
        <v>57</v>
      </c>
      <c r="C306" s="70">
        <v>2699</v>
      </c>
      <c r="D306" s="71">
        <v>136838993</v>
      </c>
      <c r="E306" s="71">
        <v>8194932</v>
      </c>
      <c r="F306" s="72">
        <v>1.0386501446733469E-2</v>
      </c>
    </row>
    <row r="307" spans="1:6" x14ac:dyDescent="0.2">
      <c r="A307" s="56" t="s">
        <v>241</v>
      </c>
      <c r="B307" s="56" t="s">
        <v>5</v>
      </c>
      <c r="C307" s="70" t="s">
        <v>861</v>
      </c>
      <c r="D307" s="71" t="s">
        <v>861</v>
      </c>
      <c r="E307" s="71" t="s">
        <v>861</v>
      </c>
      <c r="F307" s="72" t="s">
        <v>861</v>
      </c>
    </row>
    <row r="308" spans="1:6" x14ac:dyDescent="0.2">
      <c r="A308" s="56" t="s">
        <v>241</v>
      </c>
      <c r="B308" s="56" t="s">
        <v>1</v>
      </c>
      <c r="C308" s="70">
        <v>20</v>
      </c>
      <c r="D308" s="71">
        <v>1716743</v>
      </c>
      <c r="E308" s="71">
        <v>103005</v>
      </c>
      <c r="F308" s="72">
        <v>1.3055161184019354E-4</v>
      </c>
    </row>
    <row r="309" spans="1:6" x14ac:dyDescent="0.2">
      <c r="A309" s="56" t="s">
        <v>241</v>
      </c>
      <c r="B309" s="56" t="s">
        <v>862</v>
      </c>
      <c r="C309" s="70">
        <v>126</v>
      </c>
      <c r="D309" s="71">
        <v>4703360</v>
      </c>
      <c r="E309" s="71">
        <v>282202</v>
      </c>
      <c r="F309" s="72">
        <v>3.5767123891584197E-4</v>
      </c>
    </row>
    <row r="310" spans="1:6" x14ac:dyDescent="0.2">
      <c r="A310" s="56" t="s">
        <v>241</v>
      </c>
      <c r="B310" s="56" t="s">
        <v>3</v>
      </c>
      <c r="C310" s="70">
        <v>64</v>
      </c>
      <c r="D310" s="71">
        <v>5920252</v>
      </c>
      <c r="E310" s="71">
        <v>355215</v>
      </c>
      <c r="F310" s="72">
        <v>4.5021009465379694E-4</v>
      </c>
    </row>
    <row r="311" spans="1:6" x14ac:dyDescent="0.2">
      <c r="A311" s="56" t="s">
        <v>241</v>
      </c>
      <c r="B311" s="56" t="s">
        <v>2</v>
      </c>
      <c r="C311" s="70" t="s">
        <v>861</v>
      </c>
      <c r="D311" s="71" t="s">
        <v>861</v>
      </c>
      <c r="E311" s="71" t="s">
        <v>861</v>
      </c>
      <c r="F311" s="72" t="s">
        <v>861</v>
      </c>
    </row>
    <row r="312" spans="1:6" x14ac:dyDescent="0.2">
      <c r="A312" s="56" t="s">
        <v>241</v>
      </c>
      <c r="B312" s="56" t="s">
        <v>6</v>
      </c>
      <c r="C312" s="70">
        <v>37</v>
      </c>
      <c r="D312" s="71">
        <v>1971721</v>
      </c>
      <c r="E312" s="71">
        <v>118303</v>
      </c>
      <c r="F312" s="72">
        <v>1.4994075370642606E-4</v>
      </c>
    </row>
    <row r="313" spans="1:6" x14ac:dyDescent="0.2">
      <c r="A313" s="56" t="s">
        <v>241</v>
      </c>
      <c r="B313" s="56" t="s">
        <v>10</v>
      </c>
      <c r="C313" s="70">
        <v>218</v>
      </c>
      <c r="D313" s="71">
        <v>4329587</v>
      </c>
      <c r="E313" s="71">
        <v>259775</v>
      </c>
      <c r="F313" s="72">
        <v>3.292465896392047E-4</v>
      </c>
    </row>
    <row r="314" spans="1:6" x14ac:dyDescent="0.2">
      <c r="A314" s="56" t="s">
        <v>241</v>
      </c>
      <c r="B314" s="56" t="s">
        <v>4</v>
      </c>
      <c r="C314" s="70">
        <v>28</v>
      </c>
      <c r="D314" s="71">
        <v>2000431</v>
      </c>
      <c r="E314" s="71">
        <v>120026</v>
      </c>
      <c r="F314" s="72">
        <v>1.5212453534033368E-4</v>
      </c>
    </row>
    <row r="315" spans="1:6" x14ac:dyDescent="0.2">
      <c r="A315" s="56" t="s">
        <v>241</v>
      </c>
      <c r="B315" s="56" t="s">
        <v>863</v>
      </c>
      <c r="C315" s="70">
        <v>405</v>
      </c>
      <c r="D315" s="71">
        <v>6033425</v>
      </c>
      <c r="E315" s="71">
        <v>356186</v>
      </c>
      <c r="F315" s="72">
        <v>4.5144076903947555E-4</v>
      </c>
    </row>
    <row r="316" spans="1:6" x14ac:dyDescent="0.2">
      <c r="A316" s="56" t="s">
        <v>241</v>
      </c>
      <c r="B316" s="56" t="s">
        <v>8</v>
      </c>
      <c r="C316" s="70">
        <v>108</v>
      </c>
      <c r="D316" s="71">
        <v>1811985</v>
      </c>
      <c r="E316" s="71">
        <v>108677</v>
      </c>
      <c r="F316" s="72">
        <v>1.3774047395715466E-4</v>
      </c>
    </row>
    <row r="317" spans="1:6" x14ac:dyDescent="0.2">
      <c r="A317" s="56" t="s">
        <v>241</v>
      </c>
      <c r="B317" s="56" t="s">
        <v>864</v>
      </c>
      <c r="C317" s="70">
        <v>88</v>
      </c>
      <c r="D317" s="71">
        <v>3307310</v>
      </c>
      <c r="E317" s="71">
        <v>198439</v>
      </c>
      <c r="F317" s="72">
        <v>2.5150751227567754E-4</v>
      </c>
    </row>
    <row r="318" spans="1:6" x14ac:dyDescent="0.2">
      <c r="A318" s="56" t="s">
        <v>241</v>
      </c>
      <c r="B318" s="56" t="s">
        <v>25</v>
      </c>
      <c r="C318" s="70">
        <v>38</v>
      </c>
      <c r="D318" s="71">
        <v>5922825</v>
      </c>
      <c r="E318" s="71">
        <v>355369</v>
      </c>
      <c r="F318" s="72">
        <v>4.5040527885090766E-4</v>
      </c>
    </row>
    <row r="319" spans="1:6" x14ac:dyDescent="0.2">
      <c r="A319" s="56" t="s">
        <v>241</v>
      </c>
      <c r="B319" s="56" t="s">
        <v>57</v>
      </c>
      <c r="C319" s="70">
        <v>1169</v>
      </c>
      <c r="D319" s="71">
        <v>46786348</v>
      </c>
      <c r="E319" s="71">
        <v>2801320</v>
      </c>
      <c r="F319" s="72">
        <v>3.5504765912350955E-3</v>
      </c>
    </row>
    <row r="320" spans="1:6" x14ac:dyDescent="0.2">
      <c r="A320" s="56" t="s">
        <v>253</v>
      </c>
      <c r="B320" s="56" t="s">
        <v>5</v>
      </c>
      <c r="C320" s="70">
        <v>239</v>
      </c>
      <c r="D320" s="71">
        <v>67306414</v>
      </c>
      <c r="E320" s="71">
        <v>4038385</v>
      </c>
      <c r="F320" s="72">
        <v>5.1183697003180434E-3</v>
      </c>
    </row>
    <row r="321" spans="1:6" x14ac:dyDescent="0.2">
      <c r="A321" s="56" t="s">
        <v>253</v>
      </c>
      <c r="B321" s="56" t="s">
        <v>1</v>
      </c>
      <c r="C321" s="70">
        <v>56</v>
      </c>
      <c r="D321" s="71">
        <v>32721151</v>
      </c>
      <c r="E321" s="71">
        <v>1963269</v>
      </c>
      <c r="F321" s="72">
        <v>2.4883057368660253E-3</v>
      </c>
    </row>
    <row r="322" spans="1:6" x14ac:dyDescent="0.2">
      <c r="A322" s="56" t="s">
        <v>253</v>
      </c>
      <c r="B322" s="56" t="s">
        <v>862</v>
      </c>
      <c r="C322" s="70">
        <v>534</v>
      </c>
      <c r="D322" s="71">
        <v>54327867</v>
      </c>
      <c r="E322" s="71">
        <v>3259672</v>
      </c>
      <c r="F322" s="72">
        <v>4.1314055984694661E-3</v>
      </c>
    </row>
    <row r="323" spans="1:6" x14ac:dyDescent="0.2">
      <c r="A323" s="56" t="s">
        <v>253</v>
      </c>
      <c r="B323" s="56" t="s">
        <v>3</v>
      </c>
      <c r="C323" s="70">
        <v>205</v>
      </c>
      <c r="D323" s="71">
        <v>42253097</v>
      </c>
      <c r="E323" s="71">
        <v>2535186</v>
      </c>
      <c r="F323" s="72">
        <v>3.2131704151710395E-3</v>
      </c>
    </row>
    <row r="324" spans="1:6" x14ac:dyDescent="0.2">
      <c r="A324" s="56" t="s">
        <v>253</v>
      </c>
      <c r="B324" s="56" t="s">
        <v>2</v>
      </c>
      <c r="C324" s="70">
        <v>49</v>
      </c>
      <c r="D324" s="71">
        <v>76290508</v>
      </c>
      <c r="E324" s="71">
        <v>4577431</v>
      </c>
      <c r="F324" s="72">
        <v>5.8015726919787292E-3</v>
      </c>
    </row>
    <row r="325" spans="1:6" x14ac:dyDescent="0.2">
      <c r="A325" s="56" t="s">
        <v>253</v>
      </c>
      <c r="B325" s="56" t="s">
        <v>6</v>
      </c>
      <c r="C325" s="70">
        <v>88</v>
      </c>
      <c r="D325" s="71">
        <v>28943903</v>
      </c>
      <c r="E325" s="71">
        <v>1736634</v>
      </c>
      <c r="F325" s="72">
        <v>2.2010617725011666E-3</v>
      </c>
    </row>
    <row r="326" spans="1:6" x14ac:dyDescent="0.2">
      <c r="A326" s="56" t="s">
        <v>253</v>
      </c>
      <c r="B326" s="56" t="s">
        <v>10</v>
      </c>
      <c r="C326" s="70">
        <v>829</v>
      </c>
      <c r="D326" s="71">
        <v>31512901</v>
      </c>
      <c r="E326" s="71">
        <v>1890774</v>
      </c>
      <c r="F326" s="72">
        <v>2.3964234097910791E-3</v>
      </c>
    </row>
    <row r="327" spans="1:6" x14ac:dyDescent="0.2">
      <c r="A327" s="56" t="s">
        <v>253</v>
      </c>
      <c r="B327" s="56" t="s">
        <v>4</v>
      </c>
      <c r="C327" s="70">
        <v>90</v>
      </c>
      <c r="D327" s="71">
        <v>16846224</v>
      </c>
      <c r="E327" s="71">
        <v>1010773</v>
      </c>
      <c r="F327" s="72">
        <v>1.2810838731571084E-3</v>
      </c>
    </row>
    <row r="328" spans="1:6" x14ac:dyDescent="0.2">
      <c r="A328" s="56" t="s">
        <v>253</v>
      </c>
      <c r="B328" s="56" t="s">
        <v>863</v>
      </c>
      <c r="C328" s="70">
        <v>1756</v>
      </c>
      <c r="D328" s="71">
        <v>57931800</v>
      </c>
      <c r="E328" s="71">
        <v>3378862</v>
      </c>
      <c r="F328" s="72">
        <v>4.2824705624540564E-3</v>
      </c>
    </row>
    <row r="329" spans="1:6" x14ac:dyDescent="0.2">
      <c r="A329" s="56" t="s">
        <v>253</v>
      </c>
      <c r="B329" s="56" t="s">
        <v>8</v>
      </c>
      <c r="C329" s="70">
        <v>734</v>
      </c>
      <c r="D329" s="71">
        <v>98915823</v>
      </c>
      <c r="E329" s="71">
        <v>5934949</v>
      </c>
      <c r="F329" s="72">
        <v>7.5221315289485452E-3</v>
      </c>
    </row>
    <row r="330" spans="1:6" x14ac:dyDescent="0.2">
      <c r="A330" s="56" t="s">
        <v>253</v>
      </c>
      <c r="B330" s="56" t="s">
        <v>864</v>
      </c>
      <c r="C330" s="70">
        <v>171</v>
      </c>
      <c r="D330" s="71">
        <v>16530378</v>
      </c>
      <c r="E330" s="71">
        <v>991823</v>
      </c>
      <c r="F330" s="72">
        <v>1.2570660774736788E-3</v>
      </c>
    </row>
    <row r="331" spans="1:6" x14ac:dyDescent="0.2">
      <c r="A331" s="56" t="s">
        <v>253</v>
      </c>
      <c r="B331" s="56" t="s">
        <v>25</v>
      </c>
      <c r="C331" s="70">
        <v>115</v>
      </c>
      <c r="D331" s="71">
        <v>21453154</v>
      </c>
      <c r="E331" s="71">
        <v>1287189</v>
      </c>
      <c r="F331" s="72">
        <v>1.6314217629529333E-3</v>
      </c>
    </row>
    <row r="332" spans="1:6" x14ac:dyDescent="0.2">
      <c r="A332" s="56" t="s">
        <v>253</v>
      </c>
      <c r="B332" s="56" t="s">
        <v>57</v>
      </c>
      <c r="C332" s="70">
        <v>4866</v>
      </c>
      <c r="D332" s="71">
        <v>545033221</v>
      </c>
      <c r="E332" s="71">
        <v>32604947</v>
      </c>
      <c r="F332" s="72">
        <v>4.1324483130081871E-2</v>
      </c>
    </row>
    <row r="333" spans="1:6" x14ac:dyDescent="0.2">
      <c r="A333" s="56" t="s">
        <v>271</v>
      </c>
      <c r="B333" s="56" t="s">
        <v>5</v>
      </c>
      <c r="C333" s="70" t="s">
        <v>861</v>
      </c>
      <c r="D333" s="71" t="s">
        <v>861</v>
      </c>
      <c r="E333" s="71" t="s">
        <v>861</v>
      </c>
      <c r="F333" s="72" t="s">
        <v>861</v>
      </c>
    </row>
    <row r="334" spans="1:6" x14ac:dyDescent="0.2">
      <c r="A334" s="56" t="s">
        <v>271</v>
      </c>
      <c r="B334" s="56" t="s">
        <v>1</v>
      </c>
      <c r="C334" s="70">
        <v>29</v>
      </c>
      <c r="D334" s="71">
        <v>6150564</v>
      </c>
      <c r="E334" s="71">
        <v>369034</v>
      </c>
      <c r="F334" s="72">
        <v>4.6772470776985567E-4</v>
      </c>
    </row>
    <row r="335" spans="1:6" x14ac:dyDescent="0.2">
      <c r="A335" s="56" t="s">
        <v>271</v>
      </c>
      <c r="B335" s="56" t="s">
        <v>862</v>
      </c>
      <c r="C335" s="70">
        <v>39</v>
      </c>
      <c r="D335" s="71">
        <v>601639</v>
      </c>
      <c r="E335" s="71">
        <v>36098</v>
      </c>
      <c r="F335" s="72">
        <v>4.575168277469353E-5</v>
      </c>
    </row>
    <row r="336" spans="1:6" x14ac:dyDescent="0.2">
      <c r="A336" s="56" t="s">
        <v>271</v>
      </c>
      <c r="B336" s="56" t="s">
        <v>3</v>
      </c>
      <c r="C336" s="70">
        <v>43</v>
      </c>
      <c r="D336" s="71">
        <v>1918263</v>
      </c>
      <c r="E336" s="71">
        <v>115096</v>
      </c>
      <c r="F336" s="72">
        <v>1.4587610617308787E-4</v>
      </c>
    </row>
    <row r="337" spans="1:6" x14ac:dyDescent="0.2">
      <c r="A337" s="56" t="s">
        <v>271</v>
      </c>
      <c r="B337" s="56" t="s">
        <v>2</v>
      </c>
      <c r="C337" s="70" t="s">
        <v>861</v>
      </c>
      <c r="D337" s="71" t="s">
        <v>861</v>
      </c>
      <c r="E337" s="71" t="s">
        <v>861</v>
      </c>
      <c r="F337" s="72" t="s">
        <v>861</v>
      </c>
    </row>
    <row r="338" spans="1:6" x14ac:dyDescent="0.2">
      <c r="A338" s="56" t="s">
        <v>271</v>
      </c>
      <c r="B338" s="56" t="s">
        <v>6</v>
      </c>
      <c r="C338" s="70">
        <v>22</v>
      </c>
      <c r="D338" s="71">
        <v>977238</v>
      </c>
      <c r="E338" s="71">
        <v>58634</v>
      </c>
      <c r="F338" s="72">
        <v>7.431448190512993E-5</v>
      </c>
    </row>
    <row r="339" spans="1:6" x14ac:dyDescent="0.2">
      <c r="A339" s="56" t="s">
        <v>271</v>
      </c>
      <c r="B339" s="56" t="s">
        <v>10</v>
      </c>
      <c r="C339" s="70">
        <v>154</v>
      </c>
      <c r="D339" s="71">
        <v>6364958</v>
      </c>
      <c r="E339" s="71">
        <v>381898</v>
      </c>
      <c r="F339" s="72">
        <v>4.8402892537785774E-4</v>
      </c>
    </row>
    <row r="340" spans="1:6" x14ac:dyDescent="0.2">
      <c r="A340" s="56" t="s">
        <v>271</v>
      </c>
      <c r="B340" s="56" t="s">
        <v>4</v>
      </c>
      <c r="C340" s="70">
        <v>30</v>
      </c>
      <c r="D340" s="71">
        <v>1270601</v>
      </c>
      <c r="E340" s="71">
        <v>76236</v>
      </c>
      <c r="F340" s="72">
        <v>9.6623782148915052E-5</v>
      </c>
    </row>
    <row r="341" spans="1:6" x14ac:dyDescent="0.2">
      <c r="A341" s="56" t="s">
        <v>271</v>
      </c>
      <c r="B341" s="56" t="s">
        <v>863</v>
      </c>
      <c r="C341" s="70">
        <v>179</v>
      </c>
      <c r="D341" s="71">
        <v>1500491</v>
      </c>
      <c r="E341" s="71">
        <v>89788</v>
      </c>
      <c r="F341" s="72">
        <v>1.137999914946585E-4</v>
      </c>
    </row>
    <row r="342" spans="1:6" x14ac:dyDescent="0.2">
      <c r="A342" s="56" t="s">
        <v>271</v>
      </c>
      <c r="B342" s="56" t="s">
        <v>8</v>
      </c>
      <c r="C342" s="70">
        <v>164</v>
      </c>
      <c r="D342" s="71">
        <v>3133191</v>
      </c>
      <c r="E342" s="71">
        <v>187978</v>
      </c>
      <c r="F342" s="72">
        <v>2.3824892860051361E-4</v>
      </c>
    </row>
    <row r="343" spans="1:6" x14ac:dyDescent="0.2">
      <c r="A343" s="56" t="s">
        <v>271</v>
      </c>
      <c r="B343" s="56" t="s">
        <v>864</v>
      </c>
      <c r="C343" s="70">
        <v>31</v>
      </c>
      <c r="D343" s="71">
        <v>1829065</v>
      </c>
      <c r="E343" s="71">
        <v>109744</v>
      </c>
      <c r="F343" s="72">
        <v>1.3909282160856463E-4</v>
      </c>
    </row>
    <row r="344" spans="1:6" x14ac:dyDescent="0.2">
      <c r="A344" s="56" t="s">
        <v>271</v>
      </c>
      <c r="B344" s="56" t="s">
        <v>25</v>
      </c>
      <c r="C344" s="70">
        <v>38</v>
      </c>
      <c r="D344" s="71">
        <v>8325474</v>
      </c>
      <c r="E344" s="71">
        <v>499528</v>
      </c>
      <c r="F344" s="72">
        <v>6.3311669879431297E-4</v>
      </c>
    </row>
    <row r="345" spans="1:6" x14ac:dyDescent="0.2">
      <c r="A345" s="56" t="s">
        <v>271</v>
      </c>
      <c r="B345" s="56" t="s">
        <v>57</v>
      </c>
      <c r="C345" s="70">
        <v>749</v>
      </c>
      <c r="D345" s="71">
        <v>32989959</v>
      </c>
      <c r="E345" s="71">
        <v>1979143</v>
      </c>
      <c r="F345" s="72">
        <v>2.508424918326646E-3</v>
      </c>
    </row>
    <row r="346" spans="1:6" x14ac:dyDescent="0.2">
      <c r="A346" s="56" t="s">
        <v>275</v>
      </c>
      <c r="B346" s="56" t="s">
        <v>5</v>
      </c>
      <c r="C346" s="70" t="s">
        <v>861</v>
      </c>
      <c r="D346" s="71" t="s">
        <v>861</v>
      </c>
      <c r="E346" s="71" t="s">
        <v>861</v>
      </c>
      <c r="F346" s="72" t="s">
        <v>861</v>
      </c>
    </row>
    <row r="347" spans="1:6" x14ac:dyDescent="0.2">
      <c r="A347" s="56" t="s">
        <v>275</v>
      </c>
      <c r="B347" s="56" t="s">
        <v>1</v>
      </c>
      <c r="C347" s="70">
        <v>12</v>
      </c>
      <c r="D347" s="71">
        <v>1725494</v>
      </c>
      <c r="E347" s="71">
        <v>103530</v>
      </c>
      <c r="F347" s="72">
        <v>1.3121701251216192E-4</v>
      </c>
    </row>
    <row r="348" spans="1:6" x14ac:dyDescent="0.2">
      <c r="A348" s="56" t="s">
        <v>275</v>
      </c>
      <c r="B348" s="56" t="s">
        <v>862</v>
      </c>
      <c r="C348" s="70">
        <v>48</v>
      </c>
      <c r="D348" s="71">
        <v>778219</v>
      </c>
      <c r="E348" s="71">
        <v>46693</v>
      </c>
      <c r="F348" s="72">
        <v>5.9180102049940851E-5</v>
      </c>
    </row>
    <row r="349" spans="1:6" x14ac:dyDescent="0.2">
      <c r="A349" s="56" t="s">
        <v>275</v>
      </c>
      <c r="B349" s="56" t="s">
        <v>3</v>
      </c>
      <c r="C349" s="70">
        <v>29</v>
      </c>
      <c r="D349" s="71">
        <v>1963963</v>
      </c>
      <c r="E349" s="71">
        <v>117838</v>
      </c>
      <c r="F349" s="72">
        <v>1.493513988255398E-4</v>
      </c>
    </row>
    <row r="350" spans="1:6" x14ac:dyDescent="0.2">
      <c r="A350" s="56" t="s">
        <v>275</v>
      </c>
      <c r="B350" s="56" t="s">
        <v>2</v>
      </c>
      <c r="C350" s="70" t="s">
        <v>861</v>
      </c>
      <c r="D350" s="71" t="s">
        <v>861</v>
      </c>
      <c r="E350" s="71" t="s">
        <v>861</v>
      </c>
      <c r="F350" s="72" t="s">
        <v>861</v>
      </c>
    </row>
    <row r="351" spans="1:6" x14ac:dyDescent="0.2">
      <c r="A351" s="56" t="s">
        <v>275</v>
      </c>
      <c r="B351" s="56" t="s">
        <v>6</v>
      </c>
      <c r="C351" s="70">
        <v>21</v>
      </c>
      <c r="D351" s="71">
        <v>1442364</v>
      </c>
      <c r="E351" s="71">
        <v>86542</v>
      </c>
      <c r="F351" s="72">
        <v>1.0968591419711694E-4</v>
      </c>
    </row>
    <row r="352" spans="1:6" x14ac:dyDescent="0.2">
      <c r="A352" s="56" t="s">
        <v>275</v>
      </c>
      <c r="B352" s="56" t="s">
        <v>10</v>
      </c>
      <c r="C352" s="70">
        <v>114</v>
      </c>
      <c r="D352" s="71">
        <v>5084463</v>
      </c>
      <c r="E352" s="71">
        <v>305068</v>
      </c>
      <c r="F352" s="72">
        <v>3.8665228989722989E-4</v>
      </c>
    </row>
    <row r="353" spans="1:6" x14ac:dyDescent="0.2">
      <c r="A353" s="56" t="s">
        <v>275</v>
      </c>
      <c r="B353" s="56" t="s">
        <v>4</v>
      </c>
      <c r="C353" s="70">
        <v>16</v>
      </c>
      <c r="D353" s="71">
        <v>262528</v>
      </c>
      <c r="E353" s="71">
        <v>15752</v>
      </c>
      <c r="F353" s="72">
        <v>1.9964555018753739E-5</v>
      </c>
    </row>
    <row r="354" spans="1:6" x14ac:dyDescent="0.2">
      <c r="A354" s="56" t="s">
        <v>275</v>
      </c>
      <c r="B354" s="56" t="s">
        <v>863</v>
      </c>
      <c r="C354" s="70">
        <v>139</v>
      </c>
      <c r="D354" s="71">
        <v>1491195</v>
      </c>
      <c r="E354" s="71">
        <v>86571</v>
      </c>
      <c r="F354" s="72">
        <v>1.0972266966280662E-4</v>
      </c>
    </row>
    <row r="355" spans="1:6" x14ac:dyDescent="0.2">
      <c r="A355" s="56" t="s">
        <v>275</v>
      </c>
      <c r="B355" s="56" t="s">
        <v>8</v>
      </c>
      <c r="C355" s="70">
        <v>101</v>
      </c>
      <c r="D355" s="71">
        <v>1370110</v>
      </c>
      <c r="E355" s="71">
        <v>82144</v>
      </c>
      <c r="F355" s="72">
        <v>1.0411175771079907E-4</v>
      </c>
    </row>
    <row r="356" spans="1:6" x14ac:dyDescent="0.2">
      <c r="A356" s="56" t="s">
        <v>275</v>
      </c>
      <c r="B356" s="56" t="s">
        <v>864</v>
      </c>
      <c r="C356" s="70">
        <v>48</v>
      </c>
      <c r="D356" s="71">
        <v>1217135</v>
      </c>
      <c r="E356" s="71">
        <v>73028</v>
      </c>
      <c r="F356" s="72">
        <v>9.2557867185725492E-5</v>
      </c>
    </row>
    <row r="357" spans="1:6" x14ac:dyDescent="0.2">
      <c r="A357" s="56" t="s">
        <v>275</v>
      </c>
      <c r="B357" s="56" t="s">
        <v>25</v>
      </c>
      <c r="C357" s="70" t="s">
        <v>861</v>
      </c>
      <c r="D357" s="71" t="s">
        <v>861</v>
      </c>
      <c r="E357" s="71" t="s">
        <v>861</v>
      </c>
      <c r="F357" s="72" t="s">
        <v>861</v>
      </c>
    </row>
    <row r="358" spans="1:6" x14ac:dyDescent="0.2">
      <c r="A358" s="56" t="s">
        <v>275</v>
      </c>
      <c r="B358" s="56" t="s">
        <v>57</v>
      </c>
      <c r="C358" s="70">
        <v>546</v>
      </c>
      <c r="D358" s="71">
        <v>17184258</v>
      </c>
      <c r="E358" s="71">
        <v>1028092</v>
      </c>
      <c r="F358" s="72">
        <v>1.3030344907529563E-3</v>
      </c>
    </row>
    <row r="359" spans="1:6" x14ac:dyDescent="0.2">
      <c r="A359" s="56" t="s">
        <v>282</v>
      </c>
      <c r="B359" s="56" t="s">
        <v>5</v>
      </c>
      <c r="C359" s="70">
        <v>11</v>
      </c>
      <c r="D359" s="71">
        <v>328276</v>
      </c>
      <c r="E359" s="71">
        <v>19697</v>
      </c>
      <c r="F359" s="72">
        <v>2.4964565782401751E-5</v>
      </c>
    </row>
    <row r="360" spans="1:6" x14ac:dyDescent="0.2">
      <c r="A360" s="56" t="s">
        <v>282</v>
      </c>
      <c r="B360" s="56" t="s">
        <v>1</v>
      </c>
      <c r="C360" s="70">
        <v>21</v>
      </c>
      <c r="D360" s="71">
        <v>603537</v>
      </c>
      <c r="E360" s="71">
        <v>36212</v>
      </c>
      <c r="F360" s="72">
        <v>4.5896169777749513E-5</v>
      </c>
    </row>
    <row r="361" spans="1:6" x14ac:dyDescent="0.2">
      <c r="A361" s="56" t="s">
        <v>282</v>
      </c>
      <c r="B361" s="56" t="s">
        <v>862</v>
      </c>
      <c r="C361" s="70">
        <v>127</v>
      </c>
      <c r="D361" s="71">
        <v>4081646</v>
      </c>
      <c r="E361" s="71">
        <v>244899</v>
      </c>
      <c r="F361" s="72">
        <v>3.1039230317024958E-4</v>
      </c>
    </row>
    <row r="362" spans="1:6" x14ac:dyDescent="0.2">
      <c r="A362" s="56" t="s">
        <v>282</v>
      </c>
      <c r="B362" s="56" t="s">
        <v>3</v>
      </c>
      <c r="C362" s="70">
        <v>58</v>
      </c>
      <c r="D362" s="71">
        <v>5009569</v>
      </c>
      <c r="E362" s="71">
        <v>300574</v>
      </c>
      <c r="F362" s="72">
        <v>3.809564601451807E-4</v>
      </c>
    </row>
    <row r="363" spans="1:6" x14ac:dyDescent="0.2">
      <c r="A363" s="56" t="s">
        <v>282</v>
      </c>
      <c r="B363" s="56" t="s">
        <v>2</v>
      </c>
      <c r="C363" s="70">
        <v>12</v>
      </c>
      <c r="D363" s="71">
        <v>6400330</v>
      </c>
      <c r="E363" s="71">
        <v>384020</v>
      </c>
      <c r="F363" s="72">
        <v>4.8671841152246131E-4</v>
      </c>
    </row>
    <row r="364" spans="1:6" x14ac:dyDescent="0.2">
      <c r="A364" s="56" t="s">
        <v>282</v>
      </c>
      <c r="B364" s="56" t="s">
        <v>6</v>
      </c>
      <c r="C364" s="70">
        <v>19</v>
      </c>
      <c r="D364" s="71">
        <v>1563395</v>
      </c>
      <c r="E364" s="71">
        <v>93804</v>
      </c>
      <c r="F364" s="72">
        <v>1.1888998977775366E-4</v>
      </c>
    </row>
    <row r="365" spans="1:6" x14ac:dyDescent="0.2">
      <c r="A365" s="56" t="s">
        <v>282</v>
      </c>
      <c r="B365" s="56" t="s">
        <v>10</v>
      </c>
      <c r="C365" s="70">
        <v>325</v>
      </c>
      <c r="D365" s="71">
        <v>11608318</v>
      </c>
      <c r="E365" s="71">
        <v>696499</v>
      </c>
      <c r="F365" s="72">
        <v>8.8276362404818179E-4</v>
      </c>
    </row>
    <row r="366" spans="1:6" x14ac:dyDescent="0.2">
      <c r="A366" s="56" t="s">
        <v>282</v>
      </c>
      <c r="B366" s="56" t="s">
        <v>4</v>
      </c>
      <c r="C366" s="70">
        <v>30</v>
      </c>
      <c r="D366" s="71">
        <v>776776</v>
      </c>
      <c r="E366" s="71">
        <v>46607</v>
      </c>
      <c r="F366" s="72">
        <v>5.9071103082723175E-5</v>
      </c>
    </row>
    <row r="367" spans="1:6" x14ac:dyDescent="0.2">
      <c r="A367" s="56" t="s">
        <v>282</v>
      </c>
      <c r="B367" s="56" t="s">
        <v>863</v>
      </c>
      <c r="C367" s="70">
        <v>558</v>
      </c>
      <c r="D367" s="71">
        <v>8000677</v>
      </c>
      <c r="E367" s="71">
        <v>476166</v>
      </c>
      <c r="F367" s="72">
        <v>6.0350700260664632E-4</v>
      </c>
    </row>
    <row r="368" spans="1:6" x14ac:dyDescent="0.2">
      <c r="A368" s="56" t="s">
        <v>282</v>
      </c>
      <c r="B368" s="56" t="s">
        <v>8</v>
      </c>
      <c r="C368" s="70">
        <v>174</v>
      </c>
      <c r="D368" s="71">
        <v>5335437</v>
      </c>
      <c r="E368" s="71">
        <v>320126</v>
      </c>
      <c r="F368" s="72">
        <v>4.0573724859913404E-4</v>
      </c>
    </row>
    <row r="369" spans="1:6" x14ac:dyDescent="0.2">
      <c r="A369" s="56" t="s">
        <v>282</v>
      </c>
      <c r="B369" s="56" t="s">
        <v>864</v>
      </c>
      <c r="C369" s="70">
        <v>76</v>
      </c>
      <c r="D369" s="71">
        <v>2222591</v>
      </c>
      <c r="E369" s="71">
        <v>133355</v>
      </c>
      <c r="F369" s="72">
        <v>1.6901810782922198E-4</v>
      </c>
    </row>
    <row r="370" spans="1:6" x14ac:dyDescent="0.2">
      <c r="A370" s="56" t="s">
        <v>282</v>
      </c>
      <c r="B370" s="56" t="s">
        <v>25</v>
      </c>
      <c r="C370" s="70">
        <v>84</v>
      </c>
      <c r="D370" s="71">
        <v>7157486</v>
      </c>
      <c r="E370" s="71">
        <v>429449</v>
      </c>
      <c r="F370" s="72">
        <v>5.4429648224027256E-4</v>
      </c>
    </row>
    <row r="371" spans="1:6" x14ac:dyDescent="0.2">
      <c r="A371" s="56" t="s">
        <v>282</v>
      </c>
      <c r="B371" s="56" t="s">
        <v>57</v>
      </c>
      <c r="C371" s="70">
        <v>1495</v>
      </c>
      <c r="D371" s="71">
        <v>53088037</v>
      </c>
      <c r="E371" s="71">
        <v>3181407</v>
      </c>
      <c r="F371" s="72">
        <v>4.032210201152125E-3</v>
      </c>
    </row>
    <row r="372" spans="1:6" x14ac:dyDescent="0.2">
      <c r="A372" s="56" t="s">
        <v>292</v>
      </c>
      <c r="B372" s="56" t="s">
        <v>5</v>
      </c>
      <c r="C372" s="70">
        <v>47</v>
      </c>
      <c r="D372" s="71">
        <v>3723427</v>
      </c>
      <c r="E372" s="71">
        <v>223406</v>
      </c>
      <c r="F372" s="72">
        <v>2.8315143337479036E-4</v>
      </c>
    </row>
    <row r="373" spans="1:6" x14ac:dyDescent="0.2">
      <c r="A373" s="56" t="s">
        <v>292</v>
      </c>
      <c r="B373" s="56" t="s">
        <v>1</v>
      </c>
      <c r="C373" s="70">
        <v>56</v>
      </c>
      <c r="D373" s="71">
        <v>27672321</v>
      </c>
      <c r="E373" s="71">
        <v>1660339</v>
      </c>
      <c r="F373" s="72">
        <v>2.1043632119910208E-3</v>
      </c>
    </row>
    <row r="374" spans="1:6" x14ac:dyDescent="0.2">
      <c r="A374" s="56" t="s">
        <v>292</v>
      </c>
      <c r="B374" s="56" t="s">
        <v>862</v>
      </c>
      <c r="C374" s="70">
        <v>282</v>
      </c>
      <c r="D374" s="71">
        <v>21904964</v>
      </c>
      <c r="E374" s="71">
        <v>1314298</v>
      </c>
      <c r="F374" s="72">
        <v>1.665780518793677E-3</v>
      </c>
    </row>
    <row r="375" spans="1:6" x14ac:dyDescent="0.2">
      <c r="A375" s="56" t="s">
        <v>292</v>
      </c>
      <c r="B375" s="56" t="s">
        <v>3</v>
      </c>
      <c r="C375" s="70">
        <v>89</v>
      </c>
      <c r="D375" s="71">
        <v>12391837</v>
      </c>
      <c r="E375" s="71">
        <v>743510</v>
      </c>
      <c r="F375" s="72">
        <v>9.4234676879085774E-4</v>
      </c>
    </row>
    <row r="376" spans="1:6" x14ac:dyDescent="0.2">
      <c r="A376" s="56" t="s">
        <v>292</v>
      </c>
      <c r="B376" s="56" t="s">
        <v>2</v>
      </c>
      <c r="C376" s="70">
        <v>30</v>
      </c>
      <c r="D376" s="71">
        <v>27232041</v>
      </c>
      <c r="E376" s="71">
        <v>1633922</v>
      </c>
      <c r="F376" s="72">
        <v>2.070881517607424E-3</v>
      </c>
    </row>
    <row r="377" spans="1:6" x14ac:dyDescent="0.2">
      <c r="A377" s="56" t="s">
        <v>292</v>
      </c>
      <c r="B377" s="56" t="s">
        <v>6</v>
      </c>
      <c r="C377" s="70">
        <v>72</v>
      </c>
      <c r="D377" s="71">
        <v>4482259</v>
      </c>
      <c r="E377" s="71">
        <v>268936</v>
      </c>
      <c r="F377" s="72">
        <v>3.4085751450758987E-4</v>
      </c>
    </row>
    <row r="378" spans="1:6" x14ac:dyDescent="0.2">
      <c r="A378" s="56" t="s">
        <v>292</v>
      </c>
      <c r="B378" s="56" t="s">
        <v>10</v>
      </c>
      <c r="C378" s="70">
        <v>424</v>
      </c>
      <c r="D378" s="71">
        <v>13255357</v>
      </c>
      <c r="E378" s="71">
        <v>795321</v>
      </c>
      <c r="F378" s="72">
        <v>1.0080135768201018E-3</v>
      </c>
    </row>
    <row r="379" spans="1:6" x14ac:dyDescent="0.2">
      <c r="A379" s="56" t="s">
        <v>292</v>
      </c>
      <c r="B379" s="56" t="s">
        <v>4</v>
      </c>
      <c r="C379" s="70">
        <v>54</v>
      </c>
      <c r="D379" s="71">
        <v>7291019</v>
      </c>
      <c r="E379" s="71">
        <v>437461</v>
      </c>
      <c r="F379" s="72">
        <v>5.5445113020943554E-4</v>
      </c>
    </row>
    <row r="380" spans="1:6" x14ac:dyDescent="0.2">
      <c r="A380" s="56" t="s">
        <v>292</v>
      </c>
      <c r="B380" s="56" t="s">
        <v>863</v>
      </c>
      <c r="C380" s="70">
        <v>891</v>
      </c>
      <c r="D380" s="71">
        <v>21784264</v>
      </c>
      <c r="E380" s="71">
        <v>1273371</v>
      </c>
      <c r="F380" s="72">
        <v>1.613908417266726E-3</v>
      </c>
    </row>
    <row r="381" spans="1:6" x14ac:dyDescent="0.2">
      <c r="A381" s="56" t="s">
        <v>292</v>
      </c>
      <c r="B381" s="56" t="s">
        <v>8</v>
      </c>
      <c r="C381" s="70">
        <v>399</v>
      </c>
      <c r="D381" s="71">
        <v>16179436</v>
      </c>
      <c r="E381" s="71">
        <v>970711</v>
      </c>
      <c r="F381" s="72">
        <v>1.2303080984515909E-3</v>
      </c>
    </row>
    <row r="382" spans="1:6" x14ac:dyDescent="0.2">
      <c r="A382" s="56" t="s">
        <v>292</v>
      </c>
      <c r="B382" s="56" t="s">
        <v>864</v>
      </c>
      <c r="C382" s="70">
        <v>91</v>
      </c>
      <c r="D382" s="71">
        <v>3829007</v>
      </c>
      <c r="E382" s="71">
        <v>229740</v>
      </c>
      <c r="F382" s="72">
        <v>2.9117933405335727E-4</v>
      </c>
    </row>
    <row r="383" spans="1:6" x14ac:dyDescent="0.2">
      <c r="A383" s="56" t="s">
        <v>292</v>
      </c>
      <c r="B383" s="56" t="s">
        <v>25</v>
      </c>
      <c r="C383" s="70">
        <v>115</v>
      </c>
      <c r="D383" s="71">
        <v>8258719</v>
      </c>
      <c r="E383" s="71">
        <v>495523</v>
      </c>
      <c r="F383" s="72">
        <v>6.2804064223958287E-4</v>
      </c>
    </row>
    <row r="384" spans="1:6" x14ac:dyDescent="0.2">
      <c r="A384" s="56" t="s">
        <v>292</v>
      </c>
      <c r="B384" s="56" t="s">
        <v>57</v>
      </c>
      <c r="C384" s="70">
        <v>2550</v>
      </c>
      <c r="D384" s="71">
        <v>168004651</v>
      </c>
      <c r="E384" s="71">
        <v>10046539</v>
      </c>
      <c r="F384" s="72">
        <v>1.2733283431536006E-2</v>
      </c>
    </row>
    <row r="385" spans="1:6" x14ac:dyDescent="0.2">
      <c r="A385" s="56" t="s">
        <v>298</v>
      </c>
      <c r="B385" s="56" t="s">
        <v>5</v>
      </c>
      <c r="C385" s="70">
        <v>44</v>
      </c>
      <c r="D385" s="71">
        <v>799259</v>
      </c>
      <c r="E385" s="71">
        <v>47956</v>
      </c>
      <c r="F385" s="72">
        <v>6.0780865952219034E-5</v>
      </c>
    </row>
    <row r="386" spans="1:6" x14ac:dyDescent="0.2">
      <c r="A386" s="56" t="s">
        <v>298</v>
      </c>
      <c r="B386" s="56" t="s">
        <v>1</v>
      </c>
      <c r="C386" s="70">
        <v>31</v>
      </c>
      <c r="D386" s="71">
        <v>6426128</v>
      </c>
      <c r="E386" s="71">
        <v>385568</v>
      </c>
      <c r="F386" s="72">
        <v>4.8868039293237947E-4</v>
      </c>
    </row>
    <row r="387" spans="1:6" x14ac:dyDescent="0.2">
      <c r="A387" s="56" t="s">
        <v>298</v>
      </c>
      <c r="B387" s="56" t="s">
        <v>862</v>
      </c>
      <c r="C387" s="70">
        <v>250</v>
      </c>
      <c r="D387" s="71">
        <v>10674934</v>
      </c>
      <c r="E387" s="71">
        <v>640383</v>
      </c>
      <c r="F387" s="72">
        <v>8.1164053050879735E-4</v>
      </c>
    </row>
    <row r="388" spans="1:6" x14ac:dyDescent="0.2">
      <c r="A388" s="56" t="s">
        <v>298</v>
      </c>
      <c r="B388" s="56" t="s">
        <v>3</v>
      </c>
      <c r="C388" s="70">
        <v>81</v>
      </c>
      <c r="D388" s="71">
        <v>8206944</v>
      </c>
      <c r="E388" s="71">
        <v>492417</v>
      </c>
      <c r="F388" s="72">
        <v>6.2410400512123286E-4</v>
      </c>
    </row>
    <row r="389" spans="1:6" x14ac:dyDescent="0.2">
      <c r="A389" s="56" t="s">
        <v>298</v>
      </c>
      <c r="B389" s="56" t="s">
        <v>2</v>
      </c>
      <c r="C389" s="70">
        <v>15</v>
      </c>
      <c r="D389" s="71">
        <v>11594735</v>
      </c>
      <c r="E389" s="71">
        <v>695623</v>
      </c>
      <c r="F389" s="72">
        <v>8.8165335549838316E-4</v>
      </c>
    </row>
    <row r="390" spans="1:6" x14ac:dyDescent="0.2">
      <c r="A390" s="56" t="s">
        <v>298</v>
      </c>
      <c r="B390" s="56" t="s">
        <v>6</v>
      </c>
      <c r="C390" s="70">
        <v>40</v>
      </c>
      <c r="D390" s="71">
        <v>3247868</v>
      </c>
      <c r="E390" s="71">
        <v>194872</v>
      </c>
      <c r="F390" s="72">
        <v>2.4698658999584676E-4</v>
      </c>
    </row>
    <row r="391" spans="1:6" x14ac:dyDescent="0.2">
      <c r="A391" s="56" t="s">
        <v>298</v>
      </c>
      <c r="B391" s="56" t="s">
        <v>10</v>
      </c>
      <c r="C391" s="70">
        <v>403</v>
      </c>
      <c r="D391" s="71">
        <v>11775196</v>
      </c>
      <c r="E391" s="71">
        <v>706512</v>
      </c>
      <c r="F391" s="72">
        <v>8.9545439914993279E-4</v>
      </c>
    </row>
    <row r="392" spans="1:6" x14ac:dyDescent="0.2">
      <c r="A392" s="56" t="s">
        <v>298</v>
      </c>
      <c r="B392" s="56" t="s">
        <v>4</v>
      </c>
      <c r="C392" s="70">
        <v>61</v>
      </c>
      <c r="D392" s="71">
        <v>8349784</v>
      </c>
      <c r="E392" s="71">
        <v>500987</v>
      </c>
      <c r="F392" s="72">
        <v>6.3496587894745933E-4</v>
      </c>
    </row>
    <row r="393" spans="1:6" x14ac:dyDescent="0.2">
      <c r="A393" s="56" t="s">
        <v>298</v>
      </c>
      <c r="B393" s="56" t="s">
        <v>863</v>
      </c>
      <c r="C393" s="70">
        <v>1045</v>
      </c>
      <c r="D393" s="71">
        <v>11870953</v>
      </c>
      <c r="E393" s="71">
        <v>699347</v>
      </c>
      <c r="F393" s="72">
        <v>8.8637326426487873E-4</v>
      </c>
    </row>
    <row r="394" spans="1:6" x14ac:dyDescent="0.2">
      <c r="A394" s="56" t="s">
        <v>298</v>
      </c>
      <c r="B394" s="56" t="s">
        <v>8</v>
      </c>
      <c r="C394" s="70">
        <v>309</v>
      </c>
      <c r="D394" s="71">
        <v>9876290</v>
      </c>
      <c r="E394" s="71">
        <v>592577</v>
      </c>
      <c r="F394" s="72">
        <v>7.5104977903428353E-4</v>
      </c>
    </row>
    <row r="395" spans="1:6" x14ac:dyDescent="0.2">
      <c r="A395" s="56" t="s">
        <v>298</v>
      </c>
      <c r="B395" s="56" t="s">
        <v>864</v>
      </c>
      <c r="C395" s="70">
        <v>117</v>
      </c>
      <c r="D395" s="71">
        <v>3628611</v>
      </c>
      <c r="E395" s="71">
        <v>217717</v>
      </c>
      <c r="F395" s="72">
        <v>2.75941024950356E-4</v>
      </c>
    </row>
    <row r="396" spans="1:6" x14ac:dyDescent="0.2">
      <c r="A396" s="56" t="s">
        <v>298</v>
      </c>
      <c r="B396" s="56" t="s">
        <v>25</v>
      </c>
      <c r="C396" s="70">
        <v>56</v>
      </c>
      <c r="D396" s="71">
        <v>6953422</v>
      </c>
      <c r="E396" s="71">
        <v>417205</v>
      </c>
      <c r="F396" s="72">
        <v>5.287780711401189E-4</v>
      </c>
    </row>
    <row r="397" spans="1:6" x14ac:dyDescent="0.2">
      <c r="A397" s="56" t="s">
        <v>298</v>
      </c>
      <c r="B397" s="56" t="s">
        <v>57</v>
      </c>
      <c r="C397" s="70">
        <v>2452</v>
      </c>
      <c r="D397" s="71">
        <v>93404123</v>
      </c>
      <c r="E397" s="71">
        <v>5591162</v>
      </c>
      <c r="F397" s="72">
        <v>7.0864056226361853E-3</v>
      </c>
    </row>
    <row r="398" spans="1:6" x14ac:dyDescent="0.2">
      <c r="A398" s="56" t="s">
        <v>306</v>
      </c>
      <c r="B398" s="56" t="s">
        <v>5</v>
      </c>
      <c r="C398" s="70">
        <v>148</v>
      </c>
      <c r="D398" s="71">
        <v>12617890</v>
      </c>
      <c r="E398" s="71">
        <v>757073</v>
      </c>
      <c r="F398" s="72">
        <v>9.595369198649663E-4</v>
      </c>
    </row>
    <row r="399" spans="1:6" x14ac:dyDescent="0.2">
      <c r="A399" s="56" t="s">
        <v>306</v>
      </c>
      <c r="B399" s="56" t="s">
        <v>1</v>
      </c>
      <c r="C399" s="70">
        <v>91</v>
      </c>
      <c r="D399" s="71">
        <v>41601327</v>
      </c>
      <c r="E399" s="71">
        <v>2496080</v>
      </c>
      <c r="F399" s="72">
        <v>3.1636063034034302E-3</v>
      </c>
    </row>
    <row r="400" spans="1:6" x14ac:dyDescent="0.2">
      <c r="A400" s="56" t="s">
        <v>306</v>
      </c>
      <c r="B400" s="56" t="s">
        <v>862</v>
      </c>
      <c r="C400" s="70">
        <v>761</v>
      </c>
      <c r="D400" s="71">
        <v>55255130</v>
      </c>
      <c r="E400" s="71">
        <v>3314822</v>
      </c>
      <c r="F400" s="72">
        <v>4.2013043547724288E-3</v>
      </c>
    </row>
    <row r="401" spans="1:6" x14ac:dyDescent="0.2">
      <c r="A401" s="56" t="s">
        <v>306</v>
      </c>
      <c r="B401" s="56" t="s">
        <v>3</v>
      </c>
      <c r="C401" s="70">
        <v>236</v>
      </c>
      <c r="D401" s="71">
        <v>46520076</v>
      </c>
      <c r="E401" s="71">
        <v>2791205</v>
      </c>
      <c r="F401" s="72">
        <v>3.5376565382885046E-3</v>
      </c>
    </row>
    <row r="402" spans="1:6" x14ac:dyDescent="0.2">
      <c r="A402" s="56" t="s">
        <v>306</v>
      </c>
      <c r="B402" s="56" t="s">
        <v>2</v>
      </c>
      <c r="C402" s="70">
        <v>53</v>
      </c>
      <c r="D402" s="71">
        <v>32576575</v>
      </c>
      <c r="E402" s="71">
        <v>1954595</v>
      </c>
      <c r="F402" s="72">
        <v>2.4773120503352565E-3</v>
      </c>
    </row>
    <row r="403" spans="1:6" x14ac:dyDescent="0.2">
      <c r="A403" s="56" t="s">
        <v>306</v>
      </c>
      <c r="B403" s="56" t="s">
        <v>6</v>
      </c>
      <c r="C403" s="70">
        <v>165</v>
      </c>
      <c r="D403" s="71">
        <v>16737794</v>
      </c>
      <c r="E403" s="71">
        <v>1004268</v>
      </c>
      <c r="F403" s="72">
        <v>1.2728392419739576E-3</v>
      </c>
    </row>
    <row r="404" spans="1:6" x14ac:dyDescent="0.2">
      <c r="A404" s="56" t="s">
        <v>306</v>
      </c>
      <c r="B404" s="56" t="s">
        <v>10</v>
      </c>
      <c r="C404" s="70">
        <v>1046</v>
      </c>
      <c r="D404" s="71">
        <v>34937060</v>
      </c>
      <c r="E404" s="71">
        <v>2096224</v>
      </c>
      <c r="F404" s="72">
        <v>2.6568168727546999E-3</v>
      </c>
    </row>
    <row r="405" spans="1:6" x14ac:dyDescent="0.2">
      <c r="A405" s="56" t="s">
        <v>306</v>
      </c>
      <c r="B405" s="56" t="s">
        <v>4</v>
      </c>
      <c r="C405" s="70">
        <v>164</v>
      </c>
      <c r="D405" s="71">
        <v>21985161</v>
      </c>
      <c r="E405" s="71">
        <v>1319110</v>
      </c>
      <c r="F405" s="72">
        <v>1.6718793912384614E-3</v>
      </c>
    </row>
    <row r="406" spans="1:6" x14ac:dyDescent="0.2">
      <c r="A406" s="56" t="s">
        <v>306</v>
      </c>
      <c r="B406" s="56" t="s">
        <v>863</v>
      </c>
      <c r="C406" s="70">
        <v>2392</v>
      </c>
      <c r="D406" s="71">
        <v>60356103</v>
      </c>
      <c r="E406" s="71">
        <v>3539537</v>
      </c>
      <c r="F406" s="72">
        <v>4.4861148538226604E-3</v>
      </c>
    </row>
    <row r="407" spans="1:6" x14ac:dyDescent="0.2">
      <c r="A407" s="56" t="s">
        <v>306</v>
      </c>
      <c r="B407" s="56" t="s">
        <v>8</v>
      </c>
      <c r="C407" s="70">
        <v>956</v>
      </c>
      <c r="D407" s="71">
        <v>53891560</v>
      </c>
      <c r="E407" s="71">
        <v>3233016</v>
      </c>
      <c r="F407" s="72">
        <v>4.0976209883513926E-3</v>
      </c>
    </row>
    <row r="408" spans="1:6" x14ac:dyDescent="0.2">
      <c r="A408" s="56" t="s">
        <v>306</v>
      </c>
      <c r="B408" s="56" t="s">
        <v>864</v>
      </c>
      <c r="C408" s="70">
        <v>214</v>
      </c>
      <c r="D408" s="71">
        <v>12412447</v>
      </c>
      <c r="E408" s="71">
        <v>744747</v>
      </c>
      <c r="F408" s="72">
        <v>9.4391457951700038E-4</v>
      </c>
    </row>
    <row r="409" spans="1:6" x14ac:dyDescent="0.2">
      <c r="A409" s="56" t="s">
        <v>306</v>
      </c>
      <c r="B409" s="56" t="s">
        <v>25</v>
      </c>
      <c r="C409" s="70">
        <v>321</v>
      </c>
      <c r="D409" s="71">
        <v>52128167</v>
      </c>
      <c r="E409" s="71">
        <v>3127690</v>
      </c>
      <c r="F409" s="72">
        <v>3.9641276718261733E-3</v>
      </c>
    </row>
    <row r="410" spans="1:6" x14ac:dyDescent="0.2">
      <c r="A410" s="56" t="s">
        <v>306</v>
      </c>
      <c r="B410" s="56" t="s">
        <v>57</v>
      </c>
      <c r="C410" s="70">
        <v>6547</v>
      </c>
      <c r="D410" s="71">
        <v>441019289</v>
      </c>
      <c r="E410" s="71">
        <v>26378365</v>
      </c>
      <c r="F410" s="72">
        <v>3.3432727231289233E-2</v>
      </c>
    </row>
    <row r="411" spans="1:6" x14ac:dyDescent="0.2">
      <c r="A411" s="56" t="s">
        <v>320</v>
      </c>
      <c r="B411" s="56" t="s">
        <v>5</v>
      </c>
      <c r="C411" s="70" t="s">
        <v>861</v>
      </c>
      <c r="D411" s="71" t="s">
        <v>861</v>
      </c>
      <c r="E411" s="71" t="s">
        <v>861</v>
      </c>
      <c r="F411" s="72" t="s">
        <v>861</v>
      </c>
    </row>
    <row r="412" spans="1:6" x14ac:dyDescent="0.2">
      <c r="A412" s="56" t="s">
        <v>320</v>
      </c>
      <c r="B412" s="56" t="s">
        <v>1</v>
      </c>
      <c r="C412" s="70">
        <v>26</v>
      </c>
      <c r="D412" s="71">
        <v>2430515</v>
      </c>
      <c r="E412" s="71">
        <v>145831</v>
      </c>
      <c r="F412" s="72">
        <v>1.8483056265489311E-4</v>
      </c>
    </row>
    <row r="413" spans="1:6" x14ac:dyDescent="0.2">
      <c r="A413" s="56" t="s">
        <v>320</v>
      </c>
      <c r="B413" s="56" t="s">
        <v>862</v>
      </c>
      <c r="C413" s="70">
        <v>66</v>
      </c>
      <c r="D413" s="71">
        <v>1784495</v>
      </c>
      <c r="E413" s="71">
        <v>107070</v>
      </c>
      <c r="F413" s="72">
        <v>1.3570371418600576E-4</v>
      </c>
    </row>
    <row r="414" spans="1:6" x14ac:dyDescent="0.2">
      <c r="A414" s="56" t="s">
        <v>320</v>
      </c>
      <c r="B414" s="56" t="s">
        <v>3</v>
      </c>
      <c r="C414" s="70">
        <v>34</v>
      </c>
      <c r="D414" s="71">
        <v>5014864</v>
      </c>
      <c r="E414" s="71">
        <v>300892</v>
      </c>
      <c r="F414" s="72">
        <v>3.8135950283791579E-4</v>
      </c>
    </row>
    <row r="415" spans="1:6" x14ac:dyDescent="0.2">
      <c r="A415" s="56" t="s">
        <v>320</v>
      </c>
      <c r="B415" s="56" t="s">
        <v>2</v>
      </c>
      <c r="C415" s="70" t="s">
        <v>861</v>
      </c>
      <c r="D415" s="71" t="s">
        <v>861</v>
      </c>
      <c r="E415" s="71" t="s">
        <v>861</v>
      </c>
      <c r="F415" s="72" t="s">
        <v>861</v>
      </c>
    </row>
    <row r="416" spans="1:6" x14ac:dyDescent="0.2">
      <c r="A416" s="56" t="s">
        <v>320</v>
      </c>
      <c r="B416" s="56" t="s">
        <v>6</v>
      </c>
      <c r="C416" s="70">
        <v>31</v>
      </c>
      <c r="D416" s="71">
        <v>821797</v>
      </c>
      <c r="E416" s="71">
        <v>49308</v>
      </c>
      <c r="F416" s="72">
        <v>6.2494431111269E-5</v>
      </c>
    </row>
    <row r="417" spans="1:6" x14ac:dyDescent="0.2">
      <c r="A417" s="56" t="s">
        <v>320</v>
      </c>
      <c r="B417" s="56" t="s">
        <v>10</v>
      </c>
      <c r="C417" s="70">
        <v>174</v>
      </c>
      <c r="D417" s="71">
        <v>3248843</v>
      </c>
      <c r="E417" s="71">
        <v>194910</v>
      </c>
      <c r="F417" s="72">
        <v>2.4703475233019877E-4</v>
      </c>
    </row>
    <row r="418" spans="1:6" x14ac:dyDescent="0.2">
      <c r="A418" s="56" t="s">
        <v>320</v>
      </c>
      <c r="B418" s="56" t="s">
        <v>4</v>
      </c>
      <c r="C418" s="70">
        <v>37</v>
      </c>
      <c r="D418" s="71">
        <v>1701606</v>
      </c>
      <c r="E418" s="71">
        <v>102096</v>
      </c>
      <c r="F418" s="72">
        <v>1.2939951810529975E-4</v>
      </c>
    </row>
    <row r="419" spans="1:6" x14ac:dyDescent="0.2">
      <c r="A419" s="56" t="s">
        <v>320</v>
      </c>
      <c r="B419" s="56" t="s">
        <v>863</v>
      </c>
      <c r="C419" s="70">
        <v>266</v>
      </c>
      <c r="D419" s="71">
        <v>2392118</v>
      </c>
      <c r="E419" s="71">
        <v>141427</v>
      </c>
      <c r="F419" s="72">
        <v>1.7924880158946705E-4</v>
      </c>
    </row>
    <row r="420" spans="1:6" x14ac:dyDescent="0.2">
      <c r="A420" s="56" t="s">
        <v>320</v>
      </c>
      <c r="B420" s="56" t="s">
        <v>8</v>
      </c>
      <c r="C420" s="70">
        <v>96</v>
      </c>
      <c r="D420" s="71">
        <v>909866</v>
      </c>
      <c r="E420" s="71">
        <v>54592</v>
      </c>
      <c r="F420" s="72">
        <v>6.9191530445899196E-5</v>
      </c>
    </row>
    <row r="421" spans="1:6" x14ac:dyDescent="0.2">
      <c r="A421" s="56" t="s">
        <v>320</v>
      </c>
      <c r="B421" s="56" t="s">
        <v>864</v>
      </c>
      <c r="C421" s="70">
        <v>53</v>
      </c>
      <c r="D421" s="71">
        <v>4929441</v>
      </c>
      <c r="E421" s="71">
        <v>295766</v>
      </c>
      <c r="F421" s="72">
        <v>3.7486265741980181E-4</v>
      </c>
    </row>
    <row r="422" spans="1:6" x14ac:dyDescent="0.2">
      <c r="A422" s="56" t="s">
        <v>320</v>
      </c>
      <c r="B422" s="56" t="s">
        <v>25</v>
      </c>
      <c r="C422" s="70">
        <v>34</v>
      </c>
      <c r="D422" s="71">
        <v>2296053</v>
      </c>
      <c r="E422" s="71">
        <v>137763</v>
      </c>
      <c r="F422" s="72">
        <v>1.7460493861405353E-4</v>
      </c>
    </row>
    <row r="423" spans="1:6" x14ac:dyDescent="0.2">
      <c r="A423" s="56" t="s">
        <v>320</v>
      </c>
      <c r="B423" s="56" t="s">
        <v>57</v>
      </c>
      <c r="C423" s="70">
        <v>827</v>
      </c>
      <c r="D423" s="71">
        <v>25658456</v>
      </c>
      <c r="E423" s="71">
        <v>1537386</v>
      </c>
      <c r="F423" s="72">
        <v>1.9485289094757323E-3</v>
      </c>
    </row>
    <row r="424" spans="1:6" x14ac:dyDescent="0.2">
      <c r="A424" s="56" t="s">
        <v>325</v>
      </c>
      <c r="B424" s="56" t="s">
        <v>5</v>
      </c>
      <c r="C424" s="70">
        <v>22</v>
      </c>
      <c r="D424" s="71">
        <v>374202</v>
      </c>
      <c r="E424" s="71">
        <v>22452</v>
      </c>
      <c r="F424" s="72">
        <v>2.8456335022921467E-5</v>
      </c>
    </row>
    <row r="425" spans="1:6" x14ac:dyDescent="0.2">
      <c r="A425" s="56" t="s">
        <v>325</v>
      </c>
      <c r="B425" s="56" t="s">
        <v>1</v>
      </c>
      <c r="C425" s="70">
        <v>34</v>
      </c>
      <c r="D425" s="71">
        <v>2582353</v>
      </c>
      <c r="E425" s="71">
        <v>154941</v>
      </c>
      <c r="F425" s="72">
        <v>1.9637684860085848E-4</v>
      </c>
    </row>
    <row r="426" spans="1:6" x14ac:dyDescent="0.2">
      <c r="A426" s="56" t="s">
        <v>325</v>
      </c>
      <c r="B426" s="56" t="s">
        <v>862</v>
      </c>
      <c r="C426" s="70">
        <v>107</v>
      </c>
      <c r="D426" s="71">
        <v>3785029</v>
      </c>
      <c r="E426" s="71">
        <v>227102</v>
      </c>
      <c r="F426" s="72">
        <v>2.8783585410544767E-4</v>
      </c>
    </row>
    <row r="427" spans="1:6" x14ac:dyDescent="0.2">
      <c r="A427" s="56" t="s">
        <v>325</v>
      </c>
      <c r="B427" s="56" t="s">
        <v>3</v>
      </c>
      <c r="C427" s="70">
        <v>61</v>
      </c>
      <c r="D427" s="71">
        <v>4990333</v>
      </c>
      <c r="E427" s="71">
        <v>299420</v>
      </c>
      <c r="F427" s="72">
        <v>3.7949384609670166E-4</v>
      </c>
    </row>
    <row r="428" spans="1:6" x14ac:dyDescent="0.2">
      <c r="A428" s="56" t="s">
        <v>325</v>
      </c>
      <c r="B428" s="56" t="s">
        <v>2</v>
      </c>
      <c r="C428" s="70">
        <v>13</v>
      </c>
      <c r="D428" s="71">
        <v>471404</v>
      </c>
      <c r="E428" s="71">
        <v>28284</v>
      </c>
      <c r="F428" s="72">
        <v>3.5847985916101496E-5</v>
      </c>
    </row>
    <row r="429" spans="1:6" x14ac:dyDescent="0.2">
      <c r="A429" s="56" t="s">
        <v>325</v>
      </c>
      <c r="B429" s="56" t="s">
        <v>6</v>
      </c>
      <c r="C429" s="70">
        <v>41</v>
      </c>
      <c r="D429" s="71">
        <v>3328330</v>
      </c>
      <c r="E429" s="71">
        <v>199700</v>
      </c>
      <c r="F429" s="72">
        <v>2.5310574131825304E-4</v>
      </c>
    </row>
    <row r="430" spans="1:6" x14ac:dyDescent="0.2">
      <c r="A430" s="56" t="s">
        <v>325</v>
      </c>
      <c r="B430" s="56" t="s">
        <v>10</v>
      </c>
      <c r="C430" s="70">
        <v>250</v>
      </c>
      <c r="D430" s="71">
        <v>8960963</v>
      </c>
      <c r="E430" s="71">
        <v>537655</v>
      </c>
      <c r="F430" s="72">
        <v>6.8143999673743276E-4</v>
      </c>
    </row>
    <row r="431" spans="1:6" x14ac:dyDescent="0.2">
      <c r="A431" s="56" t="s">
        <v>325</v>
      </c>
      <c r="B431" s="56" t="s">
        <v>4</v>
      </c>
      <c r="C431" s="70">
        <v>45</v>
      </c>
      <c r="D431" s="71">
        <v>2057800</v>
      </c>
      <c r="E431" s="71">
        <v>123468</v>
      </c>
      <c r="F431" s="72">
        <v>1.5648702888874344E-4</v>
      </c>
    </row>
    <row r="432" spans="1:6" x14ac:dyDescent="0.2">
      <c r="A432" s="56" t="s">
        <v>325</v>
      </c>
      <c r="B432" s="56" t="s">
        <v>863</v>
      </c>
      <c r="C432" s="70">
        <v>483</v>
      </c>
      <c r="D432" s="71">
        <v>9904930</v>
      </c>
      <c r="E432" s="71">
        <v>590432</v>
      </c>
      <c r="F432" s="72">
        <v>7.4833114200309849E-4</v>
      </c>
    </row>
    <row r="433" spans="1:6" x14ac:dyDescent="0.2">
      <c r="A433" s="56" t="s">
        <v>325</v>
      </c>
      <c r="B433" s="56" t="s">
        <v>8</v>
      </c>
      <c r="C433" s="70">
        <v>270</v>
      </c>
      <c r="D433" s="71">
        <v>6015416</v>
      </c>
      <c r="E433" s="71">
        <v>359936</v>
      </c>
      <c r="F433" s="72">
        <v>4.5619363098210676E-4</v>
      </c>
    </row>
    <row r="434" spans="1:6" x14ac:dyDescent="0.2">
      <c r="A434" s="56" t="s">
        <v>325</v>
      </c>
      <c r="B434" s="56" t="s">
        <v>864</v>
      </c>
      <c r="C434" s="70">
        <v>63</v>
      </c>
      <c r="D434" s="71">
        <v>796858</v>
      </c>
      <c r="E434" s="71">
        <v>47811</v>
      </c>
      <c r="F434" s="72">
        <v>6.0597088623770631E-5</v>
      </c>
    </row>
    <row r="435" spans="1:6" x14ac:dyDescent="0.2">
      <c r="A435" s="56" t="s">
        <v>325</v>
      </c>
      <c r="B435" s="56" t="s">
        <v>25</v>
      </c>
      <c r="C435" s="70">
        <v>78</v>
      </c>
      <c r="D435" s="71">
        <v>2415383</v>
      </c>
      <c r="E435" s="71">
        <v>144923</v>
      </c>
      <c r="F435" s="72">
        <v>1.8367973634985068E-4</v>
      </c>
    </row>
    <row r="436" spans="1:6" x14ac:dyDescent="0.2">
      <c r="A436" s="56" t="s">
        <v>325</v>
      </c>
      <c r="B436" s="56" t="s">
        <v>57</v>
      </c>
      <c r="C436" s="70">
        <v>1467</v>
      </c>
      <c r="D436" s="71">
        <v>45683001</v>
      </c>
      <c r="E436" s="71">
        <v>2736125</v>
      </c>
      <c r="F436" s="72">
        <v>3.4678465020751377E-3</v>
      </c>
    </row>
    <row r="437" spans="1:6" x14ac:dyDescent="0.2">
      <c r="A437" s="56" t="s">
        <v>336</v>
      </c>
      <c r="B437" s="56" t="s">
        <v>5</v>
      </c>
      <c r="C437" s="70" t="s">
        <v>861</v>
      </c>
      <c r="D437" s="71" t="s">
        <v>861</v>
      </c>
      <c r="E437" s="71" t="s">
        <v>861</v>
      </c>
      <c r="F437" s="72" t="s">
        <v>861</v>
      </c>
    </row>
    <row r="438" spans="1:6" x14ac:dyDescent="0.2">
      <c r="A438" s="56" t="s">
        <v>336</v>
      </c>
      <c r="B438" s="56" t="s">
        <v>1</v>
      </c>
      <c r="C438" s="70">
        <v>19</v>
      </c>
      <c r="D438" s="71">
        <v>1857338</v>
      </c>
      <c r="E438" s="71">
        <v>111440</v>
      </c>
      <c r="F438" s="72">
        <v>1.412423826364853E-4</v>
      </c>
    </row>
    <row r="439" spans="1:6" x14ac:dyDescent="0.2">
      <c r="A439" s="56" t="s">
        <v>336</v>
      </c>
      <c r="B439" s="56" t="s">
        <v>862</v>
      </c>
      <c r="C439" s="70">
        <v>64</v>
      </c>
      <c r="D439" s="71">
        <v>2886913</v>
      </c>
      <c r="E439" s="71">
        <v>173215</v>
      </c>
      <c r="F439" s="72">
        <v>2.1953786170476314E-4</v>
      </c>
    </row>
    <row r="440" spans="1:6" x14ac:dyDescent="0.2">
      <c r="A440" s="56" t="s">
        <v>336</v>
      </c>
      <c r="B440" s="56" t="s">
        <v>3</v>
      </c>
      <c r="C440" s="70">
        <v>61</v>
      </c>
      <c r="D440" s="71">
        <v>7705316</v>
      </c>
      <c r="E440" s="71">
        <v>462319</v>
      </c>
      <c r="F440" s="72">
        <v>5.8595690145474917E-4</v>
      </c>
    </row>
    <row r="441" spans="1:6" x14ac:dyDescent="0.2">
      <c r="A441" s="56" t="s">
        <v>336</v>
      </c>
      <c r="B441" s="56" t="s">
        <v>2</v>
      </c>
      <c r="C441" s="70" t="s">
        <v>861</v>
      </c>
      <c r="D441" s="71" t="s">
        <v>861</v>
      </c>
      <c r="E441" s="71" t="s">
        <v>861</v>
      </c>
      <c r="F441" s="72" t="s">
        <v>861</v>
      </c>
    </row>
    <row r="442" spans="1:6" x14ac:dyDescent="0.2">
      <c r="A442" s="56" t="s">
        <v>336</v>
      </c>
      <c r="B442" s="56" t="s">
        <v>6</v>
      </c>
      <c r="C442" s="70">
        <v>32</v>
      </c>
      <c r="D442" s="71">
        <v>2036101</v>
      </c>
      <c r="E442" s="71">
        <v>122166</v>
      </c>
      <c r="F442" s="72">
        <v>1.5483683522226187E-4</v>
      </c>
    </row>
    <row r="443" spans="1:6" x14ac:dyDescent="0.2">
      <c r="A443" s="56" t="s">
        <v>336</v>
      </c>
      <c r="B443" s="56" t="s">
        <v>10</v>
      </c>
      <c r="C443" s="70">
        <v>262</v>
      </c>
      <c r="D443" s="71">
        <v>4074570</v>
      </c>
      <c r="E443" s="71">
        <v>244474</v>
      </c>
      <c r="F443" s="72">
        <v>3.0985364548341809E-4</v>
      </c>
    </row>
    <row r="444" spans="1:6" x14ac:dyDescent="0.2">
      <c r="A444" s="56" t="s">
        <v>336</v>
      </c>
      <c r="B444" s="56" t="s">
        <v>4</v>
      </c>
      <c r="C444" s="70">
        <v>34</v>
      </c>
      <c r="D444" s="71">
        <v>2973027</v>
      </c>
      <c r="E444" s="71">
        <v>178382</v>
      </c>
      <c r="F444" s="72">
        <v>2.2608667174678322E-4</v>
      </c>
    </row>
    <row r="445" spans="1:6" x14ac:dyDescent="0.2">
      <c r="A445" s="56" t="s">
        <v>336</v>
      </c>
      <c r="B445" s="56" t="s">
        <v>863</v>
      </c>
      <c r="C445" s="70">
        <v>325</v>
      </c>
      <c r="D445" s="71">
        <v>6886011</v>
      </c>
      <c r="E445" s="71">
        <v>407234</v>
      </c>
      <c r="F445" s="72">
        <v>5.1614052809212548E-4</v>
      </c>
    </row>
    <row r="446" spans="1:6" x14ac:dyDescent="0.2">
      <c r="A446" s="56" t="s">
        <v>336</v>
      </c>
      <c r="B446" s="56" t="s">
        <v>8</v>
      </c>
      <c r="C446" s="70">
        <v>155</v>
      </c>
      <c r="D446" s="71">
        <v>2897388</v>
      </c>
      <c r="E446" s="71">
        <v>173843</v>
      </c>
      <c r="F446" s="72">
        <v>2.2033380765142243E-4</v>
      </c>
    </row>
    <row r="447" spans="1:6" x14ac:dyDescent="0.2">
      <c r="A447" s="56" t="s">
        <v>336</v>
      </c>
      <c r="B447" s="56" t="s">
        <v>864</v>
      </c>
      <c r="C447" s="70">
        <v>54</v>
      </c>
      <c r="D447" s="71">
        <v>3017710</v>
      </c>
      <c r="E447" s="71">
        <v>181063</v>
      </c>
      <c r="F447" s="72">
        <v>2.2948465117830167E-4</v>
      </c>
    </row>
    <row r="448" spans="1:6" x14ac:dyDescent="0.2">
      <c r="A448" s="56" t="s">
        <v>336</v>
      </c>
      <c r="B448" s="56" t="s">
        <v>25</v>
      </c>
      <c r="C448" s="70">
        <v>50</v>
      </c>
      <c r="D448" s="71">
        <v>4309736</v>
      </c>
      <c r="E448" s="71">
        <v>258584</v>
      </c>
      <c r="F448" s="72">
        <v>3.2773708068622505E-4</v>
      </c>
    </row>
    <row r="449" spans="1:6" x14ac:dyDescent="0.2">
      <c r="A449" s="56" t="s">
        <v>336</v>
      </c>
      <c r="B449" s="56" t="s">
        <v>57</v>
      </c>
      <c r="C449" s="70">
        <v>1079</v>
      </c>
      <c r="D449" s="71">
        <v>39221133</v>
      </c>
      <c r="E449" s="71">
        <v>2347341</v>
      </c>
      <c r="F449" s="72">
        <v>2.975090054740758E-3</v>
      </c>
    </row>
    <row r="450" spans="1:6" x14ac:dyDescent="0.2">
      <c r="A450" s="56" t="s">
        <v>341</v>
      </c>
      <c r="B450" s="56" t="s">
        <v>5</v>
      </c>
      <c r="C450" s="70" t="s">
        <v>861</v>
      </c>
      <c r="D450" s="71" t="s">
        <v>861</v>
      </c>
      <c r="E450" s="71" t="s">
        <v>861</v>
      </c>
      <c r="F450" s="72" t="s">
        <v>861</v>
      </c>
    </row>
    <row r="451" spans="1:6" x14ac:dyDescent="0.2">
      <c r="A451" s="56" t="s">
        <v>341</v>
      </c>
      <c r="B451" s="56" t="s">
        <v>1</v>
      </c>
      <c r="C451" s="70">
        <v>16</v>
      </c>
      <c r="D451" s="71">
        <v>2537590</v>
      </c>
      <c r="E451" s="71">
        <v>152255</v>
      </c>
      <c r="F451" s="72">
        <v>1.929725320200832E-4</v>
      </c>
    </row>
    <row r="452" spans="1:6" x14ac:dyDescent="0.2">
      <c r="A452" s="56" t="s">
        <v>341</v>
      </c>
      <c r="B452" s="56" t="s">
        <v>862</v>
      </c>
      <c r="C452" s="70">
        <v>56</v>
      </c>
      <c r="D452" s="71">
        <v>1628190</v>
      </c>
      <c r="E452" s="71">
        <v>97691</v>
      </c>
      <c r="F452" s="72">
        <v>1.2381648961002232E-4</v>
      </c>
    </row>
    <row r="453" spans="1:6" x14ac:dyDescent="0.2">
      <c r="A453" s="56" t="s">
        <v>341</v>
      </c>
      <c r="B453" s="56" t="s">
        <v>3</v>
      </c>
      <c r="C453" s="70">
        <v>57</v>
      </c>
      <c r="D453" s="71">
        <v>4298228</v>
      </c>
      <c r="E453" s="71">
        <v>257894</v>
      </c>
      <c r="F453" s="72">
        <v>3.2686255408878091E-4</v>
      </c>
    </row>
    <row r="454" spans="1:6" x14ac:dyDescent="0.2">
      <c r="A454" s="56" t="s">
        <v>341</v>
      </c>
      <c r="B454" s="56" t="s">
        <v>2</v>
      </c>
      <c r="C454" s="70" t="s">
        <v>861</v>
      </c>
      <c r="D454" s="71" t="s">
        <v>861</v>
      </c>
      <c r="E454" s="71" t="s">
        <v>861</v>
      </c>
      <c r="F454" s="72" t="s">
        <v>861</v>
      </c>
    </row>
    <row r="455" spans="1:6" x14ac:dyDescent="0.2">
      <c r="A455" s="56" t="s">
        <v>341</v>
      </c>
      <c r="B455" s="56" t="s">
        <v>6</v>
      </c>
      <c r="C455" s="70">
        <v>13</v>
      </c>
      <c r="D455" s="71">
        <v>830588</v>
      </c>
      <c r="E455" s="71">
        <v>49835</v>
      </c>
      <c r="F455" s="72">
        <v>6.3162366642940105E-5</v>
      </c>
    </row>
    <row r="456" spans="1:6" x14ac:dyDescent="0.2">
      <c r="A456" s="56" t="s">
        <v>341</v>
      </c>
      <c r="B456" s="56" t="s">
        <v>10</v>
      </c>
      <c r="C456" s="70">
        <v>198</v>
      </c>
      <c r="D456" s="71">
        <v>10999056</v>
      </c>
      <c r="E456" s="71">
        <v>659943</v>
      </c>
      <c r="F456" s="72">
        <v>8.3643145840156161E-4</v>
      </c>
    </row>
    <row r="457" spans="1:6" x14ac:dyDescent="0.2">
      <c r="A457" s="56" t="s">
        <v>341</v>
      </c>
      <c r="B457" s="56" t="s">
        <v>4</v>
      </c>
      <c r="C457" s="70">
        <v>22</v>
      </c>
      <c r="D457" s="71">
        <v>977723</v>
      </c>
      <c r="E457" s="71">
        <v>58663</v>
      </c>
      <c r="F457" s="72">
        <v>7.4351237370819608E-5</v>
      </c>
    </row>
    <row r="458" spans="1:6" x14ac:dyDescent="0.2">
      <c r="A458" s="56" t="s">
        <v>341</v>
      </c>
      <c r="B458" s="56" t="s">
        <v>863</v>
      </c>
      <c r="C458" s="70">
        <v>244</v>
      </c>
      <c r="D458" s="71">
        <v>3496179</v>
      </c>
      <c r="E458" s="71">
        <v>206971</v>
      </c>
      <c r="F458" s="72">
        <v>2.6232122376755205E-4</v>
      </c>
    </row>
    <row r="459" spans="1:6" x14ac:dyDescent="0.2">
      <c r="A459" s="56" t="s">
        <v>341</v>
      </c>
      <c r="B459" s="56" t="s">
        <v>8</v>
      </c>
      <c r="C459" s="70">
        <v>125</v>
      </c>
      <c r="D459" s="71">
        <v>1911461</v>
      </c>
      <c r="E459" s="71">
        <v>114675</v>
      </c>
      <c r="F459" s="72">
        <v>1.453425182056618E-4</v>
      </c>
    </row>
    <row r="460" spans="1:6" x14ac:dyDescent="0.2">
      <c r="A460" s="56" t="s">
        <v>341</v>
      </c>
      <c r="B460" s="56" t="s">
        <v>864</v>
      </c>
      <c r="C460" s="70">
        <v>60</v>
      </c>
      <c r="D460" s="71">
        <v>1985486</v>
      </c>
      <c r="E460" s="71">
        <v>119129</v>
      </c>
      <c r="F460" s="72">
        <v>1.5098765076365631E-4</v>
      </c>
    </row>
    <row r="461" spans="1:6" x14ac:dyDescent="0.2">
      <c r="A461" s="56" t="s">
        <v>341</v>
      </c>
      <c r="B461" s="56" t="s">
        <v>25</v>
      </c>
      <c r="C461" s="70">
        <v>47</v>
      </c>
      <c r="D461" s="71">
        <v>1167001</v>
      </c>
      <c r="E461" s="71">
        <v>70020</v>
      </c>
      <c r="F461" s="72">
        <v>8.8745438192809598E-5</v>
      </c>
    </row>
    <row r="462" spans="1:6" x14ac:dyDescent="0.2">
      <c r="A462" s="56" t="s">
        <v>341</v>
      </c>
      <c r="B462" s="56" t="s">
        <v>57</v>
      </c>
      <c r="C462" s="70">
        <v>865</v>
      </c>
      <c r="D462" s="71">
        <v>30499507</v>
      </c>
      <c r="E462" s="71">
        <v>1827158</v>
      </c>
      <c r="F462" s="72">
        <v>2.3157945923664323E-3</v>
      </c>
    </row>
    <row r="463" spans="1:6" x14ac:dyDescent="0.2">
      <c r="A463" s="56" t="s">
        <v>349</v>
      </c>
      <c r="B463" s="56" t="s">
        <v>5</v>
      </c>
      <c r="C463" s="70" t="s">
        <v>861</v>
      </c>
      <c r="D463" s="71" t="s">
        <v>861</v>
      </c>
      <c r="E463" s="71" t="s">
        <v>861</v>
      </c>
      <c r="F463" s="72" t="s">
        <v>861</v>
      </c>
    </row>
    <row r="464" spans="1:6" x14ac:dyDescent="0.2">
      <c r="A464" s="56" t="s">
        <v>349</v>
      </c>
      <c r="B464" s="56" t="s">
        <v>1</v>
      </c>
      <c r="C464" s="70" t="s">
        <v>861</v>
      </c>
      <c r="D464" s="71" t="s">
        <v>861</v>
      </c>
      <c r="E464" s="71" t="s">
        <v>861</v>
      </c>
      <c r="F464" s="72" t="s">
        <v>861</v>
      </c>
    </row>
    <row r="465" spans="1:6" x14ac:dyDescent="0.2">
      <c r="A465" s="56" t="s">
        <v>349</v>
      </c>
      <c r="B465" s="56" t="s">
        <v>862</v>
      </c>
      <c r="C465" s="70">
        <v>51</v>
      </c>
      <c r="D465" s="71">
        <v>1811427</v>
      </c>
      <c r="E465" s="71">
        <v>108686</v>
      </c>
      <c r="F465" s="72">
        <v>1.3775188082581696E-4</v>
      </c>
    </row>
    <row r="466" spans="1:6" x14ac:dyDescent="0.2">
      <c r="A466" s="56" t="s">
        <v>349</v>
      </c>
      <c r="B466" s="56" t="s">
        <v>3</v>
      </c>
      <c r="C466" s="70">
        <v>44</v>
      </c>
      <c r="D466" s="71">
        <v>8038601</v>
      </c>
      <c r="E466" s="71">
        <v>482316</v>
      </c>
      <c r="F466" s="72">
        <v>6.1130169619256147E-4</v>
      </c>
    </row>
    <row r="467" spans="1:6" x14ac:dyDescent="0.2">
      <c r="A467" s="56" t="s">
        <v>349</v>
      </c>
      <c r="B467" s="56" t="s">
        <v>2</v>
      </c>
      <c r="C467" s="70" t="s">
        <v>861</v>
      </c>
      <c r="D467" s="71" t="s">
        <v>861</v>
      </c>
      <c r="E467" s="71" t="s">
        <v>861</v>
      </c>
      <c r="F467" s="72" t="s">
        <v>861</v>
      </c>
    </row>
    <row r="468" spans="1:6" x14ac:dyDescent="0.2">
      <c r="A468" s="56" t="s">
        <v>349</v>
      </c>
      <c r="B468" s="56" t="s">
        <v>6</v>
      </c>
      <c r="C468" s="70">
        <v>12</v>
      </c>
      <c r="D468" s="71">
        <v>440737</v>
      </c>
      <c r="E468" s="71">
        <v>26444</v>
      </c>
      <c r="F468" s="72">
        <v>3.3515914989583788E-5</v>
      </c>
    </row>
    <row r="469" spans="1:6" x14ac:dyDescent="0.2">
      <c r="A469" s="56" t="s">
        <v>349</v>
      </c>
      <c r="B469" s="56" t="s">
        <v>10</v>
      </c>
      <c r="C469" s="70">
        <v>91</v>
      </c>
      <c r="D469" s="71">
        <v>1220723</v>
      </c>
      <c r="E469" s="71">
        <v>73243</v>
      </c>
      <c r="F469" s="72">
        <v>9.2830364603769679E-5</v>
      </c>
    </row>
    <row r="470" spans="1:6" x14ac:dyDescent="0.2">
      <c r="A470" s="56" t="s">
        <v>349</v>
      </c>
      <c r="B470" s="56" t="s">
        <v>4</v>
      </c>
      <c r="C470" s="70">
        <v>15</v>
      </c>
      <c r="D470" s="71">
        <v>442979</v>
      </c>
      <c r="E470" s="71">
        <v>26579</v>
      </c>
      <c r="F470" s="72">
        <v>3.3687018019518513E-5</v>
      </c>
    </row>
    <row r="471" spans="1:6" x14ac:dyDescent="0.2">
      <c r="A471" s="56" t="s">
        <v>349</v>
      </c>
      <c r="B471" s="56" t="s">
        <v>863</v>
      </c>
      <c r="C471" s="70">
        <v>176</v>
      </c>
      <c r="D471" s="71">
        <v>1484680</v>
      </c>
      <c r="E471" s="71">
        <v>85825</v>
      </c>
      <c r="F471" s="72">
        <v>1.0877716699368585E-4</v>
      </c>
    </row>
    <row r="472" spans="1:6" x14ac:dyDescent="0.2">
      <c r="A472" s="56" t="s">
        <v>349</v>
      </c>
      <c r="B472" s="56" t="s">
        <v>8</v>
      </c>
      <c r="C472" s="70">
        <v>71</v>
      </c>
      <c r="D472" s="71">
        <v>812420</v>
      </c>
      <c r="E472" s="71">
        <v>48745</v>
      </c>
      <c r="F472" s="72">
        <v>6.1780868104948638E-5</v>
      </c>
    </row>
    <row r="473" spans="1:6" x14ac:dyDescent="0.2">
      <c r="A473" s="56" t="s">
        <v>349</v>
      </c>
      <c r="B473" s="56" t="s">
        <v>864</v>
      </c>
      <c r="C473" s="70">
        <v>58</v>
      </c>
      <c r="D473" s="71">
        <v>1140034</v>
      </c>
      <c r="E473" s="71">
        <v>68402</v>
      </c>
      <c r="F473" s="72">
        <v>8.6694736693295661E-5</v>
      </c>
    </row>
    <row r="474" spans="1:6" x14ac:dyDescent="0.2">
      <c r="A474" s="56" t="s">
        <v>349</v>
      </c>
      <c r="B474" s="56" t="s">
        <v>25</v>
      </c>
      <c r="C474" s="70">
        <v>12</v>
      </c>
      <c r="D474" s="71">
        <v>1022259</v>
      </c>
      <c r="E474" s="71">
        <v>61336</v>
      </c>
      <c r="F474" s="72">
        <v>7.773907736352712E-5</v>
      </c>
    </row>
    <row r="475" spans="1:6" x14ac:dyDescent="0.2">
      <c r="A475" s="56" t="s">
        <v>349</v>
      </c>
      <c r="B475" s="56" t="s">
        <v>57</v>
      </c>
      <c r="C475" s="70">
        <v>547</v>
      </c>
      <c r="D475" s="71">
        <v>17160064</v>
      </c>
      <c r="E475" s="71">
        <v>1026348</v>
      </c>
      <c r="F475" s="72">
        <v>1.3008240930921699E-3</v>
      </c>
    </row>
    <row r="476" spans="1:6" x14ac:dyDescent="0.2">
      <c r="A476" s="56" t="s">
        <v>135</v>
      </c>
      <c r="B476" s="56" t="s">
        <v>5</v>
      </c>
      <c r="C476" s="70" t="s">
        <v>861</v>
      </c>
      <c r="D476" s="71" t="s">
        <v>861</v>
      </c>
      <c r="E476" s="71" t="s">
        <v>861</v>
      </c>
      <c r="F476" s="72" t="s">
        <v>861</v>
      </c>
    </row>
    <row r="477" spans="1:6" x14ac:dyDescent="0.2">
      <c r="A477" s="56" t="s">
        <v>135</v>
      </c>
      <c r="B477" s="56" t="s">
        <v>1</v>
      </c>
      <c r="C477" s="70" t="s">
        <v>861</v>
      </c>
      <c r="D477" s="71" t="s">
        <v>861</v>
      </c>
      <c r="E477" s="71" t="s">
        <v>861</v>
      </c>
      <c r="F477" s="72" t="s">
        <v>861</v>
      </c>
    </row>
    <row r="478" spans="1:6" x14ac:dyDescent="0.2">
      <c r="A478" s="56" t="s">
        <v>135</v>
      </c>
      <c r="B478" s="56" t="s">
        <v>862</v>
      </c>
      <c r="C478" s="70">
        <v>41</v>
      </c>
      <c r="D478" s="71">
        <v>1522645</v>
      </c>
      <c r="E478" s="71">
        <v>91359</v>
      </c>
      <c r="F478" s="72">
        <v>1.1579112379115813E-4</v>
      </c>
    </row>
    <row r="479" spans="1:6" x14ac:dyDescent="0.2">
      <c r="A479" s="56" t="s">
        <v>135</v>
      </c>
      <c r="B479" s="56" t="s">
        <v>3</v>
      </c>
      <c r="C479" s="70">
        <v>37</v>
      </c>
      <c r="D479" s="71">
        <v>4146325</v>
      </c>
      <c r="E479" s="71">
        <v>248780</v>
      </c>
      <c r="F479" s="72">
        <v>3.1531119842341006E-4</v>
      </c>
    </row>
    <row r="480" spans="1:6" x14ac:dyDescent="0.2">
      <c r="A480" s="56" t="s">
        <v>135</v>
      </c>
      <c r="B480" s="56" t="s">
        <v>2</v>
      </c>
      <c r="C480" s="70" t="s">
        <v>861</v>
      </c>
      <c r="D480" s="71" t="s">
        <v>861</v>
      </c>
      <c r="E480" s="71" t="s">
        <v>861</v>
      </c>
      <c r="F480" s="72" t="s">
        <v>861</v>
      </c>
    </row>
    <row r="481" spans="1:6" x14ac:dyDescent="0.2">
      <c r="A481" s="56" t="s">
        <v>135</v>
      </c>
      <c r="B481" s="56" t="s">
        <v>6</v>
      </c>
      <c r="C481" s="70">
        <v>13</v>
      </c>
      <c r="D481" s="71">
        <v>443678</v>
      </c>
      <c r="E481" s="71">
        <v>26621</v>
      </c>
      <c r="F481" s="72">
        <v>3.3740250073275983E-5</v>
      </c>
    </row>
    <row r="482" spans="1:6" x14ac:dyDescent="0.2">
      <c r="A482" s="56" t="s">
        <v>135</v>
      </c>
      <c r="B482" s="56" t="s">
        <v>10</v>
      </c>
      <c r="C482" s="70">
        <v>162</v>
      </c>
      <c r="D482" s="71">
        <v>2944824</v>
      </c>
      <c r="E482" s="71">
        <v>176689</v>
      </c>
      <c r="F482" s="72">
        <v>2.2394091300841667E-4</v>
      </c>
    </row>
    <row r="483" spans="1:6" x14ac:dyDescent="0.2">
      <c r="A483" s="56" t="s">
        <v>135</v>
      </c>
      <c r="B483" s="56" t="s">
        <v>4</v>
      </c>
      <c r="C483" s="70">
        <v>24</v>
      </c>
      <c r="D483" s="71">
        <v>1174277</v>
      </c>
      <c r="E483" s="71">
        <v>70457</v>
      </c>
      <c r="F483" s="72">
        <v>8.9299305037857549E-5</v>
      </c>
    </row>
    <row r="484" spans="1:6" x14ac:dyDescent="0.2">
      <c r="A484" s="56" t="s">
        <v>135</v>
      </c>
      <c r="B484" s="56" t="s">
        <v>863</v>
      </c>
      <c r="C484" s="70">
        <v>220</v>
      </c>
      <c r="D484" s="71">
        <v>3147127</v>
      </c>
      <c r="E484" s="71">
        <v>185370</v>
      </c>
      <c r="F484" s="72">
        <v>2.3494347154814503E-4</v>
      </c>
    </row>
    <row r="485" spans="1:6" x14ac:dyDescent="0.2">
      <c r="A485" s="56" t="s">
        <v>135</v>
      </c>
      <c r="B485" s="56" t="s">
        <v>8</v>
      </c>
      <c r="C485" s="70">
        <v>91</v>
      </c>
      <c r="D485" s="71">
        <v>1188797</v>
      </c>
      <c r="E485" s="71">
        <v>71305</v>
      </c>
      <c r="F485" s="72">
        <v>9.0374085551817881E-5</v>
      </c>
    </row>
    <row r="486" spans="1:6" x14ac:dyDescent="0.2">
      <c r="A486" s="56" t="s">
        <v>135</v>
      </c>
      <c r="B486" s="56" t="s">
        <v>864</v>
      </c>
      <c r="C486" s="70">
        <v>41</v>
      </c>
      <c r="D486" s="71">
        <v>4169420</v>
      </c>
      <c r="E486" s="71">
        <v>250165</v>
      </c>
      <c r="F486" s="72">
        <v>3.1706658876755518E-4</v>
      </c>
    </row>
    <row r="487" spans="1:6" x14ac:dyDescent="0.2">
      <c r="A487" s="56" t="s">
        <v>135</v>
      </c>
      <c r="B487" s="56" t="s">
        <v>25</v>
      </c>
      <c r="C487" s="70">
        <v>22</v>
      </c>
      <c r="D487" s="71">
        <v>2401853</v>
      </c>
      <c r="E487" s="71">
        <v>144111</v>
      </c>
      <c r="F487" s="72">
        <v>1.8265058331053962E-4</v>
      </c>
    </row>
    <row r="488" spans="1:6" x14ac:dyDescent="0.2">
      <c r="A488" s="56" t="s">
        <v>135</v>
      </c>
      <c r="B488" s="56" t="s">
        <v>57</v>
      </c>
      <c r="C488" s="70">
        <v>666</v>
      </c>
      <c r="D488" s="71">
        <v>21431053</v>
      </c>
      <c r="E488" s="71">
        <v>1282383</v>
      </c>
      <c r="F488" s="72">
        <v>1.6253304950872571E-3</v>
      </c>
    </row>
    <row r="489" spans="1:6" x14ac:dyDescent="0.2">
      <c r="A489" s="56" t="s">
        <v>362</v>
      </c>
      <c r="B489" s="56" t="s">
        <v>5</v>
      </c>
      <c r="C489" s="70">
        <v>12</v>
      </c>
      <c r="D489" s="71">
        <v>124490</v>
      </c>
      <c r="E489" s="71">
        <v>7469</v>
      </c>
      <c r="F489" s="72">
        <v>9.4664335598699638E-6</v>
      </c>
    </row>
    <row r="490" spans="1:6" x14ac:dyDescent="0.2">
      <c r="A490" s="56" t="s">
        <v>362</v>
      </c>
      <c r="B490" s="56" t="s">
        <v>1</v>
      </c>
      <c r="C490" s="70">
        <v>21</v>
      </c>
      <c r="D490" s="71">
        <v>3676492</v>
      </c>
      <c r="E490" s="71">
        <v>220590</v>
      </c>
      <c r="F490" s="72">
        <v>2.7958235091333719E-4</v>
      </c>
    </row>
    <row r="491" spans="1:6" x14ac:dyDescent="0.2">
      <c r="A491" s="56" t="s">
        <v>362</v>
      </c>
      <c r="B491" s="56" t="s">
        <v>862</v>
      </c>
      <c r="C491" s="70">
        <v>71</v>
      </c>
      <c r="D491" s="71">
        <v>1684267</v>
      </c>
      <c r="E491" s="71">
        <v>101056</v>
      </c>
      <c r="F491" s="72">
        <v>1.280813910598767E-4</v>
      </c>
    </row>
    <row r="492" spans="1:6" x14ac:dyDescent="0.2">
      <c r="A492" s="56" t="s">
        <v>362</v>
      </c>
      <c r="B492" s="56" t="s">
        <v>3</v>
      </c>
      <c r="C492" s="70">
        <v>30</v>
      </c>
      <c r="D492" s="71">
        <v>3688460</v>
      </c>
      <c r="E492" s="71">
        <v>221308</v>
      </c>
      <c r="F492" s="72">
        <v>2.8049236554661964E-4</v>
      </c>
    </row>
    <row r="493" spans="1:6" x14ac:dyDescent="0.2">
      <c r="A493" s="56" t="s">
        <v>362</v>
      </c>
      <c r="B493" s="56" t="s">
        <v>2</v>
      </c>
      <c r="C493" s="70" t="s">
        <v>861</v>
      </c>
      <c r="D493" s="71" t="s">
        <v>861</v>
      </c>
      <c r="E493" s="71" t="s">
        <v>861</v>
      </c>
      <c r="F493" s="72" t="s">
        <v>861</v>
      </c>
    </row>
    <row r="494" spans="1:6" x14ac:dyDescent="0.2">
      <c r="A494" s="56" t="s">
        <v>362</v>
      </c>
      <c r="B494" s="56" t="s">
        <v>6</v>
      </c>
      <c r="C494" s="70" t="s">
        <v>861</v>
      </c>
      <c r="D494" s="71" t="s">
        <v>861</v>
      </c>
      <c r="E494" s="71" t="s">
        <v>861</v>
      </c>
      <c r="F494" s="72" t="s">
        <v>861</v>
      </c>
    </row>
    <row r="495" spans="1:6" x14ac:dyDescent="0.2">
      <c r="A495" s="56" t="s">
        <v>362</v>
      </c>
      <c r="B495" s="56" t="s">
        <v>10</v>
      </c>
      <c r="C495" s="70">
        <v>222</v>
      </c>
      <c r="D495" s="71">
        <v>5622935</v>
      </c>
      <c r="E495" s="71">
        <v>337376</v>
      </c>
      <c r="F495" s="72">
        <v>4.2760041353523751E-4</v>
      </c>
    </row>
    <row r="496" spans="1:6" x14ac:dyDescent="0.2">
      <c r="A496" s="56" t="s">
        <v>362</v>
      </c>
      <c r="B496" s="56" t="s">
        <v>4</v>
      </c>
      <c r="C496" s="70">
        <v>25</v>
      </c>
      <c r="D496" s="71">
        <v>5466010</v>
      </c>
      <c r="E496" s="71">
        <v>327961</v>
      </c>
      <c r="F496" s="72">
        <v>4.1566756148460479E-4</v>
      </c>
    </row>
    <row r="497" spans="1:6" x14ac:dyDescent="0.2">
      <c r="A497" s="56" t="s">
        <v>362</v>
      </c>
      <c r="B497" s="56" t="s">
        <v>863</v>
      </c>
      <c r="C497" s="70">
        <v>251</v>
      </c>
      <c r="D497" s="71">
        <v>3278978</v>
      </c>
      <c r="E497" s="71">
        <v>195394</v>
      </c>
      <c r="F497" s="72">
        <v>2.4764818837826101E-4</v>
      </c>
    </row>
    <row r="498" spans="1:6" x14ac:dyDescent="0.2">
      <c r="A498" s="56" t="s">
        <v>362</v>
      </c>
      <c r="B498" s="56" t="s">
        <v>8</v>
      </c>
      <c r="C498" s="70">
        <v>92</v>
      </c>
      <c r="D498" s="71">
        <v>973258</v>
      </c>
      <c r="E498" s="71">
        <v>58395</v>
      </c>
      <c r="F498" s="72">
        <v>7.4011566170652902E-5</v>
      </c>
    </row>
    <row r="499" spans="1:6" x14ac:dyDescent="0.2">
      <c r="A499" s="56" t="s">
        <v>362</v>
      </c>
      <c r="B499" s="56" t="s">
        <v>864</v>
      </c>
      <c r="C499" s="70">
        <v>69</v>
      </c>
      <c r="D499" s="71">
        <v>1765596</v>
      </c>
      <c r="E499" s="71">
        <v>105936</v>
      </c>
      <c r="F499" s="72">
        <v>1.3426644873455409E-4</v>
      </c>
    </row>
    <row r="500" spans="1:6" x14ac:dyDescent="0.2">
      <c r="A500" s="56" t="s">
        <v>362</v>
      </c>
      <c r="B500" s="56" t="s">
        <v>25</v>
      </c>
      <c r="C500" s="70">
        <v>44</v>
      </c>
      <c r="D500" s="71">
        <v>1616679</v>
      </c>
      <c r="E500" s="71">
        <v>97001</v>
      </c>
      <c r="F500" s="72">
        <v>1.2294196301257818E-4</v>
      </c>
    </row>
    <row r="501" spans="1:6" x14ac:dyDescent="0.2">
      <c r="A501" s="56" t="s">
        <v>362</v>
      </c>
      <c r="B501" s="56" t="s">
        <v>57</v>
      </c>
      <c r="C501" s="70">
        <v>844</v>
      </c>
      <c r="D501" s="71">
        <v>28589652</v>
      </c>
      <c r="E501" s="71">
        <v>1714035</v>
      </c>
      <c r="F501" s="72">
        <v>2.1724191252900944E-3</v>
      </c>
    </row>
    <row r="502" spans="1:6" x14ac:dyDescent="0.2">
      <c r="A502" s="56" t="s">
        <v>370</v>
      </c>
      <c r="B502" s="56" t="s">
        <v>5</v>
      </c>
      <c r="C502" s="70" t="s">
        <v>861</v>
      </c>
      <c r="D502" s="71" t="s">
        <v>861</v>
      </c>
      <c r="E502" s="71" t="s">
        <v>861</v>
      </c>
      <c r="F502" s="72" t="s">
        <v>861</v>
      </c>
    </row>
    <row r="503" spans="1:6" x14ac:dyDescent="0.2">
      <c r="A503" s="56" t="s">
        <v>370</v>
      </c>
      <c r="B503" s="56" t="s">
        <v>1</v>
      </c>
      <c r="C503" s="70">
        <v>18</v>
      </c>
      <c r="D503" s="71">
        <v>2879833</v>
      </c>
      <c r="E503" s="71">
        <v>172790</v>
      </c>
      <c r="F503" s="72">
        <v>2.1899920401793159E-4</v>
      </c>
    </row>
    <row r="504" spans="1:6" x14ac:dyDescent="0.2">
      <c r="A504" s="56" t="s">
        <v>370</v>
      </c>
      <c r="B504" s="56" t="s">
        <v>862</v>
      </c>
      <c r="C504" s="70">
        <v>82</v>
      </c>
      <c r="D504" s="71">
        <v>1412960</v>
      </c>
      <c r="E504" s="71">
        <v>84778</v>
      </c>
      <c r="F504" s="72">
        <v>1.0745016793930322E-4</v>
      </c>
    </row>
    <row r="505" spans="1:6" x14ac:dyDescent="0.2">
      <c r="A505" s="56" t="s">
        <v>370</v>
      </c>
      <c r="B505" s="56" t="s">
        <v>3</v>
      </c>
      <c r="C505" s="70">
        <v>30</v>
      </c>
      <c r="D505" s="71">
        <v>2411686</v>
      </c>
      <c r="E505" s="71">
        <v>144701</v>
      </c>
      <c r="F505" s="72">
        <v>1.833983669228469E-4</v>
      </c>
    </row>
    <row r="506" spans="1:6" x14ac:dyDescent="0.2">
      <c r="A506" s="56" t="s">
        <v>370</v>
      </c>
      <c r="B506" s="56" t="s">
        <v>2</v>
      </c>
      <c r="C506" s="70" t="s">
        <v>861</v>
      </c>
      <c r="D506" s="71" t="s">
        <v>861</v>
      </c>
      <c r="E506" s="71" t="s">
        <v>861</v>
      </c>
      <c r="F506" s="72" t="s">
        <v>861</v>
      </c>
    </row>
    <row r="507" spans="1:6" x14ac:dyDescent="0.2">
      <c r="A507" s="56" t="s">
        <v>370</v>
      </c>
      <c r="B507" s="56" t="s">
        <v>6</v>
      </c>
      <c r="C507" s="70">
        <v>15</v>
      </c>
      <c r="D507" s="71">
        <v>986519</v>
      </c>
      <c r="E507" s="71">
        <v>59191</v>
      </c>
      <c r="F507" s="72">
        <v>7.5020440332342078E-5</v>
      </c>
    </row>
    <row r="508" spans="1:6" x14ac:dyDescent="0.2">
      <c r="A508" s="56" t="s">
        <v>370</v>
      </c>
      <c r="B508" s="56" t="s">
        <v>10</v>
      </c>
      <c r="C508" s="70">
        <v>211</v>
      </c>
      <c r="D508" s="71">
        <v>2515692</v>
      </c>
      <c r="E508" s="71">
        <v>150942</v>
      </c>
      <c r="F508" s="72">
        <v>1.9130839662523659E-4</v>
      </c>
    </row>
    <row r="509" spans="1:6" x14ac:dyDescent="0.2">
      <c r="A509" s="56" t="s">
        <v>370</v>
      </c>
      <c r="B509" s="56" t="s">
        <v>4</v>
      </c>
      <c r="C509" s="70">
        <v>26</v>
      </c>
      <c r="D509" s="71">
        <v>1057527</v>
      </c>
      <c r="E509" s="71">
        <v>63452</v>
      </c>
      <c r="F509" s="72">
        <v>8.0420958929022484E-5</v>
      </c>
    </row>
    <row r="510" spans="1:6" x14ac:dyDescent="0.2">
      <c r="A510" s="56" t="s">
        <v>370</v>
      </c>
      <c r="B510" s="56" t="s">
        <v>863</v>
      </c>
      <c r="C510" s="70">
        <v>311</v>
      </c>
      <c r="D510" s="71">
        <v>3662802</v>
      </c>
      <c r="E510" s="71">
        <v>218963</v>
      </c>
      <c r="F510" s="72">
        <v>2.7752024254516094E-4</v>
      </c>
    </row>
    <row r="511" spans="1:6" x14ac:dyDescent="0.2">
      <c r="A511" s="56" t="s">
        <v>370</v>
      </c>
      <c r="B511" s="56" t="s">
        <v>8</v>
      </c>
      <c r="C511" s="70">
        <v>117</v>
      </c>
      <c r="D511" s="71">
        <v>1226082</v>
      </c>
      <c r="E511" s="71">
        <v>73277</v>
      </c>
      <c r="F511" s="72">
        <v>9.2873457218716206E-5</v>
      </c>
    </row>
    <row r="512" spans="1:6" x14ac:dyDescent="0.2">
      <c r="A512" s="56" t="s">
        <v>370</v>
      </c>
      <c r="B512" s="56" t="s">
        <v>864</v>
      </c>
      <c r="C512" s="70">
        <v>70</v>
      </c>
      <c r="D512" s="71">
        <v>2466150</v>
      </c>
      <c r="E512" s="71">
        <v>147969</v>
      </c>
      <c r="F512" s="72">
        <v>1.8754032767711858E-4</v>
      </c>
    </row>
    <row r="513" spans="1:6" x14ac:dyDescent="0.2">
      <c r="A513" s="56" t="s">
        <v>370</v>
      </c>
      <c r="B513" s="56" t="s">
        <v>25</v>
      </c>
      <c r="C513" s="70">
        <v>21</v>
      </c>
      <c r="D513" s="71">
        <v>1216348</v>
      </c>
      <c r="E513" s="71">
        <v>72981</v>
      </c>
      <c r="F513" s="72">
        <v>9.2498297982711186E-5</v>
      </c>
    </row>
    <row r="514" spans="1:6" x14ac:dyDescent="0.2">
      <c r="A514" s="56" t="s">
        <v>370</v>
      </c>
      <c r="B514" s="56" t="s">
        <v>57</v>
      </c>
      <c r="C514" s="70">
        <v>919</v>
      </c>
      <c r="D514" s="71">
        <v>20363281</v>
      </c>
      <c r="E514" s="71">
        <v>1220704</v>
      </c>
      <c r="F514" s="72">
        <v>1.5471566892847107E-3</v>
      </c>
    </row>
    <row r="515" spans="1:6" x14ac:dyDescent="0.2">
      <c r="A515" s="56" t="s">
        <v>378</v>
      </c>
      <c r="B515" s="56" t="s">
        <v>5</v>
      </c>
      <c r="C515" s="70" t="s">
        <v>861</v>
      </c>
      <c r="D515" s="71" t="s">
        <v>861</v>
      </c>
      <c r="E515" s="71" t="s">
        <v>861</v>
      </c>
      <c r="F515" s="72" t="s">
        <v>861</v>
      </c>
    </row>
    <row r="516" spans="1:6" x14ac:dyDescent="0.2">
      <c r="A516" s="56" t="s">
        <v>378</v>
      </c>
      <c r="B516" s="56" t="s">
        <v>1</v>
      </c>
      <c r="C516" s="70">
        <v>13</v>
      </c>
      <c r="D516" s="71">
        <v>1498211</v>
      </c>
      <c r="E516" s="71">
        <v>89893</v>
      </c>
      <c r="F516" s="72">
        <v>1.1393307162905217E-4</v>
      </c>
    </row>
    <row r="517" spans="1:6" x14ac:dyDescent="0.2">
      <c r="A517" s="56" t="s">
        <v>378</v>
      </c>
      <c r="B517" s="56" t="s">
        <v>862</v>
      </c>
      <c r="C517" s="70">
        <v>78</v>
      </c>
      <c r="D517" s="71">
        <v>2276258</v>
      </c>
      <c r="E517" s="71">
        <v>136575</v>
      </c>
      <c r="F517" s="72">
        <v>1.7309923195062797E-4</v>
      </c>
    </row>
    <row r="518" spans="1:6" x14ac:dyDescent="0.2">
      <c r="A518" s="56" t="s">
        <v>378</v>
      </c>
      <c r="B518" s="56" t="s">
        <v>3</v>
      </c>
      <c r="C518" s="70">
        <v>68</v>
      </c>
      <c r="D518" s="71">
        <v>8885689</v>
      </c>
      <c r="E518" s="71">
        <v>533017</v>
      </c>
      <c r="F518" s="72">
        <v>6.7556165708678654E-4</v>
      </c>
    </row>
    <row r="519" spans="1:6" x14ac:dyDescent="0.2">
      <c r="A519" s="56" t="s">
        <v>378</v>
      </c>
      <c r="B519" s="56" t="s">
        <v>2</v>
      </c>
      <c r="C519" s="70" t="s">
        <v>861</v>
      </c>
      <c r="D519" s="71" t="s">
        <v>861</v>
      </c>
      <c r="E519" s="71" t="s">
        <v>861</v>
      </c>
      <c r="F519" s="72" t="s">
        <v>861</v>
      </c>
    </row>
    <row r="520" spans="1:6" x14ac:dyDescent="0.2">
      <c r="A520" s="56" t="s">
        <v>378</v>
      </c>
      <c r="B520" s="56" t="s">
        <v>6</v>
      </c>
      <c r="C520" s="70">
        <v>19</v>
      </c>
      <c r="D520" s="71">
        <v>1325115</v>
      </c>
      <c r="E520" s="71">
        <v>79507</v>
      </c>
      <c r="F520" s="72">
        <v>1.0076954519274083E-4</v>
      </c>
    </row>
    <row r="521" spans="1:6" x14ac:dyDescent="0.2">
      <c r="A521" s="56" t="s">
        <v>378</v>
      </c>
      <c r="B521" s="56" t="s">
        <v>10</v>
      </c>
      <c r="C521" s="70">
        <v>222</v>
      </c>
      <c r="D521" s="71">
        <v>3751083</v>
      </c>
      <c r="E521" s="71">
        <v>225065</v>
      </c>
      <c r="F521" s="72">
        <v>2.8525409949821037E-4</v>
      </c>
    </row>
    <row r="522" spans="1:6" x14ac:dyDescent="0.2">
      <c r="A522" s="56" t="s">
        <v>378</v>
      </c>
      <c r="B522" s="56" t="s">
        <v>4</v>
      </c>
      <c r="C522" s="70">
        <v>17</v>
      </c>
      <c r="D522" s="71">
        <v>2768443</v>
      </c>
      <c r="E522" s="71">
        <v>166107</v>
      </c>
      <c r="F522" s="72">
        <v>2.1052897032123712E-4</v>
      </c>
    </row>
    <row r="523" spans="1:6" x14ac:dyDescent="0.2">
      <c r="A523" s="56" t="s">
        <v>378</v>
      </c>
      <c r="B523" s="56" t="s">
        <v>863</v>
      </c>
      <c r="C523" s="70">
        <v>316</v>
      </c>
      <c r="D523" s="71">
        <v>4555644</v>
      </c>
      <c r="E523" s="71">
        <v>269657</v>
      </c>
      <c r="F523" s="72">
        <v>3.4177133143042639E-4</v>
      </c>
    </row>
    <row r="524" spans="1:6" x14ac:dyDescent="0.2">
      <c r="A524" s="56" t="s">
        <v>378</v>
      </c>
      <c r="B524" s="56" t="s">
        <v>8</v>
      </c>
      <c r="C524" s="70">
        <v>128</v>
      </c>
      <c r="D524" s="71">
        <v>1664505</v>
      </c>
      <c r="E524" s="71">
        <v>99870</v>
      </c>
      <c r="F524" s="72">
        <v>1.2657821925615386E-4</v>
      </c>
    </row>
    <row r="525" spans="1:6" x14ac:dyDescent="0.2">
      <c r="A525" s="56" t="s">
        <v>378</v>
      </c>
      <c r="B525" s="56" t="s">
        <v>864</v>
      </c>
      <c r="C525" s="70">
        <v>91</v>
      </c>
      <c r="D525" s="71">
        <v>3773264</v>
      </c>
      <c r="E525" s="71">
        <v>226396</v>
      </c>
      <c r="F525" s="72">
        <v>2.869410486303816E-4</v>
      </c>
    </row>
    <row r="526" spans="1:6" x14ac:dyDescent="0.2">
      <c r="A526" s="56" t="s">
        <v>378</v>
      </c>
      <c r="B526" s="56" t="s">
        <v>25</v>
      </c>
      <c r="C526" s="70">
        <v>75</v>
      </c>
      <c r="D526" s="71">
        <v>5734900</v>
      </c>
      <c r="E526" s="71">
        <v>344094</v>
      </c>
      <c r="F526" s="72">
        <v>4.3611500727672989E-4</v>
      </c>
    </row>
    <row r="527" spans="1:6" x14ac:dyDescent="0.2">
      <c r="A527" s="56" t="s">
        <v>378</v>
      </c>
      <c r="B527" s="56" t="s">
        <v>57</v>
      </c>
      <c r="C527" s="70">
        <v>1039</v>
      </c>
      <c r="D527" s="71">
        <v>36607870</v>
      </c>
      <c r="E527" s="71">
        <v>2192667</v>
      </c>
      <c r="F527" s="72">
        <v>2.7790516099102146E-3</v>
      </c>
    </row>
    <row r="528" spans="1:6" x14ac:dyDescent="0.2">
      <c r="A528" s="56" t="s">
        <v>386</v>
      </c>
      <c r="B528" s="56" t="s">
        <v>5</v>
      </c>
      <c r="C528" s="70">
        <v>15</v>
      </c>
      <c r="D528" s="71">
        <v>25862</v>
      </c>
      <c r="E528" s="71">
        <v>1552</v>
      </c>
      <c r="F528" s="72">
        <v>1.9670511293236287E-6</v>
      </c>
    </row>
    <row r="529" spans="1:6" x14ac:dyDescent="0.2">
      <c r="A529" s="56" t="s">
        <v>386</v>
      </c>
      <c r="B529" s="56" t="s">
        <v>1</v>
      </c>
      <c r="C529" s="70">
        <v>15</v>
      </c>
      <c r="D529" s="71">
        <v>1275680</v>
      </c>
      <c r="E529" s="71">
        <v>76541</v>
      </c>
      <c r="F529" s="72">
        <v>9.7010348253582393E-5</v>
      </c>
    </row>
    <row r="530" spans="1:6" x14ac:dyDescent="0.2">
      <c r="A530" s="56" t="s">
        <v>386</v>
      </c>
      <c r="B530" s="56" t="s">
        <v>862</v>
      </c>
      <c r="C530" s="70">
        <v>63</v>
      </c>
      <c r="D530" s="71">
        <v>1209415</v>
      </c>
      <c r="E530" s="71">
        <v>72565</v>
      </c>
      <c r="F530" s="72">
        <v>9.1971047164541957E-5</v>
      </c>
    </row>
    <row r="531" spans="1:6" x14ac:dyDescent="0.2">
      <c r="A531" s="56" t="s">
        <v>386</v>
      </c>
      <c r="B531" s="56" t="s">
        <v>3</v>
      </c>
      <c r="C531" s="70">
        <v>28</v>
      </c>
      <c r="D531" s="71">
        <v>2942491</v>
      </c>
      <c r="E531" s="71">
        <v>176549</v>
      </c>
      <c r="F531" s="72">
        <v>2.2376347282922511E-4</v>
      </c>
    </row>
    <row r="532" spans="1:6" x14ac:dyDescent="0.2">
      <c r="A532" s="56" t="s">
        <v>386</v>
      </c>
      <c r="B532" s="56" t="s">
        <v>2</v>
      </c>
      <c r="C532" s="70" t="s">
        <v>861</v>
      </c>
      <c r="D532" s="71" t="s">
        <v>861</v>
      </c>
      <c r="E532" s="71" t="s">
        <v>861</v>
      </c>
      <c r="F532" s="72" t="s">
        <v>861</v>
      </c>
    </row>
    <row r="533" spans="1:6" x14ac:dyDescent="0.2">
      <c r="A533" s="56" t="s">
        <v>386</v>
      </c>
      <c r="B533" s="56" t="s">
        <v>6</v>
      </c>
      <c r="C533" s="70" t="s">
        <v>861</v>
      </c>
      <c r="D533" s="71" t="s">
        <v>861</v>
      </c>
      <c r="E533" s="71" t="s">
        <v>861</v>
      </c>
      <c r="F533" s="72" t="s">
        <v>861</v>
      </c>
    </row>
    <row r="534" spans="1:6" x14ac:dyDescent="0.2">
      <c r="A534" s="56" t="s">
        <v>386</v>
      </c>
      <c r="B534" s="56" t="s">
        <v>10</v>
      </c>
      <c r="C534" s="70">
        <v>182</v>
      </c>
      <c r="D534" s="71">
        <v>6544752</v>
      </c>
      <c r="E534" s="71">
        <v>392685</v>
      </c>
      <c r="F534" s="72">
        <v>4.9770069118456781E-4</v>
      </c>
    </row>
    <row r="535" spans="1:6" x14ac:dyDescent="0.2">
      <c r="A535" s="56" t="s">
        <v>386</v>
      </c>
      <c r="B535" s="56" t="s">
        <v>4</v>
      </c>
      <c r="C535" s="70">
        <v>32</v>
      </c>
      <c r="D535" s="71">
        <v>1947864</v>
      </c>
      <c r="E535" s="71">
        <v>116872</v>
      </c>
      <c r="F535" s="72">
        <v>1.4812706158911801E-4</v>
      </c>
    </row>
    <row r="536" spans="1:6" x14ac:dyDescent="0.2">
      <c r="A536" s="56" t="s">
        <v>386</v>
      </c>
      <c r="B536" s="56" t="s">
        <v>863</v>
      </c>
      <c r="C536" s="70">
        <v>252</v>
      </c>
      <c r="D536" s="71">
        <v>2990110</v>
      </c>
      <c r="E536" s="71">
        <v>179383</v>
      </c>
      <c r="F536" s="72">
        <v>2.2735536902800292E-4</v>
      </c>
    </row>
    <row r="537" spans="1:6" x14ac:dyDescent="0.2">
      <c r="A537" s="56" t="s">
        <v>386</v>
      </c>
      <c r="B537" s="56" t="s">
        <v>8</v>
      </c>
      <c r="C537" s="70">
        <v>65</v>
      </c>
      <c r="D537" s="71">
        <v>578336</v>
      </c>
      <c r="E537" s="71">
        <v>34700</v>
      </c>
      <c r="F537" s="72">
        <v>4.3979815842480616E-5</v>
      </c>
    </row>
    <row r="538" spans="1:6" x14ac:dyDescent="0.2">
      <c r="A538" s="56" t="s">
        <v>386</v>
      </c>
      <c r="B538" s="56" t="s">
        <v>864</v>
      </c>
      <c r="C538" s="70">
        <v>84</v>
      </c>
      <c r="D538" s="71">
        <v>2538714</v>
      </c>
      <c r="E538" s="71">
        <v>152323</v>
      </c>
      <c r="F538" s="72">
        <v>1.9305871724997623E-4</v>
      </c>
    </row>
    <row r="539" spans="1:6" x14ac:dyDescent="0.2">
      <c r="A539" s="56" t="s">
        <v>386</v>
      </c>
      <c r="B539" s="56" t="s">
        <v>25</v>
      </c>
      <c r="C539" s="70">
        <v>57</v>
      </c>
      <c r="D539" s="71">
        <v>20986541</v>
      </c>
      <c r="E539" s="71">
        <v>1259192</v>
      </c>
      <c r="F539" s="72">
        <v>1.5959375294041745E-3</v>
      </c>
    </row>
    <row r="540" spans="1:6" x14ac:dyDescent="0.2">
      <c r="A540" s="56" t="s">
        <v>386</v>
      </c>
      <c r="B540" s="56" t="s">
        <v>57</v>
      </c>
      <c r="C540" s="70">
        <v>807</v>
      </c>
      <c r="D540" s="71">
        <v>41900246</v>
      </c>
      <c r="E540" s="71">
        <v>2513991</v>
      </c>
      <c r="F540" s="72">
        <v>3.1863072394712881E-3</v>
      </c>
    </row>
    <row r="541" spans="1:6" x14ac:dyDescent="0.2">
      <c r="A541" s="56" t="s">
        <v>396</v>
      </c>
      <c r="B541" s="56" t="s">
        <v>5</v>
      </c>
      <c r="C541" s="70" t="s">
        <v>861</v>
      </c>
      <c r="D541" s="71" t="s">
        <v>861</v>
      </c>
      <c r="E541" s="71" t="s">
        <v>861</v>
      </c>
      <c r="F541" s="72" t="s">
        <v>861</v>
      </c>
    </row>
    <row r="542" spans="1:6" x14ac:dyDescent="0.2">
      <c r="A542" s="56" t="s">
        <v>396</v>
      </c>
      <c r="B542" s="56" t="s">
        <v>1</v>
      </c>
      <c r="C542" s="70">
        <v>30</v>
      </c>
      <c r="D542" s="71">
        <v>2721698</v>
      </c>
      <c r="E542" s="71">
        <v>163302</v>
      </c>
      <c r="F542" s="72">
        <v>2.0697382958814899E-4</v>
      </c>
    </row>
    <row r="543" spans="1:6" x14ac:dyDescent="0.2">
      <c r="A543" s="56" t="s">
        <v>396</v>
      </c>
      <c r="B543" s="56" t="s">
        <v>862</v>
      </c>
      <c r="C543" s="70">
        <v>100</v>
      </c>
      <c r="D543" s="71">
        <v>3606261</v>
      </c>
      <c r="E543" s="71">
        <v>216376</v>
      </c>
      <c r="F543" s="72">
        <v>2.7424140151967107E-4</v>
      </c>
    </row>
    <row r="544" spans="1:6" x14ac:dyDescent="0.2">
      <c r="A544" s="56" t="s">
        <v>396</v>
      </c>
      <c r="B544" s="56" t="s">
        <v>3</v>
      </c>
      <c r="C544" s="70">
        <v>60</v>
      </c>
      <c r="D544" s="71">
        <v>6584589</v>
      </c>
      <c r="E544" s="71">
        <v>395075</v>
      </c>
      <c r="F544" s="72">
        <v>5.0072984852933804E-4</v>
      </c>
    </row>
    <row r="545" spans="1:6" x14ac:dyDescent="0.2">
      <c r="A545" s="56" t="s">
        <v>396</v>
      </c>
      <c r="B545" s="56" t="s">
        <v>2</v>
      </c>
      <c r="C545" s="70" t="s">
        <v>861</v>
      </c>
      <c r="D545" s="71" t="s">
        <v>861</v>
      </c>
      <c r="E545" s="71" t="s">
        <v>861</v>
      </c>
      <c r="F545" s="72" t="s">
        <v>861</v>
      </c>
    </row>
    <row r="546" spans="1:6" x14ac:dyDescent="0.2">
      <c r="A546" s="56" t="s">
        <v>396</v>
      </c>
      <c r="B546" s="56" t="s">
        <v>6</v>
      </c>
      <c r="C546" s="70">
        <v>42</v>
      </c>
      <c r="D546" s="71">
        <v>2324964</v>
      </c>
      <c r="E546" s="71">
        <v>139498</v>
      </c>
      <c r="F546" s="72">
        <v>1.7680392940617757E-4</v>
      </c>
    </row>
    <row r="547" spans="1:6" x14ac:dyDescent="0.2">
      <c r="A547" s="56" t="s">
        <v>396</v>
      </c>
      <c r="B547" s="56" t="s">
        <v>10</v>
      </c>
      <c r="C547" s="70">
        <v>332</v>
      </c>
      <c r="D547" s="71">
        <v>5735398</v>
      </c>
      <c r="E547" s="71">
        <v>344124</v>
      </c>
      <c r="F547" s="72">
        <v>4.3615303017227093E-4</v>
      </c>
    </row>
    <row r="548" spans="1:6" x14ac:dyDescent="0.2">
      <c r="A548" s="56" t="s">
        <v>396</v>
      </c>
      <c r="B548" s="56" t="s">
        <v>4</v>
      </c>
      <c r="C548" s="70">
        <v>52</v>
      </c>
      <c r="D548" s="71">
        <v>4366478</v>
      </c>
      <c r="E548" s="71">
        <v>261989</v>
      </c>
      <c r="F548" s="72">
        <v>3.3205267933013414E-4</v>
      </c>
    </row>
    <row r="549" spans="1:6" x14ac:dyDescent="0.2">
      <c r="A549" s="56" t="s">
        <v>396</v>
      </c>
      <c r="B549" s="56" t="s">
        <v>863</v>
      </c>
      <c r="C549" s="70">
        <v>482</v>
      </c>
      <c r="D549" s="71">
        <v>7652800</v>
      </c>
      <c r="E549" s="71">
        <v>454527</v>
      </c>
      <c r="F549" s="72">
        <v>5.7608108805288724E-4</v>
      </c>
    </row>
    <row r="550" spans="1:6" x14ac:dyDescent="0.2">
      <c r="A550" s="56" t="s">
        <v>396</v>
      </c>
      <c r="B550" s="56" t="s">
        <v>8</v>
      </c>
      <c r="C550" s="70">
        <v>170</v>
      </c>
      <c r="D550" s="71">
        <v>3435732</v>
      </c>
      <c r="E550" s="71">
        <v>206144</v>
      </c>
      <c r="F550" s="72">
        <v>2.6127305928047047E-4</v>
      </c>
    </row>
    <row r="551" spans="1:6" x14ac:dyDescent="0.2">
      <c r="A551" s="56" t="s">
        <v>396</v>
      </c>
      <c r="B551" s="56" t="s">
        <v>864</v>
      </c>
      <c r="C551" s="70">
        <v>114</v>
      </c>
      <c r="D551" s="71">
        <v>3349685</v>
      </c>
      <c r="E551" s="71">
        <v>200981</v>
      </c>
      <c r="F551" s="72">
        <v>2.5472931895785582E-4</v>
      </c>
    </row>
    <row r="552" spans="1:6" x14ac:dyDescent="0.2">
      <c r="A552" s="56" t="s">
        <v>396</v>
      </c>
      <c r="B552" s="56" t="s">
        <v>25</v>
      </c>
      <c r="C552" s="70">
        <v>72</v>
      </c>
      <c r="D552" s="71">
        <v>5920237</v>
      </c>
      <c r="E552" s="71">
        <v>355214</v>
      </c>
      <c r="F552" s="72">
        <v>4.5020882722394555E-4</v>
      </c>
    </row>
    <row r="553" spans="1:6" x14ac:dyDescent="0.2">
      <c r="A553" s="56" t="s">
        <v>396</v>
      </c>
      <c r="B553" s="56" t="s">
        <v>57</v>
      </c>
      <c r="C553" s="70">
        <v>1485</v>
      </c>
      <c r="D553" s="71">
        <v>52007885</v>
      </c>
      <c r="E553" s="71">
        <v>3115832</v>
      </c>
      <c r="F553" s="72">
        <v>3.9490984886486474E-3</v>
      </c>
    </row>
    <row r="554" spans="1:6" x14ac:dyDescent="0.2">
      <c r="A554" s="56" t="s">
        <v>405</v>
      </c>
      <c r="B554" s="56" t="s">
        <v>5</v>
      </c>
      <c r="C554" s="70">
        <v>13</v>
      </c>
      <c r="D554" s="71">
        <v>79094</v>
      </c>
      <c r="E554" s="71">
        <v>4746</v>
      </c>
      <c r="F554" s="72">
        <v>6.0152220745940351E-6</v>
      </c>
    </row>
    <row r="555" spans="1:6" x14ac:dyDescent="0.2">
      <c r="A555" s="56" t="s">
        <v>405</v>
      </c>
      <c r="B555" s="56" t="s">
        <v>1</v>
      </c>
      <c r="C555" s="70">
        <v>11</v>
      </c>
      <c r="D555" s="71">
        <v>314169</v>
      </c>
      <c r="E555" s="71">
        <v>18850</v>
      </c>
      <c r="F555" s="72">
        <v>2.3891052698292787E-5</v>
      </c>
    </row>
    <row r="556" spans="1:6" x14ac:dyDescent="0.2">
      <c r="A556" s="56" t="s">
        <v>405</v>
      </c>
      <c r="B556" s="56" t="s">
        <v>862</v>
      </c>
      <c r="C556" s="70">
        <v>84</v>
      </c>
      <c r="D556" s="71">
        <v>3457195</v>
      </c>
      <c r="E556" s="71">
        <v>207432</v>
      </c>
      <c r="F556" s="72">
        <v>2.6290550892903283E-4</v>
      </c>
    </row>
    <row r="557" spans="1:6" x14ac:dyDescent="0.2">
      <c r="A557" s="56" t="s">
        <v>405</v>
      </c>
      <c r="B557" s="56" t="s">
        <v>3</v>
      </c>
      <c r="C557" s="70">
        <v>54</v>
      </c>
      <c r="D557" s="71">
        <v>3924995</v>
      </c>
      <c r="E557" s="71">
        <v>235500</v>
      </c>
      <c r="F557" s="72">
        <v>2.984797299972388E-4</v>
      </c>
    </row>
    <row r="558" spans="1:6" x14ac:dyDescent="0.2">
      <c r="A558" s="56" t="s">
        <v>405</v>
      </c>
      <c r="B558" s="56" t="s">
        <v>2</v>
      </c>
      <c r="C558" s="70" t="s">
        <v>861</v>
      </c>
      <c r="D558" s="71" t="s">
        <v>861</v>
      </c>
      <c r="E558" s="71" t="s">
        <v>861</v>
      </c>
      <c r="F558" s="72" t="s">
        <v>861</v>
      </c>
    </row>
    <row r="559" spans="1:6" x14ac:dyDescent="0.2">
      <c r="A559" s="56" t="s">
        <v>405</v>
      </c>
      <c r="B559" s="56" t="s">
        <v>6</v>
      </c>
      <c r="C559" s="70" t="s">
        <v>861</v>
      </c>
      <c r="D559" s="71" t="s">
        <v>861</v>
      </c>
      <c r="E559" s="71" t="s">
        <v>861</v>
      </c>
      <c r="F559" s="72" t="s">
        <v>861</v>
      </c>
    </row>
    <row r="560" spans="1:6" x14ac:dyDescent="0.2">
      <c r="A560" s="56" t="s">
        <v>405</v>
      </c>
      <c r="B560" s="56" t="s">
        <v>10</v>
      </c>
      <c r="C560" s="70">
        <v>153</v>
      </c>
      <c r="D560" s="71">
        <v>2388743</v>
      </c>
      <c r="E560" s="71">
        <v>143325</v>
      </c>
      <c r="F560" s="72">
        <v>1.8165438344736412E-4</v>
      </c>
    </row>
    <row r="561" spans="1:6" x14ac:dyDescent="0.2">
      <c r="A561" s="56" t="s">
        <v>405</v>
      </c>
      <c r="B561" s="56" t="s">
        <v>4</v>
      </c>
      <c r="C561" s="70">
        <v>26</v>
      </c>
      <c r="D561" s="71">
        <v>1678696</v>
      </c>
      <c r="E561" s="71">
        <v>100722</v>
      </c>
      <c r="F561" s="72">
        <v>1.2765806948951969E-4</v>
      </c>
    </row>
    <row r="562" spans="1:6" x14ac:dyDescent="0.2">
      <c r="A562" s="56" t="s">
        <v>405</v>
      </c>
      <c r="B562" s="56" t="s">
        <v>863</v>
      </c>
      <c r="C562" s="70">
        <v>308</v>
      </c>
      <c r="D562" s="71">
        <v>4459930</v>
      </c>
      <c r="E562" s="71">
        <v>265864</v>
      </c>
      <c r="F562" s="72">
        <v>3.3696397000418637E-4</v>
      </c>
    </row>
    <row r="563" spans="1:6" x14ac:dyDescent="0.2">
      <c r="A563" s="56" t="s">
        <v>405</v>
      </c>
      <c r="B563" s="56" t="s">
        <v>8</v>
      </c>
      <c r="C563" s="70">
        <v>120</v>
      </c>
      <c r="D563" s="71">
        <v>2768308</v>
      </c>
      <c r="E563" s="71">
        <v>166099</v>
      </c>
      <c r="F563" s="72">
        <v>2.1051883088242618E-4</v>
      </c>
    </row>
    <row r="564" spans="1:6" x14ac:dyDescent="0.2">
      <c r="A564" s="56" t="s">
        <v>405</v>
      </c>
      <c r="B564" s="56" t="s">
        <v>864</v>
      </c>
      <c r="C564" s="70">
        <v>67</v>
      </c>
      <c r="D564" s="71">
        <v>1843936</v>
      </c>
      <c r="E564" s="71">
        <v>110636</v>
      </c>
      <c r="F564" s="72">
        <v>1.4022336903598518E-4</v>
      </c>
    </row>
    <row r="565" spans="1:6" x14ac:dyDescent="0.2">
      <c r="A565" s="56" t="s">
        <v>405</v>
      </c>
      <c r="B565" s="56" t="s">
        <v>25</v>
      </c>
      <c r="C565" s="70">
        <v>47</v>
      </c>
      <c r="D565" s="71">
        <v>869346</v>
      </c>
      <c r="E565" s="71">
        <v>52161</v>
      </c>
      <c r="F565" s="72">
        <v>6.6110408477222806E-5</v>
      </c>
    </row>
    <row r="566" spans="1:6" x14ac:dyDescent="0.2">
      <c r="A566" s="56" t="s">
        <v>405</v>
      </c>
      <c r="B566" s="56" t="s">
        <v>57</v>
      </c>
      <c r="C566" s="70">
        <v>896</v>
      </c>
      <c r="D566" s="71">
        <v>22616085</v>
      </c>
      <c r="E566" s="71">
        <v>1355233</v>
      </c>
      <c r="F566" s="72">
        <v>1.7176627597594392E-3</v>
      </c>
    </row>
    <row r="567" spans="1:6" x14ac:dyDescent="0.2">
      <c r="A567" s="56" t="s">
        <v>413</v>
      </c>
      <c r="B567" s="56" t="s">
        <v>5</v>
      </c>
      <c r="C567" s="70">
        <v>28</v>
      </c>
      <c r="D567" s="71">
        <v>513623</v>
      </c>
      <c r="E567" s="71">
        <v>30817</v>
      </c>
      <c r="F567" s="72">
        <v>3.9058385729617441E-5</v>
      </c>
    </row>
    <row r="568" spans="1:6" x14ac:dyDescent="0.2">
      <c r="A568" s="56" t="s">
        <v>413</v>
      </c>
      <c r="B568" s="56" t="s">
        <v>1</v>
      </c>
      <c r="C568" s="70">
        <v>15</v>
      </c>
      <c r="D568" s="71">
        <v>773984</v>
      </c>
      <c r="E568" s="71">
        <v>46439</v>
      </c>
      <c r="F568" s="72">
        <v>5.8858174867693301E-5</v>
      </c>
    </row>
    <row r="569" spans="1:6" x14ac:dyDescent="0.2">
      <c r="A569" s="56" t="s">
        <v>413</v>
      </c>
      <c r="B569" s="56" t="s">
        <v>862</v>
      </c>
      <c r="C569" s="70">
        <v>108</v>
      </c>
      <c r="D569" s="71">
        <v>4260557</v>
      </c>
      <c r="E569" s="71">
        <v>255633</v>
      </c>
      <c r="F569" s="72">
        <v>3.239968951948371E-4</v>
      </c>
    </row>
    <row r="570" spans="1:6" x14ac:dyDescent="0.2">
      <c r="A570" s="56" t="s">
        <v>413</v>
      </c>
      <c r="B570" s="56" t="s">
        <v>3</v>
      </c>
      <c r="C570" s="70">
        <v>58</v>
      </c>
      <c r="D570" s="71">
        <v>7442917</v>
      </c>
      <c r="E570" s="71">
        <v>446575</v>
      </c>
      <c r="F570" s="72">
        <v>5.6600248587480645E-4</v>
      </c>
    </row>
    <row r="571" spans="1:6" x14ac:dyDescent="0.2">
      <c r="A571" s="56" t="s">
        <v>413</v>
      </c>
      <c r="B571" s="56" t="s">
        <v>2</v>
      </c>
      <c r="C571" s="70">
        <v>13</v>
      </c>
      <c r="D571" s="71">
        <v>11479291</v>
      </c>
      <c r="E571" s="71">
        <v>688757</v>
      </c>
      <c r="F571" s="72">
        <v>8.7295118213888824E-4</v>
      </c>
    </row>
    <row r="572" spans="1:6" x14ac:dyDescent="0.2">
      <c r="A572" s="56" t="s">
        <v>413</v>
      </c>
      <c r="B572" s="56" t="s">
        <v>6</v>
      </c>
      <c r="C572" s="70">
        <v>38</v>
      </c>
      <c r="D572" s="71">
        <v>1900987</v>
      </c>
      <c r="E572" s="71">
        <v>114059</v>
      </c>
      <c r="F572" s="72">
        <v>1.4456178141721894E-4</v>
      </c>
    </row>
    <row r="573" spans="1:6" x14ac:dyDescent="0.2">
      <c r="A573" s="56" t="s">
        <v>413</v>
      </c>
      <c r="B573" s="56" t="s">
        <v>10</v>
      </c>
      <c r="C573" s="70">
        <v>254</v>
      </c>
      <c r="D573" s="71">
        <v>32942684</v>
      </c>
      <c r="E573" s="71">
        <v>1976561</v>
      </c>
      <c r="F573" s="72">
        <v>2.5051524144504133E-3</v>
      </c>
    </row>
    <row r="574" spans="1:6" x14ac:dyDescent="0.2">
      <c r="A574" s="56" t="s">
        <v>413</v>
      </c>
      <c r="B574" s="56" t="s">
        <v>4</v>
      </c>
      <c r="C574" s="70">
        <v>35</v>
      </c>
      <c r="D574" s="71">
        <v>1520538</v>
      </c>
      <c r="E574" s="71">
        <v>91232</v>
      </c>
      <c r="F574" s="72">
        <v>1.1563016020003435E-4</v>
      </c>
    </row>
    <row r="575" spans="1:6" x14ac:dyDescent="0.2">
      <c r="A575" s="56" t="s">
        <v>413</v>
      </c>
      <c r="B575" s="56" t="s">
        <v>863</v>
      </c>
      <c r="C575" s="70">
        <v>470</v>
      </c>
      <c r="D575" s="71">
        <v>6643876</v>
      </c>
      <c r="E575" s="71">
        <v>392734</v>
      </c>
      <c r="F575" s="72">
        <v>4.9776279524728481E-4</v>
      </c>
    </row>
    <row r="576" spans="1:6" x14ac:dyDescent="0.2">
      <c r="A576" s="56" t="s">
        <v>413</v>
      </c>
      <c r="B576" s="56" t="s">
        <v>8</v>
      </c>
      <c r="C576" s="70">
        <v>153</v>
      </c>
      <c r="D576" s="71">
        <v>2007744</v>
      </c>
      <c r="E576" s="71">
        <v>120465</v>
      </c>
      <c r="F576" s="72">
        <v>1.5268093704508438E-4</v>
      </c>
    </row>
    <row r="577" spans="1:6" x14ac:dyDescent="0.2">
      <c r="A577" s="56" t="s">
        <v>413</v>
      </c>
      <c r="B577" s="56" t="s">
        <v>864</v>
      </c>
      <c r="C577" s="70">
        <v>89</v>
      </c>
      <c r="D577" s="71">
        <v>5394753</v>
      </c>
      <c r="E577" s="71">
        <v>323685</v>
      </c>
      <c r="F577" s="72">
        <v>4.1024803144015386E-4</v>
      </c>
    </row>
    <row r="578" spans="1:6" x14ac:dyDescent="0.2">
      <c r="A578" s="56" t="s">
        <v>413</v>
      </c>
      <c r="B578" s="56" t="s">
        <v>25</v>
      </c>
      <c r="C578" s="70">
        <v>46</v>
      </c>
      <c r="D578" s="71">
        <v>3452254</v>
      </c>
      <c r="E578" s="71">
        <v>207135</v>
      </c>
      <c r="F578" s="72">
        <v>2.6252908226317647E-4</v>
      </c>
    </row>
    <row r="579" spans="1:6" x14ac:dyDescent="0.2">
      <c r="A579" s="56" t="s">
        <v>413</v>
      </c>
      <c r="B579" s="56" t="s">
        <v>57</v>
      </c>
      <c r="C579" s="70">
        <v>1307</v>
      </c>
      <c r="D579" s="71">
        <v>78333207</v>
      </c>
      <c r="E579" s="71">
        <v>4694094</v>
      </c>
      <c r="F579" s="72">
        <v>5.9494348607289109E-3</v>
      </c>
    </row>
    <row r="580" spans="1:6" x14ac:dyDescent="0.2">
      <c r="A580" s="56" t="s">
        <v>421</v>
      </c>
      <c r="B580" s="56" t="s">
        <v>5</v>
      </c>
      <c r="C580" s="70" t="s">
        <v>861</v>
      </c>
      <c r="D580" s="71" t="s">
        <v>861</v>
      </c>
      <c r="E580" s="71" t="s">
        <v>861</v>
      </c>
      <c r="F580" s="72" t="s">
        <v>861</v>
      </c>
    </row>
    <row r="581" spans="1:6" x14ac:dyDescent="0.2">
      <c r="A581" s="56" t="s">
        <v>421</v>
      </c>
      <c r="B581" s="56" t="s">
        <v>1</v>
      </c>
      <c r="C581" s="70">
        <v>26</v>
      </c>
      <c r="D581" s="71">
        <v>5226403</v>
      </c>
      <c r="E581" s="71">
        <v>313584</v>
      </c>
      <c r="F581" s="72">
        <v>3.9744572251148251E-4</v>
      </c>
    </row>
    <row r="582" spans="1:6" x14ac:dyDescent="0.2">
      <c r="A582" s="56" t="s">
        <v>421</v>
      </c>
      <c r="B582" s="56" t="s">
        <v>862</v>
      </c>
      <c r="C582" s="70">
        <v>56</v>
      </c>
      <c r="D582" s="71">
        <v>1432967</v>
      </c>
      <c r="E582" s="71">
        <v>85978</v>
      </c>
      <c r="F582" s="72">
        <v>1.0897108376094521E-4</v>
      </c>
    </row>
    <row r="583" spans="1:6" x14ac:dyDescent="0.2">
      <c r="A583" s="56" t="s">
        <v>421</v>
      </c>
      <c r="B583" s="56" t="s">
        <v>3</v>
      </c>
      <c r="C583" s="70">
        <v>43</v>
      </c>
      <c r="D583" s="71">
        <v>4161436</v>
      </c>
      <c r="E583" s="71">
        <v>249686</v>
      </c>
      <c r="F583" s="72">
        <v>3.1645948986874973E-4</v>
      </c>
    </row>
    <row r="584" spans="1:6" x14ac:dyDescent="0.2">
      <c r="A584" s="56" t="s">
        <v>421</v>
      </c>
      <c r="B584" s="56" t="s">
        <v>2</v>
      </c>
      <c r="C584" s="70" t="s">
        <v>861</v>
      </c>
      <c r="D584" s="71" t="s">
        <v>861</v>
      </c>
      <c r="E584" s="71" t="s">
        <v>861</v>
      </c>
      <c r="F584" s="72" t="s">
        <v>861</v>
      </c>
    </row>
    <row r="585" spans="1:6" x14ac:dyDescent="0.2">
      <c r="A585" s="56" t="s">
        <v>421</v>
      </c>
      <c r="B585" s="56" t="s">
        <v>6</v>
      </c>
      <c r="C585" s="70">
        <v>37</v>
      </c>
      <c r="D585" s="71">
        <v>2082398</v>
      </c>
      <c r="E585" s="71">
        <v>124944</v>
      </c>
      <c r="F585" s="72">
        <v>1.5835775534936306E-4</v>
      </c>
    </row>
    <row r="586" spans="1:6" x14ac:dyDescent="0.2">
      <c r="A586" s="56" t="s">
        <v>421</v>
      </c>
      <c r="B586" s="56" t="s">
        <v>10</v>
      </c>
      <c r="C586" s="70">
        <v>202</v>
      </c>
      <c r="D586" s="71">
        <v>4720179</v>
      </c>
      <c r="E586" s="71">
        <v>283211</v>
      </c>
      <c r="F586" s="72">
        <v>3.5895007563587259E-4</v>
      </c>
    </row>
    <row r="587" spans="1:6" x14ac:dyDescent="0.2">
      <c r="A587" s="56" t="s">
        <v>421</v>
      </c>
      <c r="B587" s="56" t="s">
        <v>4</v>
      </c>
      <c r="C587" s="70">
        <v>24</v>
      </c>
      <c r="D587" s="71">
        <v>1336085</v>
      </c>
      <c r="E587" s="71">
        <v>80165</v>
      </c>
      <c r="F587" s="72">
        <v>1.0160351403494118E-4</v>
      </c>
    </row>
    <row r="588" spans="1:6" x14ac:dyDescent="0.2">
      <c r="A588" s="56" t="s">
        <v>421</v>
      </c>
      <c r="B588" s="56" t="s">
        <v>863</v>
      </c>
      <c r="C588" s="70">
        <v>250</v>
      </c>
      <c r="D588" s="71">
        <v>5173667</v>
      </c>
      <c r="E588" s="71">
        <v>308774</v>
      </c>
      <c r="F588" s="72">
        <v>3.913493849264009E-4</v>
      </c>
    </row>
    <row r="589" spans="1:6" x14ac:dyDescent="0.2">
      <c r="A589" s="56" t="s">
        <v>421</v>
      </c>
      <c r="B589" s="56" t="s">
        <v>8</v>
      </c>
      <c r="C589" s="70">
        <v>140</v>
      </c>
      <c r="D589" s="71">
        <v>5474828</v>
      </c>
      <c r="E589" s="71">
        <v>328490</v>
      </c>
      <c r="F589" s="72">
        <v>4.1633803187597862E-4</v>
      </c>
    </row>
    <row r="590" spans="1:6" x14ac:dyDescent="0.2">
      <c r="A590" s="56" t="s">
        <v>421</v>
      </c>
      <c r="B590" s="56" t="s">
        <v>864</v>
      </c>
      <c r="C590" s="70">
        <v>34</v>
      </c>
      <c r="D590" s="71">
        <v>900778</v>
      </c>
      <c r="E590" s="71">
        <v>54047</v>
      </c>
      <c r="F590" s="72">
        <v>6.8500781176903462E-5</v>
      </c>
    </row>
    <row r="591" spans="1:6" x14ac:dyDescent="0.2">
      <c r="A591" s="56" t="s">
        <v>421</v>
      </c>
      <c r="B591" s="56" t="s">
        <v>25</v>
      </c>
      <c r="C591" s="70">
        <v>24</v>
      </c>
      <c r="D591" s="71">
        <v>2377662</v>
      </c>
      <c r="E591" s="71">
        <v>142660</v>
      </c>
      <c r="F591" s="72">
        <v>1.8081154259620417E-4</v>
      </c>
    </row>
    <row r="592" spans="1:6" x14ac:dyDescent="0.2">
      <c r="A592" s="56" t="s">
        <v>421</v>
      </c>
      <c r="B592" s="56" t="s">
        <v>57</v>
      </c>
      <c r="C592" s="70">
        <v>849</v>
      </c>
      <c r="D592" s="71">
        <v>33103184</v>
      </c>
      <c r="E592" s="71">
        <v>1984545</v>
      </c>
      <c r="F592" s="72">
        <v>2.515271574383738E-3</v>
      </c>
    </row>
    <row r="593" spans="1:6" x14ac:dyDescent="0.2">
      <c r="A593" s="56" t="s">
        <v>428</v>
      </c>
      <c r="B593" s="56" t="s">
        <v>5</v>
      </c>
      <c r="C593" s="70">
        <v>13</v>
      </c>
      <c r="D593" s="71">
        <v>463518</v>
      </c>
      <c r="E593" s="71">
        <v>27811</v>
      </c>
      <c r="F593" s="72">
        <v>3.5248491596404282E-5</v>
      </c>
    </row>
    <row r="594" spans="1:6" x14ac:dyDescent="0.2">
      <c r="A594" s="56" t="s">
        <v>428</v>
      </c>
      <c r="B594" s="56" t="s">
        <v>1</v>
      </c>
      <c r="C594" s="70">
        <v>17</v>
      </c>
      <c r="D594" s="71">
        <v>1616505</v>
      </c>
      <c r="E594" s="71">
        <v>96990</v>
      </c>
      <c r="F594" s="72">
        <v>1.2292802128421312E-4</v>
      </c>
    </row>
    <row r="595" spans="1:6" x14ac:dyDescent="0.2">
      <c r="A595" s="56" t="s">
        <v>428</v>
      </c>
      <c r="B595" s="56" t="s">
        <v>862</v>
      </c>
      <c r="C595" s="70">
        <v>66</v>
      </c>
      <c r="D595" s="71">
        <v>2466629</v>
      </c>
      <c r="E595" s="71">
        <v>147998</v>
      </c>
      <c r="F595" s="72">
        <v>1.8757708314280825E-4</v>
      </c>
    </row>
    <row r="596" spans="1:6" x14ac:dyDescent="0.2">
      <c r="A596" s="56" t="s">
        <v>428</v>
      </c>
      <c r="B596" s="56" t="s">
        <v>3</v>
      </c>
      <c r="C596" s="70">
        <v>45</v>
      </c>
      <c r="D596" s="71">
        <v>4928762</v>
      </c>
      <c r="E596" s="71">
        <v>295726</v>
      </c>
      <c r="F596" s="72">
        <v>3.7481196022574707E-4</v>
      </c>
    </row>
    <row r="597" spans="1:6" x14ac:dyDescent="0.2">
      <c r="A597" s="56" t="s">
        <v>428</v>
      </c>
      <c r="B597" s="56" t="s">
        <v>2</v>
      </c>
      <c r="C597" s="70" t="s">
        <v>861</v>
      </c>
      <c r="D597" s="71" t="s">
        <v>861</v>
      </c>
      <c r="E597" s="71" t="s">
        <v>861</v>
      </c>
      <c r="F597" s="72" t="s">
        <v>861</v>
      </c>
    </row>
    <row r="598" spans="1:6" x14ac:dyDescent="0.2">
      <c r="A598" s="56" t="s">
        <v>428</v>
      </c>
      <c r="B598" s="56" t="s">
        <v>6</v>
      </c>
      <c r="C598" s="70">
        <v>21</v>
      </c>
      <c r="D598" s="71">
        <v>1110878</v>
      </c>
      <c r="E598" s="71">
        <v>66653</v>
      </c>
      <c r="F598" s="72">
        <v>8.4478001883252465E-5</v>
      </c>
    </row>
    <row r="599" spans="1:6" x14ac:dyDescent="0.2">
      <c r="A599" s="56" t="s">
        <v>428</v>
      </c>
      <c r="B599" s="56" t="s">
        <v>10</v>
      </c>
      <c r="C599" s="70">
        <v>176</v>
      </c>
      <c r="D599" s="71">
        <v>5401496</v>
      </c>
      <c r="E599" s="71">
        <v>324090</v>
      </c>
      <c r="F599" s="72">
        <v>4.1076134052995801E-4</v>
      </c>
    </row>
    <row r="600" spans="1:6" x14ac:dyDescent="0.2">
      <c r="A600" s="56" t="s">
        <v>428</v>
      </c>
      <c r="B600" s="56" t="s">
        <v>4</v>
      </c>
      <c r="C600" s="70" t="s">
        <v>861</v>
      </c>
      <c r="D600" s="71" t="s">
        <v>861</v>
      </c>
      <c r="E600" s="71" t="s">
        <v>861</v>
      </c>
      <c r="F600" s="72" t="s">
        <v>861</v>
      </c>
    </row>
    <row r="601" spans="1:6" x14ac:dyDescent="0.2">
      <c r="A601" s="56" t="s">
        <v>428</v>
      </c>
      <c r="B601" s="56" t="s">
        <v>863</v>
      </c>
      <c r="C601" s="70">
        <v>228</v>
      </c>
      <c r="D601" s="71">
        <v>2262380</v>
      </c>
      <c r="E601" s="71">
        <v>132503</v>
      </c>
      <c r="F601" s="72">
        <v>1.6793825759585618E-4</v>
      </c>
    </row>
    <row r="602" spans="1:6" x14ac:dyDescent="0.2">
      <c r="A602" s="56" t="s">
        <v>428</v>
      </c>
      <c r="B602" s="56" t="s">
        <v>8</v>
      </c>
      <c r="C602" s="70">
        <v>87</v>
      </c>
      <c r="D602" s="71">
        <v>1393351</v>
      </c>
      <c r="E602" s="71">
        <v>83601</v>
      </c>
      <c r="F602" s="72">
        <v>1.0595840300424272E-4</v>
      </c>
    </row>
    <row r="603" spans="1:6" x14ac:dyDescent="0.2">
      <c r="A603" s="56" t="s">
        <v>428</v>
      </c>
      <c r="B603" s="56" t="s">
        <v>864</v>
      </c>
      <c r="C603" s="70">
        <v>78</v>
      </c>
      <c r="D603" s="71">
        <v>2611774</v>
      </c>
      <c r="E603" s="71">
        <v>156706</v>
      </c>
      <c r="F603" s="72">
        <v>1.9861386228852356E-4</v>
      </c>
    </row>
    <row r="604" spans="1:6" x14ac:dyDescent="0.2">
      <c r="A604" s="56" t="s">
        <v>428</v>
      </c>
      <c r="B604" s="56" t="s">
        <v>25</v>
      </c>
      <c r="C604" s="70">
        <v>57</v>
      </c>
      <c r="D604" s="71">
        <v>4295279</v>
      </c>
      <c r="E604" s="71">
        <v>257717</v>
      </c>
      <c r="F604" s="72">
        <v>3.2663821900508872E-4</v>
      </c>
    </row>
    <row r="605" spans="1:6" x14ac:dyDescent="0.2">
      <c r="A605" s="56" t="s">
        <v>428</v>
      </c>
      <c r="B605" s="56" t="s">
        <v>57</v>
      </c>
      <c r="C605" s="70">
        <v>810</v>
      </c>
      <c r="D605" s="71">
        <v>26947275</v>
      </c>
      <c r="E605" s="71">
        <v>1613597</v>
      </c>
      <c r="F605" s="72">
        <v>2.0451210058783629E-3</v>
      </c>
    </row>
    <row r="606" spans="1:6" x14ac:dyDescent="0.2">
      <c r="A606" s="56" t="s">
        <v>436</v>
      </c>
      <c r="B606" s="56" t="s">
        <v>5</v>
      </c>
      <c r="C606" s="70" t="s">
        <v>861</v>
      </c>
      <c r="D606" s="71" t="s">
        <v>861</v>
      </c>
      <c r="E606" s="71" t="s">
        <v>861</v>
      </c>
      <c r="F606" s="72" t="s">
        <v>861</v>
      </c>
    </row>
    <row r="607" spans="1:6" x14ac:dyDescent="0.2">
      <c r="A607" s="56" t="s">
        <v>436</v>
      </c>
      <c r="B607" s="56" t="s">
        <v>1</v>
      </c>
      <c r="C607" s="70">
        <v>14</v>
      </c>
      <c r="D607" s="71">
        <v>801367</v>
      </c>
      <c r="E607" s="71">
        <v>48082</v>
      </c>
      <c r="F607" s="72">
        <v>6.0940562113491444E-5</v>
      </c>
    </row>
    <row r="608" spans="1:6" x14ac:dyDescent="0.2">
      <c r="A608" s="56" t="s">
        <v>436</v>
      </c>
      <c r="B608" s="56" t="s">
        <v>862</v>
      </c>
      <c r="C608" s="70">
        <v>37</v>
      </c>
      <c r="D608" s="71">
        <v>1131914</v>
      </c>
      <c r="E608" s="71">
        <v>67915</v>
      </c>
      <c r="F608" s="72">
        <v>8.6077498355679284E-5</v>
      </c>
    </row>
    <row r="609" spans="1:6" x14ac:dyDescent="0.2">
      <c r="A609" s="56" t="s">
        <v>436</v>
      </c>
      <c r="B609" s="56" t="s">
        <v>3</v>
      </c>
      <c r="C609" s="70">
        <v>27</v>
      </c>
      <c r="D609" s="71">
        <v>1933698</v>
      </c>
      <c r="E609" s="71">
        <v>116022</v>
      </c>
      <c r="F609" s="72">
        <v>1.4704974621545494E-4</v>
      </c>
    </row>
    <row r="610" spans="1:6" x14ac:dyDescent="0.2">
      <c r="A610" s="56" t="s">
        <v>436</v>
      </c>
      <c r="B610" s="56" t="s">
        <v>2</v>
      </c>
      <c r="C610" s="70" t="s">
        <v>861</v>
      </c>
      <c r="D610" s="71" t="s">
        <v>861</v>
      </c>
      <c r="E610" s="71" t="s">
        <v>861</v>
      </c>
      <c r="F610" s="72" t="s">
        <v>861</v>
      </c>
    </row>
    <row r="611" spans="1:6" x14ac:dyDescent="0.2">
      <c r="A611" s="56" t="s">
        <v>436</v>
      </c>
      <c r="B611" s="56" t="s">
        <v>6</v>
      </c>
      <c r="C611" s="70">
        <v>15</v>
      </c>
      <c r="D611" s="71">
        <v>780656</v>
      </c>
      <c r="E611" s="71">
        <v>46839</v>
      </c>
      <c r="F611" s="72">
        <v>5.9365146808240625E-5</v>
      </c>
    </row>
    <row r="612" spans="1:6" x14ac:dyDescent="0.2">
      <c r="A612" s="56" t="s">
        <v>436</v>
      </c>
      <c r="B612" s="56" t="s">
        <v>10</v>
      </c>
      <c r="C612" s="70">
        <v>113</v>
      </c>
      <c r="D612" s="71">
        <v>1740292</v>
      </c>
      <c r="E612" s="71">
        <v>104417</v>
      </c>
      <c r="F612" s="72">
        <v>1.3234122279032562E-4</v>
      </c>
    </row>
    <row r="613" spans="1:6" x14ac:dyDescent="0.2">
      <c r="A613" s="56" t="s">
        <v>436</v>
      </c>
      <c r="B613" s="56" t="s">
        <v>4</v>
      </c>
      <c r="C613" s="70">
        <v>16</v>
      </c>
      <c r="D613" s="71">
        <v>654327</v>
      </c>
      <c r="E613" s="71">
        <v>39260</v>
      </c>
      <c r="F613" s="72">
        <v>4.9759295964720148E-5</v>
      </c>
    </row>
    <row r="614" spans="1:6" x14ac:dyDescent="0.2">
      <c r="A614" s="56" t="s">
        <v>436</v>
      </c>
      <c r="B614" s="56" t="s">
        <v>863</v>
      </c>
      <c r="C614" s="70">
        <v>176</v>
      </c>
      <c r="D614" s="71">
        <v>2154459</v>
      </c>
      <c r="E614" s="71">
        <v>127347</v>
      </c>
      <c r="F614" s="72">
        <v>1.6140338928220113E-4</v>
      </c>
    </row>
    <row r="615" spans="1:6" x14ac:dyDescent="0.2">
      <c r="A615" s="56" t="s">
        <v>436</v>
      </c>
      <c r="B615" s="56" t="s">
        <v>8</v>
      </c>
      <c r="C615" s="70">
        <v>76</v>
      </c>
      <c r="D615" s="71">
        <v>2125565</v>
      </c>
      <c r="E615" s="71">
        <v>127534</v>
      </c>
      <c r="F615" s="72">
        <v>1.6164039866440702E-4</v>
      </c>
    </row>
    <row r="616" spans="1:6" x14ac:dyDescent="0.2">
      <c r="A616" s="56" t="s">
        <v>436</v>
      </c>
      <c r="B616" s="56" t="s">
        <v>864</v>
      </c>
      <c r="C616" s="70">
        <v>79</v>
      </c>
      <c r="D616" s="71">
        <v>1834051</v>
      </c>
      <c r="E616" s="71">
        <v>110039</v>
      </c>
      <c r="F616" s="72">
        <v>1.3946671341471829E-4</v>
      </c>
    </row>
    <row r="617" spans="1:6" x14ac:dyDescent="0.2">
      <c r="A617" s="56" t="s">
        <v>436</v>
      </c>
      <c r="B617" s="56" t="s">
        <v>25</v>
      </c>
      <c r="C617" s="70">
        <v>18</v>
      </c>
      <c r="D617" s="71">
        <v>1489721</v>
      </c>
      <c r="E617" s="71">
        <v>89383</v>
      </c>
      <c r="F617" s="72">
        <v>1.1328668240485433E-4</v>
      </c>
    </row>
    <row r="618" spans="1:6" x14ac:dyDescent="0.2">
      <c r="A618" s="56" t="s">
        <v>436</v>
      </c>
      <c r="B618" s="56" t="s">
        <v>57</v>
      </c>
      <c r="C618" s="70">
        <v>589</v>
      </c>
      <c r="D618" s="71">
        <v>15510301</v>
      </c>
      <c r="E618" s="71">
        <v>928693</v>
      </c>
      <c r="F618" s="72">
        <v>1.1770532309567968E-3</v>
      </c>
    </row>
    <row r="619" spans="1:6" x14ac:dyDescent="0.2">
      <c r="A619" s="56" t="s">
        <v>442</v>
      </c>
      <c r="B619" s="56" t="s">
        <v>5</v>
      </c>
      <c r="C619" s="70">
        <v>74</v>
      </c>
      <c r="D619" s="71">
        <v>20925174</v>
      </c>
      <c r="E619" s="71">
        <v>1255510</v>
      </c>
      <c r="F619" s="72">
        <v>1.5912708526914364E-3</v>
      </c>
    </row>
    <row r="620" spans="1:6" x14ac:dyDescent="0.2">
      <c r="A620" s="56" t="s">
        <v>442</v>
      </c>
      <c r="B620" s="56" t="s">
        <v>1</v>
      </c>
      <c r="C620" s="70">
        <v>14</v>
      </c>
      <c r="D620" s="71">
        <v>584703</v>
      </c>
      <c r="E620" s="71">
        <v>35082</v>
      </c>
      <c r="F620" s="72">
        <v>4.4463974045703318E-5</v>
      </c>
    </row>
    <row r="621" spans="1:6" x14ac:dyDescent="0.2">
      <c r="A621" s="56" t="s">
        <v>442</v>
      </c>
      <c r="B621" s="56" t="s">
        <v>862</v>
      </c>
      <c r="C621" s="70">
        <v>79</v>
      </c>
      <c r="D621" s="71">
        <v>3022348</v>
      </c>
      <c r="E621" s="71">
        <v>181341</v>
      </c>
      <c r="F621" s="72">
        <v>2.2983699667698208E-4</v>
      </c>
    </row>
    <row r="622" spans="1:6" x14ac:dyDescent="0.2">
      <c r="A622" s="56" t="s">
        <v>442</v>
      </c>
      <c r="B622" s="56" t="s">
        <v>3</v>
      </c>
      <c r="C622" s="70">
        <v>55</v>
      </c>
      <c r="D622" s="71">
        <v>5043284</v>
      </c>
      <c r="E622" s="71">
        <v>302597</v>
      </c>
      <c r="F622" s="72">
        <v>3.8352047073449879E-4</v>
      </c>
    </row>
    <row r="623" spans="1:6" x14ac:dyDescent="0.2">
      <c r="A623" s="56" t="s">
        <v>442</v>
      </c>
      <c r="B623" s="56" t="s">
        <v>2</v>
      </c>
      <c r="C623" s="70">
        <v>47</v>
      </c>
      <c r="D623" s="71">
        <v>2024089</v>
      </c>
      <c r="E623" s="71">
        <v>121445</v>
      </c>
      <c r="F623" s="72">
        <v>1.5392301829942533E-4</v>
      </c>
    </row>
    <row r="624" spans="1:6" x14ac:dyDescent="0.2">
      <c r="A624" s="56" t="s">
        <v>442</v>
      </c>
      <c r="B624" s="56" t="s">
        <v>6</v>
      </c>
      <c r="C624" s="70">
        <v>29</v>
      </c>
      <c r="D624" s="71">
        <v>2134130</v>
      </c>
      <c r="E624" s="71">
        <v>128048</v>
      </c>
      <c r="F624" s="72">
        <v>1.6229185760801033E-4</v>
      </c>
    </row>
    <row r="625" spans="1:6" x14ac:dyDescent="0.2">
      <c r="A625" s="56" t="s">
        <v>442</v>
      </c>
      <c r="B625" s="56" t="s">
        <v>10</v>
      </c>
      <c r="C625" s="70">
        <v>273</v>
      </c>
      <c r="D625" s="71">
        <v>5334373</v>
      </c>
      <c r="E625" s="71">
        <v>320062</v>
      </c>
      <c r="F625" s="72">
        <v>4.0565613308864645E-4</v>
      </c>
    </row>
    <row r="626" spans="1:6" x14ac:dyDescent="0.2">
      <c r="A626" s="56" t="s">
        <v>442</v>
      </c>
      <c r="B626" s="56" t="s">
        <v>4</v>
      </c>
      <c r="C626" s="70">
        <v>16</v>
      </c>
      <c r="D626" s="71">
        <v>782154</v>
      </c>
      <c r="E626" s="71">
        <v>46929</v>
      </c>
      <c r="F626" s="72">
        <v>5.9479215494863772E-5</v>
      </c>
    </row>
    <row r="627" spans="1:6" x14ac:dyDescent="0.2">
      <c r="A627" s="56" t="s">
        <v>442</v>
      </c>
      <c r="B627" s="56" t="s">
        <v>863</v>
      </c>
      <c r="C627" s="70">
        <v>481</v>
      </c>
      <c r="D627" s="71">
        <v>7563202</v>
      </c>
      <c r="E627" s="71">
        <v>446074</v>
      </c>
      <c r="F627" s="72">
        <v>5.6536750351927087E-4</v>
      </c>
    </row>
    <row r="628" spans="1:6" x14ac:dyDescent="0.2">
      <c r="A628" s="56" t="s">
        <v>442</v>
      </c>
      <c r="B628" s="56" t="s">
        <v>8</v>
      </c>
      <c r="C628" s="70">
        <v>211</v>
      </c>
      <c r="D628" s="71">
        <v>5821448</v>
      </c>
      <c r="E628" s="71">
        <v>349240</v>
      </c>
      <c r="F628" s="72">
        <v>4.426372012918712E-4</v>
      </c>
    </row>
    <row r="629" spans="1:6" x14ac:dyDescent="0.2">
      <c r="A629" s="56" t="s">
        <v>442</v>
      </c>
      <c r="B629" s="56" t="s">
        <v>864</v>
      </c>
      <c r="C629" s="70">
        <v>55</v>
      </c>
      <c r="D629" s="71">
        <v>1744798</v>
      </c>
      <c r="E629" s="71">
        <v>104688</v>
      </c>
      <c r="F629" s="72">
        <v>1.3268469628004642E-4</v>
      </c>
    </row>
    <row r="630" spans="1:6" x14ac:dyDescent="0.2">
      <c r="A630" s="56" t="s">
        <v>442</v>
      </c>
      <c r="B630" s="56" t="s">
        <v>25</v>
      </c>
      <c r="C630" s="70">
        <v>58</v>
      </c>
      <c r="D630" s="71">
        <v>1248915</v>
      </c>
      <c r="E630" s="71">
        <v>74935</v>
      </c>
      <c r="F630" s="72">
        <v>9.497485591228487E-5</v>
      </c>
    </row>
    <row r="631" spans="1:6" x14ac:dyDescent="0.2">
      <c r="A631" s="56" t="s">
        <v>442</v>
      </c>
      <c r="B631" s="56" t="s">
        <v>57</v>
      </c>
      <c r="C631" s="70">
        <v>1392</v>
      </c>
      <c r="D631" s="71">
        <v>56228619</v>
      </c>
      <c r="E631" s="71">
        <v>3365952</v>
      </c>
      <c r="F631" s="72">
        <v>4.266108043072891E-3</v>
      </c>
    </row>
    <row r="632" spans="1:6" x14ac:dyDescent="0.2">
      <c r="A632" s="56" t="s">
        <v>450</v>
      </c>
      <c r="B632" s="56" t="s">
        <v>5</v>
      </c>
      <c r="C632" s="70" t="s">
        <v>861</v>
      </c>
      <c r="D632" s="71" t="s">
        <v>861</v>
      </c>
      <c r="E632" s="71" t="s">
        <v>861</v>
      </c>
      <c r="F632" s="72" t="s">
        <v>861</v>
      </c>
    </row>
    <row r="633" spans="1:6" x14ac:dyDescent="0.2">
      <c r="A633" s="56" t="s">
        <v>450</v>
      </c>
      <c r="B633" s="56" t="s">
        <v>1</v>
      </c>
      <c r="C633" s="70" t="s">
        <v>861</v>
      </c>
      <c r="D633" s="71" t="s">
        <v>861</v>
      </c>
      <c r="E633" s="71" t="s">
        <v>861</v>
      </c>
      <c r="F633" s="72" t="s">
        <v>861</v>
      </c>
    </row>
    <row r="634" spans="1:6" x14ac:dyDescent="0.2">
      <c r="A634" s="56" t="s">
        <v>450</v>
      </c>
      <c r="B634" s="56" t="s">
        <v>862</v>
      </c>
      <c r="C634" s="70">
        <v>139</v>
      </c>
      <c r="D634" s="71">
        <v>4462548</v>
      </c>
      <c r="E634" s="71">
        <v>267753</v>
      </c>
      <c r="F634" s="72">
        <v>3.3935814499342113E-4</v>
      </c>
    </row>
    <row r="635" spans="1:6" x14ac:dyDescent="0.2">
      <c r="A635" s="56" t="s">
        <v>450</v>
      </c>
      <c r="B635" s="56" t="s">
        <v>3</v>
      </c>
      <c r="C635" s="70">
        <v>65</v>
      </c>
      <c r="D635" s="71">
        <v>5801572</v>
      </c>
      <c r="E635" s="71">
        <v>348094</v>
      </c>
      <c r="F635" s="72">
        <v>4.4118472668220314E-4</v>
      </c>
    </row>
    <row r="636" spans="1:6" x14ac:dyDescent="0.2">
      <c r="A636" s="56" t="s">
        <v>450</v>
      </c>
      <c r="B636" s="56" t="s">
        <v>2</v>
      </c>
      <c r="C636" s="70">
        <v>21</v>
      </c>
      <c r="D636" s="71">
        <v>7437788</v>
      </c>
      <c r="E636" s="71">
        <v>446267</v>
      </c>
      <c r="F636" s="72">
        <v>5.65612117480585E-4</v>
      </c>
    </row>
    <row r="637" spans="1:6" x14ac:dyDescent="0.2">
      <c r="A637" s="56" t="s">
        <v>450</v>
      </c>
      <c r="B637" s="56" t="s">
        <v>6</v>
      </c>
      <c r="C637" s="70">
        <v>25</v>
      </c>
      <c r="D637" s="71">
        <v>1654979</v>
      </c>
      <c r="E637" s="71">
        <v>99299</v>
      </c>
      <c r="F637" s="72">
        <v>1.2585451681102256E-4</v>
      </c>
    </row>
    <row r="638" spans="1:6" x14ac:dyDescent="0.2">
      <c r="A638" s="56" t="s">
        <v>450</v>
      </c>
      <c r="B638" s="56" t="s">
        <v>10</v>
      </c>
      <c r="C638" s="70">
        <v>331</v>
      </c>
      <c r="D638" s="71">
        <v>6512950</v>
      </c>
      <c r="E638" s="71">
        <v>390777</v>
      </c>
      <c r="F638" s="72">
        <v>4.9528243502815704E-4</v>
      </c>
    </row>
    <row r="639" spans="1:6" x14ac:dyDescent="0.2">
      <c r="A639" s="56" t="s">
        <v>450</v>
      </c>
      <c r="B639" s="56" t="s">
        <v>4</v>
      </c>
      <c r="C639" s="70">
        <v>48</v>
      </c>
      <c r="D639" s="71">
        <v>2887026</v>
      </c>
      <c r="E639" s="71">
        <v>173222</v>
      </c>
      <c r="F639" s="72">
        <v>2.1954673371372271E-4</v>
      </c>
    </row>
    <row r="640" spans="1:6" x14ac:dyDescent="0.2">
      <c r="A640" s="56" t="s">
        <v>450</v>
      </c>
      <c r="B640" s="56" t="s">
        <v>863</v>
      </c>
      <c r="C640" s="70">
        <v>545</v>
      </c>
      <c r="D640" s="71">
        <v>5766167</v>
      </c>
      <c r="E640" s="71">
        <v>343644</v>
      </c>
      <c r="F640" s="72">
        <v>4.3554466384361414E-4</v>
      </c>
    </row>
    <row r="641" spans="1:6" x14ac:dyDescent="0.2">
      <c r="A641" s="56" t="s">
        <v>450</v>
      </c>
      <c r="B641" s="56" t="s">
        <v>8</v>
      </c>
      <c r="C641" s="70">
        <v>177</v>
      </c>
      <c r="D641" s="71">
        <v>3536220</v>
      </c>
      <c r="E641" s="71">
        <v>212173</v>
      </c>
      <c r="F641" s="72">
        <v>2.6891439385437005E-4</v>
      </c>
    </row>
    <row r="642" spans="1:6" x14ac:dyDescent="0.2">
      <c r="A642" s="56" t="s">
        <v>450</v>
      </c>
      <c r="B642" s="56" t="s">
        <v>864</v>
      </c>
      <c r="C642" s="70">
        <v>73</v>
      </c>
      <c r="D642" s="71">
        <v>2268540</v>
      </c>
      <c r="E642" s="71">
        <v>136112</v>
      </c>
      <c r="F642" s="72">
        <v>1.7251241192944443E-4</v>
      </c>
    </row>
    <row r="643" spans="1:6" x14ac:dyDescent="0.2">
      <c r="A643" s="56" t="s">
        <v>450</v>
      </c>
      <c r="B643" s="56" t="s">
        <v>25</v>
      </c>
      <c r="C643" s="70">
        <v>53</v>
      </c>
      <c r="D643" s="71">
        <v>5657191</v>
      </c>
      <c r="E643" s="71">
        <v>339431</v>
      </c>
      <c r="F643" s="72">
        <v>4.3020498187979942E-4</v>
      </c>
    </row>
    <row r="644" spans="1:6" x14ac:dyDescent="0.2">
      <c r="A644" s="56" t="s">
        <v>450</v>
      </c>
      <c r="B644" s="56" t="s">
        <v>57</v>
      </c>
      <c r="C644" s="70">
        <v>1511</v>
      </c>
      <c r="D644" s="71">
        <v>47108726</v>
      </c>
      <c r="E644" s="71">
        <v>2824198</v>
      </c>
      <c r="F644" s="72">
        <v>3.5794728513746997E-3</v>
      </c>
    </row>
    <row r="645" spans="1:6" x14ac:dyDescent="0.2">
      <c r="A645" s="56" t="s">
        <v>458</v>
      </c>
      <c r="B645" s="56" t="s">
        <v>5</v>
      </c>
      <c r="C645" s="70">
        <v>21</v>
      </c>
      <c r="D645" s="71">
        <v>474372</v>
      </c>
      <c r="E645" s="71">
        <v>28462</v>
      </c>
      <c r="F645" s="72">
        <v>3.6073588429645055E-5</v>
      </c>
    </row>
    <row r="646" spans="1:6" x14ac:dyDescent="0.2">
      <c r="A646" s="56" t="s">
        <v>458</v>
      </c>
      <c r="B646" s="56" t="s">
        <v>1</v>
      </c>
      <c r="C646" s="70">
        <v>36</v>
      </c>
      <c r="D646" s="71">
        <v>2410243</v>
      </c>
      <c r="E646" s="71">
        <v>144615</v>
      </c>
      <c r="F646" s="72">
        <v>1.8328936795562924E-4</v>
      </c>
    </row>
    <row r="647" spans="1:6" x14ac:dyDescent="0.2">
      <c r="A647" s="56" t="s">
        <v>458</v>
      </c>
      <c r="B647" s="56" t="s">
        <v>862</v>
      </c>
      <c r="C647" s="70">
        <v>206</v>
      </c>
      <c r="D647" s="71">
        <v>6754462</v>
      </c>
      <c r="E647" s="71">
        <v>405219</v>
      </c>
      <c r="F647" s="72">
        <v>5.135866569416183E-4</v>
      </c>
    </row>
    <row r="648" spans="1:6" x14ac:dyDescent="0.2">
      <c r="A648" s="56" t="s">
        <v>458</v>
      </c>
      <c r="B648" s="56" t="s">
        <v>3</v>
      </c>
      <c r="C648" s="70">
        <v>128</v>
      </c>
      <c r="D648" s="71">
        <v>13579476</v>
      </c>
      <c r="E648" s="71">
        <v>814769</v>
      </c>
      <c r="F648" s="72">
        <v>1.0326625525695127E-3</v>
      </c>
    </row>
    <row r="649" spans="1:6" x14ac:dyDescent="0.2">
      <c r="A649" s="56" t="s">
        <v>458</v>
      </c>
      <c r="B649" s="56" t="s">
        <v>2</v>
      </c>
      <c r="C649" s="70">
        <v>12</v>
      </c>
      <c r="D649" s="71">
        <v>10050428</v>
      </c>
      <c r="E649" s="71">
        <v>603026</v>
      </c>
      <c r="F649" s="72">
        <v>7.6429315355123107E-4</v>
      </c>
    </row>
    <row r="650" spans="1:6" x14ac:dyDescent="0.2">
      <c r="A650" s="56" t="s">
        <v>458</v>
      </c>
      <c r="B650" s="56" t="s">
        <v>6</v>
      </c>
      <c r="C650" s="70">
        <v>38</v>
      </c>
      <c r="D650" s="71">
        <v>2441767</v>
      </c>
      <c r="E650" s="71">
        <v>146506</v>
      </c>
      <c r="F650" s="72">
        <v>1.8568607780456673E-4</v>
      </c>
    </row>
    <row r="651" spans="1:6" x14ac:dyDescent="0.2">
      <c r="A651" s="56" t="s">
        <v>458</v>
      </c>
      <c r="B651" s="56" t="s">
        <v>10</v>
      </c>
      <c r="C651" s="70">
        <v>510</v>
      </c>
      <c r="D651" s="71">
        <v>8915408</v>
      </c>
      <c r="E651" s="71">
        <v>534924</v>
      </c>
      <c r="F651" s="72">
        <v>6.7797864581334592E-4</v>
      </c>
    </row>
    <row r="652" spans="1:6" x14ac:dyDescent="0.2">
      <c r="A652" s="56" t="s">
        <v>458</v>
      </c>
      <c r="B652" s="56" t="s">
        <v>4</v>
      </c>
      <c r="C652" s="70">
        <v>52</v>
      </c>
      <c r="D652" s="71">
        <v>3879745</v>
      </c>
      <c r="E652" s="71">
        <v>232785</v>
      </c>
      <c r="F652" s="72">
        <v>2.950386579507738E-4</v>
      </c>
    </row>
    <row r="653" spans="1:6" x14ac:dyDescent="0.2">
      <c r="A653" s="56" t="s">
        <v>458</v>
      </c>
      <c r="B653" s="56" t="s">
        <v>863</v>
      </c>
      <c r="C653" s="70">
        <v>852</v>
      </c>
      <c r="D653" s="71">
        <v>20464057</v>
      </c>
      <c r="E653" s="71">
        <v>1221936</v>
      </c>
      <c r="F653" s="72">
        <v>1.5487181628615965E-3</v>
      </c>
    </row>
    <row r="654" spans="1:6" x14ac:dyDescent="0.2">
      <c r="A654" s="56" t="s">
        <v>458</v>
      </c>
      <c r="B654" s="56" t="s">
        <v>8</v>
      </c>
      <c r="C654" s="70">
        <v>298</v>
      </c>
      <c r="D654" s="71">
        <v>7238553</v>
      </c>
      <c r="E654" s="71">
        <v>434313</v>
      </c>
      <c r="F654" s="72">
        <v>5.5046126103732807E-4</v>
      </c>
    </row>
    <row r="655" spans="1:6" x14ac:dyDescent="0.2">
      <c r="A655" s="56" t="s">
        <v>458</v>
      </c>
      <c r="B655" s="56" t="s">
        <v>864</v>
      </c>
      <c r="C655" s="70">
        <v>122</v>
      </c>
      <c r="D655" s="71">
        <v>14446727</v>
      </c>
      <c r="E655" s="71">
        <v>866804</v>
      </c>
      <c r="F655" s="72">
        <v>1.0986132648854632E-3</v>
      </c>
    </row>
    <row r="656" spans="1:6" x14ac:dyDescent="0.2">
      <c r="A656" s="56" t="s">
        <v>458</v>
      </c>
      <c r="B656" s="56" t="s">
        <v>25</v>
      </c>
      <c r="C656" s="70">
        <v>51</v>
      </c>
      <c r="D656" s="71">
        <v>6416601</v>
      </c>
      <c r="E656" s="71">
        <v>384996</v>
      </c>
      <c r="F656" s="72">
        <v>4.8795542305739677E-4</v>
      </c>
    </row>
    <row r="657" spans="1:6" x14ac:dyDescent="0.2">
      <c r="A657" s="56" t="s">
        <v>458</v>
      </c>
      <c r="B657" s="56" t="s">
        <v>57</v>
      </c>
      <c r="C657" s="70">
        <v>2326</v>
      </c>
      <c r="D657" s="71">
        <v>97071839</v>
      </c>
      <c r="E657" s="71">
        <v>5818354</v>
      </c>
      <c r="F657" s="72">
        <v>7.3743555454282555E-3</v>
      </c>
    </row>
    <row r="658" spans="1:6" x14ac:dyDescent="0.2">
      <c r="A658" s="56" t="s">
        <v>356</v>
      </c>
      <c r="B658" s="56" t="s">
        <v>5</v>
      </c>
      <c r="C658" s="70">
        <v>16</v>
      </c>
      <c r="D658" s="71">
        <v>678243</v>
      </c>
      <c r="E658" s="71">
        <v>40695</v>
      </c>
      <c r="F658" s="72">
        <v>5.1578057801433683E-5</v>
      </c>
    </row>
    <row r="659" spans="1:6" x14ac:dyDescent="0.2">
      <c r="A659" s="56" t="s">
        <v>356</v>
      </c>
      <c r="B659" s="56" t="s">
        <v>1</v>
      </c>
      <c r="C659" s="70">
        <v>22</v>
      </c>
      <c r="D659" s="71">
        <v>2874183</v>
      </c>
      <c r="E659" s="71">
        <v>172451</v>
      </c>
      <c r="F659" s="72">
        <v>2.1856954529831773E-4</v>
      </c>
    </row>
    <row r="660" spans="1:6" x14ac:dyDescent="0.2">
      <c r="A660" s="56" t="s">
        <v>356</v>
      </c>
      <c r="B660" s="56" t="s">
        <v>862</v>
      </c>
      <c r="C660" s="70">
        <v>127</v>
      </c>
      <c r="D660" s="71">
        <v>3633241</v>
      </c>
      <c r="E660" s="71">
        <v>217994</v>
      </c>
      <c r="F660" s="72">
        <v>2.7629210301918501E-4</v>
      </c>
    </row>
    <row r="661" spans="1:6" x14ac:dyDescent="0.2">
      <c r="A661" s="56" t="s">
        <v>356</v>
      </c>
      <c r="B661" s="56" t="s">
        <v>3</v>
      </c>
      <c r="C661" s="70">
        <v>63</v>
      </c>
      <c r="D661" s="71">
        <v>5906576</v>
      </c>
      <c r="E661" s="71">
        <v>354395</v>
      </c>
      <c r="F661" s="72">
        <v>4.4917080217567488E-4</v>
      </c>
    </row>
    <row r="662" spans="1:6" x14ac:dyDescent="0.2">
      <c r="A662" s="56" t="s">
        <v>356</v>
      </c>
      <c r="B662" s="56" t="s">
        <v>2</v>
      </c>
      <c r="C662" s="70">
        <v>12</v>
      </c>
      <c r="D662" s="71">
        <v>7636852</v>
      </c>
      <c r="E662" s="71">
        <v>458211</v>
      </c>
      <c r="F662" s="72">
        <v>5.8075029962532812E-4</v>
      </c>
    </row>
    <row r="663" spans="1:6" x14ac:dyDescent="0.2">
      <c r="A663" s="56" t="s">
        <v>356</v>
      </c>
      <c r="B663" s="56" t="s">
        <v>6</v>
      </c>
      <c r="C663" s="70">
        <v>15</v>
      </c>
      <c r="D663" s="71">
        <v>563154</v>
      </c>
      <c r="E663" s="71">
        <v>33789</v>
      </c>
      <c r="F663" s="72">
        <v>4.2825187247884079E-5</v>
      </c>
    </row>
    <row r="664" spans="1:6" x14ac:dyDescent="0.2">
      <c r="A664" s="56" t="s">
        <v>356</v>
      </c>
      <c r="B664" s="56" t="s">
        <v>10</v>
      </c>
      <c r="C664" s="70">
        <v>196</v>
      </c>
      <c r="D664" s="71">
        <v>3663832</v>
      </c>
      <c r="E664" s="71">
        <v>219830</v>
      </c>
      <c r="F664" s="72">
        <v>2.7861910422629727E-4</v>
      </c>
    </row>
    <row r="665" spans="1:6" x14ac:dyDescent="0.2">
      <c r="A665" s="56" t="s">
        <v>356</v>
      </c>
      <c r="B665" s="56" t="s">
        <v>4</v>
      </c>
      <c r="C665" s="70">
        <v>25</v>
      </c>
      <c r="D665" s="71">
        <v>1612579</v>
      </c>
      <c r="E665" s="71">
        <v>96755</v>
      </c>
      <c r="F665" s="72">
        <v>1.2263017526914158E-4</v>
      </c>
    </row>
    <row r="666" spans="1:6" x14ac:dyDescent="0.2">
      <c r="A666" s="56" t="s">
        <v>356</v>
      </c>
      <c r="B666" s="56" t="s">
        <v>863</v>
      </c>
      <c r="C666" s="70">
        <v>329</v>
      </c>
      <c r="D666" s="71">
        <v>6454113</v>
      </c>
      <c r="E666" s="71">
        <v>379997</v>
      </c>
      <c r="F666" s="72">
        <v>4.8161954123040655E-4</v>
      </c>
    </row>
    <row r="667" spans="1:6" x14ac:dyDescent="0.2">
      <c r="A667" s="56" t="s">
        <v>356</v>
      </c>
      <c r="B667" s="56" t="s">
        <v>8</v>
      </c>
      <c r="C667" s="70">
        <v>179</v>
      </c>
      <c r="D667" s="71">
        <v>2963084</v>
      </c>
      <c r="E667" s="71">
        <v>177785</v>
      </c>
      <c r="F667" s="72">
        <v>2.2533001612551633E-4</v>
      </c>
    </row>
    <row r="668" spans="1:6" x14ac:dyDescent="0.2">
      <c r="A668" s="56" t="s">
        <v>356</v>
      </c>
      <c r="B668" s="56" t="s">
        <v>864</v>
      </c>
      <c r="C668" s="70">
        <v>49</v>
      </c>
      <c r="D668" s="71">
        <v>9323196</v>
      </c>
      <c r="E668" s="71">
        <v>559392</v>
      </c>
      <c r="F668" s="72">
        <v>7.0899011941662584E-4</v>
      </c>
    </row>
    <row r="669" spans="1:6" x14ac:dyDescent="0.2">
      <c r="A669" s="56" t="s">
        <v>356</v>
      </c>
      <c r="B669" s="56" t="s">
        <v>25</v>
      </c>
      <c r="C669" s="70">
        <v>62</v>
      </c>
      <c r="D669" s="71">
        <v>3161524</v>
      </c>
      <c r="E669" s="71">
        <v>189691</v>
      </c>
      <c r="F669" s="72">
        <v>2.4042003593590752E-4</v>
      </c>
    </row>
    <row r="670" spans="1:6" x14ac:dyDescent="0.2">
      <c r="A670" s="56" t="s">
        <v>356</v>
      </c>
      <c r="B670" s="56" t="s">
        <v>57</v>
      </c>
      <c r="C670" s="70">
        <v>1095</v>
      </c>
      <c r="D670" s="71">
        <v>48470578</v>
      </c>
      <c r="E670" s="71">
        <v>2900985</v>
      </c>
      <c r="F670" s="72">
        <v>3.6767949873717188E-3</v>
      </c>
    </row>
    <row r="671" spans="1:6" x14ac:dyDescent="0.2">
      <c r="A671" s="56" t="s">
        <v>475</v>
      </c>
      <c r="B671" s="56" t="s">
        <v>5</v>
      </c>
      <c r="C671" s="70">
        <v>260</v>
      </c>
      <c r="D671" s="71">
        <v>29730400</v>
      </c>
      <c r="E671" s="71">
        <v>1783824</v>
      </c>
      <c r="F671" s="72">
        <v>2.2608717871872375E-3</v>
      </c>
    </row>
    <row r="672" spans="1:6" x14ac:dyDescent="0.2">
      <c r="A672" s="56" t="s">
        <v>475</v>
      </c>
      <c r="B672" s="56" t="s">
        <v>1</v>
      </c>
      <c r="C672" s="70">
        <v>104</v>
      </c>
      <c r="D672" s="71">
        <v>44917436</v>
      </c>
      <c r="E672" s="71">
        <v>2695046</v>
      </c>
      <c r="F672" s="72">
        <v>3.4157817512107786E-3</v>
      </c>
    </row>
    <row r="673" spans="1:6" x14ac:dyDescent="0.2">
      <c r="A673" s="56" t="s">
        <v>475</v>
      </c>
      <c r="B673" s="56" t="s">
        <v>862</v>
      </c>
      <c r="C673" s="70">
        <v>1149</v>
      </c>
      <c r="D673" s="71">
        <v>93949611</v>
      </c>
      <c r="E673" s="71">
        <v>5636977</v>
      </c>
      <c r="F673" s="72">
        <v>7.1444729212766242E-3</v>
      </c>
    </row>
    <row r="674" spans="1:6" x14ac:dyDescent="0.2">
      <c r="A674" s="56" t="s">
        <v>475</v>
      </c>
      <c r="B674" s="56" t="s">
        <v>3</v>
      </c>
      <c r="C674" s="70">
        <v>302</v>
      </c>
      <c r="D674" s="71">
        <v>49329056</v>
      </c>
      <c r="E674" s="71">
        <v>2959743</v>
      </c>
      <c r="F674" s="72">
        <v>3.7512666305784181E-3</v>
      </c>
    </row>
    <row r="675" spans="1:6" x14ac:dyDescent="0.2">
      <c r="A675" s="56" t="s">
        <v>475</v>
      </c>
      <c r="B675" s="56" t="s">
        <v>2</v>
      </c>
      <c r="C675" s="70">
        <v>65</v>
      </c>
      <c r="D675" s="71">
        <v>78383254</v>
      </c>
      <c r="E675" s="71">
        <v>4702995</v>
      </c>
      <c r="F675" s="72">
        <v>5.9607162538359406E-3</v>
      </c>
    </row>
    <row r="676" spans="1:6" x14ac:dyDescent="0.2">
      <c r="A676" s="56" t="s">
        <v>475</v>
      </c>
      <c r="B676" s="56" t="s">
        <v>6</v>
      </c>
      <c r="C676" s="70">
        <v>140</v>
      </c>
      <c r="D676" s="71">
        <v>23201527</v>
      </c>
      <c r="E676" s="71">
        <v>1392092</v>
      </c>
      <c r="F676" s="72">
        <v>1.7643789566510238E-3</v>
      </c>
    </row>
    <row r="677" spans="1:6" x14ac:dyDescent="0.2">
      <c r="A677" s="56" t="s">
        <v>475</v>
      </c>
      <c r="B677" s="56" t="s">
        <v>10</v>
      </c>
      <c r="C677" s="70">
        <v>1112</v>
      </c>
      <c r="D677" s="71">
        <v>45758241</v>
      </c>
      <c r="E677" s="71">
        <v>2745495</v>
      </c>
      <c r="F677" s="72">
        <v>3.479722319782459E-3</v>
      </c>
    </row>
    <row r="678" spans="1:6" x14ac:dyDescent="0.2">
      <c r="A678" s="56" t="s">
        <v>475</v>
      </c>
      <c r="B678" s="56" t="s">
        <v>4</v>
      </c>
      <c r="C678" s="70">
        <v>168</v>
      </c>
      <c r="D678" s="71">
        <v>22896273</v>
      </c>
      <c r="E678" s="71">
        <v>1373776</v>
      </c>
      <c r="F678" s="72">
        <v>1.7411647114933617E-3</v>
      </c>
    </row>
    <row r="679" spans="1:6" x14ac:dyDescent="0.2">
      <c r="A679" s="56" t="s">
        <v>475</v>
      </c>
      <c r="B679" s="56" t="s">
        <v>863</v>
      </c>
      <c r="C679" s="70">
        <v>2511</v>
      </c>
      <c r="D679" s="71">
        <v>80589108</v>
      </c>
      <c r="E679" s="71">
        <v>4667002</v>
      </c>
      <c r="F679" s="72">
        <v>5.9150976511956411E-3</v>
      </c>
    </row>
    <row r="680" spans="1:6" x14ac:dyDescent="0.2">
      <c r="A680" s="56" t="s">
        <v>475</v>
      </c>
      <c r="B680" s="56" t="s">
        <v>8</v>
      </c>
      <c r="C680" s="70">
        <v>1214</v>
      </c>
      <c r="D680" s="71">
        <v>82792185</v>
      </c>
      <c r="E680" s="71">
        <v>4967531</v>
      </c>
      <c r="F680" s="72">
        <v>6.2959970769975102E-3</v>
      </c>
    </row>
    <row r="681" spans="1:6" x14ac:dyDescent="0.2">
      <c r="A681" s="56" t="s">
        <v>475</v>
      </c>
      <c r="B681" s="56" t="s">
        <v>864</v>
      </c>
      <c r="C681" s="70">
        <v>167</v>
      </c>
      <c r="D681" s="71">
        <v>23603259</v>
      </c>
      <c r="E681" s="71">
        <v>1398679</v>
      </c>
      <c r="F681" s="72">
        <v>1.772727517081987E-3</v>
      </c>
    </row>
    <row r="682" spans="1:6" x14ac:dyDescent="0.2">
      <c r="A682" s="56" t="s">
        <v>475</v>
      </c>
      <c r="B682" s="56" t="s">
        <v>25</v>
      </c>
      <c r="C682" s="70">
        <v>237</v>
      </c>
      <c r="D682" s="71">
        <v>29647101</v>
      </c>
      <c r="E682" s="71">
        <v>1778826</v>
      </c>
      <c r="F682" s="72">
        <v>2.2545371727900987E-3</v>
      </c>
    </row>
    <row r="683" spans="1:6" x14ac:dyDescent="0.2">
      <c r="A683" s="56" t="s">
        <v>475</v>
      </c>
      <c r="B683" s="56" t="s">
        <v>57</v>
      </c>
      <c r="C683" s="70">
        <v>7429</v>
      </c>
      <c r="D683" s="71">
        <v>604797452</v>
      </c>
      <c r="E683" s="71">
        <v>36101987</v>
      </c>
      <c r="F683" s="72">
        <v>4.5756736017510929E-2</v>
      </c>
    </row>
    <row r="684" spans="1:6" x14ac:dyDescent="0.2">
      <c r="A684" s="56" t="s">
        <v>485</v>
      </c>
      <c r="B684" s="56" t="s">
        <v>5</v>
      </c>
      <c r="C684" s="70" t="s">
        <v>861</v>
      </c>
      <c r="D684" s="71" t="s">
        <v>861</v>
      </c>
      <c r="E684" s="71" t="s">
        <v>861</v>
      </c>
      <c r="F684" s="72" t="s">
        <v>861</v>
      </c>
    </row>
    <row r="685" spans="1:6" x14ac:dyDescent="0.2">
      <c r="A685" s="56" t="s">
        <v>485</v>
      </c>
      <c r="B685" s="56" t="s">
        <v>1</v>
      </c>
      <c r="C685" s="70">
        <v>23</v>
      </c>
      <c r="D685" s="71">
        <v>1805402</v>
      </c>
      <c r="E685" s="71">
        <v>108324</v>
      </c>
      <c r="F685" s="72">
        <v>1.3729307121962162E-4</v>
      </c>
    </row>
    <row r="686" spans="1:6" x14ac:dyDescent="0.2">
      <c r="A686" s="56" t="s">
        <v>485</v>
      </c>
      <c r="B686" s="56" t="s">
        <v>862</v>
      </c>
      <c r="C686" s="70">
        <v>136</v>
      </c>
      <c r="D686" s="71">
        <v>4014456</v>
      </c>
      <c r="E686" s="71">
        <v>240867</v>
      </c>
      <c r="F686" s="72">
        <v>3.0528202600953256E-4</v>
      </c>
    </row>
    <row r="687" spans="1:6" x14ac:dyDescent="0.2">
      <c r="A687" s="56" t="s">
        <v>485</v>
      </c>
      <c r="B687" s="56" t="s">
        <v>3</v>
      </c>
      <c r="C687" s="70">
        <v>50</v>
      </c>
      <c r="D687" s="71">
        <v>5429654</v>
      </c>
      <c r="E687" s="71">
        <v>325779</v>
      </c>
      <c r="F687" s="72">
        <v>4.1290202954891912E-4</v>
      </c>
    </row>
    <row r="688" spans="1:6" x14ac:dyDescent="0.2">
      <c r="A688" s="56" t="s">
        <v>485</v>
      </c>
      <c r="B688" s="56" t="s">
        <v>2</v>
      </c>
      <c r="C688" s="70" t="s">
        <v>861</v>
      </c>
      <c r="D688" s="71" t="s">
        <v>861</v>
      </c>
      <c r="E688" s="71" t="s">
        <v>861</v>
      </c>
      <c r="F688" s="72" t="s">
        <v>861</v>
      </c>
    </row>
    <row r="689" spans="1:6" x14ac:dyDescent="0.2">
      <c r="A689" s="56" t="s">
        <v>485</v>
      </c>
      <c r="B689" s="56" t="s">
        <v>6</v>
      </c>
      <c r="C689" s="70">
        <v>28</v>
      </c>
      <c r="D689" s="71">
        <v>4327077</v>
      </c>
      <c r="E689" s="71">
        <v>259625</v>
      </c>
      <c r="F689" s="72">
        <v>3.2905647516149944E-4</v>
      </c>
    </row>
    <row r="690" spans="1:6" x14ac:dyDescent="0.2">
      <c r="A690" s="56" t="s">
        <v>485</v>
      </c>
      <c r="B690" s="56" t="s">
        <v>10</v>
      </c>
      <c r="C690" s="70">
        <v>325</v>
      </c>
      <c r="D690" s="71">
        <v>10837045</v>
      </c>
      <c r="E690" s="71">
        <v>650223</v>
      </c>
      <c r="F690" s="72">
        <v>8.2411204024626151E-4</v>
      </c>
    </row>
    <row r="691" spans="1:6" x14ac:dyDescent="0.2">
      <c r="A691" s="56" t="s">
        <v>485</v>
      </c>
      <c r="B691" s="56" t="s">
        <v>4</v>
      </c>
      <c r="C691" s="70">
        <v>54</v>
      </c>
      <c r="D691" s="71">
        <v>2753130</v>
      </c>
      <c r="E691" s="71">
        <v>165188</v>
      </c>
      <c r="F691" s="72">
        <v>2.0936420228782963E-4</v>
      </c>
    </row>
    <row r="692" spans="1:6" x14ac:dyDescent="0.2">
      <c r="A692" s="56" t="s">
        <v>485</v>
      </c>
      <c r="B692" s="56" t="s">
        <v>863</v>
      </c>
      <c r="C692" s="70">
        <v>481</v>
      </c>
      <c r="D692" s="71">
        <v>7061780</v>
      </c>
      <c r="E692" s="71">
        <v>420455</v>
      </c>
      <c r="F692" s="72">
        <v>5.3289721815706593E-4</v>
      </c>
    </row>
    <row r="693" spans="1:6" x14ac:dyDescent="0.2">
      <c r="A693" s="56" t="s">
        <v>485</v>
      </c>
      <c r="B693" s="56" t="s">
        <v>8</v>
      </c>
      <c r="C693" s="70">
        <v>194</v>
      </c>
      <c r="D693" s="71">
        <v>2782560</v>
      </c>
      <c r="E693" s="71">
        <v>166954</v>
      </c>
      <c r="F693" s="72">
        <v>2.1160248340534608E-4</v>
      </c>
    </row>
    <row r="694" spans="1:6" x14ac:dyDescent="0.2">
      <c r="A694" s="56" t="s">
        <v>485</v>
      </c>
      <c r="B694" s="56" t="s">
        <v>864</v>
      </c>
      <c r="C694" s="70">
        <v>81</v>
      </c>
      <c r="D694" s="71">
        <v>5527269</v>
      </c>
      <c r="E694" s="71">
        <v>331636</v>
      </c>
      <c r="F694" s="72">
        <v>4.2032536618838337E-4</v>
      </c>
    </row>
    <row r="695" spans="1:6" x14ac:dyDescent="0.2">
      <c r="A695" s="56" t="s">
        <v>485</v>
      </c>
      <c r="B695" s="56" t="s">
        <v>25</v>
      </c>
      <c r="C695" s="70">
        <v>70</v>
      </c>
      <c r="D695" s="71">
        <v>3253473</v>
      </c>
      <c r="E695" s="71">
        <v>195208</v>
      </c>
      <c r="F695" s="72">
        <v>2.4741244642590652E-4</v>
      </c>
    </row>
    <row r="696" spans="1:6" x14ac:dyDescent="0.2">
      <c r="A696" s="56" t="s">
        <v>485</v>
      </c>
      <c r="B696" s="56" t="s">
        <v>57</v>
      </c>
      <c r="C696" s="70">
        <v>1465</v>
      </c>
      <c r="D696" s="71">
        <v>54091649</v>
      </c>
      <c r="E696" s="71">
        <v>3242247</v>
      </c>
      <c r="F696" s="72">
        <v>4.1093206333093733E-3</v>
      </c>
    </row>
    <row r="697" spans="1:6" x14ac:dyDescent="0.2">
      <c r="A697" s="56" t="s">
        <v>494</v>
      </c>
      <c r="B697" s="56" t="s">
        <v>5</v>
      </c>
      <c r="C697" s="70" t="s">
        <v>861</v>
      </c>
      <c r="D697" s="71" t="s">
        <v>861</v>
      </c>
      <c r="E697" s="71" t="s">
        <v>861</v>
      </c>
      <c r="F697" s="72" t="s">
        <v>861</v>
      </c>
    </row>
    <row r="698" spans="1:6" x14ac:dyDescent="0.2">
      <c r="A698" s="56" t="s">
        <v>494</v>
      </c>
      <c r="B698" s="56" t="s">
        <v>1</v>
      </c>
      <c r="C698" s="70">
        <v>19</v>
      </c>
      <c r="D698" s="71">
        <v>1085474</v>
      </c>
      <c r="E698" s="71">
        <v>65128</v>
      </c>
      <c r="F698" s="72">
        <v>8.254517135991579E-5</v>
      </c>
    </row>
    <row r="699" spans="1:6" x14ac:dyDescent="0.2">
      <c r="A699" s="56" t="s">
        <v>494</v>
      </c>
      <c r="B699" s="56" t="s">
        <v>862</v>
      </c>
      <c r="C699" s="70">
        <v>53</v>
      </c>
      <c r="D699" s="71">
        <v>1266909</v>
      </c>
      <c r="E699" s="71">
        <v>76015</v>
      </c>
      <c r="F699" s="72">
        <v>9.6343680151762665E-5</v>
      </c>
    </row>
    <row r="700" spans="1:6" x14ac:dyDescent="0.2">
      <c r="A700" s="56" t="s">
        <v>494</v>
      </c>
      <c r="B700" s="56" t="s">
        <v>3</v>
      </c>
      <c r="C700" s="70">
        <v>32</v>
      </c>
      <c r="D700" s="71">
        <v>2642799</v>
      </c>
      <c r="E700" s="71">
        <v>158568</v>
      </c>
      <c r="F700" s="72">
        <v>2.0097381667177138E-4</v>
      </c>
    </row>
    <row r="701" spans="1:6" x14ac:dyDescent="0.2">
      <c r="A701" s="56" t="s">
        <v>494</v>
      </c>
      <c r="B701" s="56" t="s">
        <v>2</v>
      </c>
      <c r="C701" s="70" t="s">
        <v>861</v>
      </c>
      <c r="D701" s="71" t="s">
        <v>861</v>
      </c>
      <c r="E701" s="71" t="s">
        <v>861</v>
      </c>
      <c r="F701" s="72" t="s">
        <v>861</v>
      </c>
    </row>
    <row r="702" spans="1:6" x14ac:dyDescent="0.2">
      <c r="A702" s="56" t="s">
        <v>494</v>
      </c>
      <c r="B702" s="56" t="s">
        <v>6</v>
      </c>
      <c r="C702" s="70">
        <v>16</v>
      </c>
      <c r="D702" s="71">
        <v>1076269</v>
      </c>
      <c r="E702" s="71">
        <v>64576</v>
      </c>
      <c r="F702" s="72">
        <v>8.1845550081960478E-5</v>
      </c>
    </row>
    <row r="703" spans="1:6" x14ac:dyDescent="0.2">
      <c r="A703" s="56" t="s">
        <v>494</v>
      </c>
      <c r="B703" s="56" t="s">
        <v>10</v>
      </c>
      <c r="C703" s="70">
        <v>148</v>
      </c>
      <c r="D703" s="71">
        <v>2553042</v>
      </c>
      <c r="E703" s="71">
        <v>153183</v>
      </c>
      <c r="F703" s="72">
        <v>1.9414870692215298E-4</v>
      </c>
    </row>
    <row r="704" spans="1:6" x14ac:dyDescent="0.2">
      <c r="A704" s="56" t="s">
        <v>494</v>
      </c>
      <c r="B704" s="56" t="s">
        <v>4</v>
      </c>
      <c r="C704" s="70">
        <v>13</v>
      </c>
      <c r="D704" s="71">
        <v>301521</v>
      </c>
      <c r="E704" s="71">
        <v>18091</v>
      </c>
      <c r="F704" s="72">
        <v>2.2929073441104232E-5</v>
      </c>
    </row>
    <row r="705" spans="1:6" x14ac:dyDescent="0.2">
      <c r="A705" s="56" t="s">
        <v>494</v>
      </c>
      <c r="B705" s="56" t="s">
        <v>863</v>
      </c>
      <c r="C705" s="70">
        <v>252</v>
      </c>
      <c r="D705" s="71">
        <v>3361562</v>
      </c>
      <c r="E705" s="71">
        <v>201494</v>
      </c>
      <c r="F705" s="72">
        <v>2.5537951047160777E-4</v>
      </c>
    </row>
    <row r="706" spans="1:6" x14ac:dyDescent="0.2">
      <c r="A706" s="56" t="s">
        <v>494</v>
      </c>
      <c r="B706" s="56" t="s">
        <v>8</v>
      </c>
      <c r="C706" s="70">
        <v>102</v>
      </c>
      <c r="D706" s="71">
        <v>2109170</v>
      </c>
      <c r="E706" s="71">
        <v>126550</v>
      </c>
      <c r="F706" s="72">
        <v>1.6039324769066059E-4</v>
      </c>
    </row>
    <row r="707" spans="1:6" x14ac:dyDescent="0.2">
      <c r="A707" s="56" t="s">
        <v>494</v>
      </c>
      <c r="B707" s="56" t="s">
        <v>864</v>
      </c>
      <c r="C707" s="70">
        <v>52</v>
      </c>
      <c r="D707" s="71">
        <v>718293</v>
      </c>
      <c r="E707" s="71">
        <v>43098</v>
      </c>
      <c r="F707" s="72">
        <v>5.4623691734271753E-5</v>
      </c>
    </row>
    <row r="708" spans="1:6" x14ac:dyDescent="0.2">
      <c r="A708" s="56" t="s">
        <v>494</v>
      </c>
      <c r="B708" s="56" t="s">
        <v>25</v>
      </c>
      <c r="C708" s="70">
        <v>43</v>
      </c>
      <c r="D708" s="71">
        <v>2495453</v>
      </c>
      <c r="E708" s="71">
        <v>149727</v>
      </c>
      <c r="F708" s="72">
        <v>1.8976846935582408E-4</v>
      </c>
    </row>
    <row r="709" spans="1:6" x14ac:dyDescent="0.2">
      <c r="A709" s="56" t="s">
        <v>494</v>
      </c>
      <c r="B709" s="56" t="s">
        <v>57</v>
      </c>
      <c r="C709" s="70">
        <v>753</v>
      </c>
      <c r="D709" s="71">
        <v>17710685</v>
      </c>
      <c r="E709" s="71">
        <v>1062441</v>
      </c>
      <c r="F709" s="72">
        <v>1.3465694387176067E-3</v>
      </c>
    </row>
    <row r="710" spans="1:6" x14ac:dyDescent="0.2">
      <c r="A710" s="56" t="s">
        <v>505</v>
      </c>
      <c r="B710" s="56" t="s">
        <v>5</v>
      </c>
      <c r="C710" s="70" t="s">
        <v>861</v>
      </c>
      <c r="D710" s="71" t="s">
        <v>861</v>
      </c>
      <c r="E710" s="71" t="s">
        <v>861</v>
      </c>
      <c r="F710" s="72" t="s">
        <v>861</v>
      </c>
    </row>
    <row r="711" spans="1:6" x14ac:dyDescent="0.2">
      <c r="A711" s="56" t="s">
        <v>505</v>
      </c>
      <c r="B711" s="56" t="s">
        <v>1</v>
      </c>
      <c r="C711" s="70">
        <v>39</v>
      </c>
      <c r="D711" s="71">
        <v>548821</v>
      </c>
      <c r="E711" s="71">
        <v>32929</v>
      </c>
      <c r="F711" s="72">
        <v>4.1735197575707327E-5</v>
      </c>
    </row>
    <row r="712" spans="1:6" x14ac:dyDescent="0.2">
      <c r="A712" s="56" t="s">
        <v>505</v>
      </c>
      <c r="B712" s="56" t="s">
        <v>862</v>
      </c>
      <c r="C712" s="70">
        <v>106</v>
      </c>
      <c r="D712" s="71">
        <v>3879149</v>
      </c>
      <c r="E712" s="71">
        <v>232749</v>
      </c>
      <c r="F712" s="72">
        <v>2.9499303047612457E-4</v>
      </c>
    </row>
    <row r="713" spans="1:6" x14ac:dyDescent="0.2">
      <c r="A713" s="56" t="s">
        <v>505</v>
      </c>
      <c r="B713" s="56" t="s">
        <v>3</v>
      </c>
      <c r="C713" s="70">
        <v>60</v>
      </c>
      <c r="D713" s="71">
        <v>6633582</v>
      </c>
      <c r="E713" s="71">
        <v>398015</v>
      </c>
      <c r="F713" s="72">
        <v>5.0445609229236095E-4</v>
      </c>
    </row>
    <row r="714" spans="1:6" x14ac:dyDescent="0.2">
      <c r="A714" s="56" t="s">
        <v>505</v>
      </c>
      <c r="B714" s="56" t="s">
        <v>2</v>
      </c>
      <c r="C714" s="70" t="s">
        <v>861</v>
      </c>
      <c r="D714" s="71" t="s">
        <v>861</v>
      </c>
      <c r="E714" s="71" t="s">
        <v>861</v>
      </c>
      <c r="F714" s="72" t="s">
        <v>861</v>
      </c>
    </row>
    <row r="715" spans="1:6" x14ac:dyDescent="0.2">
      <c r="A715" s="56" t="s">
        <v>505</v>
      </c>
      <c r="B715" s="56" t="s">
        <v>6</v>
      </c>
      <c r="C715" s="70">
        <v>30</v>
      </c>
      <c r="D715" s="71">
        <v>1746516</v>
      </c>
      <c r="E715" s="71">
        <v>104791</v>
      </c>
      <c r="F715" s="72">
        <v>1.3281524155473736E-4</v>
      </c>
    </row>
    <row r="716" spans="1:6" x14ac:dyDescent="0.2">
      <c r="A716" s="56" t="s">
        <v>505</v>
      </c>
      <c r="B716" s="56" t="s">
        <v>10</v>
      </c>
      <c r="C716" s="70">
        <v>310</v>
      </c>
      <c r="D716" s="71">
        <v>7119297</v>
      </c>
      <c r="E716" s="71">
        <v>427158</v>
      </c>
      <c r="F716" s="72">
        <v>5.4139280045078782E-4</v>
      </c>
    </row>
    <row r="717" spans="1:6" x14ac:dyDescent="0.2">
      <c r="A717" s="56" t="s">
        <v>505</v>
      </c>
      <c r="B717" s="56" t="s">
        <v>4</v>
      </c>
      <c r="C717" s="70">
        <v>57</v>
      </c>
      <c r="D717" s="71">
        <v>5045955</v>
      </c>
      <c r="E717" s="71">
        <v>302757</v>
      </c>
      <c r="F717" s="72">
        <v>3.837232595107177E-4</v>
      </c>
    </row>
    <row r="718" spans="1:6" x14ac:dyDescent="0.2">
      <c r="A718" s="56" t="s">
        <v>505</v>
      </c>
      <c r="B718" s="56" t="s">
        <v>863</v>
      </c>
      <c r="C718" s="70">
        <v>445</v>
      </c>
      <c r="D718" s="71">
        <v>6638976</v>
      </c>
      <c r="E718" s="71">
        <v>394170</v>
      </c>
      <c r="F718" s="72">
        <v>4.9958282451384971E-4</v>
      </c>
    </row>
    <row r="719" spans="1:6" x14ac:dyDescent="0.2">
      <c r="A719" s="56" t="s">
        <v>505</v>
      </c>
      <c r="B719" s="56" t="s">
        <v>8</v>
      </c>
      <c r="C719" s="70">
        <v>169</v>
      </c>
      <c r="D719" s="71">
        <v>4194302</v>
      </c>
      <c r="E719" s="71">
        <v>251550</v>
      </c>
      <c r="F719" s="72">
        <v>3.188219791117003E-4</v>
      </c>
    </row>
    <row r="720" spans="1:6" x14ac:dyDescent="0.2">
      <c r="A720" s="56" t="s">
        <v>505</v>
      </c>
      <c r="B720" s="56" t="s">
        <v>864</v>
      </c>
      <c r="C720" s="70">
        <v>110</v>
      </c>
      <c r="D720" s="71">
        <v>4471700</v>
      </c>
      <c r="E720" s="71">
        <v>268302</v>
      </c>
      <c r="F720" s="72">
        <v>3.4005396398182231E-4</v>
      </c>
    </row>
    <row r="721" spans="1:6" x14ac:dyDescent="0.2">
      <c r="A721" s="56" t="s">
        <v>505</v>
      </c>
      <c r="B721" s="56" t="s">
        <v>25</v>
      </c>
      <c r="C721" s="70">
        <v>113</v>
      </c>
      <c r="D721" s="71">
        <v>11459636</v>
      </c>
      <c r="E721" s="71">
        <v>687578</v>
      </c>
      <c r="F721" s="72">
        <v>8.7145688234412501E-4</v>
      </c>
    </row>
    <row r="722" spans="1:6" x14ac:dyDescent="0.2">
      <c r="A722" s="56" t="s">
        <v>505</v>
      </c>
      <c r="B722" s="56" t="s">
        <v>57</v>
      </c>
      <c r="C722" s="70">
        <v>1461</v>
      </c>
      <c r="D722" s="71">
        <v>52602664</v>
      </c>
      <c r="E722" s="71">
        <v>3151883</v>
      </c>
      <c r="F722" s="72">
        <v>3.9947906022203272E-3</v>
      </c>
    </row>
    <row r="723" spans="1:6" x14ac:dyDescent="0.2">
      <c r="A723" s="56" t="s">
        <v>518</v>
      </c>
      <c r="B723" s="56" t="s">
        <v>5</v>
      </c>
      <c r="C723" s="70">
        <v>24</v>
      </c>
      <c r="D723" s="71">
        <v>206097</v>
      </c>
      <c r="E723" s="71">
        <v>12366</v>
      </c>
      <c r="F723" s="72">
        <v>1.5673037542020617E-5</v>
      </c>
    </row>
    <row r="724" spans="1:6" x14ac:dyDescent="0.2">
      <c r="A724" s="56" t="s">
        <v>518</v>
      </c>
      <c r="B724" s="56" t="s">
        <v>1</v>
      </c>
      <c r="C724" s="70">
        <v>33</v>
      </c>
      <c r="D724" s="71">
        <v>6505828</v>
      </c>
      <c r="E724" s="71">
        <v>390350</v>
      </c>
      <c r="F724" s="72">
        <v>4.9474124248162271E-4</v>
      </c>
    </row>
    <row r="725" spans="1:6" x14ac:dyDescent="0.2">
      <c r="A725" s="56" t="s">
        <v>518</v>
      </c>
      <c r="B725" s="56" t="s">
        <v>862</v>
      </c>
      <c r="C725" s="70">
        <v>262</v>
      </c>
      <c r="D725" s="71">
        <v>11346851</v>
      </c>
      <c r="E725" s="71">
        <v>680192</v>
      </c>
      <c r="F725" s="72">
        <v>8.6209564546191862E-4</v>
      </c>
    </row>
    <row r="726" spans="1:6" x14ac:dyDescent="0.2">
      <c r="A726" s="56" t="s">
        <v>518</v>
      </c>
      <c r="B726" s="56" t="s">
        <v>3</v>
      </c>
      <c r="C726" s="70">
        <v>92</v>
      </c>
      <c r="D726" s="71">
        <v>11731423</v>
      </c>
      <c r="E726" s="71">
        <v>703885</v>
      </c>
      <c r="F726" s="72">
        <v>8.9212486093038818E-4</v>
      </c>
    </row>
    <row r="727" spans="1:6" x14ac:dyDescent="0.2">
      <c r="A727" s="56" t="s">
        <v>518</v>
      </c>
      <c r="B727" s="56" t="s">
        <v>2</v>
      </c>
      <c r="C727" s="70">
        <v>13</v>
      </c>
      <c r="D727" s="71">
        <v>13843238</v>
      </c>
      <c r="E727" s="71">
        <v>830594</v>
      </c>
      <c r="F727" s="72">
        <v>1.0527196299674163E-3</v>
      </c>
    </row>
    <row r="728" spans="1:6" x14ac:dyDescent="0.2">
      <c r="A728" s="56" t="s">
        <v>518</v>
      </c>
      <c r="B728" s="56" t="s">
        <v>6</v>
      </c>
      <c r="C728" s="70">
        <v>43</v>
      </c>
      <c r="D728" s="71">
        <v>3085946</v>
      </c>
      <c r="E728" s="71">
        <v>185157</v>
      </c>
      <c r="F728" s="72">
        <v>2.3467350898980356E-4</v>
      </c>
    </row>
    <row r="729" spans="1:6" x14ac:dyDescent="0.2">
      <c r="A729" s="56" t="s">
        <v>518</v>
      </c>
      <c r="B729" s="56" t="s">
        <v>10</v>
      </c>
      <c r="C729" s="70">
        <v>438</v>
      </c>
      <c r="D729" s="71">
        <v>27762371</v>
      </c>
      <c r="E729" s="71">
        <v>1665742</v>
      </c>
      <c r="F729" s="72">
        <v>2.1112111354779639E-3</v>
      </c>
    </row>
    <row r="730" spans="1:6" x14ac:dyDescent="0.2">
      <c r="A730" s="56" t="s">
        <v>518</v>
      </c>
      <c r="B730" s="56" t="s">
        <v>4</v>
      </c>
      <c r="C730" s="70">
        <v>61</v>
      </c>
      <c r="D730" s="71">
        <v>5584897</v>
      </c>
      <c r="E730" s="71">
        <v>335094</v>
      </c>
      <c r="F730" s="72">
        <v>4.2470813861441502E-4</v>
      </c>
    </row>
    <row r="731" spans="1:6" x14ac:dyDescent="0.2">
      <c r="A731" s="56" t="s">
        <v>518</v>
      </c>
      <c r="B731" s="56" t="s">
        <v>863</v>
      </c>
      <c r="C731" s="70">
        <v>753</v>
      </c>
      <c r="D731" s="71">
        <v>12989321</v>
      </c>
      <c r="E731" s="71">
        <v>767676</v>
      </c>
      <c r="F731" s="72">
        <v>9.7297547857902456E-4</v>
      </c>
    </row>
    <row r="732" spans="1:6" x14ac:dyDescent="0.2">
      <c r="A732" s="56" t="s">
        <v>518</v>
      </c>
      <c r="B732" s="56" t="s">
        <v>8</v>
      </c>
      <c r="C732" s="70">
        <v>260</v>
      </c>
      <c r="D732" s="71">
        <v>11220486</v>
      </c>
      <c r="E732" s="71">
        <v>673215</v>
      </c>
      <c r="F732" s="72">
        <v>8.5325278738892195E-4</v>
      </c>
    </row>
    <row r="733" spans="1:6" x14ac:dyDescent="0.2">
      <c r="A733" s="56" t="s">
        <v>518</v>
      </c>
      <c r="B733" s="56" t="s">
        <v>864</v>
      </c>
      <c r="C733" s="70">
        <v>81</v>
      </c>
      <c r="D733" s="71">
        <v>3958117</v>
      </c>
      <c r="E733" s="71">
        <v>237487</v>
      </c>
      <c r="F733" s="72">
        <v>3.0099811311190761E-4</v>
      </c>
    </row>
    <row r="734" spans="1:6" x14ac:dyDescent="0.2">
      <c r="A734" s="56" t="s">
        <v>518</v>
      </c>
      <c r="B734" s="56" t="s">
        <v>25</v>
      </c>
      <c r="C734" s="70">
        <v>86</v>
      </c>
      <c r="D734" s="71">
        <v>4357700</v>
      </c>
      <c r="E734" s="71">
        <v>261462</v>
      </c>
      <c r="F734" s="72">
        <v>3.3138474379846303E-4</v>
      </c>
    </row>
    <row r="735" spans="1:6" x14ac:dyDescent="0.2">
      <c r="A735" s="56" t="s">
        <v>518</v>
      </c>
      <c r="B735" s="56" t="s">
        <v>57</v>
      </c>
      <c r="C735" s="70">
        <v>2146</v>
      </c>
      <c r="D735" s="71">
        <v>112592276</v>
      </c>
      <c r="E735" s="71">
        <v>6743220</v>
      </c>
      <c r="F735" s="72">
        <v>8.5465583223438661E-3</v>
      </c>
    </row>
    <row r="736" spans="1:6" x14ac:dyDescent="0.2">
      <c r="A736" s="56" t="s">
        <v>524</v>
      </c>
      <c r="B736" s="56" t="s">
        <v>5</v>
      </c>
      <c r="C736" s="70">
        <v>254</v>
      </c>
      <c r="D736" s="71">
        <v>18626193</v>
      </c>
      <c r="E736" s="71">
        <v>1117572</v>
      </c>
      <c r="F736" s="72">
        <v>1.4164441138533933E-3</v>
      </c>
    </row>
    <row r="737" spans="1:6" x14ac:dyDescent="0.2">
      <c r="A737" s="56" t="s">
        <v>524</v>
      </c>
      <c r="B737" s="56" t="s">
        <v>1</v>
      </c>
      <c r="C737" s="70">
        <v>183</v>
      </c>
      <c r="D737" s="71">
        <v>83768651</v>
      </c>
      <c r="E737" s="71">
        <v>5026119</v>
      </c>
      <c r="F737" s="72">
        <v>6.3702532571294768E-3</v>
      </c>
    </row>
    <row r="738" spans="1:6" x14ac:dyDescent="0.2">
      <c r="A738" s="56" t="s">
        <v>524</v>
      </c>
      <c r="B738" s="56" t="s">
        <v>862</v>
      </c>
      <c r="C738" s="70">
        <v>1609</v>
      </c>
      <c r="D738" s="71">
        <v>106084939</v>
      </c>
      <c r="E738" s="71">
        <v>6365096</v>
      </c>
      <c r="F738" s="72">
        <v>8.067312677225073E-3</v>
      </c>
    </row>
    <row r="739" spans="1:6" x14ac:dyDescent="0.2">
      <c r="A739" s="56" t="s">
        <v>524</v>
      </c>
      <c r="B739" s="56" t="s">
        <v>3</v>
      </c>
      <c r="C739" s="70">
        <v>458</v>
      </c>
      <c r="D739" s="71">
        <v>91106732</v>
      </c>
      <c r="E739" s="71">
        <v>5466404</v>
      </c>
      <c r="F739" s="72">
        <v>6.9282836092391768E-3</v>
      </c>
    </row>
    <row r="740" spans="1:6" x14ac:dyDescent="0.2">
      <c r="A740" s="56" t="s">
        <v>524</v>
      </c>
      <c r="B740" s="56" t="s">
        <v>2</v>
      </c>
      <c r="C740" s="70">
        <v>91</v>
      </c>
      <c r="D740" s="71">
        <v>99673566</v>
      </c>
      <c r="E740" s="71">
        <v>5980414</v>
      </c>
      <c r="F740" s="72">
        <v>7.5797552271410053E-3</v>
      </c>
    </row>
    <row r="741" spans="1:6" x14ac:dyDescent="0.2">
      <c r="A741" s="56" t="s">
        <v>524</v>
      </c>
      <c r="B741" s="56" t="s">
        <v>6</v>
      </c>
      <c r="C741" s="70">
        <v>230</v>
      </c>
      <c r="D741" s="71">
        <v>26856271</v>
      </c>
      <c r="E741" s="71">
        <v>1611376</v>
      </c>
      <c r="F741" s="72">
        <v>2.0423060441784741E-3</v>
      </c>
    </row>
    <row r="742" spans="1:6" x14ac:dyDescent="0.2">
      <c r="A742" s="56" t="s">
        <v>524</v>
      </c>
      <c r="B742" s="56" t="s">
        <v>10</v>
      </c>
      <c r="C742" s="70">
        <v>2178</v>
      </c>
      <c r="D742" s="71">
        <v>110614949</v>
      </c>
      <c r="E742" s="71">
        <v>6636868</v>
      </c>
      <c r="F742" s="72">
        <v>8.4117646227911437E-3</v>
      </c>
    </row>
    <row r="743" spans="1:6" x14ac:dyDescent="0.2">
      <c r="A743" s="56" t="s">
        <v>524</v>
      </c>
      <c r="B743" s="56" t="s">
        <v>4</v>
      </c>
      <c r="C743" s="70">
        <v>292</v>
      </c>
      <c r="D743" s="71">
        <v>50665813</v>
      </c>
      <c r="E743" s="71">
        <v>3039949</v>
      </c>
      <c r="F743" s="72">
        <v>3.8529221092372654E-3</v>
      </c>
    </row>
    <row r="744" spans="1:6" x14ac:dyDescent="0.2">
      <c r="A744" s="56" t="s">
        <v>524</v>
      </c>
      <c r="B744" s="56" t="s">
        <v>863</v>
      </c>
      <c r="C744" s="70">
        <v>4691</v>
      </c>
      <c r="D744" s="71">
        <v>153448065</v>
      </c>
      <c r="E744" s="71">
        <v>9122715</v>
      </c>
      <c r="F744" s="72">
        <v>1.1562401316525521E-2</v>
      </c>
    </row>
    <row r="745" spans="1:6" x14ac:dyDescent="0.2">
      <c r="A745" s="56" t="s">
        <v>524</v>
      </c>
      <c r="B745" s="56" t="s">
        <v>8</v>
      </c>
      <c r="C745" s="70">
        <v>1856</v>
      </c>
      <c r="D745" s="71">
        <v>82543905</v>
      </c>
      <c r="E745" s="71">
        <v>4952634</v>
      </c>
      <c r="F745" s="72">
        <v>6.2771161745016762E-3</v>
      </c>
    </row>
    <row r="746" spans="1:6" x14ac:dyDescent="0.2">
      <c r="A746" s="56" t="s">
        <v>524</v>
      </c>
      <c r="B746" s="56" t="s">
        <v>864</v>
      </c>
      <c r="C746" s="70">
        <v>407</v>
      </c>
      <c r="D746" s="71">
        <v>249076513</v>
      </c>
      <c r="E746" s="71">
        <v>14921413</v>
      </c>
      <c r="F746" s="72">
        <v>1.8911844260795282E-2</v>
      </c>
    </row>
    <row r="747" spans="1:6" x14ac:dyDescent="0.2">
      <c r="A747" s="56" t="s">
        <v>524</v>
      </c>
      <c r="B747" s="56" t="s">
        <v>25</v>
      </c>
      <c r="C747" s="70">
        <v>623</v>
      </c>
      <c r="D747" s="71">
        <v>125581459</v>
      </c>
      <c r="E747" s="71">
        <v>7534888</v>
      </c>
      <c r="F747" s="72">
        <v>9.5499419779169203E-3</v>
      </c>
    </row>
    <row r="748" spans="1:6" x14ac:dyDescent="0.2">
      <c r="A748" s="56" t="s">
        <v>524</v>
      </c>
      <c r="B748" s="56" t="s">
        <v>57</v>
      </c>
      <c r="C748" s="70">
        <v>12872</v>
      </c>
      <c r="D748" s="71">
        <v>1198047055</v>
      </c>
      <c r="E748" s="71">
        <v>71775448</v>
      </c>
      <c r="F748" s="72">
        <v>9.0970345390534404E-2</v>
      </c>
    </row>
    <row r="749" spans="1:6" x14ac:dyDescent="0.2">
      <c r="A749" s="56" t="s">
        <v>540</v>
      </c>
      <c r="B749" s="56" t="s">
        <v>5</v>
      </c>
      <c r="C749" s="70" t="s">
        <v>861</v>
      </c>
      <c r="D749" s="71" t="s">
        <v>861</v>
      </c>
      <c r="E749" s="71" t="s">
        <v>861</v>
      </c>
      <c r="F749" s="72" t="s">
        <v>861</v>
      </c>
    </row>
    <row r="750" spans="1:6" x14ac:dyDescent="0.2">
      <c r="A750" s="56" t="s">
        <v>540</v>
      </c>
      <c r="B750" s="56" t="s">
        <v>1</v>
      </c>
      <c r="C750" s="70" t="s">
        <v>861</v>
      </c>
      <c r="D750" s="71" t="s">
        <v>861</v>
      </c>
      <c r="E750" s="71" t="s">
        <v>861</v>
      </c>
      <c r="F750" s="72" t="s">
        <v>861</v>
      </c>
    </row>
    <row r="751" spans="1:6" x14ac:dyDescent="0.2">
      <c r="A751" s="56" t="s">
        <v>540</v>
      </c>
      <c r="B751" s="56" t="s">
        <v>862</v>
      </c>
      <c r="C751" s="70">
        <v>75</v>
      </c>
      <c r="D751" s="71">
        <v>962099</v>
      </c>
      <c r="E751" s="71">
        <v>57726</v>
      </c>
      <c r="F751" s="72">
        <v>7.3163655600087501E-5</v>
      </c>
    </row>
    <row r="752" spans="1:6" x14ac:dyDescent="0.2">
      <c r="A752" s="56" t="s">
        <v>540</v>
      </c>
      <c r="B752" s="56" t="s">
        <v>3</v>
      </c>
      <c r="C752" s="70">
        <v>38</v>
      </c>
      <c r="D752" s="71">
        <v>2251317</v>
      </c>
      <c r="E752" s="71">
        <v>135079</v>
      </c>
      <c r="F752" s="72">
        <v>1.7120315689298095E-4</v>
      </c>
    </row>
    <row r="753" spans="1:6" x14ac:dyDescent="0.2">
      <c r="A753" s="56" t="s">
        <v>540</v>
      </c>
      <c r="B753" s="56" t="s">
        <v>2</v>
      </c>
      <c r="C753" s="70">
        <v>13</v>
      </c>
      <c r="D753" s="71">
        <v>430834</v>
      </c>
      <c r="E753" s="71">
        <v>25850</v>
      </c>
      <c r="F753" s="72">
        <v>3.2763061657871006E-5</v>
      </c>
    </row>
    <row r="754" spans="1:6" x14ac:dyDescent="0.2">
      <c r="A754" s="56" t="s">
        <v>540</v>
      </c>
      <c r="B754" s="56" t="s">
        <v>6</v>
      </c>
      <c r="C754" s="70">
        <v>13</v>
      </c>
      <c r="D754" s="71">
        <v>753787</v>
      </c>
      <c r="E754" s="71">
        <v>45227</v>
      </c>
      <c r="F754" s="72">
        <v>5.7322049887834895E-5</v>
      </c>
    </row>
    <row r="755" spans="1:6" x14ac:dyDescent="0.2">
      <c r="A755" s="56" t="s">
        <v>540</v>
      </c>
      <c r="B755" s="56" t="s">
        <v>10</v>
      </c>
      <c r="C755" s="70">
        <v>109</v>
      </c>
      <c r="D755" s="71">
        <v>1890728</v>
      </c>
      <c r="E755" s="71">
        <v>113444</v>
      </c>
      <c r="F755" s="72">
        <v>1.4378231205862741E-4</v>
      </c>
    </row>
    <row r="756" spans="1:6" x14ac:dyDescent="0.2">
      <c r="A756" s="56" t="s">
        <v>540</v>
      </c>
      <c r="B756" s="56" t="s">
        <v>4</v>
      </c>
      <c r="C756" s="70">
        <v>18</v>
      </c>
      <c r="D756" s="71">
        <v>792926</v>
      </c>
      <c r="E756" s="71">
        <v>47576</v>
      </c>
      <c r="F756" s="72">
        <v>6.0299242608699074E-5</v>
      </c>
    </row>
    <row r="757" spans="1:6" x14ac:dyDescent="0.2">
      <c r="A757" s="56" t="s">
        <v>540</v>
      </c>
      <c r="B757" s="56" t="s">
        <v>863</v>
      </c>
      <c r="C757" s="70">
        <v>166</v>
      </c>
      <c r="D757" s="71">
        <v>1353587</v>
      </c>
      <c r="E757" s="71">
        <v>81209</v>
      </c>
      <c r="F757" s="72">
        <v>1.0292671079976969E-4</v>
      </c>
    </row>
    <row r="758" spans="1:6" x14ac:dyDescent="0.2">
      <c r="A758" s="56" t="s">
        <v>540</v>
      </c>
      <c r="B758" s="56" t="s">
        <v>8</v>
      </c>
      <c r="C758" s="70">
        <v>91</v>
      </c>
      <c r="D758" s="71">
        <v>1565773</v>
      </c>
      <c r="E758" s="71">
        <v>93946</v>
      </c>
      <c r="F758" s="72">
        <v>1.1906996481664796E-4</v>
      </c>
    </row>
    <row r="759" spans="1:6" x14ac:dyDescent="0.2">
      <c r="A759" s="56" t="s">
        <v>540</v>
      </c>
      <c r="B759" s="56" t="s">
        <v>864</v>
      </c>
      <c r="C759" s="70">
        <v>41</v>
      </c>
      <c r="D759" s="71">
        <v>675520</v>
      </c>
      <c r="E759" s="71">
        <v>40531</v>
      </c>
      <c r="F759" s="72">
        <v>5.1370199305809281E-5</v>
      </c>
    </row>
    <row r="760" spans="1:6" x14ac:dyDescent="0.2">
      <c r="A760" s="56" t="s">
        <v>540</v>
      </c>
      <c r="B760" s="56" t="s">
        <v>25</v>
      </c>
      <c r="C760" s="70">
        <v>16</v>
      </c>
      <c r="D760" s="71">
        <v>750471</v>
      </c>
      <c r="E760" s="71">
        <v>45028</v>
      </c>
      <c r="F760" s="72">
        <v>5.7069831347412601E-5</v>
      </c>
    </row>
    <row r="761" spans="1:6" x14ac:dyDescent="0.2">
      <c r="A761" s="56" t="s">
        <v>540</v>
      </c>
      <c r="B761" s="56" t="s">
        <v>57</v>
      </c>
      <c r="C761" s="70">
        <v>587</v>
      </c>
      <c r="D761" s="71">
        <v>11483210</v>
      </c>
      <c r="E761" s="71">
        <v>688986</v>
      </c>
      <c r="F761" s="72">
        <v>8.732414235748516E-4</v>
      </c>
    </row>
    <row r="762" spans="1:6" x14ac:dyDescent="0.2">
      <c r="A762" s="56" t="s">
        <v>545</v>
      </c>
      <c r="B762" s="56" t="s">
        <v>5</v>
      </c>
      <c r="C762" s="70">
        <v>12</v>
      </c>
      <c r="D762" s="71">
        <v>105219</v>
      </c>
      <c r="E762" s="71">
        <v>6313</v>
      </c>
      <c r="F762" s="72">
        <v>8.0012846516881883E-6</v>
      </c>
    </row>
    <row r="763" spans="1:6" x14ac:dyDescent="0.2">
      <c r="A763" s="56" t="s">
        <v>545</v>
      </c>
      <c r="B763" s="56" t="s">
        <v>1</v>
      </c>
      <c r="C763" s="70">
        <v>15</v>
      </c>
      <c r="D763" s="71">
        <v>3143468</v>
      </c>
      <c r="E763" s="71">
        <v>188608</v>
      </c>
      <c r="F763" s="72">
        <v>2.3904740940687563E-4</v>
      </c>
    </row>
    <row r="764" spans="1:6" x14ac:dyDescent="0.2">
      <c r="A764" s="56" t="s">
        <v>545</v>
      </c>
      <c r="B764" s="56" t="s">
        <v>862</v>
      </c>
      <c r="C764" s="70">
        <v>38</v>
      </c>
      <c r="D764" s="71">
        <v>1044484</v>
      </c>
      <c r="E764" s="71">
        <v>62669</v>
      </c>
      <c r="F764" s="72">
        <v>7.9428561355401086E-5</v>
      </c>
    </row>
    <row r="765" spans="1:6" x14ac:dyDescent="0.2">
      <c r="A765" s="56" t="s">
        <v>545</v>
      </c>
      <c r="B765" s="56" t="s">
        <v>3</v>
      </c>
      <c r="C765" s="70">
        <v>36</v>
      </c>
      <c r="D765" s="71">
        <v>3199595</v>
      </c>
      <c r="E765" s="71">
        <v>191976</v>
      </c>
      <c r="F765" s="72">
        <v>2.4331611314628413E-4</v>
      </c>
    </row>
    <row r="766" spans="1:6" x14ac:dyDescent="0.2">
      <c r="A766" s="56" t="s">
        <v>545</v>
      </c>
      <c r="B766" s="56" t="s">
        <v>2</v>
      </c>
      <c r="C766" s="70">
        <v>12</v>
      </c>
      <c r="D766" s="71">
        <v>329725</v>
      </c>
      <c r="E766" s="71">
        <v>19783</v>
      </c>
      <c r="F766" s="72">
        <v>2.5073564749619427E-5</v>
      </c>
    </row>
    <row r="767" spans="1:6" x14ac:dyDescent="0.2">
      <c r="A767" s="56" t="s">
        <v>545</v>
      </c>
      <c r="B767" s="56" t="s">
        <v>6</v>
      </c>
      <c r="C767" s="70" t="s">
        <v>861</v>
      </c>
      <c r="D767" s="71" t="s">
        <v>861</v>
      </c>
      <c r="E767" s="71" t="s">
        <v>861</v>
      </c>
      <c r="F767" s="72" t="s">
        <v>861</v>
      </c>
    </row>
    <row r="768" spans="1:6" x14ac:dyDescent="0.2">
      <c r="A768" s="56" t="s">
        <v>545</v>
      </c>
      <c r="B768" s="56" t="s">
        <v>10</v>
      </c>
      <c r="C768" s="70">
        <v>83</v>
      </c>
      <c r="D768" s="71">
        <v>2794793</v>
      </c>
      <c r="E768" s="71">
        <v>167688</v>
      </c>
      <c r="F768" s="72">
        <v>2.1253277691625044E-4</v>
      </c>
    </row>
    <row r="769" spans="1:6" x14ac:dyDescent="0.2">
      <c r="A769" s="56" t="s">
        <v>545</v>
      </c>
      <c r="B769" s="56" t="s">
        <v>4</v>
      </c>
      <c r="C769" s="70">
        <v>21</v>
      </c>
      <c r="D769" s="71">
        <v>1507069</v>
      </c>
      <c r="E769" s="71">
        <v>90424</v>
      </c>
      <c r="F769" s="72">
        <v>1.1460607688012875E-4</v>
      </c>
    </row>
    <row r="770" spans="1:6" x14ac:dyDescent="0.2">
      <c r="A770" s="56" t="s">
        <v>545</v>
      </c>
      <c r="B770" s="56" t="s">
        <v>863</v>
      </c>
      <c r="C770" s="70">
        <v>194</v>
      </c>
      <c r="D770" s="71">
        <v>2372289</v>
      </c>
      <c r="E770" s="71">
        <v>140098</v>
      </c>
      <c r="F770" s="72">
        <v>1.7756438731699855E-4</v>
      </c>
    </row>
    <row r="771" spans="1:6" x14ac:dyDescent="0.2">
      <c r="A771" s="56" t="s">
        <v>545</v>
      </c>
      <c r="B771" s="56" t="s">
        <v>8</v>
      </c>
      <c r="C771" s="70">
        <v>94</v>
      </c>
      <c r="D771" s="71">
        <v>1847858</v>
      </c>
      <c r="E771" s="71">
        <v>110872</v>
      </c>
      <c r="F771" s="72">
        <v>1.4052248248090811E-4</v>
      </c>
    </row>
    <row r="772" spans="1:6" x14ac:dyDescent="0.2">
      <c r="A772" s="56" t="s">
        <v>545</v>
      </c>
      <c r="B772" s="56" t="s">
        <v>864</v>
      </c>
      <c r="C772" s="70">
        <v>18</v>
      </c>
      <c r="D772" s="71">
        <v>356228</v>
      </c>
      <c r="E772" s="71">
        <v>21374</v>
      </c>
      <c r="F772" s="72">
        <v>2.7090045643146421E-5</v>
      </c>
    </row>
    <row r="773" spans="1:6" x14ac:dyDescent="0.2">
      <c r="A773" s="56" t="s">
        <v>545</v>
      </c>
      <c r="B773" s="56" t="s">
        <v>25</v>
      </c>
      <c r="C773" s="70" t="s">
        <v>861</v>
      </c>
      <c r="D773" s="71" t="s">
        <v>861</v>
      </c>
      <c r="E773" s="71" t="s">
        <v>861</v>
      </c>
      <c r="F773" s="72" t="s">
        <v>861</v>
      </c>
    </row>
    <row r="774" spans="1:6" x14ac:dyDescent="0.2">
      <c r="A774" s="56" t="s">
        <v>545</v>
      </c>
      <c r="B774" s="56" t="s">
        <v>57</v>
      </c>
      <c r="C774" s="70">
        <v>537</v>
      </c>
      <c r="D774" s="71">
        <v>18951536</v>
      </c>
      <c r="E774" s="71">
        <v>1134852</v>
      </c>
      <c r="F774" s="72">
        <v>1.438345301685038E-3</v>
      </c>
    </row>
    <row r="775" spans="1:6" x14ac:dyDescent="0.2">
      <c r="A775" s="56" t="s">
        <v>548</v>
      </c>
      <c r="B775" s="56" t="s">
        <v>5</v>
      </c>
      <c r="C775" s="70" t="s">
        <v>861</v>
      </c>
      <c r="D775" s="71" t="s">
        <v>861</v>
      </c>
      <c r="E775" s="71" t="s">
        <v>861</v>
      </c>
      <c r="F775" s="72" t="s">
        <v>861</v>
      </c>
    </row>
    <row r="776" spans="1:6" x14ac:dyDescent="0.2">
      <c r="A776" s="56" t="s">
        <v>548</v>
      </c>
      <c r="B776" s="56" t="s">
        <v>1</v>
      </c>
      <c r="C776" s="70">
        <v>24</v>
      </c>
      <c r="D776" s="71">
        <v>2344299</v>
      </c>
      <c r="E776" s="71">
        <v>140658</v>
      </c>
      <c r="F776" s="72">
        <v>1.7827414803376482E-4</v>
      </c>
    </row>
    <row r="777" spans="1:6" x14ac:dyDescent="0.2">
      <c r="A777" s="56" t="s">
        <v>548</v>
      </c>
      <c r="B777" s="56" t="s">
        <v>862</v>
      </c>
      <c r="C777" s="70">
        <v>71</v>
      </c>
      <c r="D777" s="71">
        <v>1825109</v>
      </c>
      <c r="E777" s="71">
        <v>109507</v>
      </c>
      <c r="F777" s="72">
        <v>1.3879244073379036E-4</v>
      </c>
    </row>
    <row r="778" spans="1:6" x14ac:dyDescent="0.2">
      <c r="A778" s="56" t="s">
        <v>548</v>
      </c>
      <c r="B778" s="56" t="s">
        <v>3</v>
      </c>
      <c r="C778" s="70">
        <v>36</v>
      </c>
      <c r="D778" s="71">
        <v>2776015</v>
      </c>
      <c r="E778" s="71">
        <v>166561</v>
      </c>
      <c r="F778" s="72">
        <v>2.1110438347375835E-4</v>
      </c>
    </row>
    <row r="779" spans="1:6" x14ac:dyDescent="0.2">
      <c r="A779" s="56" t="s">
        <v>548</v>
      </c>
      <c r="B779" s="56" t="s">
        <v>2</v>
      </c>
      <c r="C779" s="70" t="s">
        <v>861</v>
      </c>
      <c r="D779" s="71" t="s">
        <v>861</v>
      </c>
      <c r="E779" s="71" t="s">
        <v>861</v>
      </c>
      <c r="F779" s="72" t="s">
        <v>861</v>
      </c>
    </row>
    <row r="780" spans="1:6" x14ac:dyDescent="0.2">
      <c r="A780" s="56" t="s">
        <v>548</v>
      </c>
      <c r="B780" s="56" t="s">
        <v>6</v>
      </c>
      <c r="C780" s="70">
        <v>15</v>
      </c>
      <c r="D780" s="71">
        <v>835835</v>
      </c>
      <c r="E780" s="71">
        <v>50150</v>
      </c>
      <c r="F780" s="72">
        <v>6.3561607046121131E-5</v>
      </c>
    </row>
    <row r="781" spans="1:6" x14ac:dyDescent="0.2">
      <c r="A781" s="56" t="s">
        <v>548</v>
      </c>
      <c r="B781" s="56" t="s">
        <v>10</v>
      </c>
      <c r="C781" s="70">
        <v>264</v>
      </c>
      <c r="D781" s="71">
        <v>6418392</v>
      </c>
      <c r="E781" s="71">
        <v>385104</v>
      </c>
      <c r="F781" s="72">
        <v>4.8809230548134457E-4</v>
      </c>
    </row>
    <row r="782" spans="1:6" x14ac:dyDescent="0.2">
      <c r="A782" s="56" t="s">
        <v>548</v>
      </c>
      <c r="B782" s="56" t="s">
        <v>4</v>
      </c>
      <c r="C782" s="70">
        <v>16</v>
      </c>
      <c r="D782" s="71">
        <v>636002</v>
      </c>
      <c r="E782" s="71">
        <v>38160</v>
      </c>
      <c r="F782" s="72">
        <v>4.8365123128214996E-5</v>
      </c>
    </row>
    <row r="783" spans="1:6" x14ac:dyDescent="0.2">
      <c r="A783" s="56" t="s">
        <v>548</v>
      </c>
      <c r="B783" s="56" t="s">
        <v>863</v>
      </c>
      <c r="C783" s="70">
        <v>328</v>
      </c>
      <c r="D783" s="71">
        <v>9667762</v>
      </c>
      <c r="E783" s="71">
        <v>573434</v>
      </c>
      <c r="F783" s="72">
        <v>7.267873693895398E-4</v>
      </c>
    </row>
    <row r="784" spans="1:6" x14ac:dyDescent="0.2">
      <c r="A784" s="56" t="s">
        <v>548</v>
      </c>
      <c r="B784" s="56" t="s">
        <v>8</v>
      </c>
      <c r="C784" s="70">
        <v>130</v>
      </c>
      <c r="D784" s="71">
        <v>3668586</v>
      </c>
      <c r="E784" s="71">
        <v>220115</v>
      </c>
      <c r="F784" s="72">
        <v>2.789803217339372E-4</v>
      </c>
    </row>
    <row r="785" spans="1:6" x14ac:dyDescent="0.2">
      <c r="A785" s="56" t="s">
        <v>548</v>
      </c>
      <c r="B785" s="56" t="s">
        <v>864</v>
      </c>
      <c r="C785" s="70">
        <v>65</v>
      </c>
      <c r="D785" s="71">
        <v>2897126</v>
      </c>
      <c r="E785" s="71">
        <v>173828</v>
      </c>
      <c r="F785" s="72">
        <v>2.2031479620365191E-4</v>
      </c>
    </row>
    <row r="786" spans="1:6" x14ac:dyDescent="0.2">
      <c r="A786" s="56" t="s">
        <v>548</v>
      </c>
      <c r="B786" s="56" t="s">
        <v>25</v>
      </c>
      <c r="C786" s="70">
        <v>32</v>
      </c>
      <c r="D786" s="71">
        <v>1283067</v>
      </c>
      <c r="E786" s="71">
        <v>76984</v>
      </c>
      <c r="F786" s="72">
        <v>9.7571819677738558E-5</v>
      </c>
    </row>
    <row r="787" spans="1:6" x14ac:dyDescent="0.2">
      <c r="A787" s="56" t="s">
        <v>548</v>
      </c>
      <c r="B787" s="56" t="s">
        <v>57</v>
      </c>
      <c r="C787" s="70">
        <v>1015</v>
      </c>
      <c r="D787" s="71">
        <v>33257840</v>
      </c>
      <c r="E787" s="71">
        <v>1988839</v>
      </c>
      <c r="F787" s="72">
        <v>2.5207139181655132E-3</v>
      </c>
    </row>
    <row r="788" spans="1:6" x14ac:dyDescent="0.2">
      <c r="A788" s="56" t="s">
        <v>557</v>
      </c>
      <c r="B788" s="56" t="s">
        <v>5</v>
      </c>
      <c r="C788" s="70" t="s">
        <v>861</v>
      </c>
      <c r="D788" s="71" t="s">
        <v>861</v>
      </c>
      <c r="E788" s="71" t="s">
        <v>861</v>
      </c>
      <c r="F788" s="72" t="s">
        <v>861</v>
      </c>
    </row>
    <row r="789" spans="1:6" x14ac:dyDescent="0.2">
      <c r="A789" s="56" t="s">
        <v>557</v>
      </c>
      <c r="B789" s="56" t="s">
        <v>1</v>
      </c>
      <c r="C789" s="70">
        <v>17</v>
      </c>
      <c r="D789" s="71">
        <v>2761350</v>
      </c>
      <c r="E789" s="71">
        <v>165681</v>
      </c>
      <c r="F789" s="72">
        <v>2.0998904520455421E-4</v>
      </c>
    </row>
    <row r="790" spans="1:6" x14ac:dyDescent="0.2">
      <c r="A790" s="56" t="s">
        <v>557</v>
      </c>
      <c r="B790" s="56" t="s">
        <v>862</v>
      </c>
      <c r="C790" s="70">
        <v>83</v>
      </c>
      <c r="D790" s="71">
        <v>2789883</v>
      </c>
      <c r="E790" s="71">
        <v>167393</v>
      </c>
      <c r="F790" s="72">
        <v>2.1215888511009678E-4</v>
      </c>
    </row>
    <row r="791" spans="1:6" x14ac:dyDescent="0.2">
      <c r="A791" s="56" t="s">
        <v>557</v>
      </c>
      <c r="B791" s="56" t="s">
        <v>3</v>
      </c>
      <c r="C791" s="70">
        <v>40</v>
      </c>
      <c r="D791" s="71">
        <v>5712491</v>
      </c>
      <c r="E791" s="71">
        <v>342749</v>
      </c>
      <c r="F791" s="72">
        <v>4.3441031412663945E-4</v>
      </c>
    </row>
    <row r="792" spans="1:6" x14ac:dyDescent="0.2">
      <c r="A792" s="56" t="s">
        <v>557</v>
      </c>
      <c r="B792" s="56" t="s">
        <v>2</v>
      </c>
      <c r="C792" s="70" t="s">
        <v>861</v>
      </c>
      <c r="D792" s="71" t="s">
        <v>861</v>
      </c>
      <c r="E792" s="71" t="s">
        <v>861</v>
      </c>
      <c r="F792" s="72" t="s">
        <v>861</v>
      </c>
    </row>
    <row r="793" spans="1:6" x14ac:dyDescent="0.2">
      <c r="A793" s="56" t="s">
        <v>557</v>
      </c>
      <c r="B793" s="56" t="s">
        <v>6</v>
      </c>
      <c r="C793" s="70">
        <v>16</v>
      </c>
      <c r="D793" s="71">
        <v>1066420</v>
      </c>
      <c r="E793" s="71">
        <v>63985</v>
      </c>
      <c r="F793" s="72">
        <v>8.1096499039801803E-5</v>
      </c>
    </row>
    <row r="794" spans="1:6" x14ac:dyDescent="0.2">
      <c r="A794" s="56" t="s">
        <v>557</v>
      </c>
      <c r="B794" s="56" t="s">
        <v>10</v>
      </c>
      <c r="C794" s="70">
        <v>273</v>
      </c>
      <c r="D794" s="71">
        <v>9229983</v>
      </c>
      <c r="E794" s="71">
        <v>553799</v>
      </c>
      <c r="F794" s="72">
        <v>7.019013842579229E-4</v>
      </c>
    </row>
    <row r="795" spans="1:6" x14ac:dyDescent="0.2">
      <c r="A795" s="56" t="s">
        <v>557</v>
      </c>
      <c r="B795" s="56" t="s">
        <v>4</v>
      </c>
      <c r="C795" s="70">
        <v>26</v>
      </c>
      <c r="D795" s="71">
        <v>1670062</v>
      </c>
      <c r="E795" s="71">
        <v>100204</v>
      </c>
      <c r="F795" s="72">
        <v>1.2700154082651089E-4</v>
      </c>
    </row>
    <row r="796" spans="1:6" x14ac:dyDescent="0.2">
      <c r="A796" s="56" t="s">
        <v>557</v>
      </c>
      <c r="B796" s="56" t="s">
        <v>863</v>
      </c>
      <c r="C796" s="70">
        <v>269</v>
      </c>
      <c r="D796" s="71">
        <v>6040145</v>
      </c>
      <c r="E796" s="71">
        <v>359417</v>
      </c>
      <c r="F796" s="72">
        <v>4.5553583488924657E-4</v>
      </c>
    </row>
    <row r="797" spans="1:6" x14ac:dyDescent="0.2">
      <c r="A797" s="56" t="s">
        <v>557</v>
      </c>
      <c r="B797" s="56" t="s">
        <v>8</v>
      </c>
      <c r="C797" s="70">
        <v>237</v>
      </c>
      <c r="D797" s="71">
        <v>2749610</v>
      </c>
      <c r="E797" s="71">
        <v>164977</v>
      </c>
      <c r="F797" s="72">
        <v>2.0909677458919092E-4</v>
      </c>
    </row>
    <row r="798" spans="1:6" x14ac:dyDescent="0.2">
      <c r="A798" s="56" t="s">
        <v>557</v>
      </c>
      <c r="B798" s="56" t="s">
        <v>864</v>
      </c>
      <c r="C798" s="70">
        <v>70</v>
      </c>
      <c r="D798" s="71">
        <v>2017076</v>
      </c>
      <c r="E798" s="71">
        <v>121025</v>
      </c>
      <c r="F798" s="72">
        <v>1.5339069776185063E-4</v>
      </c>
    </row>
    <row r="799" spans="1:6" x14ac:dyDescent="0.2">
      <c r="A799" s="56" t="s">
        <v>557</v>
      </c>
      <c r="B799" s="56" t="s">
        <v>25</v>
      </c>
      <c r="C799" s="70">
        <v>35</v>
      </c>
      <c r="D799" s="71">
        <v>6310129</v>
      </c>
      <c r="E799" s="71">
        <v>378608</v>
      </c>
      <c r="F799" s="72">
        <v>4.7985908116685597E-4</v>
      </c>
    </row>
    <row r="800" spans="1:6" x14ac:dyDescent="0.2">
      <c r="A800" s="56" t="s">
        <v>557</v>
      </c>
      <c r="B800" s="56" t="s">
        <v>57</v>
      </c>
      <c r="C800" s="70">
        <v>1091</v>
      </c>
      <c r="D800" s="71">
        <v>40649000</v>
      </c>
      <c r="E800" s="71">
        <v>2435949</v>
      </c>
      <c r="F800" s="72">
        <v>3.0873944790108018E-3</v>
      </c>
    </row>
    <row r="801" spans="1:6" x14ac:dyDescent="0.2">
      <c r="A801" s="56" t="s">
        <v>561</v>
      </c>
      <c r="B801" s="56" t="s">
        <v>5</v>
      </c>
      <c r="C801" s="70">
        <v>25</v>
      </c>
      <c r="D801" s="71">
        <v>1100191</v>
      </c>
      <c r="E801" s="71">
        <v>66011</v>
      </c>
      <c r="F801" s="72">
        <v>8.3664311918674013E-5</v>
      </c>
    </row>
    <row r="802" spans="1:6" x14ac:dyDescent="0.2">
      <c r="A802" s="56" t="s">
        <v>561</v>
      </c>
      <c r="B802" s="56" t="s">
        <v>1</v>
      </c>
      <c r="C802" s="70">
        <v>19</v>
      </c>
      <c r="D802" s="71">
        <v>1901618</v>
      </c>
      <c r="E802" s="71">
        <v>114097</v>
      </c>
      <c r="F802" s="72">
        <v>1.4460994375157092E-4</v>
      </c>
    </row>
    <row r="803" spans="1:6" x14ac:dyDescent="0.2">
      <c r="A803" s="56" t="s">
        <v>561</v>
      </c>
      <c r="B803" s="56" t="s">
        <v>862</v>
      </c>
      <c r="C803" s="70">
        <v>116</v>
      </c>
      <c r="D803" s="71">
        <v>8201494</v>
      </c>
      <c r="E803" s="71">
        <v>492090</v>
      </c>
      <c r="F803" s="72">
        <v>6.2368955555983541E-4</v>
      </c>
    </row>
    <row r="804" spans="1:6" x14ac:dyDescent="0.2">
      <c r="A804" s="56" t="s">
        <v>561</v>
      </c>
      <c r="B804" s="56" t="s">
        <v>3</v>
      </c>
      <c r="C804" s="70">
        <v>65</v>
      </c>
      <c r="D804" s="71">
        <v>6151663</v>
      </c>
      <c r="E804" s="71">
        <v>369100</v>
      </c>
      <c r="F804" s="72">
        <v>4.67808358140046E-4</v>
      </c>
    </row>
    <row r="805" spans="1:6" x14ac:dyDescent="0.2">
      <c r="A805" s="56" t="s">
        <v>561</v>
      </c>
      <c r="B805" s="56" t="s">
        <v>2</v>
      </c>
      <c r="C805" s="70">
        <v>12</v>
      </c>
      <c r="D805" s="71">
        <v>11605358</v>
      </c>
      <c r="E805" s="71">
        <v>696321</v>
      </c>
      <c r="F805" s="72">
        <v>8.8253802153463821E-4</v>
      </c>
    </row>
    <row r="806" spans="1:6" x14ac:dyDescent="0.2">
      <c r="A806" s="56" t="s">
        <v>561</v>
      </c>
      <c r="B806" s="56" t="s">
        <v>6</v>
      </c>
      <c r="C806" s="70">
        <v>30</v>
      </c>
      <c r="D806" s="71">
        <v>1571053</v>
      </c>
      <c r="E806" s="71">
        <v>94263</v>
      </c>
      <c r="F806" s="72">
        <v>1.1947174007953171E-4</v>
      </c>
    </row>
    <row r="807" spans="1:6" x14ac:dyDescent="0.2">
      <c r="A807" s="56" t="s">
        <v>561</v>
      </c>
      <c r="B807" s="56" t="s">
        <v>10</v>
      </c>
      <c r="C807" s="70">
        <v>279</v>
      </c>
      <c r="D807" s="71">
        <v>9395929</v>
      </c>
      <c r="E807" s="71">
        <v>563756</v>
      </c>
      <c r="F807" s="72">
        <v>7.1452118328799727E-4</v>
      </c>
    </row>
    <row r="808" spans="1:6" x14ac:dyDescent="0.2">
      <c r="A808" s="56" t="s">
        <v>561</v>
      </c>
      <c r="B808" s="56" t="s">
        <v>4</v>
      </c>
      <c r="C808" s="70">
        <v>42</v>
      </c>
      <c r="D808" s="71">
        <v>2518884</v>
      </c>
      <c r="E808" s="71">
        <v>151133</v>
      </c>
      <c r="F808" s="72">
        <v>1.9155047572684794E-4</v>
      </c>
    </row>
    <row r="809" spans="1:6" x14ac:dyDescent="0.2">
      <c r="A809" s="56" t="s">
        <v>561</v>
      </c>
      <c r="B809" s="56" t="s">
        <v>863</v>
      </c>
      <c r="C809" s="70">
        <v>519</v>
      </c>
      <c r="D809" s="71">
        <v>9240326</v>
      </c>
      <c r="E809" s="71">
        <v>545629</v>
      </c>
      <c r="F809" s="72">
        <v>6.9154648237224373E-4</v>
      </c>
    </row>
    <row r="810" spans="1:6" x14ac:dyDescent="0.2">
      <c r="A810" s="56" t="s">
        <v>561</v>
      </c>
      <c r="B810" s="56" t="s">
        <v>8</v>
      </c>
      <c r="C810" s="70">
        <v>216</v>
      </c>
      <c r="D810" s="71">
        <v>8883694</v>
      </c>
      <c r="E810" s="71">
        <v>533022</v>
      </c>
      <c r="F810" s="72">
        <v>6.7556799423604339E-4</v>
      </c>
    </row>
    <row r="811" spans="1:6" x14ac:dyDescent="0.2">
      <c r="A811" s="56" t="s">
        <v>561</v>
      </c>
      <c r="B811" s="56" t="s">
        <v>864</v>
      </c>
      <c r="C811" s="70">
        <v>60</v>
      </c>
      <c r="D811" s="71">
        <v>4187446</v>
      </c>
      <c r="E811" s="71">
        <v>251247</v>
      </c>
      <c r="F811" s="72">
        <v>3.184379478667357E-4</v>
      </c>
    </row>
    <row r="812" spans="1:6" x14ac:dyDescent="0.2">
      <c r="A812" s="56" t="s">
        <v>561</v>
      </c>
      <c r="B812" s="56" t="s">
        <v>25</v>
      </c>
      <c r="C812" s="70">
        <v>52</v>
      </c>
      <c r="D812" s="71">
        <v>3105370</v>
      </c>
      <c r="E812" s="71">
        <v>186322</v>
      </c>
      <c r="F812" s="72">
        <v>2.3615006476664766E-4</v>
      </c>
    </row>
    <row r="813" spans="1:6" x14ac:dyDescent="0.2">
      <c r="A813" s="56" t="s">
        <v>561</v>
      </c>
      <c r="B813" s="56" t="s">
        <v>57</v>
      </c>
      <c r="C813" s="70">
        <v>1435</v>
      </c>
      <c r="D813" s="71">
        <v>67863027</v>
      </c>
      <c r="E813" s="71">
        <v>4062991</v>
      </c>
      <c r="F813" s="72">
        <v>5.1495560792408123E-3</v>
      </c>
    </row>
    <row r="814" spans="1:6" x14ac:dyDescent="0.2">
      <c r="A814" s="56" t="s">
        <v>526</v>
      </c>
      <c r="B814" s="56" t="s">
        <v>5</v>
      </c>
      <c r="C814" s="70">
        <v>54</v>
      </c>
      <c r="D814" s="71">
        <v>1490378</v>
      </c>
      <c r="E814" s="71">
        <v>89423</v>
      </c>
      <c r="F814" s="72">
        <v>1.1333737959890906E-4</v>
      </c>
    </row>
    <row r="815" spans="1:6" x14ac:dyDescent="0.2">
      <c r="A815" s="56" t="s">
        <v>526</v>
      </c>
      <c r="B815" s="56" t="s">
        <v>1</v>
      </c>
      <c r="C815" s="70">
        <v>44</v>
      </c>
      <c r="D815" s="71">
        <v>13816857</v>
      </c>
      <c r="E815" s="71">
        <v>829011</v>
      </c>
      <c r="F815" s="72">
        <v>1.0507132885127003E-3</v>
      </c>
    </row>
    <row r="816" spans="1:6" x14ac:dyDescent="0.2">
      <c r="A816" s="56" t="s">
        <v>526</v>
      </c>
      <c r="B816" s="56" t="s">
        <v>862</v>
      </c>
      <c r="C816" s="70">
        <v>234</v>
      </c>
      <c r="D816" s="71">
        <v>11784755</v>
      </c>
      <c r="E816" s="71">
        <v>707085</v>
      </c>
      <c r="F816" s="72">
        <v>8.9618063645476682E-4</v>
      </c>
    </row>
    <row r="817" spans="1:6" x14ac:dyDescent="0.2">
      <c r="A817" s="56" t="s">
        <v>526</v>
      </c>
      <c r="B817" s="56" t="s">
        <v>3</v>
      </c>
      <c r="C817" s="70">
        <v>76</v>
      </c>
      <c r="D817" s="71">
        <v>9134167</v>
      </c>
      <c r="E817" s="71">
        <v>548050</v>
      </c>
      <c r="F817" s="72">
        <v>6.9461493004240645E-4</v>
      </c>
    </row>
    <row r="818" spans="1:6" x14ac:dyDescent="0.2">
      <c r="A818" s="56" t="s">
        <v>526</v>
      </c>
      <c r="B818" s="56" t="s">
        <v>2</v>
      </c>
      <c r="C818" s="70">
        <v>12</v>
      </c>
      <c r="D818" s="71">
        <v>15191457</v>
      </c>
      <c r="E818" s="71">
        <v>911487</v>
      </c>
      <c r="F818" s="72">
        <v>1.1552458329341536E-3</v>
      </c>
    </row>
    <row r="819" spans="1:6" x14ac:dyDescent="0.2">
      <c r="A819" s="56" t="s">
        <v>526</v>
      </c>
      <c r="B819" s="56" t="s">
        <v>6</v>
      </c>
      <c r="C819" s="70">
        <v>42</v>
      </c>
      <c r="D819" s="71">
        <v>3514335</v>
      </c>
      <c r="E819" s="71">
        <v>210860</v>
      </c>
      <c r="F819" s="72">
        <v>2.6725025845952344E-4</v>
      </c>
    </row>
    <row r="820" spans="1:6" x14ac:dyDescent="0.2">
      <c r="A820" s="56" t="s">
        <v>526</v>
      </c>
      <c r="B820" s="56" t="s">
        <v>10</v>
      </c>
      <c r="C820" s="70">
        <v>431</v>
      </c>
      <c r="D820" s="71">
        <v>15694812</v>
      </c>
      <c r="E820" s="71">
        <v>941689</v>
      </c>
      <c r="F820" s="72">
        <v>1.1935247493051796E-3</v>
      </c>
    </row>
    <row r="821" spans="1:6" x14ac:dyDescent="0.2">
      <c r="A821" s="56" t="s">
        <v>526</v>
      </c>
      <c r="B821" s="56" t="s">
        <v>4</v>
      </c>
      <c r="C821" s="70">
        <v>62</v>
      </c>
      <c r="D821" s="71">
        <v>7099252</v>
      </c>
      <c r="E821" s="71">
        <v>425955</v>
      </c>
      <c r="F821" s="72">
        <v>5.3986808233959173E-4</v>
      </c>
    </row>
    <row r="822" spans="1:6" x14ac:dyDescent="0.2">
      <c r="A822" s="56" t="s">
        <v>526</v>
      </c>
      <c r="B822" s="56" t="s">
        <v>863</v>
      </c>
      <c r="C822" s="70">
        <v>833</v>
      </c>
      <c r="D822" s="71">
        <v>12396590</v>
      </c>
      <c r="E822" s="71">
        <v>736838</v>
      </c>
      <c r="F822" s="72">
        <v>9.3389047682252834E-4</v>
      </c>
    </row>
    <row r="823" spans="1:6" x14ac:dyDescent="0.2">
      <c r="A823" s="56" t="s">
        <v>526</v>
      </c>
      <c r="B823" s="56" t="s">
        <v>8</v>
      </c>
      <c r="C823" s="70">
        <v>326</v>
      </c>
      <c r="D823" s="71">
        <v>5658971</v>
      </c>
      <c r="E823" s="71">
        <v>339538</v>
      </c>
      <c r="F823" s="72">
        <v>4.3034059687389582E-4</v>
      </c>
    </row>
    <row r="824" spans="1:6" x14ac:dyDescent="0.2">
      <c r="A824" s="56" t="s">
        <v>526</v>
      </c>
      <c r="B824" s="56" t="s">
        <v>864</v>
      </c>
      <c r="C824" s="70">
        <v>111</v>
      </c>
      <c r="D824" s="71">
        <v>10392701</v>
      </c>
      <c r="E824" s="71">
        <v>623562</v>
      </c>
      <c r="F824" s="72">
        <v>7.9032109297893084E-4</v>
      </c>
    </row>
    <row r="825" spans="1:6" x14ac:dyDescent="0.2">
      <c r="A825" s="56" t="s">
        <v>526</v>
      </c>
      <c r="B825" s="56" t="s">
        <v>25</v>
      </c>
      <c r="C825" s="70">
        <v>86</v>
      </c>
      <c r="D825" s="71">
        <v>15652423</v>
      </c>
      <c r="E825" s="71">
        <v>939145</v>
      </c>
      <c r="F825" s="72">
        <v>1.1903004077632986E-3</v>
      </c>
    </row>
    <row r="826" spans="1:6" x14ac:dyDescent="0.2">
      <c r="A826" s="56" t="s">
        <v>526</v>
      </c>
      <c r="B826" s="56" t="s">
        <v>57</v>
      </c>
      <c r="C826" s="70">
        <v>2311</v>
      </c>
      <c r="D826" s="71">
        <v>121826698</v>
      </c>
      <c r="E826" s="71">
        <v>7302645</v>
      </c>
      <c r="F826" s="72">
        <v>9.2555902669455882E-3</v>
      </c>
    </row>
    <row r="827" spans="1:6" x14ac:dyDescent="0.2">
      <c r="A827" s="56" t="s">
        <v>573</v>
      </c>
      <c r="B827" s="56" t="s">
        <v>5</v>
      </c>
      <c r="C827" s="70">
        <v>23</v>
      </c>
      <c r="D827" s="71">
        <v>679400</v>
      </c>
      <c r="E827" s="71">
        <v>40764</v>
      </c>
      <c r="F827" s="72">
        <v>5.1665510461178095E-5</v>
      </c>
    </row>
    <row r="828" spans="1:6" x14ac:dyDescent="0.2">
      <c r="A828" s="56" t="s">
        <v>573</v>
      </c>
      <c r="B828" s="56" t="s">
        <v>1</v>
      </c>
      <c r="C828" s="70">
        <v>27</v>
      </c>
      <c r="D828" s="71">
        <v>13554691</v>
      </c>
      <c r="E828" s="71">
        <v>813281</v>
      </c>
      <c r="F828" s="72">
        <v>1.0307766169506767E-3</v>
      </c>
    </row>
    <row r="829" spans="1:6" x14ac:dyDescent="0.2">
      <c r="A829" s="56" t="s">
        <v>573</v>
      </c>
      <c r="B829" s="56" t="s">
        <v>862</v>
      </c>
      <c r="C829" s="70">
        <v>267</v>
      </c>
      <c r="D829" s="71">
        <v>12563353</v>
      </c>
      <c r="E829" s="71">
        <v>753801</v>
      </c>
      <c r="F829" s="72">
        <v>9.5538988939128909E-4</v>
      </c>
    </row>
    <row r="830" spans="1:6" x14ac:dyDescent="0.2">
      <c r="A830" s="56" t="s">
        <v>573</v>
      </c>
      <c r="B830" s="56" t="s">
        <v>3</v>
      </c>
      <c r="C830" s="70">
        <v>116</v>
      </c>
      <c r="D830" s="71">
        <v>12099470</v>
      </c>
      <c r="E830" s="71">
        <v>725968</v>
      </c>
      <c r="F830" s="72">
        <v>9.2011351433815471E-4</v>
      </c>
    </row>
    <row r="831" spans="1:6" x14ac:dyDescent="0.2">
      <c r="A831" s="56" t="s">
        <v>573</v>
      </c>
      <c r="B831" s="56" t="s">
        <v>2</v>
      </c>
      <c r="C831" s="70">
        <v>16</v>
      </c>
      <c r="D831" s="71">
        <v>16267481</v>
      </c>
      <c r="E831" s="71">
        <v>976049</v>
      </c>
      <c r="F831" s="72">
        <v>1.2370736389981951E-3</v>
      </c>
    </row>
    <row r="832" spans="1:6" x14ac:dyDescent="0.2">
      <c r="A832" s="56" t="s">
        <v>573</v>
      </c>
      <c r="B832" s="56" t="s">
        <v>6</v>
      </c>
      <c r="C832" s="70">
        <v>37</v>
      </c>
      <c r="D832" s="71">
        <v>2270953</v>
      </c>
      <c r="E832" s="71">
        <v>136257</v>
      </c>
      <c r="F832" s="72">
        <v>1.7269618925789285E-4</v>
      </c>
    </row>
    <row r="833" spans="1:6" x14ac:dyDescent="0.2">
      <c r="A833" s="56" t="s">
        <v>573</v>
      </c>
      <c r="B833" s="56" t="s">
        <v>10</v>
      </c>
      <c r="C833" s="70">
        <v>437</v>
      </c>
      <c r="D833" s="71">
        <v>16410902</v>
      </c>
      <c r="E833" s="71">
        <v>984654</v>
      </c>
      <c r="F833" s="72">
        <v>1.2479798728692194E-3</v>
      </c>
    </row>
    <row r="834" spans="1:6" x14ac:dyDescent="0.2">
      <c r="A834" s="56" t="s">
        <v>573</v>
      </c>
      <c r="B834" s="56" t="s">
        <v>4</v>
      </c>
      <c r="C834" s="70">
        <v>41</v>
      </c>
      <c r="D834" s="71">
        <v>3709329</v>
      </c>
      <c r="E834" s="71">
        <v>222560</v>
      </c>
      <c r="F834" s="72">
        <v>2.8207918772053277E-4</v>
      </c>
    </row>
    <row r="835" spans="1:6" x14ac:dyDescent="0.2">
      <c r="A835" s="56" t="s">
        <v>573</v>
      </c>
      <c r="B835" s="56" t="s">
        <v>863</v>
      </c>
      <c r="C835" s="70">
        <v>694</v>
      </c>
      <c r="D835" s="71">
        <v>15505282</v>
      </c>
      <c r="E835" s="71">
        <v>919798</v>
      </c>
      <c r="F835" s="72">
        <v>1.1657794424288757E-3</v>
      </c>
    </row>
    <row r="836" spans="1:6" x14ac:dyDescent="0.2">
      <c r="A836" s="56" t="s">
        <v>573</v>
      </c>
      <c r="B836" s="56" t="s">
        <v>8</v>
      </c>
      <c r="C836" s="70">
        <v>244</v>
      </c>
      <c r="D836" s="71">
        <v>6508634</v>
      </c>
      <c r="E836" s="71">
        <v>390119</v>
      </c>
      <c r="F836" s="72">
        <v>4.9444846618595668E-4</v>
      </c>
    </row>
    <row r="837" spans="1:6" x14ac:dyDescent="0.2">
      <c r="A837" s="56" t="s">
        <v>573</v>
      </c>
      <c r="B837" s="56" t="s">
        <v>864</v>
      </c>
      <c r="C837" s="70">
        <v>122</v>
      </c>
      <c r="D837" s="71">
        <v>4446974</v>
      </c>
      <c r="E837" s="71">
        <v>266818</v>
      </c>
      <c r="F837" s="72">
        <v>3.3817309808239175E-4</v>
      </c>
    </row>
    <row r="838" spans="1:6" x14ac:dyDescent="0.2">
      <c r="A838" s="56" t="s">
        <v>573</v>
      </c>
      <c r="B838" s="56" t="s">
        <v>25</v>
      </c>
      <c r="C838" s="70">
        <v>74</v>
      </c>
      <c r="D838" s="71">
        <v>7464744</v>
      </c>
      <c r="E838" s="71">
        <v>447885</v>
      </c>
      <c r="F838" s="72">
        <v>5.6766281898009893E-4</v>
      </c>
    </row>
    <row r="839" spans="1:6" x14ac:dyDescent="0.2">
      <c r="A839" s="56" t="s">
        <v>573</v>
      </c>
      <c r="B839" s="56" t="s">
        <v>57</v>
      </c>
      <c r="C839" s="70">
        <v>2098</v>
      </c>
      <c r="D839" s="71">
        <v>111481211</v>
      </c>
      <c r="E839" s="71">
        <v>6677955</v>
      </c>
      <c r="F839" s="72">
        <v>8.4638395130943126E-3</v>
      </c>
    </row>
    <row r="840" spans="1:6" x14ac:dyDescent="0.2">
      <c r="A840" s="56" t="s">
        <v>583</v>
      </c>
      <c r="B840" s="56" t="s">
        <v>5</v>
      </c>
      <c r="C840" s="70" t="s">
        <v>861</v>
      </c>
      <c r="D840" s="71" t="s">
        <v>861</v>
      </c>
      <c r="E840" s="71" t="s">
        <v>861</v>
      </c>
      <c r="F840" s="72" t="s">
        <v>861</v>
      </c>
    </row>
    <row r="841" spans="1:6" x14ac:dyDescent="0.2">
      <c r="A841" s="56" t="s">
        <v>583</v>
      </c>
      <c r="B841" s="56" t="s">
        <v>1</v>
      </c>
      <c r="C841" s="70">
        <v>13</v>
      </c>
      <c r="D841" s="71">
        <v>209296</v>
      </c>
      <c r="E841" s="71">
        <v>12558</v>
      </c>
      <c r="F841" s="72">
        <v>1.5916384073483332E-5</v>
      </c>
    </row>
    <row r="842" spans="1:6" x14ac:dyDescent="0.2">
      <c r="A842" s="56" t="s">
        <v>583</v>
      </c>
      <c r="B842" s="56" t="s">
        <v>862</v>
      </c>
      <c r="C842" s="70">
        <v>81</v>
      </c>
      <c r="D842" s="71">
        <v>3551162</v>
      </c>
      <c r="E842" s="71">
        <v>213070</v>
      </c>
      <c r="F842" s="72">
        <v>2.7005127843104742E-4</v>
      </c>
    </row>
    <row r="843" spans="1:6" x14ac:dyDescent="0.2">
      <c r="A843" s="56" t="s">
        <v>583</v>
      </c>
      <c r="B843" s="56" t="s">
        <v>3</v>
      </c>
      <c r="C843" s="70">
        <v>49</v>
      </c>
      <c r="D843" s="71">
        <v>4943776</v>
      </c>
      <c r="E843" s="71">
        <v>296627</v>
      </c>
      <c r="F843" s="72">
        <v>3.7595391452182995E-4</v>
      </c>
    </row>
    <row r="844" spans="1:6" x14ac:dyDescent="0.2">
      <c r="A844" s="56" t="s">
        <v>583</v>
      </c>
      <c r="B844" s="56" t="s">
        <v>2</v>
      </c>
      <c r="C844" s="70" t="s">
        <v>861</v>
      </c>
      <c r="D844" s="71" t="s">
        <v>861</v>
      </c>
      <c r="E844" s="71" t="s">
        <v>861</v>
      </c>
      <c r="F844" s="72" t="s">
        <v>861</v>
      </c>
    </row>
    <row r="845" spans="1:6" x14ac:dyDescent="0.2">
      <c r="A845" s="56" t="s">
        <v>583</v>
      </c>
      <c r="B845" s="56" t="s">
        <v>6</v>
      </c>
      <c r="C845" s="70">
        <v>16</v>
      </c>
      <c r="D845" s="71">
        <v>3913917</v>
      </c>
      <c r="E845" s="71">
        <v>234835</v>
      </c>
      <c r="F845" s="72">
        <v>2.9763688914607886E-4</v>
      </c>
    </row>
    <row r="846" spans="1:6" x14ac:dyDescent="0.2">
      <c r="A846" s="56" t="s">
        <v>583</v>
      </c>
      <c r="B846" s="56" t="s">
        <v>10</v>
      </c>
      <c r="C846" s="70">
        <v>171</v>
      </c>
      <c r="D846" s="71">
        <v>6836017</v>
      </c>
      <c r="E846" s="71">
        <v>410161</v>
      </c>
      <c r="F846" s="72">
        <v>5.1985029526708051E-4</v>
      </c>
    </row>
    <row r="847" spans="1:6" x14ac:dyDescent="0.2">
      <c r="A847" s="56" t="s">
        <v>583</v>
      </c>
      <c r="B847" s="56" t="s">
        <v>4</v>
      </c>
      <c r="C847" s="70">
        <v>16</v>
      </c>
      <c r="D847" s="71">
        <v>1287846</v>
      </c>
      <c r="E847" s="71">
        <v>77271</v>
      </c>
      <c r="F847" s="72">
        <v>9.793557204508127E-5</v>
      </c>
    </row>
    <row r="848" spans="1:6" x14ac:dyDescent="0.2">
      <c r="A848" s="56" t="s">
        <v>583</v>
      </c>
      <c r="B848" s="56" t="s">
        <v>863</v>
      </c>
      <c r="C848" s="70">
        <v>254</v>
      </c>
      <c r="D848" s="71">
        <v>3890709</v>
      </c>
      <c r="E848" s="71">
        <v>232602</v>
      </c>
      <c r="F848" s="72">
        <v>2.9480671828797342E-4</v>
      </c>
    </row>
    <row r="849" spans="1:6" x14ac:dyDescent="0.2">
      <c r="A849" s="56" t="s">
        <v>583</v>
      </c>
      <c r="B849" s="56" t="s">
        <v>8</v>
      </c>
      <c r="C849" s="70">
        <v>108</v>
      </c>
      <c r="D849" s="71">
        <v>1577526</v>
      </c>
      <c r="E849" s="71">
        <v>94652</v>
      </c>
      <c r="F849" s="72">
        <v>1.1996477029171399E-4</v>
      </c>
    </row>
    <row r="850" spans="1:6" x14ac:dyDescent="0.2">
      <c r="A850" s="56" t="s">
        <v>583</v>
      </c>
      <c r="B850" s="56" t="s">
        <v>864</v>
      </c>
      <c r="C850" s="70">
        <v>65</v>
      </c>
      <c r="D850" s="71">
        <v>3299024</v>
      </c>
      <c r="E850" s="71">
        <v>197941</v>
      </c>
      <c r="F850" s="72">
        <v>2.5087633220969614E-4</v>
      </c>
    </row>
    <row r="851" spans="1:6" x14ac:dyDescent="0.2">
      <c r="A851" s="56" t="s">
        <v>583</v>
      </c>
      <c r="B851" s="56" t="s">
        <v>25</v>
      </c>
      <c r="C851" s="70">
        <v>40</v>
      </c>
      <c r="D851" s="71">
        <v>2640980</v>
      </c>
      <c r="E851" s="71">
        <v>158459</v>
      </c>
      <c r="F851" s="72">
        <v>2.0083566681797224E-4</v>
      </c>
    </row>
    <row r="852" spans="1:6" x14ac:dyDescent="0.2">
      <c r="A852" s="56" t="s">
        <v>583</v>
      </c>
      <c r="B852" s="56" t="s">
        <v>57</v>
      </c>
      <c r="C852" s="70">
        <v>825</v>
      </c>
      <c r="D852" s="71">
        <v>32230201</v>
      </c>
      <c r="E852" s="71">
        <v>1932971</v>
      </c>
      <c r="F852" s="72">
        <v>2.4499051472292683E-3</v>
      </c>
    </row>
    <row r="853" spans="1:6" x14ac:dyDescent="0.2">
      <c r="A853" s="56" t="s">
        <v>590</v>
      </c>
      <c r="B853" s="56" t="s">
        <v>5</v>
      </c>
      <c r="C853" s="70" t="s">
        <v>861</v>
      </c>
      <c r="D853" s="71" t="s">
        <v>861</v>
      </c>
      <c r="E853" s="71" t="s">
        <v>861</v>
      </c>
      <c r="F853" s="72" t="s">
        <v>861</v>
      </c>
    </row>
    <row r="854" spans="1:6" x14ac:dyDescent="0.2">
      <c r="A854" s="56" t="s">
        <v>590</v>
      </c>
      <c r="B854" s="56" t="s">
        <v>1</v>
      </c>
      <c r="C854" s="70">
        <v>26</v>
      </c>
      <c r="D854" s="71">
        <v>1277997</v>
      </c>
      <c r="E854" s="71">
        <v>76680</v>
      </c>
      <c r="F854" s="72">
        <v>9.7186521002922595E-5</v>
      </c>
    </row>
    <row r="855" spans="1:6" x14ac:dyDescent="0.2">
      <c r="A855" s="56" t="s">
        <v>590</v>
      </c>
      <c r="B855" s="56" t="s">
        <v>862</v>
      </c>
      <c r="C855" s="70">
        <v>69</v>
      </c>
      <c r="D855" s="71">
        <v>1809687</v>
      </c>
      <c r="E855" s="71">
        <v>108496</v>
      </c>
      <c r="F855" s="72">
        <v>1.3751106915405698E-4</v>
      </c>
    </row>
    <row r="856" spans="1:6" x14ac:dyDescent="0.2">
      <c r="A856" s="56" t="s">
        <v>590</v>
      </c>
      <c r="B856" s="56" t="s">
        <v>3</v>
      </c>
      <c r="C856" s="70">
        <v>28</v>
      </c>
      <c r="D856" s="71">
        <v>3081059</v>
      </c>
      <c r="E856" s="71">
        <v>184864</v>
      </c>
      <c r="F856" s="72">
        <v>2.3430215204335266E-4</v>
      </c>
    </row>
    <row r="857" spans="1:6" x14ac:dyDescent="0.2">
      <c r="A857" s="56" t="s">
        <v>590</v>
      </c>
      <c r="B857" s="56" t="s">
        <v>2</v>
      </c>
      <c r="C857" s="70" t="s">
        <v>861</v>
      </c>
      <c r="D857" s="71" t="s">
        <v>861</v>
      </c>
      <c r="E857" s="71" t="s">
        <v>861</v>
      </c>
      <c r="F857" s="72" t="s">
        <v>861</v>
      </c>
    </row>
    <row r="858" spans="1:6" x14ac:dyDescent="0.2">
      <c r="A858" s="56" t="s">
        <v>590</v>
      </c>
      <c r="B858" s="56" t="s">
        <v>6</v>
      </c>
      <c r="C858" s="70">
        <v>21</v>
      </c>
      <c r="D858" s="71">
        <v>1147730</v>
      </c>
      <c r="E858" s="71">
        <v>68864</v>
      </c>
      <c r="F858" s="72">
        <v>8.7280289284627819E-5</v>
      </c>
    </row>
    <row r="859" spans="1:6" x14ac:dyDescent="0.2">
      <c r="A859" s="56" t="s">
        <v>590</v>
      </c>
      <c r="B859" s="56" t="s">
        <v>10</v>
      </c>
      <c r="C859" s="70">
        <v>236</v>
      </c>
      <c r="D859" s="71">
        <v>5224678</v>
      </c>
      <c r="E859" s="71">
        <v>313481</v>
      </c>
      <c r="F859" s="72">
        <v>3.9731517723679157E-4</v>
      </c>
    </row>
    <row r="860" spans="1:6" x14ac:dyDescent="0.2">
      <c r="A860" s="56" t="s">
        <v>590</v>
      </c>
      <c r="B860" s="56" t="s">
        <v>4</v>
      </c>
      <c r="C860" s="70">
        <v>28</v>
      </c>
      <c r="D860" s="71">
        <v>1018101</v>
      </c>
      <c r="E860" s="71">
        <v>61086</v>
      </c>
      <c r="F860" s="72">
        <v>7.7422219900685042E-5</v>
      </c>
    </row>
    <row r="861" spans="1:6" x14ac:dyDescent="0.2">
      <c r="A861" s="56" t="s">
        <v>590</v>
      </c>
      <c r="B861" s="56" t="s">
        <v>863</v>
      </c>
      <c r="C861" s="70">
        <v>289</v>
      </c>
      <c r="D861" s="71">
        <v>4602644</v>
      </c>
      <c r="E861" s="71">
        <v>272903</v>
      </c>
      <c r="F861" s="72">
        <v>3.4588540872796796E-4</v>
      </c>
    </row>
    <row r="862" spans="1:6" x14ac:dyDescent="0.2">
      <c r="A862" s="56" t="s">
        <v>590</v>
      </c>
      <c r="B862" s="56" t="s">
        <v>8</v>
      </c>
      <c r="C862" s="70">
        <v>140</v>
      </c>
      <c r="D862" s="71">
        <v>2337987</v>
      </c>
      <c r="E862" s="71">
        <v>140198</v>
      </c>
      <c r="F862" s="72">
        <v>1.7769113030213538E-4</v>
      </c>
    </row>
    <row r="863" spans="1:6" x14ac:dyDescent="0.2">
      <c r="A863" s="56" t="s">
        <v>590</v>
      </c>
      <c r="B863" s="56" t="s">
        <v>864</v>
      </c>
      <c r="C863" s="70">
        <v>45</v>
      </c>
      <c r="D863" s="71">
        <v>1201366</v>
      </c>
      <c r="E863" s="71">
        <v>72082</v>
      </c>
      <c r="F863" s="72">
        <v>9.1358878546331064E-5</v>
      </c>
    </row>
    <row r="864" spans="1:6" x14ac:dyDescent="0.2">
      <c r="A864" s="56" t="s">
        <v>590</v>
      </c>
      <c r="B864" s="56" t="s">
        <v>25</v>
      </c>
      <c r="C864" s="70">
        <v>40</v>
      </c>
      <c r="D864" s="71">
        <v>855404</v>
      </c>
      <c r="E864" s="71">
        <v>51324</v>
      </c>
      <c r="F864" s="72">
        <v>6.5049569691627524E-5</v>
      </c>
    </row>
    <row r="865" spans="1:6" x14ac:dyDescent="0.2">
      <c r="A865" s="56" t="s">
        <v>590</v>
      </c>
      <c r="B865" s="56" t="s">
        <v>57</v>
      </c>
      <c r="C865" s="70">
        <v>939</v>
      </c>
      <c r="D865" s="71">
        <v>23205759</v>
      </c>
      <c r="E865" s="71">
        <v>1388924</v>
      </c>
      <c r="F865" s="72">
        <v>1.7603637388818891E-3</v>
      </c>
    </row>
    <row r="866" spans="1:6" x14ac:dyDescent="0.2">
      <c r="A866" s="56" t="s">
        <v>221</v>
      </c>
      <c r="B866" s="56" t="s">
        <v>5</v>
      </c>
      <c r="C866" s="70" t="s">
        <v>861</v>
      </c>
      <c r="D866" s="71" t="s">
        <v>861</v>
      </c>
      <c r="E866" s="71" t="s">
        <v>861</v>
      </c>
      <c r="F866" s="72" t="s">
        <v>861</v>
      </c>
    </row>
    <row r="867" spans="1:6" x14ac:dyDescent="0.2">
      <c r="A867" s="56" t="s">
        <v>221</v>
      </c>
      <c r="B867" s="56" t="s">
        <v>1</v>
      </c>
      <c r="C867" s="70" t="s">
        <v>861</v>
      </c>
      <c r="D867" s="71" t="s">
        <v>861</v>
      </c>
      <c r="E867" s="71" t="s">
        <v>861</v>
      </c>
      <c r="F867" s="72" t="s">
        <v>861</v>
      </c>
    </row>
    <row r="868" spans="1:6" x14ac:dyDescent="0.2">
      <c r="A868" s="56" t="s">
        <v>221</v>
      </c>
      <c r="B868" s="56" t="s">
        <v>862</v>
      </c>
      <c r="C868" s="70">
        <v>66</v>
      </c>
      <c r="D868" s="71">
        <v>2192403</v>
      </c>
      <c r="E868" s="71">
        <v>131544</v>
      </c>
      <c r="F868" s="72">
        <v>1.6672279236839397E-4</v>
      </c>
    </row>
    <row r="869" spans="1:6" x14ac:dyDescent="0.2">
      <c r="A869" s="56" t="s">
        <v>221</v>
      </c>
      <c r="B869" s="56" t="s">
        <v>3</v>
      </c>
      <c r="C869" s="70">
        <v>42</v>
      </c>
      <c r="D869" s="71">
        <v>2639838</v>
      </c>
      <c r="E869" s="71">
        <v>158390</v>
      </c>
      <c r="F869" s="72">
        <v>2.0074821415822782E-4</v>
      </c>
    </row>
    <row r="870" spans="1:6" x14ac:dyDescent="0.2">
      <c r="A870" s="56" t="s">
        <v>221</v>
      </c>
      <c r="B870" s="56" t="s">
        <v>2</v>
      </c>
      <c r="C870" s="70" t="s">
        <v>861</v>
      </c>
      <c r="D870" s="71" t="s">
        <v>861</v>
      </c>
      <c r="E870" s="71" t="s">
        <v>861</v>
      </c>
      <c r="F870" s="72" t="s">
        <v>861</v>
      </c>
    </row>
    <row r="871" spans="1:6" x14ac:dyDescent="0.2">
      <c r="A871" s="56" t="s">
        <v>221</v>
      </c>
      <c r="B871" s="56" t="s">
        <v>6</v>
      </c>
      <c r="C871" s="70">
        <v>18</v>
      </c>
      <c r="D871" s="71">
        <v>1588535</v>
      </c>
      <c r="E871" s="71">
        <v>95312</v>
      </c>
      <c r="F871" s="72">
        <v>1.2080127399361709E-4</v>
      </c>
    </row>
    <row r="872" spans="1:6" x14ac:dyDescent="0.2">
      <c r="A872" s="56" t="s">
        <v>221</v>
      </c>
      <c r="B872" s="56" t="s">
        <v>10</v>
      </c>
      <c r="C872" s="70">
        <v>77</v>
      </c>
      <c r="D872" s="71">
        <v>1665335</v>
      </c>
      <c r="E872" s="71">
        <v>99920</v>
      </c>
      <c r="F872" s="72">
        <v>1.266415907487223E-4</v>
      </c>
    </row>
    <row r="873" spans="1:6" x14ac:dyDescent="0.2">
      <c r="A873" s="56" t="s">
        <v>221</v>
      </c>
      <c r="B873" s="56" t="s">
        <v>4</v>
      </c>
      <c r="C873" s="70">
        <v>18</v>
      </c>
      <c r="D873" s="71">
        <v>980883</v>
      </c>
      <c r="E873" s="71">
        <v>58853</v>
      </c>
      <c r="F873" s="72">
        <v>7.4592049042579588E-5</v>
      </c>
    </row>
    <row r="874" spans="1:6" x14ac:dyDescent="0.2">
      <c r="A874" s="56" t="s">
        <v>221</v>
      </c>
      <c r="B874" s="56" t="s">
        <v>863</v>
      </c>
      <c r="C874" s="70">
        <v>213</v>
      </c>
      <c r="D874" s="71">
        <v>2043964</v>
      </c>
      <c r="E874" s="71">
        <v>120821</v>
      </c>
      <c r="F874" s="72">
        <v>1.5313214207217149E-4</v>
      </c>
    </row>
    <row r="875" spans="1:6" x14ac:dyDescent="0.2">
      <c r="A875" s="56" t="s">
        <v>221</v>
      </c>
      <c r="B875" s="56" t="s">
        <v>8</v>
      </c>
      <c r="C875" s="70">
        <v>81</v>
      </c>
      <c r="D875" s="71">
        <v>1591078</v>
      </c>
      <c r="E875" s="71">
        <v>95465</v>
      </c>
      <c r="F875" s="72">
        <v>1.2099519076087643E-4</v>
      </c>
    </row>
    <row r="876" spans="1:6" x14ac:dyDescent="0.2">
      <c r="A876" s="56" t="s">
        <v>221</v>
      </c>
      <c r="B876" s="56" t="s">
        <v>864</v>
      </c>
      <c r="C876" s="70">
        <v>60</v>
      </c>
      <c r="D876" s="71">
        <v>1462042</v>
      </c>
      <c r="E876" s="71">
        <v>87722</v>
      </c>
      <c r="F876" s="72">
        <v>1.1118148142173156E-4</v>
      </c>
    </row>
    <row r="877" spans="1:6" x14ac:dyDescent="0.2">
      <c r="A877" s="56" t="s">
        <v>221</v>
      </c>
      <c r="B877" s="56" t="s">
        <v>25</v>
      </c>
      <c r="C877" s="70">
        <v>32</v>
      </c>
      <c r="D877" s="71">
        <v>2767040</v>
      </c>
      <c r="E877" s="71">
        <v>166022</v>
      </c>
      <c r="F877" s="72">
        <v>2.1042123878387082E-4</v>
      </c>
    </row>
    <row r="878" spans="1:6" x14ac:dyDescent="0.2">
      <c r="A878" s="56" t="s">
        <v>221</v>
      </c>
      <c r="B878" s="56" t="s">
        <v>57</v>
      </c>
      <c r="C878" s="70">
        <v>621</v>
      </c>
      <c r="D878" s="71">
        <v>17423440</v>
      </c>
      <c r="E878" s="71">
        <v>1043590</v>
      </c>
      <c r="F878" s="72">
        <v>1.3226771185894624E-3</v>
      </c>
    </row>
    <row r="879" spans="1:6" x14ac:dyDescent="0.2">
      <c r="A879" s="56" t="s">
        <v>460</v>
      </c>
      <c r="B879" s="56" t="s">
        <v>5</v>
      </c>
      <c r="C879" s="70" t="s">
        <v>861</v>
      </c>
      <c r="D879" s="71" t="s">
        <v>861</v>
      </c>
      <c r="E879" s="71" t="s">
        <v>861</v>
      </c>
      <c r="F879" s="72" t="s">
        <v>861</v>
      </c>
    </row>
    <row r="880" spans="1:6" x14ac:dyDescent="0.2">
      <c r="A880" s="56" t="s">
        <v>460</v>
      </c>
      <c r="B880" s="56" t="s">
        <v>1</v>
      </c>
      <c r="C880" s="70" t="s">
        <v>861</v>
      </c>
      <c r="D880" s="71" t="s">
        <v>861</v>
      </c>
      <c r="E880" s="71" t="s">
        <v>861</v>
      </c>
      <c r="F880" s="72" t="s">
        <v>861</v>
      </c>
    </row>
    <row r="881" spans="1:6" x14ac:dyDescent="0.2">
      <c r="A881" s="56" t="s">
        <v>460</v>
      </c>
      <c r="B881" s="56" t="s">
        <v>862</v>
      </c>
      <c r="C881" s="70">
        <v>54</v>
      </c>
      <c r="D881" s="71">
        <v>2045526</v>
      </c>
      <c r="E881" s="71">
        <v>122732</v>
      </c>
      <c r="F881" s="72">
        <v>1.5555420051813635E-4</v>
      </c>
    </row>
    <row r="882" spans="1:6" x14ac:dyDescent="0.2">
      <c r="A882" s="56" t="s">
        <v>460</v>
      </c>
      <c r="B882" s="56" t="s">
        <v>3</v>
      </c>
      <c r="C882" s="70">
        <v>23</v>
      </c>
      <c r="D882" s="71">
        <v>2611461</v>
      </c>
      <c r="E882" s="71">
        <v>156688</v>
      </c>
      <c r="F882" s="72">
        <v>1.9859104855119895E-4</v>
      </c>
    </row>
    <row r="883" spans="1:6" x14ac:dyDescent="0.2">
      <c r="A883" s="56" t="s">
        <v>460</v>
      </c>
      <c r="B883" s="56" t="s">
        <v>2</v>
      </c>
      <c r="C883" s="70" t="s">
        <v>861</v>
      </c>
      <c r="D883" s="71" t="s">
        <v>861</v>
      </c>
      <c r="E883" s="71" t="s">
        <v>861</v>
      </c>
      <c r="F883" s="72" t="s">
        <v>861</v>
      </c>
    </row>
    <row r="884" spans="1:6" x14ac:dyDescent="0.2">
      <c r="A884" s="56" t="s">
        <v>460</v>
      </c>
      <c r="B884" s="56" t="s">
        <v>6</v>
      </c>
      <c r="C884" s="70">
        <v>12</v>
      </c>
      <c r="D884" s="71">
        <v>2021778</v>
      </c>
      <c r="E884" s="71">
        <v>121307</v>
      </c>
      <c r="F884" s="72">
        <v>1.5374811297993649E-4</v>
      </c>
    </row>
    <row r="885" spans="1:6" x14ac:dyDescent="0.2">
      <c r="A885" s="56" t="s">
        <v>460</v>
      </c>
      <c r="B885" s="56" t="s">
        <v>10</v>
      </c>
      <c r="C885" s="70">
        <v>92</v>
      </c>
      <c r="D885" s="71">
        <v>1814486</v>
      </c>
      <c r="E885" s="71">
        <v>108869</v>
      </c>
      <c r="F885" s="72">
        <v>1.3798382048861737E-4</v>
      </c>
    </row>
    <row r="886" spans="1:6" x14ac:dyDescent="0.2">
      <c r="A886" s="56" t="s">
        <v>460</v>
      </c>
      <c r="B886" s="56" t="s">
        <v>4</v>
      </c>
      <c r="C886" s="70">
        <v>18</v>
      </c>
      <c r="D886" s="71">
        <v>904505</v>
      </c>
      <c r="E886" s="71">
        <v>54270</v>
      </c>
      <c r="F886" s="72">
        <v>6.8783418033758592E-5</v>
      </c>
    </row>
    <row r="887" spans="1:6" x14ac:dyDescent="0.2">
      <c r="A887" s="56" t="s">
        <v>460</v>
      </c>
      <c r="B887" s="56" t="s">
        <v>863</v>
      </c>
      <c r="C887" s="70">
        <v>164</v>
      </c>
      <c r="D887" s="71">
        <v>2499055</v>
      </c>
      <c r="E887" s="71">
        <v>148833</v>
      </c>
      <c r="F887" s="72">
        <v>1.8863538706870081E-4</v>
      </c>
    </row>
    <row r="888" spans="1:6" x14ac:dyDescent="0.2">
      <c r="A888" s="56" t="s">
        <v>460</v>
      </c>
      <c r="B888" s="56" t="s">
        <v>8</v>
      </c>
      <c r="C888" s="70">
        <v>75</v>
      </c>
      <c r="D888" s="71">
        <v>1238950</v>
      </c>
      <c r="E888" s="71">
        <v>74337</v>
      </c>
      <c r="F888" s="72">
        <v>9.4216932861166617E-5</v>
      </c>
    </row>
    <row r="889" spans="1:6" x14ac:dyDescent="0.2">
      <c r="A889" s="56" t="s">
        <v>460</v>
      </c>
      <c r="B889" s="56" t="s">
        <v>864</v>
      </c>
      <c r="C889" s="70">
        <v>19</v>
      </c>
      <c r="D889" s="71">
        <v>2101527</v>
      </c>
      <c r="E889" s="71">
        <v>126092</v>
      </c>
      <c r="F889" s="72">
        <v>1.5981276481873391E-4</v>
      </c>
    </row>
    <row r="890" spans="1:6" x14ac:dyDescent="0.2">
      <c r="A890" s="56" t="s">
        <v>460</v>
      </c>
      <c r="B890" s="56" t="s">
        <v>25</v>
      </c>
      <c r="C890" s="70">
        <v>28</v>
      </c>
      <c r="D890" s="71">
        <v>1199549</v>
      </c>
      <c r="E890" s="71">
        <v>71973</v>
      </c>
      <c r="F890" s="72">
        <v>9.1220728692531917E-5</v>
      </c>
    </row>
    <row r="891" spans="1:6" x14ac:dyDescent="0.2">
      <c r="A891" s="56" t="s">
        <v>460</v>
      </c>
      <c r="B891" s="56" t="s">
        <v>57</v>
      </c>
      <c r="C891" s="70">
        <v>506</v>
      </c>
      <c r="D891" s="71">
        <v>17056172</v>
      </c>
      <c r="E891" s="71">
        <v>1022260</v>
      </c>
      <c r="F891" s="72">
        <v>1.2956428398597764E-3</v>
      </c>
    </row>
    <row r="892" spans="1:6" x14ac:dyDescent="0.2">
      <c r="A892" s="56" t="s">
        <v>605</v>
      </c>
      <c r="B892" s="56" t="s">
        <v>5</v>
      </c>
      <c r="C892" s="70" t="s">
        <v>861</v>
      </c>
      <c r="D892" s="71" t="s">
        <v>861</v>
      </c>
      <c r="E892" s="71" t="s">
        <v>861</v>
      </c>
      <c r="F892" s="72" t="s">
        <v>861</v>
      </c>
    </row>
    <row r="893" spans="1:6" x14ac:dyDescent="0.2">
      <c r="A893" s="56" t="s">
        <v>605</v>
      </c>
      <c r="B893" s="56" t="s">
        <v>1</v>
      </c>
      <c r="C893" s="70" t="s">
        <v>861</v>
      </c>
      <c r="D893" s="71" t="s">
        <v>861</v>
      </c>
      <c r="E893" s="71" t="s">
        <v>861</v>
      </c>
      <c r="F893" s="72" t="s">
        <v>861</v>
      </c>
    </row>
    <row r="894" spans="1:6" x14ac:dyDescent="0.2">
      <c r="A894" s="56" t="s">
        <v>605</v>
      </c>
      <c r="B894" s="56" t="s">
        <v>862</v>
      </c>
      <c r="C894" s="70">
        <v>65</v>
      </c>
      <c r="D894" s="71">
        <v>2601906</v>
      </c>
      <c r="E894" s="71">
        <v>156114</v>
      </c>
      <c r="F894" s="72">
        <v>1.9786354381651352E-4</v>
      </c>
    </row>
    <row r="895" spans="1:6" x14ac:dyDescent="0.2">
      <c r="A895" s="56" t="s">
        <v>605</v>
      </c>
      <c r="B895" s="56" t="s">
        <v>3</v>
      </c>
      <c r="C895" s="70">
        <v>34</v>
      </c>
      <c r="D895" s="71">
        <v>4440010</v>
      </c>
      <c r="E895" s="71">
        <v>266401</v>
      </c>
      <c r="F895" s="72">
        <v>3.3764457983437117E-4</v>
      </c>
    </row>
    <row r="896" spans="1:6" x14ac:dyDescent="0.2">
      <c r="A896" s="56" t="s">
        <v>605</v>
      </c>
      <c r="B896" s="56" t="s">
        <v>2</v>
      </c>
      <c r="C896" s="70" t="s">
        <v>861</v>
      </c>
      <c r="D896" s="71" t="s">
        <v>861</v>
      </c>
      <c r="E896" s="71" t="s">
        <v>861</v>
      </c>
      <c r="F896" s="72" t="s">
        <v>861</v>
      </c>
    </row>
    <row r="897" spans="1:6" x14ac:dyDescent="0.2">
      <c r="A897" s="56" t="s">
        <v>605</v>
      </c>
      <c r="B897" s="56" t="s">
        <v>6</v>
      </c>
      <c r="C897" s="70">
        <v>18</v>
      </c>
      <c r="D897" s="71">
        <v>1506382</v>
      </c>
      <c r="E897" s="71">
        <v>90383</v>
      </c>
      <c r="F897" s="72">
        <v>1.1455411225622264E-4</v>
      </c>
    </row>
    <row r="898" spans="1:6" x14ac:dyDescent="0.2">
      <c r="A898" s="56" t="s">
        <v>605</v>
      </c>
      <c r="B898" s="56" t="s">
        <v>10</v>
      </c>
      <c r="C898" s="70">
        <v>131</v>
      </c>
      <c r="D898" s="71">
        <v>4289360</v>
      </c>
      <c r="E898" s="71">
        <v>257362</v>
      </c>
      <c r="F898" s="72">
        <v>3.2618828140785295E-4</v>
      </c>
    </row>
    <row r="899" spans="1:6" x14ac:dyDescent="0.2">
      <c r="A899" s="56" t="s">
        <v>605</v>
      </c>
      <c r="B899" s="56" t="s">
        <v>4</v>
      </c>
      <c r="C899" s="70">
        <v>28</v>
      </c>
      <c r="D899" s="71">
        <v>1436158</v>
      </c>
      <c r="E899" s="71">
        <v>86169</v>
      </c>
      <c r="F899" s="72">
        <v>1.0921316286255656E-4</v>
      </c>
    </row>
    <row r="900" spans="1:6" x14ac:dyDescent="0.2">
      <c r="A900" s="56" t="s">
        <v>605</v>
      </c>
      <c r="B900" s="56" t="s">
        <v>863</v>
      </c>
      <c r="C900" s="70">
        <v>256</v>
      </c>
      <c r="D900" s="71">
        <v>3273994</v>
      </c>
      <c r="E900" s="71">
        <v>193080</v>
      </c>
      <c r="F900" s="72">
        <v>2.4471535570219475E-4</v>
      </c>
    </row>
    <row r="901" spans="1:6" x14ac:dyDescent="0.2">
      <c r="A901" s="56" t="s">
        <v>605</v>
      </c>
      <c r="B901" s="56" t="s">
        <v>8</v>
      </c>
      <c r="C901" s="70">
        <v>126</v>
      </c>
      <c r="D901" s="71">
        <v>1957217</v>
      </c>
      <c r="E901" s="71">
        <v>117433</v>
      </c>
      <c r="F901" s="72">
        <v>1.4883808973573565E-4</v>
      </c>
    </row>
    <row r="902" spans="1:6" x14ac:dyDescent="0.2">
      <c r="A902" s="56" t="s">
        <v>605</v>
      </c>
      <c r="B902" s="56" t="s">
        <v>864</v>
      </c>
      <c r="C902" s="70">
        <v>44</v>
      </c>
      <c r="D902" s="71">
        <v>1959869</v>
      </c>
      <c r="E902" s="71">
        <v>117592</v>
      </c>
      <c r="F902" s="72">
        <v>1.4903961108210319E-4</v>
      </c>
    </row>
    <row r="903" spans="1:6" x14ac:dyDescent="0.2">
      <c r="A903" s="56" t="s">
        <v>605</v>
      </c>
      <c r="B903" s="56" t="s">
        <v>25</v>
      </c>
      <c r="C903" s="70">
        <v>24</v>
      </c>
      <c r="D903" s="71">
        <v>830289</v>
      </c>
      <c r="E903" s="71">
        <v>49817</v>
      </c>
      <c r="F903" s="72">
        <v>6.3139552905615477E-5</v>
      </c>
    </row>
    <row r="904" spans="1:6" x14ac:dyDescent="0.2">
      <c r="A904" s="56" t="s">
        <v>605</v>
      </c>
      <c r="B904" s="56" t="s">
        <v>57</v>
      </c>
      <c r="C904" s="70">
        <v>747</v>
      </c>
      <c r="D904" s="71">
        <v>24354294</v>
      </c>
      <c r="E904" s="71">
        <v>1457898</v>
      </c>
      <c r="F904" s="72">
        <v>1.8477834454501674E-3</v>
      </c>
    </row>
    <row r="905" spans="1:6" x14ac:dyDescent="0.2">
      <c r="A905" s="56" t="s">
        <v>609</v>
      </c>
      <c r="B905" s="56" t="s">
        <v>5</v>
      </c>
      <c r="C905" s="70">
        <v>43</v>
      </c>
      <c r="D905" s="71">
        <v>532326</v>
      </c>
      <c r="E905" s="71">
        <v>31940</v>
      </c>
      <c r="F905" s="72">
        <v>4.0481709452704064E-5</v>
      </c>
    </row>
    <row r="906" spans="1:6" x14ac:dyDescent="0.2">
      <c r="A906" s="56" t="s">
        <v>609</v>
      </c>
      <c r="B906" s="56" t="s">
        <v>1</v>
      </c>
      <c r="C906" s="70">
        <v>22</v>
      </c>
      <c r="D906" s="71">
        <v>17681015</v>
      </c>
      <c r="E906" s="71">
        <v>1060861</v>
      </c>
      <c r="F906" s="72">
        <v>1.3445668995524446E-3</v>
      </c>
    </row>
    <row r="907" spans="1:6" x14ac:dyDescent="0.2">
      <c r="A907" s="56" t="s">
        <v>609</v>
      </c>
      <c r="B907" s="56" t="s">
        <v>862</v>
      </c>
      <c r="C907" s="70">
        <v>294</v>
      </c>
      <c r="D907" s="71">
        <v>13743312</v>
      </c>
      <c r="E907" s="71">
        <v>824599</v>
      </c>
      <c r="F907" s="72">
        <v>1.0451213880084632E-3</v>
      </c>
    </row>
    <row r="908" spans="1:6" x14ac:dyDescent="0.2">
      <c r="A908" s="56" t="s">
        <v>609</v>
      </c>
      <c r="B908" s="56" t="s">
        <v>3</v>
      </c>
      <c r="C908" s="70">
        <v>115</v>
      </c>
      <c r="D908" s="71">
        <v>13290362</v>
      </c>
      <c r="E908" s="71">
        <v>797422</v>
      </c>
      <c r="F908" s="72">
        <v>1.0106764469378264E-3</v>
      </c>
    </row>
    <row r="909" spans="1:6" x14ac:dyDescent="0.2">
      <c r="A909" s="56" t="s">
        <v>609</v>
      </c>
      <c r="B909" s="56" t="s">
        <v>2</v>
      </c>
      <c r="C909" s="70">
        <v>25</v>
      </c>
      <c r="D909" s="71">
        <v>16657769</v>
      </c>
      <c r="E909" s="71">
        <v>999466</v>
      </c>
      <c r="F909" s="72">
        <v>1.2667530438276869E-3</v>
      </c>
    </row>
    <row r="910" spans="1:6" x14ac:dyDescent="0.2">
      <c r="A910" s="56" t="s">
        <v>609</v>
      </c>
      <c r="B910" s="56" t="s">
        <v>6</v>
      </c>
      <c r="C910" s="70">
        <v>43</v>
      </c>
      <c r="D910" s="71">
        <v>3651695</v>
      </c>
      <c r="E910" s="71">
        <v>219102</v>
      </c>
      <c r="F910" s="72">
        <v>2.7769641529450112E-4</v>
      </c>
    </row>
    <row r="911" spans="1:6" x14ac:dyDescent="0.2">
      <c r="A911" s="56" t="s">
        <v>609</v>
      </c>
      <c r="B911" s="56" t="s">
        <v>10</v>
      </c>
      <c r="C911" s="70">
        <v>481</v>
      </c>
      <c r="D911" s="71">
        <v>22457673</v>
      </c>
      <c r="E911" s="71">
        <v>1347460</v>
      </c>
      <c r="F911" s="72">
        <v>1.7078110275247531E-3</v>
      </c>
    </row>
    <row r="912" spans="1:6" x14ac:dyDescent="0.2">
      <c r="A912" s="56" t="s">
        <v>609</v>
      </c>
      <c r="B912" s="56" t="s">
        <v>4</v>
      </c>
      <c r="C912" s="70">
        <v>46</v>
      </c>
      <c r="D912" s="71">
        <v>2264184</v>
      </c>
      <c r="E912" s="71">
        <v>135851</v>
      </c>
      <c r="F912" s="72">
        <v>1.721816127382373E-4</v>
      </c>
    </row>
    <row r="913" spans="1:6" x14ac:dyDescent="0.2">
      <c r="A913" s="56" t="s">
        <v>609</v>
      </c>
      <c r="B913" s="56" t="s">
        <v>863</v>
      </c>
      <c r="C913" s="70">
        <v>748</v>
      </c>
      <c r="D913" s="71">
        <v>18107666</v>
      </c>
      <c r="E913" s="71">
        <v>1071714</v>
      </c>
      <c r="F913" s="72">
        <v>1.3583223157293451E-3</v>
      </c>
    </row>
    <row r="914" spans="1:6" x14ac:dyDescent="0.2">
      <c r="A914" s="56" t="s">
        <v>609</v>
      </c>
      <c r="B914" s="56" t="s">
        <v>8</v>
      </c>
      <c r="C914" s="70">
        <v>326</v>
      </c>
      <c r="D914" s="71">
        <v>9638470</v>
      </c>
      <c r="E914" s="71">
        <v>578308</v>
      </c>
      <c r="F914" s="72">
        <v>7.32964822485109E-4</v>
      </c>
    </row>
    <row r="915" spans="1:6" x14ac:dyDescent="0.2">
      <c r="A915" s="56" t="s">
        <v>609</v>
      </c>
      <c r="B915" s="56" t="s">
        <v>864</v>
      </c>
      <c r="C915" s="70">
        <v>97</v>
      </c>
      <c r="D915" s="71">
        <v>10004631</v>
      </c>
      <c r="E915" s="71">
        <v>600278</v>
      </c>
      <c r="F915" s="72">
        <v>7.6081025631967089E-4</v>
      </c>
    </row>
    <row r="916" spans="1:6" x14ac:dyDescent="0.2">
      <c r="A916" s="56" t="s">
        <v>609</v>
      </c>
      <c r="B916" s="56" t="s">
        <v>25</v>
      </c>
      <c r="C916" s="70">
        <v>89</v>
      </c>
      <c r="D916" s="71">
        <v>6068388</v>
      </c>
      <c r="E916" s="71">
        <v>364103</v>
      </c>
      <c r="F916" s="72">
        <v>4.614750111727585E-4</v>
      </c>
    </row>
    <row r="917" spans="1:6" x14ac:dyDescent="0.2">
      <c r="A917" s="56" t="s">
        <v>609</v>
      </c>
      <c r="B917" s="56" t="s">
        <v>57</v>
      </c>
      <c r="C917" s="70">
        <v>2329</v>
      </c>
      <c r="D917" s="71">
        <v>134097491</v>
      </c>
      <c r="E917" s="71">
        <v>8031104</v>
      </c>
      <c r="F917" s="72">
        <v>1.0178860949043501E-2</v>
      </c>
    </row>
    <row r="918" spans="1:6" x14ac:dyDescent="0.2">
      <c r="A918" s="56" t="s">
        <v>616</v>
      </c>
      <c r="B918" s="56" t="s">
        <v>5</v>
      </c>
      <c r="C918" s="70">
        <v>22</v>
      </c>
      <c r="D918" s="71">
        <v>459307</v>
      </c>
      <c r="E918" s="71">
        <v>27558</v>
      </c>
      <c r="F918" s="72">
        <v>3.4927831844008097E-5</v>
      </c>
    </row>
    <row r="919" spans="1:6" x14ac:dyDescent="0.2">
      <c r="A919" s="56" t="s">
        <v>616</v>
      </c>
      <c r="B919" s="56" t="s">
        <v>1</v>
      </c>
      <c r="C919" s="70">
        <v>32</v>
      </c>
      <c r="D919" s="71">
        <v>4857141</v>
      </c>
      <c r="E919" s="71">
        <v>291428</v>
      </c>
      <c r="F919" s="72">
        <v>3.6936454672456607E-4</v>
      </c>
    </row>
    <row r="920" spans="1:6" x14ac:dyDescent="0.2">
      <c r="A920" s="56" t="s">
        <v>616</v>
      </c>
      <c r="B920" s="56" t="s">
        <v>862</v>
      </c>
      <c r="C920" s="70">
        <v>76</v>
      </c>
      <c r="D920" s="71">
        <v>3352898</v>
      </c>
      <c r="E920" s="71">
        <v>201174</v>
      </c>
      <c r="F920" s="72">
        <v>2.5497393291916989E-4</v>
      </c>
    </row>
    <row r="921" spans="1:6" x14ac:dyDescent="0.2">
      <c r="A921" s="56" t="s">
        <v>616</v>
      </c>
      <c r="B921" s="56" t="s">
        <v>3</v>
      </c>
      <c r="C921" s="70">
        <v>72</v>
      </c>
      <c r="D921" s="71">
        <v>6709893</v>
      </c>
      <c r="E921" s="71">
        <v>402594</v>
      </c>
      <c r="F921" s="72">
        <v>5.1025965358177648E-4</v>
      </c>
    </row>
    <row r="922" spans="1:6" x14ac:dyDescent="0.2">
      <c r="A922" s="56" t="s">
        <v>616</v>
      </c>
      <c r="B922" s="56" t="s">
        <v>2</v>
      </c>
      <c r="C922" s="70">
        <v>13</v>
      </c>
      <c r="D922" s="71">
        <v>860052</v>
      </c>
      <c r="E922" s="71">
        <v>51603</v>
      </c>
      <c r="F922" s="72">
        <v>6.5403182620159294E-5</v>
      </c>
    </row>
    <row r="923" spans="1:6" x14ac:dyDescent="0.2">
      <c r="A923" s="56" t="s">
        <v>616</v>
      </c>
      <c r="B923" s="56" t="s">
        <v>6</v>
      </c>
      <c r="C923" s="70">
        <v>31</v>
      </c>
      <c r="D923" s="71">
        <v>1705257</v>
      </c>
      <c r="E923" s="71">
        <v>102315</v>
      </c>
      <c r="F923" s="72">
        <v>1.2967708524274941E-4</v>
      </c>
    </row>
    <row r="924" spans="1:6" x14ac:dyDescent="0.2">
      <c r="A924" s="56" t="s">
        <v>616</v>
      </c>
      <c r="B924" s="56" t="s">
        <v>10</v>
      </c>
      <c r="C924" s="70">
        <v>238</v>
      </c>
      <c r="D924" s="71">
        <v>5456949</v>
      </c>
      <c r="E924" s="71">
        <v>327416</v>
      </c>
      <c r="F924" s="72">
        <v>4.1497681221560907E-4</v>
      </c>
    </row>
    <row r="925" spans="1:6" x14ac:dyDescent="0.2">
      <c r="A925" s="56" t="s">
        <v>616</v>
      </c>
      <c r="B925" s="56" t="s">
        <v>4</v>
      </c>
      <c r="C925" s="70">
        <v>25</v>
      </c>
      <c r="D925" s="71">
        <v>385647</v>
      </c>
      <c r="E925" s="71">
        <v>23139</v>
      </c>
      <c r="F925" s="72">
        <v>2.93270593308115E-5</v>
      </c>
    </row>
    <row r="926" spans="1:6" x14ac:dyDescent="0.2">
      <c r="A926" s="56" t="s">
        <v>616</v>
      </c>
      <c r="B926" s="56" t="s">
        <v>863</v>
      </c>
      <c r="C926" s="70">
        <v>373</v>
      </c>
      <c r="D926" s="71">
        <v>5796770</v>
      </c>
      <c r="E926" s="71">
        <v>343995</v>
      </c>
      <c r="F926" s="72">
        <v>4.359895317214444E-4</v>
      </c>
    </row>
    <row r="927" spans="1:6" x14ac:dyDescent="0.2">
      <c r="A927" s="56" t="s">
        <v>616</v>
      </c>
      <c r="B927" s="56" t="s">
        <v>8</v>
      </c>
      <c r="C927" s="70">
        <v>171</v>
      </c>
      <c r="D927" s="71">
        <v>6878310</v>
      </c>
      <c r="E927" s="71">
        <v>412695</v>
      </c>
      <c r="F927" s="72">
        <v>5.2306196251044777E-4</v>
      </c>
    </row>
    <row r="928" spans="1:6" x14ac:dyDescent="0.2">
      <c r="A928" s="56" t="s">
        <v>616</v>
      </c>
      <c r="B928" s="56" t="s">
        <v>864</v>
      </c>
      <c r="C928" s="70">
        <v>88</v>
      </c>
      <c r="D928" s="71">
        <v>3516708</v>
      </c>
      <c r="E928" s="71">
        <v>211002</v>
      </c>
      <c r="F928" s="72">
        <v>2.6743023349841774E-4</v>
      </c>
    </row>
    <row r="929" spans="1:6" x14ac:dyDescent="0.2">
      <c r="A929" s="56" t="s">
        <v>616</v>
      </c>
      <c r="B929" s="56" t="s">
        <v>25</v>
      </c>
      <c r="C929" s="70">
        <v>64</v>
      </c>
      <c r="D929" s="71">
        <v>9993772</v>
      </c>
      <c r="E929" s="71">
        <v>599626</v>
      </c>
      <c r="F929" s="72">
        <v>7.5998389205657877E-4</v>
      </c>
    </row>
    <row r="930" spans="1:6" x14ac:dyDescent="0.2">
      <c r="A930" s="56" t="s">
        <v>616</v>
      </c>
      <c r="B930" s="56" t="s">
        <v>57</v>
      </c>
      <c r="C930" s="70">
        <v>1205</v>
      </c>
      <c r="D930" s="71">
        <v>49972702</v>
      </c>
      <c r="E930" s="71">
        <v>2994547</v>
      </c>
      <c r="F930" s="72">
        <v>3.795378259125441E-3</v>
      </c>
    </row>
    <row r="931" spans="1:6" x14ac:dyDescent="0.2">
      <c r="A931" s="56" t="s">
        <v>206</v>
      </c>
      <c r="B931" s="56" t="s">
        <v>5</v>
      </c>
      <c r="C931" s="70" t="s">
        <v>861</v>
      </c>
      <c r="D931" s="71" t="s">
        <v>861</v>
      </c>
      <c r="E931" s="71" t="s">
        <v>861</v>
      </c>
      <c r="F931" s="72" t="s">
        <v>861</v>
      </c>
    </row>
    <row r="932" spans="1:6" x14ac:dyDescent="0.2">
      <c r="A932" s="56" t="s">
        <v>206</v>
      </c>
      <c r="B932" s="56" t="s">
        <v>1</v>
      </c>
      <c r="C932" s="70">
        <v>16</v>
      </c>
      <c r="D932" s="71">
        <v>2070419</v>
      </c>
      <c r="E932" s="71">
        <v>124225</v>
      </c>
      <c r="F932" s="72">
        <v>1.5744647328622924E-4</v>
      </c>
    </row>
    <row r="933" spans="1:6" x14ac:dyDescent="0.2">
      <c r="A933" s="56" t="s">
        <v>206</v>
      </c>
      <c r="B933" s="56" t="s">
        <v>862</v>
      </c>
      <c r="C933" s="70">
        <v>35</v>
      </c>
      <c r="D933" s="71">
        <v>987537</v>
      </c>
      <c r="E933" s="71">
        <v>59252</v>
      </c>
      <c r="F933" s="72">
        <v>7.5097753553275554E-5</v>
      </c>
    </row>
    <row r="934" spans="1:6" x14ac:dyDescent="0.2">
      <c r="A934" s="56" t="s">
        <v>206</v>
      </c>
      <c r="B934" s="56" t="s">
        <v>3</v>
      </c>
      <c r="C934" s="70">
        <v>18</v>
      </c>
      <c r="D934" s="71">
        <v>4544660</v>
      </c>
      <c r="E934" s="71">
        <v>272680</v>
      </c>
      <c r="F934" s="72">
        <v>3.4560277187111285E-4</v>
      </c>
    </row>
    <row r="935" spans="1:6" x14ac:dyDescent="0.2">
      <c r="A935" s="56" t="s">
        <v>206</v>
      </c>
      <c r="B935" s="56" t="s">
        <v>2</v>
      </c>
      <c r="C935" s="70" t="s">
        <v>861</v>
      </c>
      <c r="D935" s="71" t="s">
        <v>861</v>
      </c>
      <c r="E935" s="71" t="s">
        <v>861</v>
      </c>
      <c r="F935" s="72" t="s">
        <v>861</v>
      </c>
    </row>
    <row r="936" spans="1:6" x14ac:dyDescent="0.2">
      <c r="A936" s="56" t="s">
        <v>206</v>
      </c>
      <c r="B936" s="56" t="s">
        <v>6</v>
      </c>
      <c r="C936" s="70" t="s">
        <v>861</v>
      </c>
      <c r="D936" s="71" t="s">
        <v>861</v>
      </c>
      <c r="E936" s="71" t="s">
        <v>861</v>
      </c>
      <c r="F936" s="72" t="s">
        <v>861</v>
      </c>
    </row>
    <row r="937" spans="1:6" x14ac:dyDescent="0.2">
      <c r="A937" s="56" t="s">
        <v>206</v>
      </c>
      <c r="B937" s="56" t="s">
        <v>10</v>
      </c>
      <c r="C937" s="70">
        <v>107</v>
      </c>
      <c r="D937" s="71">
        <v>1700381</v>
      </c>
      <c r="E937" s="71">
        <v>102023</v>
      </c>
      <c r="F937" s="72">
        <v>1.2930699572614987E-4</v>
      </c>
    </row>
    <row r="938" spans="1:6" x14ac:dyDescent="0.2">
      <c r="A938" s="56" t="s">
        <v>206</v>
      </c>
      <c r="B938" s="56" t="s">
        <v>4</v>
      </c>
      <c r="C938" s="70" t="s">
        <v>861</v>
      </c>
      <c r="D938" s="71" t="s">
        <v>861</v>
      </c>
      <c r="E938" s="71" t="s">
        <v>861</v>
      </c>
      <c r="F938" s="72" t="s">
        <v>861</v>
      </c>
    </row>
    <row r="939" spans="1:6" x14ac:dyDescent="0.2">
      <c r="A939" s="56" t="s">
        <v>206</v>
      </c>
      <c r="B939" s="56" t="s">
        <v>863</v>
      </c>
      <c r="C939" s="70">
        <v>140</v>
      </c>
      <c r="D939" s="71">
        <v>1763168</v>
      </c>
      <c r="E939" s="71">
        <v>105155</v>
      </c>
      <c r="F939" s="72">
        <v>1.3327658602063544E-4</v>
      </c>
    </row>
    <row r="940" spans="1:6" x14ac:dyDescent="0.2">
      <c r="A940" s="56" t="s">
        <v>206</v>
      </c>
      <c r="B940" s="56" t="s">
        <v>8</v>
      </c>
      <c r="C940" s="70">
        <v>74</v>
      </c>
      <c r="D940" s="71">
        <v>3242567</v>
      </c>
      <c r="E940" s="71">
        <v>194554</v>
      </c>
      <c r="F940" s="72">
        <v>2.4658354730311167E-4</v>
      </c>
    </row>
    <row r="941" spans="1:6" x14ac:dyDescent="0.2">
      <c r="A941" s="56" t="s">
        <v>206</v>
      </c>
      <c r="B941" s="56" t="s">
        <v>864</v>
      </c>
      <c r="C941" s="70">
        <v>39</v>
      </c>
      <c r="D941" s="71">
        <v>2421437</v>
      </c>
      <c r="E941" s="71">
        <v>145286</v>
      </c>
      <c r="F941" s="72">
        <v>1.8413981338589739E-4</v>
      </c>
    </row>
    <row r="942" spans="1:6" x14ac:dyDescent="0.2">
      <c r="A942" s="56" t="s">
        <v>206</v>
      </c>
      <c r="B942" s="56" t="s">
        <v>25</v>
      </c>
      <c r="C942" s="70">
        <v>13</v>
      </c>
      <c r="D942" s="71">
        <v>1073281</v>
      </c>
      <c r="E942" s="71">
        <v>64397</v>
      </c>
      <c r="F942" s="72">
        <v>8.1618680138565548E-5</v>
      </c>
    </row>
    <row r="943" spans="1:6" x14ac:dyDescent="0.2">
      <c r="A943" s="56" t="s">
        <v>206</v>
      </c>
      <c r="B943" s="56" t="s">
        <v>57</v>
      </c>
      <c r="C943" s="70">
        <v>455</v>
      </c>
      <c r="D943" s="71">
        <v>18657013</v>
      </c>
      <c r="E943" s="71">
        <v>1118785</v>
      </c>
      <c r="F943" s="72">
        <v>1.4179815062631031E-3</v>
      </c>
    </row>
    <row r="944" spans="1:6" x14ac:dyDescent="0.2">
      <c r="A944" s="56" t="s">
        <v>629</v>
      </c>
      <c r="B944" s="56" t="s">
        <v>5</v>
      </c>
      <c r="C944" s="70" t="s">
        <v>861</v>
      </c>
      <c r="D944" s="71" t="s">
        <v>861</v>
      </c>
      <c r="E944" s="71" t="s">
        <v>861</v>
      </c>
      <c r="F944" s="72" t="s">
        <v>861</v>
      </c>
    </row>
    <row r="945" spans="1:6" x14ac:dyDescent="0.2">
      <c r="A945" s="56" t="s">
        <v>629</v>
      </c>
      <c r="B945" s="56" t="s">
        <v>1</v>
      </c>
      <c r="C945" s="70">
        <v>25</v>
      </c>
      <c r="D945" s="71">
        <v>2882005</v>
      </c>
      <c r="E945" s="71">
        <v>172920</v>
      </c>
      <c r="F945" s="72">
        <v>2.1916396989860948E-4</v>
      </c>
    </row>
    <row r="946" spans="1:6" x14ac:dyDescent="0.2">
      <c r="A946" s="56" t="s">
        <v>629</v>
      </c>
      <c r="B946" s="56" t="s">
        <v>862</v>
      </c>
      <c r="C946" s="70">
        <v>94</v>
      </c>
      <c r="D946" s="71">
        <v>3687680</v>
      </c>
      <c r="E946" s="71">
        <v>221261</v>
      </c>
      <c r="F946" s="72">
        <v>2.8043279634360532E-4</v>
      </c>
    </row>
    <row r="947" spans="1:6" x14ac:dyDescent="0.2">
      <c r="A947" s="56" t="s">
        <v>629</v>
      </c>
      <c r="B947" s="56" t="s">
        <v>3</v>
      </c>
      <c r="C947" s="70">
        <v>33</v>
      </c>
      <c r="D947" s="71">
        <v>4452820</v>
      </c>
      <c r="E947" s="71">
        <v>267169</v>
      </c>
      <c r="F947" s="72">
        <v>3.3861796596022201E-4</v>
      </c>
    </row>
    <row r="948" spans="1:6" x14ac:dyDescent="0.2">
      <c r="A948" s="56" t="s">
        <v>629</v>
      </c>
      <c r="B948" s="56" t="s">
        <v>2</v>
      </c>
      <c r="C948" s="70" t="s">
        <v>861</v>
      </c>
      <c r="D948" s="71" t="s">
        <v>861</v>
      </c>
      <c r="E948" s="71" t="s">
        <v>861</v>
      </c>
      <c r="F948" s="72" t="s">
        <v>861</v>
      </c>
    </row>
    <row r="949" spans="1:6" x14ac:dyDescent="0.2">
      <c r="A949" s="56" t="s">
        <v>629</v>
      </c>
      <c r="B949" s="56" t="s">
        <v>6</v>
      </c>
      <c r="C949" s="70">
        <v>27</v>
      </c>
      <c r="D949" s="71">
        <v>1615187</v>
      </c>
      <c r="E949" s="71">
        <v>96911</v>
      </c>
      <c r="F949" s="72">
        <v>1.2282789432595503E-4</v>
      </c>
    </row>
    <row r="950" spans="1:6" x14ac:dyDescent="0.2">
      <c r="A950" s="56" t="s">
        <v>629</v>
      </c>
      <c r="B950" s="56" t="s">
        <v>10</v>
      </c>
      <c r="C950" s="70">
        <v>173</v>
      </c>
      <c r="D950" s="71">
        <v>2534130</v>
      </c>
      <c r="E950" s="71">
        <v>152048</v>
      </c>
      <c r="F950" s="72">
        <v>1.9271017404084995E-4</v>
      </c>
    </row>
    <row r="951" spans="1:6" x14ac:dyDescent="0.2">
      <c r="A951" s="56" t="s">
        <v>629</v>
      </c>
      <c r="B951" s="56" t="s">
        <v>4</v>
      </c>
      <c r="C951" s="70">
        <v>36</v>
      </c>
      <c r="D951" s="71">
        <v>2432323</v>
      </c>
      <c r="E951" s="71">
        <v>145939</v>
      </c>
      <c r="F951" s="72">
        <v>1.8496744507884091E-4</v>
      </c>
    </row>
    <row r="952" spans="1:6" x14ac:dyDescent="0.2">
      <c r="A952" s="56" t="s">
        <v>629</v>
      </c>
      <c r="B952" s="56" t="s">
        <v>863</v>
      </c>
      <c r="C952" s="70">
        <v>289</v>
      </c>
      <c r="D952" s="71">
        <v>3151753</v>
      </c>
      <c r="E952" s="71">
        <v>184675</v>
      </c>
      <c r="F952" s="72">
        <v>2.3406260780144405E-4</v>
      </c>
    </row>
    <row r="953" spans="1:6" x14ac:dyDescent="0.2">
      <c r="A953" s="56" t="s">
        <v>629</v>
      </c>
      <c r="B953" s="56" t="s">
        <v>8</v>
      </c>
      <c r="C953" s="70">
        <v>153</v>
      </c>
      <c r="D953" s="71">
        <v>3191937</v>
      </c>
      <c r="E953" s="71">
        <v>191516</v>
      </c>
      <c r="F953" s="72">
        <v>2.4273309541465471E-4</v>
      </c>
    </row>
    <row r="954" spans="1:6" x14ac:dyDescent="0.2">
      <c r="A954" s="56" t="s">
        <v>629</v>
      </c>
      <c r="B954" s="56" t="s">
        <v>864</v>
      </c>
      <c r="C954" s="70">
        <v>66</v>
      </c>
      <c r="D954" s="71">
        <v>2715147</v>
      </c>
      <c r="E954" s="71">
        <v>162909</v>
      </c>
      <c r="F954" s="72">
        <v>2.0647572965656124E-4</v>
      </c>
    </row>
    <row r="955" spans="1:6" x14ac:dyDescent="0.2">
      <c r="A955" s="56" t="s">
        <v>629</v>
      </c>
      <c r="B955" s="56" t="s">
        <v>25</v>
      </c>
      <c r="C955" s="70">
        <v>29</v>
      </c>
      <c r="D955" s="71">
        <v>974252</v>
      </c>
      <c r="E955" s="71">
        <v>58455</v>
      </c>
      <c r="F955" s="72">
        <v>7.4087611961735E-5</v>
      </c>
    </row>
    <row r="956" spans="1:6" x14ac:dyDescent="0.2">
      <c r="A956" s="56" t="s">
        <v>629</v>
      </c>
      <c r="B956" s="56" t="s">
        <v>57</v>
      </c>
      <c r="C956" s="70">
        <v>962</v>
      </c>
      <c r="D956" s="71">
        <v>35946642</v>
      </c>
      <c r="E956" s="71">
        <v>2152368</v>
      </c>
      <c r="F956" s="72">
        <v>2.7279754543299227E-3</v>
      </c>
    </row>
    <row r="957" spans="1:6" x14ac:dyDescent="0.2">
      <c r="A957" s="56" t="s">
        <v>634</v>
      </c>
      <c r="B957" s="56" t="s">
        <v>5</v>
      </c>
      <c r="C957" s="70" t="s">
        <v>861</v>
      </c>
      <c r="D957" s="71" t="s">
        <v>861</v>
      </c>
      <c r="E957" s="71" t="s">
        <v>861</v>
      </c>
      <c r="F957" s="72" t="s">
        <v>861</v>
      </c>
    </row>
    <row r="958" spans="1:6" x14ac:dyDescent="0.2">
      <c r="A958" s="56" t="s">
        <v>634</v>
      </c>
      <c r="B958" s="56" t="s">
        <v>1</v>
      </c>
      <c r="C958" s="70">
        <v>14</v>
      </c>
      <c r="D958" s="71">
        <v>1918985</v>
      </c>
      <c r="E958" s="71">
        <v>115139</v>
      </c>
      <c r="F958" s="72">
        <v>1.459306056566967E-4</v>
      </c>
    </row>
    <row r="959" spans="1:6" x14ac:dyDescent="0.2">
      <c r="A959" s="56" t="s">
        <v>634</v>
      </c>
      <c r="B959" s="56" t="s">
        <v>862</v>
      </c>
      <c r="C959" s="70">
        <v>74</v>
      </c>
      <c r="D959" s="71">
        <v>2384624</v>
      </c>
      <c r="E959" s="71">
        <v>143077</v>
      </c>
      <c r="F959" s="72">
        <v>1.8134006084422478E-4</v>
      </c>
    </row>
    <row r="960" spans="1:6" x14ac:dyDescent="0.2">
      <c r="A960" s="56" t="s">
        <v>634</v>
      </c>
      <c r="B960" s="56" t="s">
        <v>3</v>
      </c>
      <c r="C960" s="70">
        <v>31</v>
      </c>
      <c r="D960" s="71">
        <v>3414910</v>
      </c>
      <c r="E960" s="71">
        <v>204895</v>
      </c>
      <c r="F960" s="72">
        <v>2.596900393961114E-4</v>
      </c>
    </row>
    <row r="961" spans="1:6" x14ac:dyDescent="0.2">
      <c r="A961" s="56" t="s">
        <v>634</v>
      </c>
      <c r="B961" s="56" t="s">
        <v>2</v>
      </c>
      <c r="C961" s="70" t="s">
        <v>861</v>
      </c>
      <c r="D961" s="71" t="s">
        <v>861</v>
      </c>
      <c r="E961" s="71" t="s">
        <v>861</v>
      </c>
      <c r="F961" s="72" t="s">
        <v>861</v>
      </c>
    </row>
    <row r="962" spans="1:6" x14ac:dyDescent="0.2">
      <c r="A962" s="56" t="s">
        <v>634</v>
      </c>
      <c r="B962" s="56" t="s">
        <v>6</v>
      </c>
      <c r="C962" s="70">
        <v>14</v>
      </c>
      <c r="D962" s="71">
        <v>840942</v>
      </c>
      <c r="E962" s="71">
        <v>50457</v>
      </c>
      <c r="F962" s="72">
        <v>6.39507080104912E-5</v>
      </c>
    </row>
    <row r="963" spans="1:6" x14ac:dyDescent="0.2">
      <c r="A963" s="56" t="s">
        <v>634</v>
      </c>
      <c r="B963" s="56" t="s">
        <v>10</v>
      </c>
      <c r="C963" s="70">
        <v>139</v>
      </c>
      <c r="D963" s="71">
        <v>12793803</v>
      </c>
      <c r="E963" s="71">
        <v>767628</v>
      </c>
      <c r="F963" s="72">
        <v>9.7291464194615884E-4</v>
      </c>
    </row>
    <row r="964" spans="1:6" x14ac:dyDescent="0.2">
      <c r="A964" s="56" t="s">
        <v>634</v>
      </c>
      <c r="B964" s="56" t="s">
        <v>4</v>
      </c>
      <c r="C964" s="70">
        <v>23</v>
      </c>
      <c r="D964" s="71">
        <v>887629</v>
      </c>
      <c r="E964" s="71">
        <v>53258</v>
      </c>
      <c r="F964" s="72">
        <v>6.7500779024173851E-5</v>
      </c>
    </row>
    <row r="965" spans="1:6" x14ac:dyDescent="0.2">
      <c r="A965" s="56" t="s">
        <v>634</v>
      </c>
      <c r="B965" s="56" t="s">
        <v>863</v>
      </c>
      <c r="C965" s="70">
        <v>233</v>
      </c>
      <c r="D965" s="71">
        <v>3027607</v>
      </c>
      <c r="E965" s="71">
        <v>177202</v>
      </c>
      <c r="F965" s="72">
        <v>2.2459110452216859E-4</v>
      </c>
    </row>
    <row r="966" spans="1:6" x14ac:dyDescent="0.2">
      <c r="A966" s="56" t="s">
        <v>634</v>
      </c>
      <c r="B966" s="56" t="s">
        <v>8</v>
      </c>
      <c r="C966" s="70">
        <v>100</v>
      </c>
      <c r="D966" s="71">
        <v>1503085</v>
      </c>
      <c r="E966" s="71">
        <v>90185</v>
      </c>
      <c r="F966" s="72">
        <v>1.1430316114565172E-4</v>
      </c>
    </row>
    <row r="967" spans="1:6" x14ac:dyDescent="0.2">
      <c r="A967" s="56" t="s">
        <v>634</v>
      </c>
      <c r="B967" s="56" t="s">
        <v>864</v>
      </c>
      <c r="C967" s="70">
        <v>65</v>
      </c>
      <c r="D967" s="71">
        <v>2210942</v>
      </c>
      <c r="E967" s="71">
        <v>132657</v>
      </c>
      <c r="F967" s="72">
        <v>1.681334417929669E-4</v>
      </c>
    </row>
    <row r="968" spans="1:6" x14ac:dyDescent="0.2">
      <c r="A968" s="56" t="s">
        <v>634</v>
      </c>
      <c r="B968" s="56" t="s">
        <v>25</v>
      </c>
      <c r="C968" s="70">
        <v>29</v>
      </c>
      <c r="D968" s="71">
        <v>1694565</v>
      </c>
      <c r="E968" s="71">
        <v>101674</v>
      </c>
      <c r="F968" s="72">
        <v>1.2886466270802232E-4</v>
      </c>
    </row>
    <row r="969" spans="1:6" x14ac:dyDescent="0.2">
      <c r="A969" s="56" t="s">
        <v>634</v>
      </c>
      <c r="B969" s="56" t="s">
        <v>57</v>
      </c>
      <c r="C969" s="70">
        <v>726</v>
      </c>
      <c r="D969" s="71">
        <v>30677597</v>
      </c>
      <c r="E969" s="71">
        <v>1836202</v>
      </c>
      <c r="F969" s="72">
        <v>2.3272572279422073E-3</v>
      </c>
    </row>
    <row r="970" spans="1:6" x14ac:dyDescent="0.2">
      <c r="A970" s="56" t="s">
        <v>186</v>
      </c>
      <c r="B970" s="56" t="s">
        <v>5</v>
      </c>
      <c r="C970" s="70" t="s">
        <v>861</v>
      </c>
      <c r="D970" s="71" t="s">
        <v>861</v>
      </c>
      <c r="E970" s="71" t="s">
        <v>861</v>
      </c>
      <c r="F970" s="72" t="s">
        <v>861</v>
      </c>
    </row>
    <row r="971" spans="1:6" x14ac:dyDescent="0.2">
      <c r="A971" s="56" t="s">
        <v>186</v>
      </c>
      <c r="B971" s="56" t="s">
        <v>1</v>
      </c>
      <c r="C971" s="70">
        <v>35</v>
      </c>
      <c r="D971" s="71">
        <v>1584275</v>
      </c>
      <c r="E971" s="71">
        <v>95057</v>
      </c>
      <c r="F971" s="72">
        <v>1.2047807938151816E-4</v>
      </c>
    </row>
    <row r="972" spans="1:6" x14ac:dyDescent="0.2">
      <c r="A972" s="56" t="s">
        <v>186</v>
      </c>
      <c r="B972" s="56" t="s">
        <v>862</v>
      </c>
      <c r="C972" s="70">
        <v>186</v>
      </c>
      <c r="D972" s="71">
        <v>7571303</v>
      </c>
      <c r="E972" s="71">
        <v>454278</v>
      </c>
      <c r="F972" s="72">
        <v>5.7576549801989659E-4</v>
      </c>
    </row>
    <row r="973" spans="1:6" x14ac:dyDescent="0.2">
      <c r="A973" s="56" t="s">
        <v>186</v>
      </c>
      <c r="B973" s="56" t="s">
        <v>3</v>
      </c>
      <c r="C973" s="70">
        <v>64</v>
      </c>
      <c r="D973" s="71">
        <v>8076488</v>
      </c>
      <c r="E973" s="71">
        <v>484589</v>
      </c>
      <c r="F973" s="72">
        <v>6.1418256424472159E-4</v>
      </c>
    </row>
    <row r="974" spans="1:6" x14ac:dyDescent="0.2">
      <c r="A974" s="56" t="s">
        <v>186</v>
      </c>
      <c r="B974" s="56" t="s">
        <v>2</v>
      </c>
      <c r="C974" s="70" t="s">
        <v>861</v>
      </c>
      <c r="D974" s="71" t="s">
        <v>861</v>
      </c>
      <c r="E974" s="71" t="s">
        <v>861</v>
      </c>
      <c r="F974" s="72" t="s">
        <v>861</v>
      </c>
    </row>
    <row r="975" spans="1:6" x14ac:dyDescent="0.2">
      <c r="A975" s="56" t="s">
        <v>186</v>
      </c>
      <c r="B975" s="56" t="s">
        <v>6</v>
      </c>
      <c r="C975" s="70">
        <v>31</v>
      </c>
      <c r="D975" s="71">
        <v>2414541</v>
      </c>
      <c r="E975" s="71">
        <v>144872</v>
      </c>
      <c r="F975" s="72">
        <v>1.8361509742743091E-4</v>
      </c>
    </row>
    <row r="976" spans="1:6" x14ac:dyDescent="0.2">
      <c r="A976" s="56" t="s">
        <v>186</v>
      </c>
      <c r="B976" s="56" t="s">
        <v>10</v>
      </c>
      <c r="C976" s="70">
        <v>416</v>
      </c>
      <c r="D976" s="71">
        <v>11310850</v>
      </c>
      <c r="E976" s="71">
        <v>678651</v>
      </c>
      <c r="F976" s="72">
        <v>8.601425360609601E-4</v>
      </c>
    </row>
    <row r="977" spans="1:6" x14ac:dyDescent="0.2">
      <c r="A977" s="56" t="s">
        <v>186</v>
      </c>
      <c r="B977" s="56" t="s">
        <v>4</v>
      </c>
      <c r="C977" s="70">
        <v>30</v>
      </c>
      <c r="D977" s="71">
        <v>4870554</v>
      </c>
      <c r="E977" s="71">
        <v>292233</v>
      </c>
      <c r="F977" s="72">
        <v>3.7038482775491753E-4</v>
      </c>
    </row>
    <row r="978" spans="1:6" x14ac:dyDescent="0.2">
      <c r="A978" s="56" t="s">
        <v>186</v>
      </c>
      <c r="B978" s="56" t="s">
        <v>863</v>
      </c>
      <c r="C978" s="70">
        <v>613</v>
      </c>
      <c r="D978" s="71">
        <v>10321881</v>
      </c>
      <c r="E978" s="71">
        <v>612269</v>
      </c>
      <c r="F978" s="72">
        <v>7.7600800766742845E-4</v>
      </c>
    </row>
    <row r="979" spans="1:6" x14ac:dyDescent="0.2">
      <c r="A979" s="56" t="s">
        <v>186</v>
      </c>
      <c r="B979" s="56" t="s">
        <v>8</v>
      </c>
      <c r="C979" s="70">
        <v>209</v>
      </c>
      <c r="D979" s="71">
        <v>4929049</v>
      </c>
      <c r="E979" s="71">
        <v>295743</v>
      </c>
      <c r="F979" s="72">
        <v>3.7483350653322035E-4</v>
      </c>
    </row>
    <row r="980" spans="1:6" x14ac:dyDescent="0.2">
      <c r="A980" s="56" t="s">
        <v>186</v>
      </c>
      <c r="B980" s="56" t="s">
        <v>864</v>
      </c>
      <c r="C980" s="70">
        <v>89</v>
      </c>
      <c r="D980" s="71">
        <v>6390498</v>
      </c>
      <c r="E980" s="71">
        <v>383430</v>
      </c>
      <c r="F980" s="72">
        <v>4.85970627910154E-4</v>
      </c>
    </row>
    <row r="981" spans="1:6" x14ac:dyDescent="0.2">
      <c r="A981" s="56" t="s">
        <v>186</v>
      </c>
      <c r="B981" s="56" t="s">
        <v>25</v>
      </c>
      <c r="C981" s="70">
        <v>76</v>
      </c>
      <c r="D981" s="71">
        <v>6090537</v>
      </c>
      <c r="E981" s="71">
        <v>365432</v>
      </c>
      <c r="F981" s="72">
        <v>4.63159425445227E-4</v>
      </c>
    </row>
    <row r="982" spans="1:6" x14ac:dyDescent="0.2">
      <c r="A982" s="56" t="s">
        <v>186</v>
      </c>
      <c r="B982" s="56" t="s">
        <v>57</v>
      </c>
      <c r="C982" s="70">
        <v>1789</v>
      </c>
      <c r="D982" s="71">
        <v>75370403</v>
      </c>
      <c r="E982" s="71">
        <v>4515180</v>
      </c>
      <c r="F982" s="72">
        <v>5.7226739163012E-3</v>
      </c>
    </row>
    <row r="983" spans="1:6" x14ac:dyDescent="0.2">
      <c r="A983" s="56" t="s">
        <v>648</v>
      </c>
      <c r="B983" s="56" t="s">
        <v>5</v>
      </c>
      <c r="C983" s="70" t="s">
        <v>861</v>
      </c>
      <c r="D983" s="71" t="s">
        <v>861</v>
      </c>
      <c r="E983" s="71" t="s">
        <v>861</v>
      </c>
      <c r="F983" s="72" t="s">
        <v>861</v>
      </c>
    </row>
    <row r="984" spans="1:6" x14ac:dyDescent="0.2">
      <c r="A984" s="56" t="s">
        <v>648</v>
      </c>
      <c r="B984" s="56" t="s">
        <v>1</v>
      </c>
      <c r="C984" s="70">
        <v>11</v>
      </c>
      <c r="D984" s="71">
        <v>258533</v>
      </c>
      <c r="E984" s="71">
        <v>15512</v>
      </c>
      <c r="F984" s="72">
        <v>1.9660371854425342E-5</v>
      </c>
    </row>
    <row r="985" spans="1:6" x14ac:dyDescent="0.2">
      <c r="A985" s="56" t="s">
        <v>648</v>
      </c>
      <c r="B985" s="56" t="s">
        <v>862</v>
      </c>
      <c r="C985" s="70">
        <v>46</v>
      </c>
      <c r="D985" s="71">
        <v>670970</v>
      </c>
      <c r="E985" s="71">
        <v>40258</v>
      </c>
      <c r="F985" s="72">
        <v>5.1024190956385725E-5</v>
      </c>
    </row>
    <row r="986" spans="1:6" x14ac:dyDescent="0.2">
      <c r="A986" s="56" t="s">
        <v>648</v>
      </c>
      <c r="B986" s="56" t="s">
        <v>3</v>
      </c>
      <c r="C986" s="70">
        <v>33</v>
      </c>
      <c r="D986" s="71">
        <v>2314213</v>
      </c>
      <c r="E986" s="71">
        <v>138853</v>
      </c>
      <c r="F986" s="72">
        <v>1.75986437152045E-4</v>
      </c>
    </row>
    <row r="987" spans="1:6" x14ac:dyDescent="0.2">
      <c r="A987" s="56" t="s">
        <v>648</v>
      </c>
      <c r="B987" s="56" t="s">
        <v>2</v>
      </c>
      <c r="C987" s="70" t="s">
        <v>861</v>
      </c>
      <c r="D987" s="71" t="s">
        <v>861</v>
      </c>
      <c r="E987" s="71" t="s">
        <v>861</v>
      </c>
      <c r="F987" s="72" t="s">
        <v>861</v>
      </c>
    </row>
    <row r="988" spans="1:6" x14ac:dyDescent="0.2">
      <c r="A988" s="56" t="s">
        <v>648</v>
      </c>
      <c r="B988" s="56" t="s">
        <v>6</v>
      </c>
      <c r="C988" s="70">
        <v>11</v>
      </c>
      <c r="D988" s="71">
        <v>1386801</v>
      </c>
      <c r="E988" s="71">
        <v>83208</v>
      </c>
      <c r="F988" s="72">
        <v>1.0546030307265497E-4</v>
      </c>
    </row>
    <row r="989" spans="1:6" x14ac:dyDescent="0.2">
      <c r="A989" s="56" t="s">
        <v>648</v>
      </c>
      <c r="B989" s="56" t="s">
        <v>10</v>
      </c>
      <c r="C989" s="70">
        <v>106</v>
      </c>
      <c r="D989" s="71">
        <v>2873617</v>
      </c>
      <c r="E989" s="71">
        <v>172392</v>
      </c>
      <c r="F989" s="72">
        <v>2.1849476693708701E-4</v>
      </c>
    </row>
    <row r="990" spans="1:6" x14ac:dyDescent="0.2">
      <c r="A990" s="56" t="s">
        <v>648</v>
      </c>
      <c r="B990" s="56" t="s">
        <v>4</v>
      </c>
      <c r="C990" s="70">
        <v>15</v>
      </c>
      <c r="D990" s="71">
        <v>221519</v>
      </c>
      <c r="E990" s="71">
        <v>13291</v>
      </c>
      <c r="F990" s="72">
        <v>1.684541015453631E-5</v>
      </c>
    </row>
    <row r="991" spans="1:6" x14ac:dyDescent="0.2">
      <c r="A991" s="56" t="s">
        <v>648</v>
      </c>
      <c r="B991" s="56" t="s">
        <v>863</v>
      </c>
      <c r="C991" s="70">
        <v>149</v>
      </c>
      <c r="D991" s="71">
        <v>1220895</v>
      </c>
      <c r="E991" s="71">
        <v>72270</v>
      </c>
      <c r="F991" s="72">
        <v>9.1597155358388315E-5</v>
      </c>
    </row>
    <row r="992" spans="1:6" x14ac:dyDescent="0.2">
      <c r="A992" s="56" t="s">
        <v>648</v>
      </c>
      <c r="B992" s="56" t="s">
        <v>8</v>
      </c>
      <c r="C992" s="70">
        <v>59</v>
      </c>
      <c r="D992" s="71">
        <v>607637</v>
      </c>
      <c r="E992" s="71">
        <v>36458</v>
      </c>
      <c r="F992" s="72">
        <v>4.6207957521186119E-5</v>
      </c>
    </row>
    <row r="993" spans="1:6" x14ac:dyDescent="0.2">
      <c r="A993" s="56" t="s">
        <v>648</v>
      </c>
      <c r="B993" s="56" t="s">
        <v>864</v>
      </c>
      <c r="C993" s="70">
        <v>94</v>
      </c>
      <c r="D993" s="71">
        <v>2295820</v>
      </c>
      <c r="E993" s="71">
        <v>137749</v>
      </c>
      <c r="F993" s="72">
        <v>1.7458719459613437E-4</v>
      </c>
    </row>
    <row r="994" spans="1:6" x14ac:dyDescent="0.2">
      <c r="A994" s="56" t="s">
        <v>648</v>
      </c>
      <c r="B994" s="56" t="s">
        <v>25</v>
      </c>
      <c r="C994" s="70">
        <v>18</v>
      </c>
      <c r="D994" s="71">
        <v>1595780</v>
      </c>
      <c r="E994" s="71">
        <v>95747</v>
      </c>
      <c r="F994" s="72">
        <v>1.2135260597896229E-4</v>
      </c>
    </row>
    <row r="995" spans="1:6" x14ac:dyDescent="0.2">
      <c r="A995" s="56" t="s">
        <v>648</v>
      </c>
      <c r="B995" s="56" t="s">
        <v>57</v>
      </c>
      <c r="C995" s="70">
        <v>556</v>
      </c>
      <c r="D995" s="71">
        <v>13714657</v>
      </c>
      <c r="E995" s="71">
        <v>821871</v>
      </c>
      <c r="F995" s="72">
        <v>1.0416638393739306E-3</v>
      </c>
    </row>
    <row r="996" spans="1:6" x14ac:dyDescent="0.2">
      <c r="A996" s="56" t="s">
        <v>654</v>
      </c>
      <c r="B996" s="56" t="s">
        <v>5</v>
      </c>
      <c r="C996" s="70">
        <v>751</v>
      </c>
      <c r="D996" s="71">
        <v>74190821</v>
      </c>
      <c r="E996" s="71">
        <v>4451449</v>
      </c>
      <c r="F996" s="72">
        <v>5.641899344443646E-3</v>
      </c>
    </row>
    <row r="997" spans="1:6" x14ac:dyDescent="0.2">
      <c r="A997" s="56" t="s">
        <v>654</v>
      </c>
      <c r="B997" s="56" t="s">
        <v>1</v>
      </c>
      <c r="C997" s="70">
        <v>324</v>
      </c>
      <c r="D997" s="71">
        <v>219846023</v>
      </c>
      <c r="E997" s="71">
        <v>13190761</v>
      </c>
      <c r="F997" s="72">
        <v>1.6718364253664998E-2</v>
      </c>
    </row>
    <row r="998" spans="1:6" x14ac:dyDescent="0.2">
      <c r="A998" s="56" t="s">
        <v>654</v>
      </c>
      <c r="B998" s="56" t="s">
        <v>862</v>
      </c>
      <c r="C998" s="70">
        <v>4066</v>
      </c>
      <c r="D998" s="71">
        <v>325886184</v>
      </c>
      <c r="E998" s="71">
        <v>19546967</v>
      </c>
      <c r="F998" s="72">
        <v>2.4774409479511407E-2</v>
      </c>
    </row>
    <row r="999" spans="1:6" x14ac:dyDescent="0.2">
      <c r="A999" s="56" t="s">
        <v>654</v>
      </c>
      <c r="B999" s="56" t="s">
        <v>3</v>
      </c>
      <c r="C999" s="70">
        <v>1228</v>
      </c>
      <c r="D999" s="71">
        <v>236093197</v>
      </c>
      <c r="E999" s="71">
        <v>14165592</v>
      </c>
      <c r="F999" s="72">
        <v>1.795389416310423E-2</v>
      </c>
    </row>
    <row r="1000" spans="1:6" x14ac:dyDescent="0.2">
      <c r="A1000" s="56" t="s">
        <v>654</v>
      </c>
      <c r="B1000" s="56" t="s">
        <v>2</v>
      </c>
      <c r="C1000" s="70">
        <v>224</v>
      </c>
      <c r="D1000" s="71">
        <v>208828626</v>
      </c>
      <c r="E1000" s="71">
        <v>12529718</v>
      </c>
      <c r="F1000" s="72">
        <v>1.5880538622426933E-2</v>
      </c>
    </row>
    <row r="1001" spans="1:6" x14ac:dyDescent="0.2">
      <c r="A1001" s="56" t="s">
        <v>654</v>
      </c>
      <c r="B1001" s="56" t="s">
        <v>6</v>
      </c>
      <c r="C1001" s="70">
        <v>516</v>
      </c>
      <c r="D1001" s="71">
        <v>103238645</v>
      </c>
      <c r="E1001" s="71">
        <v>6194319</v>
      </c>
      <c r="F1001" s="72">
        <v>7.8508648094979452E-3</v>
      </c>
    </row>
    <row r="1002" spans="1:6" x14ac:dyDescent="0.2">
      <c r="A1002" s="56" t="s">
        <v>654</v>
      </c>
      <c r="B1002" s="56" t="s">
        <v>10</v>
      </c>
      <c r="C1002" s="70">
        <v>4475</v>
      </c>
      <c r="D1002" s="71">
        <v>360139614</v>
      </c>
      <c r="E1002" s="71">
        <v>21608377</v>
      </c>
      <c r="F1002" s="72">
        <v>2.7387102049420572E-2</v>
      </c>
    </row>
    <row r="1003" spans="1:6" x14ac:dyDescent="0.2">
      <c r="A1003" s="56" t="s">
        <v>654</v>
      </c>
      <c r="B1003" s="56" t="s">
        <v>4</v>
      </c>
      <c r="C1003" s="70">
        <v>576</v>
      </c>
      <c r="D1003" s="71">
        <v>136375709</v>
      </c>
      <c r="E1003" s="71">
        <v>8182542</v>
      </c>
      <c r="F1003" s="72">
        <v>1.0370797990875015E-2</v>
      </c>
    </row>
    <row r="1004" spans="1:6" x14ac:dyDescent="0.2">
      <c r="A1004" s="56" t="s">
        <v>654</v>
      </c>
      <c r="B1004" s="56" t="s">
        <v>863</v>
      </c>
      <c r="C1004" s="70">
        <v>10460</v>
      </c>
      <c r="D1004" s="71">
        <v>485355502</v>
      </c>
      <c r="E1004" s="71">
        <v>28542226</v>
      </c>
      <c r="F1004" s="72">
        <v>3.6175269256900927E-2</v>
      </c>
    </row>
    <row r="1005" spans="1:6" x14ac:dyDescent="0.2">
      <c r="A1005" s="56" t="s">
        <v>654</v>
      </c>
      <c r="B1005" s="56" t="s">
        <v>8</v>
      </c>
      <c r="C1005" s="70">
        <v>4309</v>
      </c>
      <c r="D1005" s="71">
        <v>338655412</v>
      </c>
      <c r="E1005" s="71">
        <v>20319024</v>
      </c>
      <c r="F1005" s="72">
        <v>2.5752937568269279E-2</v>
      </c>
    </row>
    <row r="1006" spans="1:6" x14ac:dyDescent="0.2">
      <c r="A1006" s="56" t="s">
        <v>654</v>
      </c>
      <c r="B1006" s="56" t="s">
        <v>864</v>
      </c>
      <c r="C1006" s="70">
        <v>644</v>
      </c>
      <c r="D1006" s="71">
        <v>136419374</v>
      </c>
      <c r="E1006" s="71">
        <v>8182067</v>
      </c>
      <c r="F1006" s="72">
        <v>1.0370195961695616E-2</v>
      </c>
    </row>
    <row r="1007" spans="1:6" x14ac:dyDescent="0.2">
      <c r="A1007" s="56" t="s">
        <v>654</v>
      </c>
      <c r="B1007" s="56" t="s">
        <v>25</v>
      </c>
      <c r="C1007" s="70">
        <v>1211</v>
      </c>
      <c r="D1007" s="71">
        <v>306547386</v>
      </c>
      <c r="E1007" s="71">
        <v>18392843</v>
      </c>
      <c r="F1007" s="72">
        <v>2.3311638269730799E-2</v>
      </c>
    </row>
    <row r="1008" spans="1:6" x14ac:dyDescent="0.2">
      <c r="A1008" s="56" t="s">
        <v>654</v>
      </c>
      <c r="B1008" s="56" t="s">
        <v>57</v>
      </c>
      <c r="C1008" s="70">
        <v>28784</v>
      </c>
      <c r="D1008" s="71">
        <v>2931576492</v>
      </c>
      <c r="E1008" s="71">
        <v>175305886</v>
      </c>
      <c r="F1008" s="72">
        <v>0.22218791303697122</v>
      </c>
    </row>
    <row r="1009" spans="1:6" x14ac:dyDescent="0.2">
      <c r="A1009" s="56" t="s">
        <v>666</v>
      </c>
      <c r="B1009" s="56" t="s">
        <v>5</v>
      </c>
      <c r="C1009" s="70">
        <v>115</v>
      </c>
      <c r="D1009" s="71">
        <v>8501371</v>
      </c>
      <c r="E1009" s="71">
        <v>510082</v>
      </c>
      <c r="F1009" s="72">
        <v>6.4649315344565412E-4</v>
      </c>
    </row>
    <row r="1010" spans="1:6" x14ac:dyDescent="0.2">
      <c r="A1010" s="56" t="s">
        <v>666</v>
      </c>
      <c r="B1010" s="56" t="s">
        <v>1</v>
      </c>
      <c r="C1010" s="70">
        <v>39</v>
      </c>
      <c r="D1010" s="71">
        <v>35946592</v>
      </c>
      <c r="E1010" s="71">
        <v>2156796</v>
      </c>
      <c r="F1010" s="72">
        <v>2.7335876337117818E-3</v>
      </c>
    </row>
    <row r="1011" spans="1:6" x14ac:dyDescent="0.2">
      <c r="A1011" s="56" t="s">
        <v>666</v>
      </c>
      <c r="B1011" s="56" t="s">
        <v>862</v>
      </c>
      <c r="C1011" s="70">
        <v>564</v>
      </c>
      <c r="D1011" s="71">
        <v>44326198</v>
      </c>
      <c r="E1011" s="71">
        <v>2659572</v>
      </c>
      <c r="F1011" s="72">
        <v>3.3708209446633389E-3</v>
      </c>
    </row>
    <row r="1012" spans="1:6" x14ac:dyDescent="0.2">
      <c r="A1012" s="56" t="s">
        <v>666</v>
      </c>
      <c r="B1012" s="56" t="s">
        <v>3</v>
      </c>
      <c r="C1012" s="70">
        <v>221</v>
      </c>
      <c r="D1012" s="71">
        <v>49229738</v>
      </c>
      <c r="E1012" s="71">
        <v>2953784</v>
      </c>
      <c r="F1012" s="72">
        <v>3.7437140160941143E-3</v>
      </c>
    </row>
    <row r="1013" spans="1:6" x14ac:dyDescent="0.2">
      <c r="A1013" s="56" t="s">
        <v>666</v>
      </c>
      <c r="B1013" s="56" t="s">
        <v>2</v>
      </c>
      <c r="C1013" s="70">
        <v>50</v>
      </c>
      <c r="D1013" s="71">
        <v>52562992</v>
      </c>
      <c r="E1013" s="71">
        <v>3153780</v>
      </c>
      <c r="F1013" s="72">
        <v>3.9971949166483726E-3</v>
      </c>
    </row>
    <row r="1014" spans="1:6" x14ac:dyDescent="0.2">
      <c r="A1014" s="56" t="s">
        <v>666</v>
      </c>
      <c r="B1014" s="56" t="s">
        <v>6</v>
      </c>
      <c r="C1014" s="70">
        <v>59</v>
      </c>
      <c r="D1014" s="71">
        <v>3532178</v>
      </c>
      <c r="E1014" s="71">
        <v>211931</v>
      </c>
      <c r="F1014" s="72">
        <v>2.6860767583033893E-4</v>
      </c>
    </row>
    <row r="1015" spans="1:6" x14ac:dyDescent="0.2">
      <c r="A1015" s="56" t="s">
        <v>666</v>
      </c>
      <c r="B1015" s="56" t="s">
        <v>10</v>
      </c>
      <c r="C1015" s="70">
        <v>694</v>
      </c>
      <c r="D1015" s="71">
        <v>32591897</v>
      </c>
      <c r="E1015" s="71">
        <v>1955514</v>
      </c>
      <c r="F1015" s="72">
        <v>2.4784768183686639E-3</v>
      </c>
    </row>
    <row r="1016" spans="1:6" x14ac:dyDescent="0.2">
      <c r="A1016" s="56" t="s">
        <v>666</v>
      </c>
      <c r="B1016" s="56" t="s">
        <v>4</v>
      </c>
      <c r="C1016" s="70">
        <v>127</v>
      </c>
      <c r="D1016" s="71">
        <v>23537102</v>
      </c>
      <c r="E1016" s="71">
        <v>1412226</v>
      </c>
      <c r="F1016" s="72">
        <v>1.7898973892784735E-3</v>
      </c>
    </row>
    <row r="1017" spans="1:6" x14ac:dyDescent="0.2">
      <c r="A1017" s="56" t="s">
        <v>666</v>
      </c>
      <c r="B1017" s="56" t="s">
        <v>863</v>
      </c>
      <c r="C1017" s="70">
        <v>1471</v>
      </c>
      <c r="D1017" s="71">
        <v>82684915</v>
      </c>
      <c r="E1017" s="71">
        <v>4862717</v>
      </c>
      <c r="F1017" s="72">
        <v>6.1631526845561911E-3</v>
      </c>
    </row>
    <row r="1018" spans="1:6" x14ac:dyDescent="0.2">
      <c r="A1018" s="56" t="s">
        <v>666</v>
      </c>
      <c r="B1018" s="56" t="s">
        <v>8</v>
      </c>
      <c r="C1018" s="70">
        <v>608</v>
      </c>
      <c r="D1018" s="71">
        <v>36164804</v>
      </c>
      <c r="E1018" s="71">
        <v>2165724</v>
      </c>
      <c r="F1018" s="72">
        <v>2.744903247424798E-3</v>
      </c>
    </row>
    <row r="1019" spans="1:6" x14ac:dyDescent="0.2">
      <c r="A1019" s="56" t="s">
        <v>666</v>
      </c>
      <c r="B1019" s="56" t="s">
        <v>864</v>
      </c>
      <c r="C1019" s="70">
        <v>222</v>
      </c>
      <c r="D1019" s="71">
        <v>24792704</v>
      </c>
      <c r="E1019" s="71">
        <v>1487258</v>
      </c>
      <c r="F1019" s="72">
        <v>1.8849951858863412E-3</v>
      </c>
    </row>
    <row r="1020" spans="1:6" x14ac:dyDescent="0.2">
      <c r="A1020" s="56" t="s">
        <v>666</v>
      </c>
      <c r="B1020" s="56" t="s">
        <v>25</v>
      </c>
      <c r="C1020" s="70">
        <v>158</v>
      </c>
      <c r="D1020" s="71">
        <v>16242961</v>
      </c>
      <c r="E1020" s="71">
        <v>974578</v>
      </c>
      <c r="F1020" s="72">
        <v>1.2352092496868321E-3</v>
      </c>
    </row>
    <row r="1021" spans="1:6" x14ac:dyDescent="0.2">
      <c r="A1021" s="56" t="s">
        <v>666</v>
      </c>
      <c r="B1021" s="56" t="s">
        <v>57</v>
      </c>
      <c r="C1021" s="70">
        <v>4328</v>
      </c>
      <c r="D1021" s="71">
        <v>410113452</v>
      </c>
      <c r="E1021" s="71">
        <v>24503961</v>
      </c>
      <c r="F1021" s="72">
        <v>3.1057051648165052E-2</v>
      </c>
    </row>
    <row r="1022" spans="1:6" x14ac:dyDescent="0.2">
      <c r="A1022" s="56" t="s">
        <v>680</v>
      </c>
      <c r="B1022" s="56" t="s">
        <v>5</v>
      </c>
      <c r="C1022" s="70">
        <v>18</v>
      </c>
      <c r="D1022" s="71">
        <v>371295</v>
      </c>
      <c r="E1022" s="71">
        <v>22278</v>
      </c>
      <c r="F1022" s="72">
        <v>2.8235802228783379E-5</v>
      </c>
    </row>
    <row r="1023" spans="1:6" x14ac:dyDescent="0.2">
      <c r="A1023" s="56" t="s">
        <v>680</v>
      </c>
      <c r="B1023" s="56" t="s">
        <v>1</v>
      </c>
      <c r="C1023" s="70">
        <v>37</v>
      </c>
      <c r="D1023" s="71">
        <v>3042674</v>
      </c>
      <c r="E1023" s="71">
        <v>182560</v>
      </c>
      <c r="F1023" s="72">
        <v>2.3138199366580005E-4</v>
      </c>
    </row>
    <row r="1024" spans="1:6" x14ac:dyDescent="0.2">
      <c r="A1024" s="56" t="s">
        <v>680</v>
      </c>
      <c r="B1024" s="56" t="s">
        <v>862</v>
      </c>
      <c r="C1024" s="70">
        <v>130</v>
      </c>
      <c r="D1024" s="71">
        <v>3680365</v>
      </c>
      <c r="E1024" s="71">
        <v>220822</v>
      </c>
      <c r="F1024" s="72">
        <v>2.7987639463885461E-4</v>
      </c>
    </row>
    <row r="1025" spans="1:6" x14ac:dyDescent="0.2">
      <c r="A1025" s="56" t="s">
        <v>680</v>
      </c>
      <c r="B1025" s="56" t="s">
        <v>3</v>
      </c>
      <c r="C1025" s="70">
        <v>65</v>
      </c>
      <c r="D1025" s="71">
        <v>9171351</v>
      </c>
      <c r="E1025" s="71">
        <v>550281</v>
      </c>
      <c r="F1025" s="72">
        <v>6.9744256604080911E-4</v>
      </c>
    </row>
    <row r="1026" spans="1:6" x14ac:dyDescent="0.2">
      <c r="A1026" s="56" t="s">
        <v>680</v>
      </c>
      <c r="B1026" s="56" t="s">
        <v>2</v>
      </c>
      <c r="C1026" s="70">
        <v>14</v>
      </c>
      <c r="D1026" s="71">
        <v>7220353</v>
      </c>
      <c r="E1026" s="71">
        <v>433221</v>
      </c>
      <c r="F1026" s="72">
        <v>5.4907722763963395E-4</v>
      </c>
    </row>
    <row r="1027" spans="1:6" x14ac:dyDescent="0.2">
      <c r="A1027" s="56" t="s">
        <v>680</v>
      </c>
      <c r="B1027" s="56" t="s">
        <v>6</v>
      </c>
      <c r="C1027" s="70">
        <v>36</v>
      </c>
      <c r="D1027" s="71">
        <v>1426141</v>
      </c>
      <c r="E1027" s="71">
        <v>85568</v>
      </c>
      <c r="F1027" s="72">
        <v>1.084514375218842E-4</v>
      </c>
    </row>
    <row r="1028" spans="1:6" x14ac:dyDescent="0.2">
      <c r="A1028" s="56" t="s">
        <v>680</v>
      </c>
      <c r="B1028" s="56" t="s">
        <v>10</v>
      </c>
      <c r="C1028" s="70">
        <v>302</v>
      </c>
      <c r="D1028" s="71">
        <v>9640076</v>
      </c>
      <c r="E1028" s="71">
        <v>578405</v>
      </c>
      <c r="F1028" s="72">
        <v>7.3308776318069171E-4</v>
      </c>
    </row>
    <row r="1029" spans="1:6" x14ac:dyDescent="0.2">
      <c r="A1029" s="56" t="s">
        <v>680</v>
      </c>
      <c r="B1029" s="56" t="s">
        <v>4</v>
      </c>
      <c r="C1029" s="70">
        <v>26</v>
      </c>
      <c r="D1029" s="71">
        <v>2699267</v>
      </c>
      <c r="E1029" s="71">
        <v>161956</v>
      </c>
      <c r="F1029" s="72">
        <v>2.0526786900820724E-4</v>
      </c>
    </row>
    <row r="1030" spans="1:6" x14ac:dyDescent="0.2">
      <c r="A1030" s="56" t="s">
        <v>680</v>
      </c>
      <c r="B1030" s="56" t="s">
        <v>863</v>
      </c>
      <c r="C1030" s="70">
        <v>498</v>
      </c>
      <c r="D1030" s="71">
        <v>8653951</v>
      </c>
      <c r="E1030" s="71">
        <v>509088</v>
      </c>
      <c r="F1030" s="72">
        <v>6.45233328173394E-4</v>
      </c>
    </row>
    <row r="1031" spans="1:6" x14ac:dyDescent="0.2">
      <c r="A1031" s="56" t="s">
        <v>680</v>
      </c>
      <c r="B1031" s="56" t="s">
        <v>8</v>
      </c>
      <c r="C1031" s="70">
        <v>202</v>
      </c>
      <c r="D1031" s="71">
        <v>6116328</v>
      </c>
      <c r="E1031" s="71">
        <v>366969</v>
      </c>
      <c r="F1031" s="72">
        <v>4.6510746512678011E-4</v>
      </c>
    </row>
    <row r="1032" spans="1:6" x14ac:dyDescent="0.2">
      <c r="A1032" s="56" t="s">
        <v>680</v>
      </c>
      <c r="B1032" s="56" t="s">
        <v>864</v>
      </c>
      <c r="C1032" s="70">
        <v>84</v>
      </c>
      <c r="D1032" s="71">
        <v>4081038</v>
      </c>
      <c r="E1032" s="71">
        <v>244862</v>
      </c>
      <c r="F1032" s="72">
        <v>3.1034540826574896E-4</v>
      </c>
    </row>
    <row r="1033" spans="1:6" x14ac:dyDescent="0.2">
      <c r="A1033" s="56" t="s">
        <v>680</v>
      </c>
      <c r="B1033" s="56" t="s">
        <v>25</v>
      </c>
      <c r="C1033" s="70">
        <v>35</v>
      </c>
      <c r="D1033" s="71">
        <v>3073242</v>
      </c>
      <c r="E1033" s="71">
        <v>184395</v>
      </c>
      <c r="F1033" s="72">
        <v>2.3370772744306091E-4</v>
      </c>
    </row>
    <row r="1034" spans="1:6" x14ac:dyDescent="0.2">
      <c r="A1034" s="56" t="s">
        <v>680</v>
      </c>
      <c r="B1034" s="56" t="s">
        <v>57</v>
      </c>
      <c r="C1034" s="70">
        <v>1447</v>
      </c>
      <c r="D1034" s="71">
        <v>59176080</v>
      </c>
      <c r="E1034" s="71">
        <v>3540405</v>
      </c>
      <c r="F1034" s="72">
        <v>4.4872149829336483E-3</v>
      </c>
    </row>
    <row r="1035" spans="1:6" x14ac:dyDescent="0.2">
      <c r="A1035" s="56" t="s">
        <v>689</v>
      </c>
      <c r="B1035" s="56" t="s">
        <v>5</v>
      </c>
      <c r="C1035" s="70" t="s">
        <v>861</v>
      </c>
      <c r="D1035" s="71" t="s">
        <v>861</v>
      </c>
      <c r="E1035" s="71" t="s">
        <v>861</v>
      </c>
      <c r="F1035" s="72" t="s">
        <v>861</v>
      </c>
    </row>
    <row r="1036" spans="1:6" x14ac:dyDescent="0.2">
      <c r="A1036" s="56" t="s">
        <v>689</v>
      </c>
      <c r="B1036" s="56" t="s">
        <v>1</v>
      </c>
      <c r="C1036" s="70">
        <v>12</v>
      </c>
      <c r="D1036" s="71">
        <v>618303</v>
      </c>
      <c r="E1036" s="71">
        <v>37098</v>
      </c>
      <c r="F1036" s="72">
        <v>4.7019112626061843E-5</v>
      </c>
    </row>
    <row r="1037" spans="1:6" x14ac:dyDescent="0.2">
      <c r="A1037" s="56" t="s">
        <v>689</v>
      </c>
      <c r="B1037" s="56" t="s">
        <v>862</v>
      </c>
      <c r="C1037" s="70">
        <v>36</v>
      </c>
      <c r="D1037" s="71">
        <v>403588</v>
      </c>
      <c r="E1037" s="71">
        <v>24215</v>
      </c>
      <c r="F1037" s="72">
        <v>3.0690813850883806E-5</v>
      </c>
    </row>
    <row r="1038" spans="1:6" x14ac:dyDescent="0.2">
      <c r="A1038" s="56" t="s">
        <v>689</v>
      </c>
      <c r="B1038" s="56" t="s">
        <v>3</v>
      </c>
      <c r="C1038" s="70">
        <v>19</v>
      </c>
      <c r="D1038" s="71">
        <v>1464819</v>
      </c>
      <c r="E1038" s="71">
        <v>87889</v>
      </c>
      <c r="F1038" s="72">
        <v>1.1139314220691006E-4</v>
      </c>
    </row>
    <row r="1039" spans="1:6" x14ac:dyDescent="0.2">
      <c r="A1039" s="56" t="s">
        <v>689</v>
      </c>
      <c r="B1039" s="56" t="s">
        <v>2</v>
      </c>
      <c r="C1039" s="70" t="s">
        <v>861</v>
      </c>
      <c r="D1039" s="71" t="s">
        <v>861</v>
      </c>
      <c r="E1039" s="71" t="s">
        <v>861</v>
      </c>
      <c r="F1039" s="72" t="s">
        <v>861</v>
      </c>
    </row>
    <row r="1040" spans="1:6" x14ac:dyDescent="0.2">
      <c r="A1040" s="56" t="s">
        <v>689</v>
      </c>
      <c r="B1040" s="56" t="s">
        <v>6</v>
      </c>
      <c r="C1040" s="70" t="s">
        <v>861</v>
      </c>
      <c r="D1040" s="71" t="s">
        <v>861</v>
      </c>
      <c r="E1040" s="71" t="s">
        <v>861</v>
      </c>
      <c r="F1040" s="72" t="s">
        <v>861</v>
      </c>
    </row>
    <row r="1041" spans="1:6" x14ac:dyDescent="0.2">
      <c r="A1041" s="56" t="s">
        <v>689</v>
      </c>
      <c r="B1041" s="56" t="s">
        <v>10</v>
      </c>
      <c r="C1041" s="70">
        <v>75</v>
      </c>
      <c r="D1041" s="71">
        <v>739777</v>
      </c>
      <c r="E1041" s="71">
        <v>44387</v>
      </c>
      <c r="F1041" s="72">
        <v>5.6257408812685514E-5</v>
      </c>
    </row>
    <row r="1042" spans="1:6" x14ac:dyDescent="0.2">
      <c r="A1042" s="56" t="s">
        <v>689</v>
      </c>
      <c r="B1042" s="56" t="s">
        <v>4</v>
      </c>
      <c r="C1042" s="70">
        <v>22</v>
      </c>
      <c r="D1042" s="71">
        <v>744462</v>
      </c>
      <c r="E1042" s="71">
        <v>44668</v>
      </c>
      <c r="F1042" s="72">
        <v>5.6613556600920005E-5</v>
      </c>
    </row>
    <row r="1043" spans="1:6" x14ac:dyDescent="0.2">
      <c r="A1043" s="56" t="s">
        <v>689</v>
      </c>
      <c r="B1043" s="56" t="s">
        <v>863</v>
      </c>
      <c r="C1043" s="70">
        <v>162</v>
      </c>
      <c r="D1043" s="71">
        <v>1752894</v>
      </c>
      <c r="E1043" s="71">
        <v>104161</v>
      </c>
      <c r="F1043" s="72">
        <v>1.3201676074837534E-4</v>
      </c>
    </row>
    <row r="1044" spans="1:6" x14ac:dyDescent="0.2">
      <c r="A1044" s="56" t="s">
        <v>689</v>
      </c>
      <c r="B1044" s="56" t="s">
        <v>8</v>
      </c>
      <c r="C1044" s="70">
        <v>90</v>
      </c>
      <c r="D1044" s="71">
        <v>475360</v>
      </c>
      <c r="E1044" s="71">
        <v>28522</v>
      </c>
      <c r="F1044" s="72">
        <v>3.6149634220727154E-5</v>
      </c>
    </row>
    <row r="1045" spans="1:6" x14ac:dyDescent="0.2">
      <c r="A1045" s="56" t="s">
        <v>689</v>
      </c>
      <c r="B1045" s="56" t="s">
        <v>864</v>
      </c>
      <c r="C1045" s="70">
        <v>37</v>
      </c>
      <c r="D1045" s="71">
        <v>447627</v>
      </c>
      <c r="E1045" s="71">
        <v>26808</v>
      </c>
      <c r="F1045" s="72">
        <v>3.3977259455481856E-5</v>
      </c>
    </row>
    <row r="1046" spans="1:6" x14ac:dyDescent="0.2">
      <c r="A1046" s="56" t="s">
        <v>689</v>
      </c>
      <c r="B1046" s="56" t="s">
        <v>25</v>
      </c>
      <c r="C1046" s="70">
        <v>22</v>
      </c>
      <c r="D1046" s="71">
        <v>722542</v>
      </c>
      <c r="E1046" s="71">
        <v>43353</v>
      </c>
      <c r="F1046" s="72">
        <v>5.4946886346370674E-5</v>
      </c>
    </row>
    <row r="1047" spans="1:6" x14ac:dyDescent="0.2">
      <c r="A1047" s="56" t="s">
        <v>689</v>
      </c>
      <c r="B1047" s="56" t="s">
        <v>57</v>
      </c>
      <c r="C1047" s="70">
        <v>487</v>
      </c>
      <c r="D1047" s="71">
        <v>8020177</v>
      </c>
      <c r="E1047" s="71">
        <v>480149</v>
      </c>
      <c r="F1047" s="72">
        <v>6.0855517570464635E-4</v>
      </c>
    </row>
    <row r="1048" spans="1:6" x14ac:dyDescent="0.2">
      <c r="A1048" s="56" t="s">
        <v>695</v>
      </c>
      <c r="B1048" s="56" t="s">
        <v>5</v>
      </c>
      <c r="C1048" s="70" t="s">
        <v>861</v>
      </c>
      <c r="D1048" s="71" t="s">
        <v>861</v>
      </c>
      <c r="E1048" s="71" t="s">
        <v>861</v>
      </c>
      <c r="F1048" s="72" t="s">
        <v>861</v>
      </c>
    </row>
    <row r="1049" spans="1:6" x14ac:dyDescent="0.2">
      <c r="A1049" s="56" t="s">
        <v>695</v>
      </c>
      <c r="B1049" s="56" t="s">
        <v>1</v>
      </c>
      <c r="C1049" s="70">
        <v>16</v>
      </c>
      <c r="D1049" s="71">
        <v>620770</v>
      </c>
      <c r="E1049" s="71">
        <v>37246</v>
      </c>
      <c r="F1049" s="72">
        <v>4.7206692244064353E-5</v>
      </c>
    </row>
    <row r="1050" spans="1:6" x14ac:dyDescent="0.2">
      <c r="A1050" s="56" t="s">
        <v>695</v>
      </c>
      <c r="B1050" s="56" t="s">
        <v>862</v>
      </c>
      <c r="C1050" s="70">
        <v>59</v>
      </c>
      <c r="D1050" s="71">
        <v>1300704</v>
      </c>
      <c r="E1050" s="71">
        <v>78042</v>
      </c>
      <c r="F1050" s="72">
        <v>9.891276046048624E-5</v>
      </c>
    </row>
    <row r="1051" spans="1:6" x14ac:dyDescent="0.2">
      <c r="A1051" s="56" t="s">
        <v>695</v>
      </c>
      <c r="B1051" s="56" t="s">
        <v>3</v>
      </c>
      <c r="C1051" s="70">
        <v>34</v>
      </c>
      <c r="D1051" s="71">
        <v>3031383</v>
      </c>
      <c r="E1051" s="71">
        <v>181883</v>
      </c>
      <c r="F1051" s="72">
        <v>2.305239436564237E-4</v>
      </c>
    </row>
    <row r="1052" spans="1:6" x14ac:dyDescent="0.2">
      <c r="A1052" s="56" t="s">
        <v>695</v>
      </c>
      <c r="B1052" s="56" t="s">
        <v>2</v>
      </c>
      <c r="C1052" s="70" t="s">
        <v>861</v>
      </c>
      <c r="D1052" s="71" t="s">
        <v>861</v>
      </c>
      <c r="E1052" s="71" t="s">
        <v>861</v>
      </c>
      <c r="F1052" s="72" t="s">
        <v>861</v>
      </c>
    </row>
    <row r="1053" spans="1:6" x14ac:dyDescent="0.2">
      <c r="A1053" s="56" t="s">
        <v>695</v>
      </c>
      <c r="B1053" s="56" t="s">
        <v>6</v>
      </c>
      <c r="C1053" s="70">
        <v>16</v>
      </c>
      <c r="D1053" s="71">
        <v>1036659</v>
      </c>
      <c r="E1053" s="71">
        <v>62200</v>
      </c>
      <c r="F1053" s="72">
        <v>7.883413675510935E-5</v>
      </c>
    </row>
    <row r="1054" spans="1:6" x14ac:dyDescent="0.2">
      <c r="A1054" s="56" t="s">
        <v>695</v>
      </c>
      <c r="B1054" s="56" t="s">
        <v>10</v>
      </c>
      <c r="C1054" s="70">
        <v>255</v>
      </c>
      <c r="D1054" s="71">
        <v>7001381</v>
      </c>
      <c r="E1054" s="71">
        <v>420083</v>
      </c>
      <c r="F1054" s="72">
        <v>5.3242573425235694E-4</v>
      </c>
    </row>
    <row r="1055" spans="1:6" x14ac:dyDescent="0.2">
      <c r="A1055" s="56" t="s">
        <v>695</v>
      </c>
      <c r="B1055" s="56" t="s">
        <v>4</v>
      </c>
      <c r="C1055" s="70">
        <v>36</v>
      </c>
      <c r="D1055" s="71">
        <v>2333283</v>
      </c>
      <c r="E1055" s="71">
        <v>139997</v>
      </c>
      <c r="F1055" s="72">
        <v>1.7743637690201036E-4</v>
      </c>
    </row>
    <row r="1056" spans="1:6" x14ac:dyDescent="0.2">
      <c r="A1056" s="56" t="s">
        <v>695</v>
      </c>
      <c r="B1056" s="56" t="s">
        <v>863</v>
      </c>
      <c r="C1056" s="70">
        <v>245</v>
      </c>
      <c r="D1056" s="71">
        <v>2458444</v>
      </c>
      <c r="E1056" s="71">
        <v>144989</v>
      </c>
      <c r="F1056" s="72">
        <v>1.8376338672004098E-4</v>
      </c>
    </row>
    <row r="1057" spans="1:6" x14ac:dyDescent="0.2">
      <c r="A1057" s="56" t="s">
        <v>695</v>
      </c>
      <c r="B1057" s="56" t="s">
        <v>8</v>
      </c>
      <c r="C1057" s="70">
        <v>91</v>
      </c>
      <c r="D1057" s="71">
        <v>1413535</v>
      </c>
      <c r="E1057" s="71">
        <v>84812</v>
      </c>
      <c r="F1057" s="72">
        <v>1.0749326055424975E-4</v>
      </c>
    </row>
    <row r="1058" spans="1:6" x14ac:dyDescent="0.2">
      <c r="A1058" s="56" t="s">
        <v>695</v>
      </c>
      <c r="B1058" s="56" t="s">
        <v>864</v>
      </c>
      <c r="C1058" s="70">
        <v>83</v>
      </c>
      <c r="D1058" s="71">
        <v>2684577</v>
      </c>
      <c r="E1058" s="71">
        <v>161075</v>
      </c>
      <c r="F1058" s="72">
        <v>2.0415126330915176E-4</v>
      </c>
    </row>
    <row r="1059" spans="1:6" x14ac:dyDescent="0.2">
      <c r="A1059" s="56" t="s">
        <v>695</v>
      </c>
      <c r="B1059" s="56" t="s">
        <v>25</v>
      </c>
      <c r="C1059" s="70">
        <v>35</v>
      </c>
      <c r="D1059" s="71">
        <v>1153385</v>
      </c>
      <c r="E1059" s="71">
        <v>69203</v>
      </c>
      <c r="F1059" s="72">
        <v>8.7709948004241673E-5</v>
      </c>
    </row>
    <row r="1060" spans="1:6" x14ac:dyDescent="0.2">
      <c r="A1060" s="56" t="s">
        <v>695</v>
      </c>
      <c r="B1060" s="56" t="s">
        <v>57</v>
      </c>
      <c r="C1060" s="70">
        <v>871</v>
      </c>
      <c r="D1060" s="71">
        <v>23035681</v>
      </c>
      <c r="E1060" s="71">
        <v>1379624</v>
      </c>
      <c r="F1060" s="72">
        <v>1.7485766412641637E-3</v>
      </c>
    </row>
    <row r="1061" spans="1:6" x14ac:dyDescent="0.2">
      <c r="A1061" s="56" t="s">
        <v>703</v>
      </c>
      <c r="B1061" s="56" t="s">
        <v>5</v>
      </c>
      <c r="C1061" s="70">
        <v>251</v>
      </c>
      <c r="D1061" s="71">
        <v>27619296</v>
      </c>
      <c r="E1061" s="71">
        <v>1657158</v>
      </c>
      <c r="F1061" s="72">
        <v>2.1003315176338182E-3</v>
      </c>
    </row>
    <row r="1062" spans="1:6" x14ac:dyDescent="0.2">
      <c r="A1062" s="56" t="s">
        <v>703</v>
      </c>
      <c r="B1062" s="56" t="s">
        <v>1</v>
      </c>
      <c r="C1062" s="70">
        <v>137</v>
      </c>
      <c r="D1062" s="71">
        <v>61143674</v>
      </c>
      <c r="E1062" s="71">
        <v>3668620</v>
      </c>
      <c r="F1062" s="72">
        <v>4.6497185013268374E-3</v>
      </c>
    </row>
    <row r="1063" spans="1:6" x14ac:dyDescent="0.2">
      <c r="A1063" s="56" t="s">
        <v>703</v>
      </c>
      <c r="B1063" s="56" t="s">
        <v>862</v>
      </c>
      <c r="C1063" s="70">
        <v>1405</v>
      </c>
      <c r="D1063" s="71">
        <v>105808013</v>
      </c>
      <c r="E1063" s="71">
        <v>6348481</v>
      </c>
      <c r="F1063" s="72">
        <v>8.0462543302445878E-3</v>
      </c>
    </row>
    <row r="1064" spans="1:6" x14ac:dyDescent="0.2">
      <c r="A1064" s="56" t="s">
        <v>703</v>
      </c>
      <c r="B1064" s="56" t="s">
        <v>3</v>
      </c>
      <c r="C1064" s="70">
        <v>454</v>
      </c>
      <c r="D1064" s="71">
        <v>89335461</v>
      </c>
      <c r="E1064" s="71">
        <v>5360128</v>
      </c>
      <c r="F1064" s="72">
        <v>6.7935862343551576E-3</v>
      </c>
    </row>
    <row r="1065" spans="1:6" x14ac:dyDescent="0.2">
      <c r="A1065" s="56" t="s">
        <v>703</v>
      </c>
      <c r="B1065" s="56" t="s">
        <v>2</v>
      </c>
      <c r="C1065" s="70">
        <v>80</v>
      </c>
      <c r="D1065" s="71">
        <v>88452858</v>
      </c>
      <c r="E1065" s="71">
        <v>5307171</v>
      </c>
      <c r="F1065" s="72">
        <v>6.7264669517162453E-3</v>
      </c>
    </row>
    <row r="1066" spans="1:6" x14ac:dyDescent="0.2">
      <c r="A1066" s="56" t="s">
        <v>703</v>
      </c>
      <c r="B1066" s="56" t="s">
        <v>6</v>
      </c>
      <c r="C1066" s="70">
        <v>222</v>
      </c>
      <c r="D1066" s="71">
        <v>29855866</v>
      </c>
      <c r="E1066" s="71">
        <v>1791352</v>
      </c>
      <c r="F1066" s="72">
        <v>2.2704129991083385E-3</v>
      </c>
    </row>
    <row r="1067" spans="1:6" x14ac:dyDescent="0.2">
      <c r="A1067" s="56" t="s">
        <v>703</v>
      </c>
      <c r="B1067" s="56" t="s">
        <v>10</v>
      </c>
      <c r="C1067" s="70">
        <v>1427</v>
      </c>
      <c r="D1067" s="71">
        <v>84465557</v>
      </c>
      <c r="E1067" s="71">
        <v>5067860</v>
      </c>
      <c r="F1067" s="72">
        <v>6.4231570465554414E-3</v>
      </c>
    </row>
    <row r="1068" spans="1:6" x14ac:dyDescent="0.2">
      <c r="A1068" s="56" t="s">
        <v>703</v>
      </c>
      <c r="B1068" s="56" t="s">
        <v>4</v>
      </c>
      <c r="C1068" s="70">
        <v>239</v>
      </c>
      <c r="D1068" s="71">
        <v>40833918</v>
      </c>
      <c r="E1068" s="71">
        <v>2450035</v>
      </c>
      <c r="F1068" s="72">
        <v>3.105247495897176E-3</v>
      </c>
    </row>
    <row r="1069" spans="1:6" x14ac:dyDescent="0.2">
      <c r="A1069" s="56" t="s">
        <v>703</v>
      </c>
      <c r="B1069" s="56" t="s">
        <v>863</v>
      </c>
      <c r="C1069" s="70">
        <v>3171</v>
      </c>
      <c r="D1069" s="71">
        <v>125915530</v>
      </c>
      <c r="E1069" s="71">
        <v>7425525</v>
      </c>
      <c r="F1069" s="72">
        <v>9.4113320470817254E-3</v>
      </c>
    </row>
    <row r="1070" spans="1:6" x14ac:dyDescent="0.2">
      <c r="A1070" s="56" t="s">
        <v>703</v>
      </c>
      <c r="B1070" s="56" t="s">
        <v>8</v>
      </c>
      <c r="C1070" s="70">
        <v>1362</v>
      </c>
      <c r="D1070" s="71">
        <v>94803489</v>
      </c>
      <c r="E1070" s="71">
        <v>5688066</v>
      </c>
      <c r="F1070" s="72">
        <v>7.2092246449531805E-3</v>
      </c>
    </row>
    <row r="1071" spans="1:6" x14ac:dyDescent="0.2">
      <c r="A1071" s="56" t="s">
        <v>703</v>
      </c>
      <c r="B1071" s="56" t="s">
        <v>864</v>
      </c>
      <c r="C1071" s="70">
        <v>269</v>
      </c>
      <c r="D1071" s="71">
        <v>39181656</v>
      </c>
      <c r="E1071" s="71">
        <v>2350899</v>
      </c>
      <c r="F1071" s="72">
        <v>2.9795995701519264E-3</v>
      </c>
    </row>
    <row r="1072" spans="1:6" x14ac:dyDescent="0.2">
      <c r="A1072" s="56" t="s">
        <v>703</v>
      </c>
      <c r="B1072" s="56" t="s">
        <v>25</v>
      </c>
      <c r="C1072" s="70">
        <v>494</v>
      </c>
      <c r="D1072" s="71">
        <v>79434467</v>
      </c>
      <c r="E1072" s="71">
        <v>4766068</v>
      </c>
      <c r="F1072" s="72">
        <v>6.0406568568512949E-3</v>
      </c>
    </row>
    <row r="1073" spans="1:6" x14ac:dyDescent="0.2">
      <c r="A1073" s="56" t="s">
        <v>703</v>
      </c>
      <c r="B1073" s="56" t="s">
        <v>57</v>
      </c>
      <c r="C1073" s="70">
        <v>9511</v>
      </c>
      <c r="D1073" s="71">
        <v>866849785</v>
      </c>
      <c r="E1073" s="71">
        <v>51881363</v>
      </c>
      <c r="F1073" s="72">
        <v>6.5755988195875734E-2</v>
      </c>
    </row>
    <row r="1074" spans="1:6" x14ac:dyDescent="0.2">
      <c r="A1074" s="56" t="s">
        <v>678</v>
      </c>
      <c r="B1074" s="56" t="s">
        <v>5</v>
      </c>
      <c r="C1074" s="70" t="s">
        <v>861</v>
      </c>
      <c r="D1074" s="71" t="s">
        <v>861</v>
      </c>
      <c r="E1074" s="71" t="s">
        <v>861</v>
      </c>
      <c r="F1074" s="72" t="s">
        <v>861</v>
      </c>
    </row>
    <row r="1075" spans="1:6" x14ac:dyDescent="0.2">
      <c r="A1075" s="56" t="s">
        <v>678</v>
      </c>
      <c r="B1075" s="56" t="s">
        <v>1</v>
      </c>
      <c r="C1075" s="70">
        <v>17</v>
      </c>
      <c r="D1075" s="71">
        <v>1138962</v>
      </c>
      <c r="E1075" s="71">
        <v>68338</v>
      </c>
      <c r="F1075" s="72">
        <v>8.6613621182808078E-5</v>
      </c>
    </row>
    <row r="1076" spans="1:6" x14ac:dyDescent="0.2">
      <c r="A1076" s="56" t="s">
        <v>678</v>
      </c>
      <c r="B1076" s="56" t="s">
        <v>862</v>
      </c>
      <c r="C1076" s="70">
        <v>90</v>
      </c>
      <c r="D1076" s="71">
        <v>2491087</v>
      </c>
      <c r="E1076" s="71">
        <v>149465</v>
      </c>
      <c r="F1076" s="72">
        <v>1.8943640273476559E-4</v>
      </c>
    </row>
    <row r="1077" spans="1:6" x14ac:dyDescent="0.2">
      <c r="A1077" s="56" t="s">
        <v>678</v>
      </c>
      <c r="B1077" s="56" t="s">
        <v>3</v>
      </c>
      <c r="C1077" s="70">
        <v>43</v>
      </c>
      <c r="D1077" s="71">
        <v>4260390</v>
      </c>
      <c r="E1077" s="71">
        <v>255623</v>
      </c>
      <c r="F1077" s="72">
        <v>3.2398422089632346E-4</v>
      </c>
    </row>
    <row r="1078" spans="1:6" x14ac:dyDescent="0.2">
      <c r="A1078" s="56" t="s">
        <v>678</v>
      </c>
      <c r="B1078" s="56" t="s">
        <v>2</v>
      </c>
      <c r="C1078" s="70" t="s">
        <v>861</v>
      </c>
      <c r="D1078" s="71" t="s">
        <v>861</v>
      </c>
      <c r="E1078" s="71" t="s">
        <v>861</v>
      </c>
      <c r="F1078" s="72" t="s">
        <v>861</v>
      </c>
    </row>
    <row r="1079" spans="1:6" x14ac:dyDescent="0.2">
      <c r="A1079" s="56" t="s">
        <v>678</v>
      </c>
      <c r="B1079" s="56" t="s">
        <v>6</v>
      </c>
      <c r="C1079" s="70">
        <v>22</v>
      </c>
      <c r="D1079" s="71">
        <v>958070</v>
      </c>
      <c r="E1079" s="71">
        <v>57484</v>
      </c>
      <c r="F1079" s="72">
        <v>7.2856937576056365E-5</v>
      </c>
    </row>
    <row r="1080" spans="1:6" x14ac:dyDescent="0.2">
      <c r="A1080" s="56" t="s">
        <v>678</v>
      </c>
      <c r="B1080" s="56" t="s">
        <v>10</v>
      </c>
      <c r="C1080" s="70">
        <v>176</v>
      </c>
      <c r="D1080" s="71">
        <v>2470866</v>
      </c>
      <c r="E1080" s="71">
        <v>148252</v>
      </c>
      <c r="F1080" s="72">
        <v>1.878990103250558E-4</v>
      </c>
    </row>
    <row r="1081" spans="1:6" x14ac:dyDescent="0.2">
      <c r="A1081" s="56" t="s">
        <v>678</v>
      </c>
      <c r="B1081" s="56" t="s">
        <v>4</v>
      </c>
      <c r="C1081" s="70">
        <v>20</v>
      </c>
      <c r="D1081" s="71">
        <v>1679774</v>
      </c>
      <c r="E1081" s="71">
        <v>100786</v>
      </c>
      <c r="F1081" s="72">
        <v>1.2773918500000726E-4</v>
      </c>
    </row>
    <row r="1082" spans="1:6" x14ac:dyDescent="0.2">
      <c r="A1082" s="56" t="s">
        <v>678</v>
      </c>
      <c r="B1082" s="56" t="s">
        <v>863</v>
      </c>
      <c r="C1082" s="70">
        <v>327</v>
      </c>
      <c r="D1082" s="71">
        <v>4612839</v>
      </c>
      <c r="E1082" s="71">
        <v>275178</v>
      </c>
      <c r="F1082" s="72">
        <v>3.4876881163983087E-4</v>
      </c>
    </row>
    <row r="1083" spans="1:6" x14ac:dyDescent="0.2">
      <c r="A1083" s="56" t="s">
        <v>678</v>
      </c>
      <c r="B1083" s="56" t="s">
        <v>8</v>
      </c>
      <c r="C1083" s="70">
        <v>113</v>
      </c>
      <c r="D1083" s="71">
        <v>1975744</v>
      </c>
      <c r="E1083" s="71">
        <v>118545</v>
      </c>
      <c r="F1083" s="72">
        <v>1.5024747173045721E-4</v>
      </c>
    </row>
    <row r="1084" spans="1:6" x14ac:dyDescent="0.2">
      <c r="A1084" s="56" t="s">
        <v>678</v>
      </c>
      <c r="B1084" s="56" t="s">
        <v>864</v>
      </c>
      <c r="C1084" s="70">
        <v>91</v>
      </c>
      <c r="D1084" s="71">
        <v>4992021</v>
      </c>
      <c r="E1084" s="71">
        <v>299512</v>
      </c>
      <c r="F1084" s="72">
        <v>3.7961044964302752E-4</v>
      </c>
    </row>
    <row r="1085" spans="1:6" x14ac:dyDescent="0.2">
      <c r="A1085" s="56" t="s">
        <v>678</v>
      </c>
      <c r="B1085" s="56" t="s">
        <v>25</v>
      </c>
      <c r="C1085" s="70">
        <v>63</v>
      </c>
      <c r="D1085" s="71">
        <v>3830276</v>
      </c>
      <c r="E1085" s="71">
        <v>229817</v>
      </c>
      <c r="F1085" s="72">
        <v>2.9127692615191263E-4</v>
      </c>
    </row>
    <row r="1086" spans="1:6" x14ac:dyDescent="0.2">
      <c r="A1086" s="56" t="s">
        <v>678</v>
      </c>
      <c r="B1086" s="56" t="s">
        <v>57</v>
      </c>
      <c r="C1086" s="70">
        <v>977</v>
      </c>
      <c r="D1086" s="71">
        <v>28803674</v>
      </c>
      <c r="E1086" s="71">
        <v>1726619</v>
      </c>
      <c r="F1086" s="72">
        <v>2.1883684625397131E-3</v>
      </c>
    </row>
    <row r="1087" spans="1:6" x14ac:dyDescent="0.2">
      <c r="A1087" s="56" t="s">
        <v>722</v>
      </c>
      <c r="B1087" s="56" t="s">
        <v>5</v>
      </c>
      <c r="C1087" s="70">
        <v>37</v>
      </c>
      <c r="D1087" s="71">
        <v>894218</v>
      </c>
      <c r="E1087" s="71">
        <v>53653</v>
      </c>
      <c r="F1087" s="72">
        <v>6.8001413815464346E-5</v>
      </c>
    </row>
    <row r="1088" spans="1:6" x14ac:dyDescent="0.2">
      <c r="A1088" s="56" t="s">
        <v>722</v>
      </c>
      <c r="B1088" s="56" t="s">
        <v>1</v>
      </c>
      <c r="C1088" s="70">
        <v>57</v>
      </c>
      <c r="D1088" s="71">
        <v>11632225</v>
      </c>
      <c r="E1088" s="71">
        <v>697934</v>
      </c>
      <c r="F1088" s="72">
        <v>8.8458238588489529E-4</v>
      </c>
    </row>
    <row r="1089" spans="1:6" x14ac:dyDescent="0.2">
      <c r="A1089" s="56" t="s">
        <v>722</v>
      </c>
      <c r="B1089" s="56" t="s">
        <v>862</v>
      </c>
      <c r="C1089" s="70">
        <v>273</v>
      </c>
      <c r="D1089" s="71">
        <v>14253853</v>
      </c>
      <c r="E1089" s="71">
        <v>855189</v>
      </c>
      <c r="F1089" s="72">
        <v>1.0838920671618201E-3</v>
      </c>
    </row>
    <row r="1090" spans="1:6" x14ac:dyDescent="0.2">
      <c r="A1090" s="56" t="s">
        <v>722</v>
      </c>
      <c r="B1090" s="56" t="s">
        <v>3</v>
      </c>
      <c r="C1090" s="70">
        <v>131</v>
      </c>
      <c r="D1090" s="71">
        <v>12332145</v>
      </c>
      <c r="E1090" s="71">
        <v>739929</v>
      </c>
      <c r="F1090" s="72">
        <v>9.378081024931078E-4</v>
      </c>
    </row>
    <row r="1091" spans="1:6" x14ac:dyDescent="0.2">
      <c r="A1091" s="56" t="s">
        <v>722</v>
      </c>
      <c r="B1091" s="56" t="s">
        <v>2</v>
      </c>
      <c r="C1091" s="70">
        <v>11</v>
      </c>
      <c r="D1091" s="71">
        <v>10973849</v>
      </c>
      <c r="E1091" s="71">
        <v>658431</v>
      </c>
      <c r="F1091" s="72">
        <v>8.3451510446629269E-4</v>
      </c>
    </row>
    <row r="1092" spans="1:6" x14ac:dyDescent="0.2">
      <c r="A1092" s="56" t="s">
        <v>722</v>
      </c>
      <c r="B1092" s="56" t="s">
        <v>6</v>
      </c>
      <c r="C1092" s="70">
        <v>70</v>
      </c>
      <c r="D1092" s="71">
        <v>7674754</v>
      </c>
      <c r="E1092" s="71">
        <v>460485</v>
      </c>
      <c r="F1092" s="72">
        <v>5.8363243510733975E-4</v>
      </c>
    </row>
    <row r="1093" spans="1:6" x14ac:dyDescent="0.2">
      <c r="A1093" s="56" t="s">
        <v>722</v>
      </c>
      <c r="B1093" s="56" t="s">
        <v>10</v>
      </c>
      <c r="C1093" s="70">
        <v>644</v>
      </c>
      <c r="D1093" s="71">
        <v>38497274</v>
      </c>
      <c r="E1093" s="71">
        <v>2309837</v>
      </c>
      <c r="F1093" s="72">
        <v>2.9275563655950403E-3</v>
      </c>
    </row>
    <row r="1094" spans="1:6" x14ac:dyDescent="0.2">
      <c r="A1094" s="56" t="s">
        <v>722</v>
      </c>
      <c r="B1094" s="56" t="s">
        <v>4</v>
      </c>
      <c r="C1094" s="70">
        <v>65</v>
      </c>
      <c r="D1094" s="71">
        <v>3741814</v>
      </c>
      <c r="E1094" s="71">
        <v>224509</v>
      </c>
      <c r="F1094" s="72">
        <v>2.8454940850084962E-4</v>
      </c>
    </row>
    <row r="1095" spans="1:6" x14ac:dyDescent="0.2">
      <c r="A1095" s="56" t="s">
        <v>722</v>
      </c>
      <c r="B1095" s="56" t="s">
        <v>863</v>
      </c>
      <c r="C1095" s="70">
        <v>999</v>
      </c>
      <c r="D1095" s="71">
        <v>21012072</v>
      </c>
      <c r="E1095" s="71">
        <v>1245662</v>
      </c>
      <c r="F1095" s="72">
        <v>1.5787892035151613E-3</v>
      </c>
    </row>
    <row r="1096" spans="1:6" x14ac:dyDescent="0.2">
      <c r="A1096" s="56" t="s">
        <v>722</v>
      </c>
      <c r="B1096" s="56" t="s">
        <v>8</v>
      </c>
      <c r="C1096" s="70">
        <v>354</v>
      </c>
      <c r="D1096" s="71">
        <v>9371077</v>
      </c>
      <c r="E1096" s="71">
        <v>562265</v>
      </c>
      <c r="F1096" s="72">
        <v>7.1263144537960703E-4</v>
      </c>
    </row>
    <row r="1097" spans="1:6" x14ac:dyDescent="0.2">
      <c r="A1097" s="56" t="s">
        <v>722</v>
      </c>
      <c r="B1097" s="56" t="s">
        <v>864</v>
      </c>
      <c r="C1097" s="70">
        <v>167</v>
      </c>
      <c r="D1097" s="71">
        <v>15535071</v>
      </c>
      <c r="E1097" s="71">
        <v>932104</v>
      </c>
      <c r="F1097" s="72">
        <v>1.1813764341798143E-3</v>
      </c>
    </row>
    <row r="1098" spans="1:6" x14ac:dyDescent="0.2">
      <c r="A1098" s="56" t="s">
        <v>722</v>
      </c>
      <c r="B1098" s="56" t="s">
        <v>25</v>
      </c>
      <c r="C1098" s="70">
        <v>134</v>
      </c>
      <c r="D1098" s="71">
        <v>19070914</v>
      </c>
      <c r="E1098" s="71">
        <v>1144255</v>
      </c>
      <c r="F1098" s="72">
        <v>1.4502629445774541E-3</v>
      </c>
    </row>
    <row r="1099" spans="1:6" x14ac:dyDescent="0.2">
      <c r="A1099" s="56" t="s">
        <v>722</v>
      </c>
      <c r="B1099" s="56" t="s">
        <v>57</v>
      </c>
      <c r="C1099" s="70">
        <v>2942</v>
      </c>
      <c r="D1099" s="71">
        <v>164989267</v>
      </c>
      <c r="E1099" s="71">
        <v>9884252</v>
      </c>
      <c r="F1099" s="72">
        <v>1.2527596043246995E-2</v>
      </c>
    </row>
    <row r="1100" spans="1:6" x14ac:dyDescent="0.2">
      <c r="A1100" s="56" t="s">
        <v>734</v>
      </c>
      <c r="B1100" s="56" t="s">
        <v>5</v>
      </c>
      <c r="C1100" s="70">
        <v>132</v>
      </c>
      <c r="D1100" s="71">
        <v>8593098</v>
      </c>
      <c r="E1100" s="71">
        <v>515586</v>
      </c>
      <c r="F1100" s="72">
        <v>6.5346908734758538E-4</v>
      </c>
    </row>
    <row r="1101" spans="1:6" x14ac:dyDescent="0.2">
      <c r="A1101" s="56" t="s">
        <v>734</v>
      </c>
      <c r="B1101" s="56" t="s">
        <v>1</v>
      </c>
      <c r="C1101" s="70">
        <v>74</v>
      </c>
      <c r="D1101" s="71">
        <v>33623431</v>
      </c>
      <c r="E1101" s="71">
        <v>2017406</v>
      </c>
      <c r="F1101" s="72">
        <v>2.5569205867295519E-3</v>
      </c>
    </row>
    <row r="1102" spans="1:6" x14ac:dyDescent="0.2">
      <c r="A1102" s="56" t="s">
        <v>734</v>
      </c>
      <c r="B1102" s="56" t="s">
        <v>862</v>
      </c>
      <c r="C1102" s="70">
        <v>575</v>
      </c>
      <c r="D1102" s="71">
        <v>52232275</v>
      </c>
      <c r="E1102" s="71">
        <v>3133937</v>
      </c>
      <c r="F1102" s="72">
        <v>3.9720453061076709E-3</v>
      </c>
    </row>
    <row r="1103" spans="1:6" x14ac:dyDescent="0.2">
      <c r="A1103" s="56" t="s">
        <v>734</v>
      </c>
      <c r="B1103" s="56" t="s">
        <v>3</v>
      </c>
      <c r="C1103" s="70">
        <v>206</v>
      </c>
      <c r="D1103" s="71">
        <v>37644025</v>
      </c>
      <c r="E1103" s="71">
        <v>2258642</v>
      </c>
      <c r="F1103" s="72">
        <v>2.8626702943542397E-3</v>
      </c>
    </row>
    <row r="1104" spans="1:6" x14ac:dyDescent="0.2">
      <c r="A1104" s="56" t="s">
        <v>734</v>
      </c>
      <c r="B1104" s="56" t="s">
        <v>2</v>
      </c>
      <c r="C1104" s="70">
        <v>39</v>
      </c>
      <c r="D1104" s="71">
        <v>39143108</v>
      </c>
      <c r="E1104" s="71">
        <v>2348586</v>
      </c>
      <c r="F1104" s="72">
        <v>2.9766680049057113E-3</v>
      </c>
    </row>
    <row r="1105" spans="1:6" x14ac:dyDescent="0.2">
      <c r="A1105" s="56" t="s">
        <v>734</v>
      </c>
      <c r="B1105" s="56" t="s">
        <v>6</v>
      </c>
      <c r="C1105" s="70">
        <v>88</v>
      </c>
      <c r="D1105" s="71">
        <v>9513197</v>
      </c>
      <c r="E1105" s="71">
        <v>570792</v>
      </c>
      <c r="F1105" s="72">
        <v>7.2343881972222474E-4</v>
      </c>
    </row>
    <row r="1106" spans="1:6" x14ac:dyDescent="0.2">
      <c r="A1106" s="56" t="s">
        <v>734</v>
      </c>
      <c r="B1106" s="56" t="s">
        <v>10</v>
      </c>
      <c r="C1106" s="70">
        <v>913</v>
      </c>
      <c r="D1106" s="71">
        <v>46349948</v>
      </c>
      <c r="E1106" s="71">
        <v>2780997</v>
      </c>
      <c r="F1106" s="72">
        <v>3.5247186143657371E-3</v>
      </c>
    </row>
    <row r="1107" spans="1:6" x14ac:dyDescent="0.2">
      <c r="A1107" s="56" t="s">
        <v>734</v>
      </c>
      <c r="B1107" s="56" t="s">
        <v>4</v>
      </c>
      <c r="C1107" s="70">
        <v>99</v>
      </c>
      <c r="D1107" s="71">
        <v>14988656</v>
      </c>
      <c r="E1107" s="71">
        <v>899319</v>
      </c>
      <c r="F1107" s="72">
        <v>1.1398237465027039E-3</v>
      </c>
    </row>
    <row r="1108" spans="1:6" x14ac:dyDescent="0.2">
      <c r="A1108" s="56" t="s">
        <v>734</v>
      </c>
      <c r="B1108" s="56" t="s">
        <v>863</v>
      </c>
      <c r="C1108" s="70">
        <v>1749</v>
      </c>
      <c r="D1108" s="71">
        <v>49309313</v>
      </c>
      <c r="E1108" s="71">
        <v>2892973</v>
      </c>
      <c r="F1108" s="72">
        <v>3.6666403394025556E-3</v>
      </c>
    </row>
    <row r="1109" spans="1:6" x14ac:dyDescent="0.2">
      <c r="A1109" s="56" t="s">
        <v>734</v>
      </c>
      <c r="B1109" s="56" t="s">
        <v>8</v>
      </c>
      <c r="C1109" s="70">
        <v>798</v>
      </c>
      <c r="D1109" s="71">
        <v>31913051</v>
      </c>
      <c r="E1109" s="71">
        <v>1914184</v>
      </c>
      <c r="F1109" s="72">
        <v>2.4260939426116114E-3</v>
      </c>
    </row>
    <row r="1110" spans="1:6" x14ac:dyDescent="0.2">
      <c r="A1110" s="56" t="s">
        <v>734</v>
      </c>
      <c r="B1110" s="56" t="s">
        <v>864</v>
      </c>
      <c r="C1110" s="70">
        <v>196</v>
      </c>
      <c r="D1110" s="71">
        <v>16072374</v>
      </c>
      <c r="E1110" s="71">
        <v>964342</v>
      </c>
      <c r="F1110" s="72">
        <v>1.2222358377282261E-3</v>
      </c>
    </row>
    <row r="1111" spans="1:6" x14ac:dyDescent="0.2">
      <c r="A1111" s="56" t="s">
        <v>734</v>
      </c>
      <c r="B1111" s="56" t="s">
        <v>25</v>
      </c>
      <c r="C1111" s="70">
        <v>174</v>
      </c>
      <c r="D1111" s="71">
        <v>17241878</v>
      </c>
      <c r="E1111" s="71">
        <v>1034513</v>
      </c>
      <c r="F1111" s="72">
        <v>1.3111726578285924E-3</v>
      </c>
    </row>
    <row r="1112" spans="1:6" x14ac:dyDescent="0.2">
      <c r="A1112" s="56" t="s">
        <v>734</v>
      </c>
      <c r="B1112" s="56" t="s">
        <v>57</v>
      </c>
      <c r="C1112" s="70">
        <v>5043</v>
      </c>
      <c r="D1112" s="71">
        <v>356624354</v>
      </c>
      <c r="E1112" s="71">
        <v>21331277</v>
      </c>
      <c r="F1112" s="72">
        <v>2.703589723760641E-2</v>
      </c>
    </row>
    <row r="1113" spans="1:6" x14ac:dyDescent="0.2">
      <c r="A1113" s="56" t="s">
        <v>748</v>
      </c>
      <c r="B1113" s="56" t="s">
        <v>5</v>
      </c>
      <c r="C1113" s="70">
        <v>19</v>
      </c>
      <c r="D1113" s="71">
        <v>76440</v>
      </c>
      <c r="E1113" s="71">
        <v>4586</v>
      </c>
      <c r="F1113" s="72">
        <v>5.8124332983751042E-6</v>
      </c>
    </row>
    <row r="1114" spans="1:6" x14ac:dyDescent="0.2">
      <c r="A1114" s="56" t="s">
        <v>748</v>
      </c>
      <c r="B1114" s="56" t="s">
        <v>1</v>
      </c>
      <c r="C1114" s="70">
        <v>26</v>
      </c>
      <c r="D1114" s="71">
        <v>1061528</v>
      </c>
      <c r="E1114" s="71">
        <v>63692</v>
      </c>
      <c r="F1114" s="72">
        <v>8.0725142093350877E-5</v>
      </c>
    </row>
    <row r="1115" spans="1:6" x14ac:dyDescent="0.2">
      <c r="A1115" s="56" t="s">
        <v>748</v>
      </c>
      <c r="B1115" s="56" t="s">
        <v>862</v>
      </c>
      <c r="C1115" s="70">
        <v>73</v>
      </c>
      <c r="D1115" s="71">
        <v>2139223</v>
      </c>
      <c r="E1115" s="71">
        <v>128353</v>
      </c>
      <c r="F1115" s="72">
        <v>1.6267842371267766E-4</v>
      </c>
    </row>
    <row r="1116" spans="1:6" x14ac:dyDescent="0.2">
      <c r="A1116" s="56" t="s">
        <v>748</v>
      </c>
      <c r="B1116" s="56" t="s">
        <v>3</v>
      </c>
      <c r="C1116" s="70">
        <v>56</v>
      </c>
      <c r="D1116" s="71">
        <v>5070326</v>
      </c>
      <c r="E1116" s="71">
        <v>304220</v>
      </c>
      <c r="F1116" s="72">
        <v>3.8557750938326957E-4</v>
      </c>
    </row>
    <row r="1117" spans="1:6" x14ac:dyDescent="0.2">
      <c r="A1117" s="56" t="s">
        <v>748</v>
      </c>
      <c r="B1117" s="56" t="s">
        <v>2</v>
      </c>
      <c r="C1117" s="70">
        <v>12</v>
      </c>
      <c r="D1117" s="71">
        <v>614633</v>
      </c>
      <c r="E1117" s="71">
        <v>36878</v>
      </c>
      <c r="F1117" s="72">
        <v>4.6740278058760814E-5</v>
      </c>
    </row>
    <row r="1118" spans="1:6" x14ac:dyDescent="0.2">
      <c r="A1118" s="56" t="s">
        <v>748</v>
      </c>
      <c r="B1118" s="56" t="s">
        <v>6</v>
      </c>
      <c r="C1118" s="70">
        <v>17</v>
      </c>
      <c r="D1118" s="71">
        <v>982708</v>
      </c>
      <c r="E1118" s="71">
        <v>58962</v>
      </c>
      <c r="F1118" s="72">
        <v>7.4730198896378735E-5</v>
      </c>
    </row>
    <row r="1119" spans="1:6" x14ac:dyDescent="0.2">
      <c r="A1119" s="56" t="s">
        <v>748</v>
      </c>
      <c r="B1119" s="56" t="s">
        <v>10</v>
      </c>
      <c r="C1119" s="70">
        <v>212</v>
      </c>
      <c r="D1119" s="71">
        <v>4644469</v>
      </c>
      <c r="E1119" s="71">
        <v>278668</v>
      </c>
      <c r="F1119" s="72">
        <v>3.5319214182110629E-4</v>
      </c>
    </row>
    <row r="1120" spans="1:6" x14ac:dyDescent="0.2">
      <c r="A1120" s="56" t="s">
        <v>748</v>
      </c>
      <c r="B1120" s="56" t="s">
        <v>4</v>
      </c>
      <c r="C1120" s="70">
        <v>41</v>
      </c>
      <c r="D1120" s="71">
        <v>2636782</v>
      </c>
      <c r="E1120" s="71">
        <v>158207</v>
      </c>
      <c r="F1120" s="72">
        <v>2.0051627449542742E-4</v>
      </c>
    </row>
    <row r="1121" spans="1:6" x14ac:dyDescent="0.2">
      <c r="A1121" s="56" t="s">
        <v>748</v>
      </c>
      <c r="B1121" s="56" t="s">
        <v>863</v>
      </c>
      <c r="C1121" s="70">
        <v>323</v>
      </c>
      <c r="D1121" s="71">
        <v>2460051</v>
      </c>
      <c r="E1121" s="71">
        <v>146044</v>
      </c>
      <c r="F1121" s="72">
        <v>1.8510052521323456E-4</v>
      </c>
    </row>
    <row r="1122" spans="1:6" x14ac:dyDescent="0.2">
      <c r="A1122" s="56" t="s">
        <v>748</v>
      </c>
      <c r="B1122" s="56" t="s">
        <v>8</v>
      </c>
      <c r="C1122" s="70">
        <v>113</v>
      </c>
      <c r="D1122" s="71">
        <v>1042275</v>
      </c>
      <c r="E1122" s="71">
        <v>62537</v>
      </c>
      <c r="F1122" s="72">
        <v>7.9261260615020476E-5</v>
      </c>
    </row>
    <row r="1123" spans="1:6" x14ac:dyDescent="0.2">
      <c r="A1123" s="56" t="s">
        <v>748</v>
      </c>
      <c r="B1123" s="56" t="s">
        <v>864</v>
      </c>
      <c r="C1123" s="70">
        <v>77</v>
      </c>
      <c r="D1123" s="71">
        <v>1837729</v>
      </c>
      <c r="E1123" s="71">
        <v>110264</v>
      </c>
      <c r="F1123" s="72">
        <v>1.3975188513127616E-4</v>
      </c>
    </row>
    <row r="1124" spans="1:6" x14ac:dyDescent="0.2">
      <c r="A1124" s="56" t="s">
        <v>748</v>
      </c>
      <c r="B1124" s="56" t="s">
        <v>25</v>
      </c>
      <c r="C1124" s="70">
        <v>52</v>
      </c>
      <c r="D1124" s="71">
        <v>5185489</v>
      </c>
      <c r="E1124" s="71">
        <v>311129</v>
      </c>
      <c r="F1124" s="72">
        <v>3.943341822263733E-4</v>
      </c>
    </row>
    <row r="1125" spans="1:6" x14ac:dyDescent="0.2">
      <c r="A1125" s="56" t="s">
        <v>748</v>
      </c>
      <c r="B1125" s="56" t="s">
        <v>57</v>
      </c>
      <c r="C1125" s="70">
        <v>1021</v>
      </c>
      <c r="D1125" s="71">
        <v>27751653</v>
      </c>
      <c r="E1125" s="71">
        <v>1663540</v>
      </c>
      <c r="F1125" s="72">
        <v>2.1084202549452508E-3</v>
      </c>
    </row>
    <row r="1126" spans="1:6" x14ac:dyDescent="0.2">
      <c r="A1126" s="56" t="s">
        <v>759</v>
      </c>
      <c r="B1126" s="56" t="s">
        <v>5</v>
      </c>
      <c r="C1126" s="70" t="s">
        <v>861</v>
      </c>
      <c r="D1126" s="71" t="s">
        <v>861</v>
      </c>
      <c r="E1126" s="71" t="s">
        <v>861</v>
      </c>
      <c r="F1126" s="72" t="s">
        <v>861</v>
      </c>
    </row>
    <row r="1127" spans="1:6" x14ac:dyDescent="0.2">
      <c r="A1127" s="56" t="s">
        <v>759</v>
      </c>
      <c r="B1127" s="56" t="s">
        <v>1</v>
      </c>
      <c r="C1127" s="70">
        <v>15</v>
      </c>
      <c r="D1127" s="71">
        <v>437838</v>
      </c>
      <c r="E1127" s="71">
        <v>26270</v>
      </c>
      <c r="F1127" s="72">
        <v>3.3295382195445701E-5</v>
      </c>
    </row>
    <row r="1128" spans="1:6" x14ac:dyDescent="0.2">
      <c r="A1128" s="56" t="s">
        <v>759</v>
      </c>
      <c r="B1128" s="56" t="s">
        <v>862</v>
      </c>
      <c r="C1128" s="70">
        <v>58</v>
      </c>
      <c r="D1128" s="71">
        <v>760645</v>
      </c>
      <c r="E1128" s="71">
        <v>45626</v>
      </c>
      <c r="F1128" s="72">
        <v>5.7827754398530855E-5</v>
      </c>
    </row>
    <row r="1129" spans="1:6" x14ac:dyDescent="0.2">
      <c r="A1129" s="56" t="s">
        <v>759</v>
      </c>
      <c r="B1129" s="56" t="s">
        <v>3</v>
      </c>
      <c r="C1129" s="70">
        <v>24</v>
      </c>
      <c r="D1129" s="71">
        <v>1326524</v>
      </c>
      <c r="E1129" s="71">
        <v>79591</v>
      </c>
      <c r="F1129" s="72">
        <v>1.0087600930025576E-4</v>
      </c>
    </row>
    <row r="1130" spans="1:6" x14ac:dyDescent="0.2">
      <c r="A1130" s="56" t="s">
        <v>759</v>
      </c>
      <c r="B1130" s="56" t="s">
        <v>2</v>
      </c>
      <c r="C1130" s="70" t="s">
        <v>861</v>
      </c>
      <c r="D1130" s="71" t="s">
        <v>861</v>
      </c>
      <c r="E1130" s="71" t="s">
        <v>861</v>
      </c>
      <c r="F1130" s="72" t="s">
        <v>861</v>
      </c>
    </row>
    <row r="1131" spans="1:6" x14ac:dyDescent="0.2">
      <c r="A1131" s="56" t="s">
        <v>759</v>
      </c>
      <c r="B1131" s="56" t="s">
        <v>6</v>
      </c>
      <c r="C1131" s="70" t="s">
        <v>861</v>
      </c>
      <c r="D1131" s="71" t="s">
        <v>861</v>
      </c>
      <c r="E1131" s="71" t="s">
        <v>861</v>
      </c>
      <c r="F1131" s="72" t="s">
        <v>861</v>
      </c>
    </row>
    <row r="1132" spans="1:6" x14ac:dyDescent="0.2">
      <c r="A1132" s="56" t="s">
        <v>759</v>
      </c>
      <c r="B1132" s="56" t="s">
        <v>10</v>
      </c>
      <c r="C1132" s="70">
        <v>79</v>
      </c>
      <c r="D1132" s="71">
        <v>1019758</v>
      </c>
      <c r="E1132" s="71">
        <v>61185</v>
      </c>
      <c r="F1132" s="72">
        <v>7.7547695455970503E-5</v>
      </c>
    </row>
    <row r="1133" spans="1:6" x14ac:dyDescent="0.2">
      <c r="A1133" s="56" t="s">
        <v>759</v>
      </c>
      <c r="B1133" s="56" t="s">
        <v>4</v>
      </c>
      <c r="C1133" s="70" t="s">
        <v>861</v>
      </c>
      <c r="D1133" s="71" t="s">
        <v>861</v>
      </c>
      <c r="E1133" s="71" t="s">
        <v>861</v>
      </c>
      <c r="F1133" s="72" t="s">
        <v>861</v>
      </c>
    </row>
    <row r="1134" spans="1:6" x14ac:dyDescent="0.2">
      <c r="A1134" s="56" t="s">
        <v>759</v>
      </c>
      <c r="B1134" s="56" t="s">
        <v>863</v>
      </c>
      <c r="C1134" s="70">
        <v>169</v>
      </c>
      <c r="D1134" s="71">
        <v>2639956</v>
      </c>
      <c r="E1134" s="71">
        <v>158311</v>
      </c>
      <c r="F1134" s="72">
        <v>2.0064808719996973E-4</v>
      </c>
    </row>
    <row r="1135" spans="1:6" x14ac:dyDescent="0.2">
      <c r="A1135" s="56" t="s">
        <v>759</v>
      </c>
      <c r="B1135" s="56" t="s">
        <v>8</v>
      </c>
      <c r="C1135" s="70">
        <v>48</v>
      </c>
      <c r="D1135" s="71">
        <v>268546</v>
      </c>
      <c r="E1135" s="71">
        <v>16111</v>
      </c>
      <c r="F1135" s="72">
        <v>2.0419562335394963E-5</v>
      </c>
    </row>
    <row r="1136" spans="1:6" x14ac:dyDescent="0.2">
      <c r="A1136" s="56" t="s">
        <v>759</v>
      </c>
      <c r="B1136" s="56" t="s">
        <v>864</v>
      </c>
      <c r="C1136" s="70">
        <v>58</v>
      </c>
      <c r="D1136" s="71">
        <v>1391767</v>
      </c>
      <c r="E1136" s="71">
        <v>83506</v>
      </c>
      <c r="F1136" s="72">
        <v>1.0583799716836273E-4</v>
      </c>
    </row>
    <row r="1137" spans="1:6" x14ac:dyDescent="0.2">
      <c r="A1137" s="56" t="s">
        <v>759</v>
      </c>
      <c r="B1137" s="56" t="s">
        <v>25</v>
      </c>
      <c r="C1137" s="70">
        <v>27</v>
      </c>
      <c r="D1137" s="71">
        <v>321239</v>
      </c>
      <c r="E1137" s="71">
        <v>19274</v>
      </c>
      <c r="F1137" s="72">
        <v>2.4428442955272953E-5</v>
      </c>
    </row>
    <row r="1138" spans="1:6" x14ac:dyDescent="0.2">
      <c r="A1138" s="56" t="s">
        <v>759</v>
      </c>
      <c r="B1138" s="56" t="s">
        <v>57</v>
      </c>
      <c r="C1138" s="70">
        <v>501</v>
      </c>
      <c r="D1138" s="71">
        <v>9121072</v>
      </c>
      <c r="E1138" s="71">
        <v>547163</v>
      </c>
      <c r="F1138" s="72">
        <v>6.9349071976424273E-4</v>
      </c>
    </row>
    <row r="1139" spans="1:6" x14ac:dyDescent="0.2">
      <c r="A1139" s="56" t="s">
        <v>402</v>
      </c>
      <c r="B1139" s="56" t="s">
        <v>5</v>
      </c>
      <c r="C1139" s="70">
        <v>23</v>
      </c>
      <c r="D1139" s="71">
        <v>377195</v>
      </c>
      <c r="E1139" s="71">
        <v>22632</v>
      </c>
      <c r="F1139" s="72">
        <v>2.8684472396167761E-5</v>
      </c>
    </row>
    <row r="1140" spans="1:6" x14ac:dyDescent="0.2">
      <c r="A1140" s="56" t="s">
        <v>402</v>
      </c>
      <c r="B1140" s="56" t="s">
        <v>1</v>
      </c>
      <c r="C1140" s="70">
        <v>17</v>
      </c>
      <c r="D1140" s="71">
        <v>2005692</v>
      </c>
      <c r="E1140" s="71">
        <v>120342</v>
      </c>
      <c r="F1140" s="72">
        <v>1.5252504317336607E-4</v>
      </c>
    </row>
    <row r="1141" spans="1:6" x14ac:dyDescent="0.2">
      <c r="A1141" s="56" t="s">
        <v>402</v>
      </c>
      <c r="B1141" s="56" t="s">
        <v>862</v>
      </c>
      <c r="C1141" s="70">
        <v>124</v>
      </c>
      <c r="D1141" s="71">
        <v>4381124</v>
      </c>
      <c r="E1141" s="71">
        <v>262867</v>
      </c>
      <c r="F1141" s="72">
        <v>3.3316548273963555E-4</v>
      </c>
    </row>
    <row r="1142" spans="1:6" x14ac:dyDescent="0.2">
      <c r="A1142" s="56" t="s">
        <v>402</v>
      </c>
      <c r="B1142" s="56" t="s">
        <v>3</v>
      </c>
      <c r="C1142" s="70">
        <v>36</v>
      </c>
      <c r="D1142" s="71">
        <v>4589375</v>
      </c>
      <c r="E1142" s="71">
        <v>275362</v>
      </c>
      <c r="F1142" s="72">
        <v>3.4900201873248264E-4</v>
      </c>
    </row>
    <row r="1143" spans="1:6" x14ac:dyDescent="0.2">
      <c r="A1143" s="56" t="s">
        <v>402</v>
      </c>
      <c r="B1143" s="56" t="s">
        <v>2</v>
      </c>
      <c r="C1143" s="70">
        <v>13</v>
      </c>
      <c r="D1143" s="71">
        <v>11435202</v>
      </c>
      <c r="E1143" s="71">
        <v>686112</v>
      </c>
      <c r="F1143" s="72">
        <v>8.6959883018201912E-4</v>
      </c>
    </row>
    <row r="1144" spans="1:6" x14ac:dyDescent="0.2">
      <c r="A1144" s="56" t="s">
        <v>402</v>
      </c>
      <c r="B1144" s="56" t="s">
        <v>6</v>
      </c>
      <c r="C1144" s="70">
        <v>16</v>
      </c>
      <c r="D1144" s="71">
        <v>1046438</v>
      </c>
      <c r="E1144" s="71">
        <v>62786</v>
      </c>
      <c r="F1144" s="72">
        <v>7.9576850648011189E-5</v>
      </c>
    </row>
    <row r="1145" spans="1:6" x14ac:dyDescent="0.2">
      <c r="A1145" s="56" t="s">
        <v>402</v>
      </c>
      <c r="B1145" s="56" t="s">
        <v>10</v>
      </c>
      <c r="C1145" s="70">
        <v>160</v>
      </c>
      <c r="D1145" s="71">
        <v>2900478</v>
      </c>
      <c r="E1145" s="71">
        <v>174029</v>
      </c>
      <c r="F1145" s="72">
        <v>2.2056954960377693E-4</v>
      </c>
    </row>
    <row r="1146" spans="1:6" x14ac:dyDescent="0.2">
      <c r="A1146" s="56" t="s">
        <v>402</v>
      </c>
      <c r="B1146" s="56" t="s">
        <v>4</v>
      </c>
      <c r="C1146" s="70">
        <v>31</v>
      </c>
      <c r="D1146" s="71">
        <v>2449986</v>
      </c>
      <c r="E1146" s="71">
        <v>146999</v>
      </c>
      <c r="F1146" s="72">
        <v>1.8631092072129131E-4</v>
      </c>
    </row>
    <row r="1147" spans="1:6" x14ac:dyDescent="0.2">
      <c r="A1147" s="56" t="s">
        <v>402</v>
      </c>
      <c r="B1147" s="56" t="s">
        <v>863</v>
      </c>
      <c r="C1147" s="70">
        <v>249</v>
      </c>
      <c r="D1147" s="71">
        <v>4070545</v>
      </c>
      <c r="E1147" s="71">
        <v>234353</v>
      </c>
      <c r="F1147" s="72">
        <v>2.9702598795771935E-4</v>
      </c>
    </row>
    <row r="1148" spans="1:6" x14ac:dyDescent="0.2">
      <c r="A1148" s="56" t="s">
        <v>402</v>
      </c>
      <c r="B1148" s="56" t="s">
        <v>8</v>
      </c>
      <c r="C1148" s="70">
        <v>106</v>
      </c>
      <c r="D1148" s="71">
        <v>1478264</v>
      </c>
      <c r="E1148" s="71">
        <v>88696</v>
      </c>
      <c r="F1148" s="72">
        <v>1.1241595809696429E-4</v>
      </c>
    </row>
    <row r="1149" spans="1:6" x14ac:dyDescent="0.2">
      <c r="A1149" s="56" t="s">
        <v>402</v>
      </c>
      <c r="B1149" s="56" t="s">
        <v>864</v>
      </c>
      <c r="C1149" s="70">
        <v>52</v>
      </c>
      <c r="D1149" s="71">
        <v>2408744</v>
      </c>
      <c r="E1149" s="71">
        <v>144525</v>
      </c>
      <c r="F1149" s="72">
        <v>1.8317529926900608E-4</v>
      </c>
    </row>
    <row r="1150" spans="1:6" x14ac:dyDescent="0.2">
      <c r="A1150" s="56" t="s">
        <v>402</v>
      </c>
      <c r="B1150" s="56" t="s">
        <v>25</v>
      </c>
      <c r="C1150" s="70">
        <v>43</v>
      </c>
      <c r="D1150" s="71">
        <v>5269528</v>
      </c>
      <c r="E1150" s="71">
        <v>316172</v>
      </c>
      <c r="F1150" s="72">
        <v>4.0072583096682372E-4</v>
      </c>
    </row>
    <row r="1151" spans="1:6" x14ac:dyDescent="0.2">
      <c r="A1151" s="56" t="s">
        <v>402</v>
      </c>
      <c r="B1151" s="56" t="s">
        <v>57</v>
      </c>
      <c r="C1151" s="70">
        <v>870</v>
      </c>
      <c r="D1151" s="71">
        <v>42412570</v>
      </c>
      <c r="E1151" s="71">
        <v>2534875</v>
      </c>
      <c r="F1151" s="72">
        <v>3.2127762444872639E-3</v>
      </c>
    </row>
    <row r="1152" spans="1:6" x14ac:dyDescent="0.2">
      <c r="A1152" s="56" t="s">
        <v>768</v>
      </c>
      <c r="B1152" s="56" t="s">
        <v>5</v>
      </c>
      <c r="C1152" s="70" t="s">
        <v>861</v>
      </c>
      <c r="D1152" s="71" t="s">
        <v>861</v>
      </c>
      <c r="E1152" s="71" t="s">
        <v>861</v>
      </c>
      <c r="F1152" s="72" t="s">
        <v>861</v>
      </c>
    </row>
    <row r="1153" spans="1:6" x14ac:dyDescent="0.2">
      <c r="A1153" s="56" t="s">
        <v>768</v>
      </c>
      <c r="B1153" s="56" t="s">
        <v>1</v>
      </c>
      <c r="C1153" s="70">
        <v>22</v>
      </c>
      <c r="D1153" s="71">
        <v>2826126</v>
      </c>
      <c r="E1153" s="71">
        <v>169568</v>
      </c>
      <c r="F1153" s="72">
        <v>2.1491554503682287E-4</v>
      </c>
    </row>
    <row r="1154" spans="1:6" x14ac:dyDescent="0.2">
      <c r="A1154" s="56" t="s">
        <v>768</v>
      </c>
      <c r="B1154" s="56" t="s">
        <v>862</v>
      </c>
      <c r="C1154" s="70">
        <v>29</v>
      </c>
      <c r="D1154" s="71">
        <v>639230</v>
      </c>
      <c r="E1154" s="71">
        <v>38354</v>
      </c>
      <c r="F1154" s="72">
        <v>4.8611004519380454E-5</v>
      </c>
    </row>
    <row r="1155" spans="1:6" x14ac:dyDescent="0.2">
      <c r="A1155" s="56" t="s">
        <v>768</v>
      </c>
      <c r="B1155" s="56" t="s">
        <v>3</v>
      </c>
      <c r="C1155" s="70">
        <v>37</v>
      </c>
      <c r="D1155" s="71">
        <v>2876457</v>
      </c>
      <c r="E1155" s="71">
        <v>172587</v>
      </c>
      <c r="F1155" s="72">
        <v>2.1874191575810381E-4</v>
      </c>
    </row>
    <row r="1156" spans="1:6" x14ac:dyDescent="0.2">
      <c r="A1156" s="56" t="s">
        <v>768</v>
      </c>
      <c r="B1156" s="56" t="s">
        <v>2</v>
      </c>
      <c r="C1156" s="70" t="s">
        <v>861</v>
      </c>
      <c r="D1156" s="71" t="s">
        <v>861</v>
      </c>
      <c r="E1156" s="71" t="s">
        <v>861</v>
      </c>
      <c r="F1156" s="72" t="s">
        <v>861</v>
      </c>
    </row>
    <row r="1157" spans="1:6" x14ac:dyDescent="0.2">
      <c r="A1157" s="56" t="s">
        <v>768</v>
      </c>
      <c r="B1157" s="56" t="s">
        <v>6</v>
      </c>
      <c r="C1157" s="70">
        <v>13</v>
      </c>
      <c r="D1157" s="71">
        <v>751399</v>
      </c>
      <c r="E1157" s="71">
        <v>45084</v>
      </c>
      <c r="F1157" s="72">
        <v>5.7140807419089228E-5</v>
      </c>
    </row>
    <row r="1158" spans="1:6" x14ac:dyDescent="0.2">
      <c r="A1158" s="56" t="s">
        <v>768</v>
      </c>
      <c r="B1158" s="56" t="s">
        <v>10</v>
      </c>
      <c r="C1158" s="70">
        <v>135</v>
      </c>
      <c r="D1158" s="71">
        <v>1801844</v>
      </c>
      <c r="E1158" s="71">
        <v>107968</v>
      </c>
      <c r="F1158" s="72">
        <v>1.3684186619253451E-4</v>
      </c>
    </row>
    <row r="1159" spans="1:6" x14ac:dyDescent="0.2">
      <c r="A1159" s="56" t="s">
        <v>768</v>
      </c>
      <c r="B1159" s="56" t="s">
        <v>4</v>
      </c>
      <c r="C1159" s="70">
        <v>18</v>
      </c>
      <c r="D1159" s="71">
        <v>432178</v>
      </c>
      <c r="E1159" s="71">
        <v>25931</v>
      </c>
      <c r="F1159" s="72">
        <v>3.286572347583184E-5</v>
      </c>
    </row>
    <row r="1160" spans="1:6" x14ac:dyDescent="0.2">
      <c r="A1160" s="56" t="s">
        <v>768</v>
      </c>
      <c r="B1160" s="56" t="s">
        <v>863</v>
      </c>
      <c r="C1160" s="70">
        <v>195</v>
      </c>
      <c r="D1160" s="71">
        <v>2047328</v>
      </c>
      <c r="E1160" s="71">
        <v>121123</v>
      </c>
      <c r="F1160" s="72">
        <v>1.5351490588728472E-4</v>
      </c>
    </row>
    <row r="1161" spans="1:6" x14ac:dyDescent="0.2">
      <c r="A1161" s="56" t="s">
        <v>768</v>
      </c>
      <c r="B1161" s="56" t="s">
        <v>8</v>
      </c>
      <c r="C1161" s="70">
        <v>124</v>
      </c>
      <c r="D1161" s="71">
        <v>1193912</v>
      </c>
      <c r="E1161" s="71">
        <v>71622</v>
      </c>
      <c r="F1161" s="72">
        <v>9.0775860814701635E-5</v>
      </c>
    </row>
    <row r="1162" spans="1:6" x14ac:dyDescent="0.2">
      <c r="A1162" s="56" t="s">
        <v>768</v>
      </c>
      <c r="B1162" s="56" t="s">
        <v>864</v>
      </c>
      <c r="C1162" s="70">
        <v>59</v>
      </c>
      <c r="D1162" s="71">
        <v>371571</v>
      </c>
      <c r="E1162" s="71">
        <v>22177</v>
      </c>
      <c r="F1162" s="72">
        <v>2.8107791813795179E-5</v>
      </c>
    </row>
    <row r="1163" spans="1:6" x14ac:dyDescent="0.2">
      <c r="A1163" s="56" t="s">
        <v>768</v>
      </c>
      <c r="B1163" s="56" t="s">
        <v>25</v>
      </c>
      <c r="C1163" s="70">
        <v>17</v>
      </c>
      <c r="D1163" s="71">
        <v>1531965</v>
      </c>
      <c r="E1163" s="71">
        <v>91918</v>
      </c>
      <c r="F1163" s="72">
        <v>1.1649961707807302E-4</v>
      </c>
    </row>
    <row r="1164" spans="1:6" x14ac:dyDescent="0.2">
      <c r="A1164" s="56" t="s">
        <v>768</v>
      </c>
      <c r="B1164" s="56" t="s">
        <v>57</v>
      </c>
      <c r="C1164" s="70">
        <v>661</v>
      </c>
      <c r="D1164" s="71">
        <v>14647961</v>
      </c>
      <c r="E1164" s="71">
        <v>876889</v>
      </c>
      <c r="F1164" s="72">
        <v>1.1113952949365125E-3</v>
      </c>
    </row>
    <row r="1165" spans="1:6" x14ac:dyDescent="0.2">
      <c r="A1165" s="56" t="s">
        <v>542</v>
      </c>
      <c r="B1165" s="56" t="s">
        <v>5</v>
      </c>
      <c r="C1165" s="70">
        <v>30</v>
      </c>
      <c r="D1165" s="71">
        <v>601510</v>
      </c>
      <c r="E1165" s="71">
        <v>36091</v>
      </c>
      <c r="F1165" s="72">
        <v>4.5742810765733952E-5</v>
      </c>
    </row>
    <row r="1166" spans="1:6" x14ac:dyDescent="0.2">
      <c r="A1166" s="56" t="s">
        <v>542</v>
      </c>
      <c r="B1166" s="56" t="s">
        <v>1</v>
      </c>
      <c r="C1166" s="70">
        <v>26</v>
      </c>
      <c r="D1166" s="71">
        <v>19461844</v>
      </c>
      <c r="E1166" s="71">
        <v>1167711</v>
      </c>
      <c r="F1166" s="72">
        <v>1.4799917791711494E-3</v>
      </c>
    </row>
    <row r="1167" spans="1:6" x14ac:dyDescent="0.2">
      <c r="A1167" s="56" t="s">
        <v>542</v>
      </c>
      <c r="B1167" s="56" t="s">
        <v>862</v>
      </c>
      <c r="C1167" s="70">
        <v>204</v>
      </c>
      <c r="D1167" s="71">
        <v>13979305</v>
      </c>
      <c r="E1167" s="71">
        <v>838697</v>
      </c>
      <c r="F1167" s="72">
        <v>1.0629896140530539E-3</v>
      </c>
    </row>
    <row r="1168" spans="1:6" x14ac:dyDescent="0.2">
      <c r="A1168" s="56" t="s">
        <v>542</v>
      </c>
      <c r="B1168" s="56" t="s">
        <v>3</v>
      </c>
      <c r="C1168" s="70">
        <v>125</v>
      </c>
      <c r="D1168" s="71">
        <v>13706683</v>
      </c>
      <c r="E1168" s="71">
        <v>822401</v>
      </c>
      <c r="F1168" s="72">
        <v>1.0423355771951557E-3</v>
      </c>
    </row>
    <row r="1169" spans="1:6" x14ac:dyDescent="0.2">
      <c r="A1169" s="56" t="s">
        <v>542</v>
      </c>
      <c r="B1169" s="56" t="s">
        <v>2</v>
      </c>
      <c r="C1169" s="70">
        <v>25</v>
      </c>
      <c r="D1169" s="71">
        <v>21581788</v>
      </c>
      <c r="E1169" s="71">
        <v>1294907</v>
      </c>
      <c r="F1169" s="72">
        <v>1.6412037865457939E-3</v>
      </c>
    </row>
    <row r="1170" spans="1:6" x14ac:dyDescent="0.2">
      <c r="A1170" s="56" t="s">
        <v>542</v>
      </c>
      <c r="B1170" s="56" t="s">
        <v>6</v>
      </c>
      <c r="C1170" s="70">
        <v>29</v>
      </c>
      <c r="D1170" s="71">
        <v>2093351</v>
      </c>
      <c r="E1170" s="71">
        <v>125601</v>
      </c>
      <c r="F1170" s="72">
        <v>1.5919045676171206E-4</v>
      </c>
    </row>
    <row r="1171" spans="1:6" x14ac:dyDescent="0.2">
      <c r="A1171" s="56" t="s">
        <v>542</v>
      </c>
      <c r="B1171" s="56" t="s">
        <v>10</v>
      </c>
      <c r="C1171" s="70">
        <v>304</v>
      </c>
      <c r="D1171" s="71">
        <v>11367540</v>
      </c>
      <c r="E1171" s="71">
        <v>682052</v>
      </c>
      <c r="F1171" s="72">
        <v>8.6445306498546368E-4</v>
      </c>
    </row>
    <row r="1172" spans="1:6" x14ac:dyDescent="0.2">
      <c r="A1172" s="56" t="s">
        <v>542</v>
      </c>
      <c r="B1172" s="56" t="s">
        <v>4</v>
      </c>
      <c r="C1172" s="70">
        <v>80</v>
      </c>
      <c r="D1172" s="71">
        <v>5294127</v>
      </c>
      <c r="E1172" s="71">
        <v>317648</v>
      </c>
      <c r="F1172" s="72">
        <v>4.0259655742744331E-4</v>
      </c>
    </row>
    <row r="1173" spans="1:6" x14ac:dyDescent="0.2">
      <c r="A1173" s="56" t="s">
        <v>542</v>
      </c>
      <c r="B1173" s="56" t="s">
        <v>863</v>
      </c>
      <c r="C1173" s="70">
        <v>591</v>
      </c>
      <c r="D1173" s="71">
        <v>12517608</v>
      </c>
      <c r="E1173" s="71">
        <v>735582</v>
      </c>
      <c r="F1173" s="72">
        <v>9.322985849292098E-4</v>
      </c>
    </row>
    <row r="1174" spans="1:6" x14ac:dyDescent="0.2">
      <c r="A1174" s="56" t="s">
        <v>542</v>
      </c>
      <c r="B1174" s="56" t="s">
        <v>8</v>
      </c>
      <c r="C1174" s="70">
        <v>319</v>
      </c>
      <c r="D1174" s="71">
        <v>13249864</v>
      </c>
      <c r="E1174" s="71">
        <v>794992</v>
      </c>
      <c r="F1174" s="72">
        <v>1.0075965923990015E-3</v>
      </c>
    </row>
    <row r="1175" spans="1:6" x14ac:dyDescent="0.2">
      <c r="A1175" s="56" t="s">
        <v>542</v>
      </c>
      <c r="B1175" s="56" t="s">
        <v>864</v>
      </c>
      <c r="C1175" s="70">
        <v>67</v>
      </c>
      <c r="D1175" s="71">
        <v>3372771</v>
      </c>
      <c r="E1175" s="71">
        <v>202366</v>
      </c>
      <c r="F1175" s="72">
        <v>2.5648470930200094E-4</v>
      </c>
    </row>
    <row r="1176" spans="1:6" x14ac:dyDescent="0.2">
      <c r="A1176" s="56" t="s">
        <v>542</v>
      </c>
      <c r="B1176" s="56" t="s">
        <v>25</v>
      </c>
      <c r="C1176" s="70">
        <v>65</v>
      </c>
      <c r="D1176" s="71">
        <v>8428043</v>
      </c>
      <c r="E1176" s="71">
        <v>505683</v>
      </c>
      <c r="F1176" s="72">
        <v>6.4091772952948496E-4</v>
      </c>
    </row>
    <row r="1177" spans="1:6" x14ac:dyDescent="0.2">
      <c r="A1177" s="56" t="s">
        <v>542</v>
      </c>
      <c r="B1177" s="56" t="s">
        <v>57</v>
      </c>
      <c r="C1177" s="70">
        <v>1865</v>
      </c>
      <c r="D1177" s="71">
        <v>125654433</v>
      </c>
      <c r="E1177" s="71">
        <v>7523730</v>
      </c>
      <c r="F1177" s="72">
        <v>9.5357999956353513E-3</v>
      </c>
    </row>
    <row r="1178" spans="1:6" x14ac:dyDescent="0.2">
      <c r="A1178" s="56" t="s">
        <v>780</v>
      </c>
      <c r="B1178" s="56" t="s">
        <v>5</v>
      </c>
      <c r="C1178" s="70">
        <v>45</v>
      </c>
      <c r="D1178" s="71">
        <v>559367</v>
      </c>
      <c r="E1178" s="71">
        <v>33562</v>
      </c>
      <c r="F1178" s="72">
        <v>4.2537480671623472E-5</v>
      </c>
    </row>
    <row r="1179" spans="1:6" x14ac:dyDescent="0.2">
      <c r="A1179" s="56" t="s">
        <v>780</v>
      </c>
      <c r="B1179" s="56" t="s">
        <v>1</v>
      </c>
      <c r="C1179" s="70">
        <v>32</v>
      </c>
      <c r="D1179" s="71">
        <v>5641870</v>
      </c>
      <c r="E1179" s="71">
        <v>338512</v>
      </c>
      <c r="F1179" s="72">
        <v>4.2904021384639193E-4</v>
      </c>
    </row>
    <row r="1180" spans="1:6" x14ac:dyDescent="0.2">
      <c r="A1180" s="56" t="s">
        <v>780</v>
      </c>
      <c r="B1180" s="56" t="s">
        <v>862</v>
      </c>
      <c r="C1180" s="70">
        <v>259</v>
      </c>
      <c r="D1180" s="71">
        <v>13821798</v>
      </c>
      <c r="E1180" s="71">
        <v>829308</v>
      </c>
      <c r="F1180" s="72">
        <v>1.0510897151785566E-3</v>
      </c>
    </row>
    <row r="1181" spans="1:6" x14ac:dyDescent="0.2">
      <c r="A1181" s="56" t="s">
        <v>780</v>
      </c>
      <c r="B1181" s="56" t="s">
        <v>3</v>
      </c>
      <c r="C1181" s="70">
        <v>103</v>
      </c>
      <c r="D1181" s="71">
        <v>15556412</v>
      </c>
      <c r="E1181" s="71">
        <v>933385</v>
      </c>
      <c r="F1181" s="72">
        <v>1.183000011819417E-3</v>
      </c>
    </row>
    <row r="1182" spans="1:6" x14ac:dyDescent="0.2">
      <c r="A1182" s="56" t="s">
        <v>780</v>
      </c>
      <c r="B1182" s="56" t="s">
        <v>2</v>
      </c>
      <c r="C1182" s="70">
        <v>14</v>
      </c>
      <c r="D1182" s="71">
        <v>13355639</v>
      </c>
      <c r="E1182" s="71">
        <v>801338</v>
      </c>
      <c r="F1182" s="72">
        <v>1.0156397022357848E-3</v>
      </c>
    </row>
    <row r="1183" spans="1:6" x14ac:dyDescent="0.2">
      <c r="A1183" s="56" t="s">
        <v>780</v>
      </c>
      <c r="B1183" s="56" t="s">
        <v>6</v>
      </c>
      <c r="C1183" s="70">
        <v>48</v>
      </c>
      <c r="D1183" s="71">
        <v>4311569</v>
      </c>
      <c r="E1183" s="71">
        <v>258694</v>
      </c>
      <c r="F1183" s="72">
        <v>3.2787649796987552E-4</v>
      </c>
    </row>
    <row r="1184" spans="1:6" x14ac:dyDescent="0.2">
      <c r="A1184" s="56" t="s">
        <v>780</v>
      </c>
      <c r="B1184" s="56" t="s">
        <v>10</v>
      </c>
      <c r="C1184" s="70">
        <v>556</v>
      </c>
      <c r="D1184" s="71">
        <v>20143169</v>
      </c>
      <c r="E1184" s="71">
        <v>1208590</v>
      </c>
      <c r="F1184" s="72">
        <v>1.531803044065235E-3</v>
      </c>
    </row>
    <row r="1185" spans="1:6" x14ac:dyDescent="0.2">
      <c r="A1185" s="56" t="s">
        <v>780</v>
      </c>
      <c r="B1185" s="56" t="s">
        <v>4</v>
      </c>
      <c r="C1185" s="70">
        <v>63</v>
      </c>
      <c r="D1185" s="71">
        <v>9165007</v>
      </c>
      <c r="E1185" s="71">
        <v>549900</v>
      </c>
      <c r="F1185" s="72">
        <v>6.9695967526743781E-4</v>
      </c>
    </row>
    <row r="1186" spans="1:6" x14ac:dyDescent="0.2">
      <c r="A1186" s="56" t="s">
        <v>780</v>
      </c>
      <c r="B1186" s="56" t="s">
        <v>863</v>
      </c>
      <c r="C1186" s="70">
        <v>908</v>
      </c>
      <c r="D1186" s="71">
        <v>22011758</v>
      </c>
      <c r="E1186" s="71">
        <v>1316540</v>
      </c>
      <c r="F1186" s="72">
        <v>1.6686220965204449E-3</v>
      </c>
    </row>
    <row r="1187" spans="1:6" x14ac:dyDescent="0.2">
      <c r="A1187" s="56" t="s">
        <v>780</v>
      </c>
      <c r="B1187" s="56" t="s">
        <v>8</v>
      </c>
      <c r="C1187" s="70">
        <v>412</v>
      </c>
      <c r="D1187" s="71">
        <v>6453885</v>
      </c>
      <c r="E1187" s="71">
        <v>387233</v>
      </c>
      <c r="F1187" s="72">
        <v>4.9079066363490772E-4</v>
      </c>
    </row>
    <row r="1188" spans="1:6" x14ac:dyDescent="0.2">
      <c r="A1188" s="56" t="s">
        <v>780</v>
      </c>
      <c r="B1188" s="56" t="s">
        <v>864</v>
      </c>
      <c r="C1188" s="70">
        <v>101</v>
      </c>
      <c r="D1188" s="71">
        <v>7099026</v>
      </c>
      <c r="E1188" s="71">
        <v>425942</v>
      </c>
      <c r="F1188" s="72">
        <v>5.3985160575152397E-4</v>
      </c>
    </row>
    <row r="1189" spans="1:6" x14ac:dyDescent="0.2">
      <c r="A1189" s="56" t="s">
        <v>780</v>
      </c>
      <c r="B1189" s="56" t="s">
        <v>25</v>
      </c>
      <c r="C1189" s="70">
        <v>78</v>
      </c>
      <c r="D1189" s="71">
        <v>5856331</v>
      </c>
      <c r="E1189" s="71">
        <v>351380</v>
      </c>
      <c r="F1189" s="72">
        <v>4.453495011737994E-4</v>
      </c>
    </row>
    <row r="1190" spans="1:6" x14ac:dyDescent="0.2">
      <c r="A1190" s="56" t="s">
        <v>780</v>
      </c>
      <c r="B1190" s="56" t="s">
        <v>57</v>
      </c>
      <c r="C1190" s="70">
        <v>2619</v>
      </c>
      <c r="D1190" s="71">
        <v>123975830</v>
      </c>
      <c r="E1190" s="71">
        <v>7434384</v>
      </c>
      <c r="F1190" s="72">
        <v>9.4225602081349988E-3</v>
      </c>
    </row>
    <row r="1191" spans="1:6" x14ac:dyDescent="0.2">
      <c r="A1191" s="56" t="s">
        <v>789</v>
      </c>
      <c r="B1191" s="56" t="s">
        <v>5</v>
      </c>
      <c r="C1191" s="70">
        <v>13</v>
      </c>
      <c r="D1191" s="71">
        <v>231550</v>
      </c>
      <c r="E1191" s="71">
        <v>13893</v>
      </c>
      <c r="F1191" s="72">
        <v>1.7608402925060034E-5</v>
      </c>
    </row>
    <row r="1192" spans="1:6" x14ac:dyDescent="0.2">
      <c r="A1192" s="56" t="s">
        <v>789</v>
      </c>
      <c r="B1192" s="56" t="s">
        <v>1</v>
      </c>
      <c r="C1192" s="70">
        <v>28</v>
      </c>
      <c r="D1192" s="71">
        <v>7296742</v>
      </c>
      <c r="E1192" s="71">
        <v>437805</v>
      </c>
      <c r="F1192" s="72">
        <v>5.5488712607830622E-4</v>
      </c>
    </row>
    <row r="1193" spans="1:6" x14ac:dyDescent="0.2">
      <c r="A1193" s="56" t="s">
        <v>789</v>
      </c>
      <c r="B1193" s="56" t="s">
        <v>862</v>
      </c>
      <c r="C1193" s="70">
        <v>143</v>
      </c>
      <c r="D1193" s="71">
        <v>4457649</v>
      </c>
      <c r="E1193" s="71">
        <v>267172</v>
      </c>
      <c r="F1193" s="72">
        <v>3.3862176824977613E-4</v>
      </c>
    </row>
    <row r="1194" spans="1:6" x14ac:dyDescent="0.2">
      <c r="A1194" s="56" t="s">
        <v>789</v>
      </c>
      <c r="B1194" s="56" t="s">
        <v>3</v>
      </c>
      <c r="C1194" s="70">
        <v>86</v>
      </c>
      <c r="D1194" s="71">
        <v>7785081</v>
      </c>
      <c r="E1194" s="71">
        <v>467105</v>
      </c>
      <c r="F1194" s="72">
        <v>5.9202282072339798E-4</v>
      </c>
    </row>
    <row r="1195" spans="1:6" x14ac:dyDescent="0.2">
      <c r="A1195" s="56" t="s">
        <v>789</v>
      </c>
      <c r="B1195" s="56" t="s">
        <v>2</v>
      </c>
      <c r="C1195" s="70">
        <v>20</v>
      </c>
      <c r="D1195" s="71">
        <v>7989635</v>
      </c>
      <c r="E1195" s="71">
        <v>479378</v>
      </c>
      <c r="F1195" s="72">
        <v>6.0757798728924134E-4</v>
      </c>
    </row>
    <row r="1196" spans="1:6" x14ac:dyDescent="0.2">
      <c r="A1196" s="56" t="s">
        <v>789</v>
      </c>
      <c r="B1196" s="56" t="s">
        <v>6</v>
      </c>
      <c r="C1196" s="70">
        <v>40</v>
      </c>
      <c r="D1196" s="71">
        <v>6074302</v>
      </c>
      <c r="E1196" s="71">
        <v>364458</v>
      </c>
      <c r="F1196" s="72">
        <v>4.6192494876999427E-4</v>
      </c>
    </row>
    <row r="1197" spans="1:6" x14ac:dyDescent="0.2">
      <c r="A1197" s="56" t="s">
        <v>789</v>
      </c>
      <c r="B1197" s="56" t="s">
        <v>10</v>
      </c>
      <c r="C1197" s="70">
        <v>445</v>
      </c>
      <c r="D1197" s="71">
        <v>12627646</v>
      </c>
      <c r="E1197" s="71">
        <v>757483</v>
      </c>
      <c r="F1197" s="72">
        <v>9.600565661040273E-4</v>
      </c>
    </row>
    <row r="1198" spans="1:6" x14ac:dyDescent="0.2">
      <c r="A1198" s="56" t="s">
        <v>789</v>
      </c>
      <c r="B1198" s="56" t="s">
        <v>4</v>
      </c>
      <c r="C1198" s="70">
        <v>25</v>
      </c>
      <c r="D1198" s="71">
        <v>845170</v>
      </c>
      <c r="E1198" s="71">
        <v>50710</v>
      </c>
      <c r="F1198" s="72">
        <v>6.4271367762887385E-5</v>
      </c>
    </row>
    <row r="1199" spans="1:6" x14ac:dyDescent="0.2">
      <c r="A1199" s="56" t="s">
        <v>789</v>
      </c>
      <c r="B1199" s="56" t="s">
        <v>863</v>
      </c>
      <c r="C1199" s="70">
        <v>670</v>
      </c>
      <c r="D1199" s="71">
        <v>16386346</v>
      </c>
      <c r="E1199" s="71">
        <v>972787</v>
      </c>
      <c r="F1199" s="72">
        <v>1.2329392828230314E-3</v>
      </c>
    </row>
    <row r="1200" spans="1:6" x14ac:dyDescent="0.2">
      <c r="A1200" s="56" t="s">
        <v>789</v>
      </c>
      <c r="B1200" s="56" t="s">
        <v>8</v>
      </c>
      <c r="C1200" s="70">
        <v>259</v>
      </c>
      <c r="D1200" s="71">
        <v>4118185</v>
      </c>
      <c r="E1200" s="71">
        <v>247091</v>
      </c>
      <c r="F1200" s="72">
        <v>3.1317050940444895E-4</v>
      </c>
    </row>
    <row r="1201" spans="1:6" x14ac:dyDescent="0.2">
      <c r="A1201" s="56" t="s">
        <v>789</v>
      </c>
      <c r="B1201" s="56" t="s">
        <v>864</v>
      </c>
      <c r="C1201" s="70">
        <v>56</v>
      </c>
      <c r="D1201" s="71">
        <v>2105702</v>
      </c>
      <c r="E1201" s="71">
        <v>126342</v>
      </c>
      <c r="F1201" s="72">
        <v>1.6012962228157597E-4</v>
      </c>
    </row>
    <row r="1202" spans="1:6" x14ac:dyDescent="0.2">
      <c r="A1202" s="56" t="s">
        <v>789</v>
      </c>
      <c r="B1202" s="56" t="s">
        <v>25</v>
      </c>
      <c r="C1202" s="70">
        <v>81</v>
      </c>
      <c r="D1202" s="71">
        <v>7055937</v>
      </c>
      <c r="E1202" s="71">
        <v>423356</v>
      </c>
      <c r="F1202" s="72">
        <v>5.3657403215588543E-4</v>
      </c>
    </row>
    <row r="1203" spans="1:6" x14ac:dyDescent="0.2">
      <c r="A1203" s="56" t="s">
        <v>789</v>
      </c>
      <c r="B1203" s="56" t="s">
        <v>57</v>
      </c>
      <c r="C1203" s="70">
        <v>1866</v>
      </c>
      <c r="D1203" s="71">
        <v>76973944</v>
      </c>
      <c r="E1203" s="71">
        <v>4607580</v>
      </c>
      <c r="F1203" s="72">
        <v>5.8397844345676325E-3</v>
      </c>
    </row>
    <row r="1204" spans="1:6" x14ac:dyDescent="0.2">
      <c r="A1204" s="56" t="s">
        <v>797</v>
      </c>
      <c r="B1204" s="56" t="s">
        <v>5</v>
      </c>
      <c r="C1204" s="70" t="s">
        <v>861</v>
      </c>
      <c r="D1204" s="71" t="s">
        <v>861</v>
      </c>
      <c r="E1204" s="71" t="s">
        <v>861</v>
      </c>
      <c r="F1204" s="72" t="s">
        <v>861</v>
      </c>
    </row>
    <row r="1205" spans="1:6" x14ac:dyDescent="0.2">
      <c r="A1205" s="56" t="s">
        <v>797</v>
      </c>
      <c r="B1205" s="56" t="s">
        <v>1</v>
      </c>
      <c r="C1205" s="70">
        <v>23</v>
      </c>
      <c r="D1205" s="71">
        <v>2307039</v>
      </c>
      <c r="E1205" s="71">
        <v>138422</v>
      </c>
      <c r="F1205" s="72">
        <v>1.7544017488610526E-4</v>
      </c>
    </row>
    <row r="1206" spans="1:6" x14ac:dyDescent="0.2">
      <c r="A1206" s="56" t="s">
        <v>797</v>
      </c>
      <c r="B1206" s="56" t="s">
        <v>862</v>
      </c>
      <c r="C1206" s="70">
        <v>23</v>
      </c>
      <c r="D1206" s="71">
        <v>460126</v>
      </c>
      <c r="E1206" s="71">
        <v>27608</v>
      </c>
      <c r="F1206" s="72">
        <v>3.499120333657651E-5</v>
      </c>
    </row>
    <row r="1207" spans="1:6" x14ac:dyDescent="0.2">
      <c r="A1207" s="56" t="s">
        <v>797</v>
      </c>
      <c r="B1207" s="56" t="s">
        <v>3</v>
      </c>
      <c r="C1207" s="70">
        <v>31</v>
      </c>
      <c r="D1207" s="71">
        <v>2010663</v>
      </c>
      <c r="E1207" s="71">
        <v>120640</v>
      </c>
      <c r="F1207" s="72">
        <v>1.5290273726907384E-4</v>
      </c>
    </row>
    <row r="1208" spans="1:6" x14ac:dyDescent="0.2">
      <c r="A1208" s="56" t="s">
        <v>797</v>
      </c>
      <c r="B1208" s="56" t="s">
        <v>2</v>
      </c>
      <c r="C1208" s="70">
        <v>13</v>
      </c>
      <c r="D1208" s="71">
        <v>244005</v>
      </c>
      <c r="E1208" s="71">
        <v>14640</v>
      </c>
      <c r="F1208" s="72">
        <v>1.8555173024032169E-5</v>
      </c>
    </row>
    <row r="1209" spans="1:6" x14ac:dyDescent="0.2">
      <c r="A1209" s="56" t="s">
        <v>797</v>
      </c>
      <c r="B1209" s="56" t="s">
        <v>6</v>
      </c>
      <c r="C1209" s="70" t="s">
        <v>861</v>
      </c>
      <c r="D1209" s="71" t="s">
        <v>861</v>
      </c>
      <c r="E1209" s="71" t="s">
        <v>861</v>
      </c>
      <c r="F1209" s="72" t="s">
        <v>861</v>
      </c>
    </row>
    <row r="1210" spans="1:6" x14ac:dyDescent="0.2">
      <c r="A1210" s="56" t="s">
        <v>797</v>
      </c>
      <c r="B1210" s="56" t="s">
        <v>10</v>
      </c>
      <c r="C1210" s="70">
        <v>141</v>
      </c>
      <c r="D1210" s="71">
        <v>4156760</v>
      </c>
      <c r="E1210" s="71">
        <v>249406</v>
      </c>
      <c r="F1210" s="72">
        <v>3.161046095103666E-4</v>
      </c>
    </row>
    <row r="1211" spans="1:6" x14ac:dyDescent="0.2">
      <c r="A1211" s="56" t="s">
        <v>797</v>
      </c>
      <c r="B1211" s="56" t="s">
        <v>4</v>
      </c>
      <c r="C1211" s="70" t="s">
        <v>861</v>
      </c>
      <c r="D1211" s="71" t="s">
        <v>861</v>
      </c>
      <c r="E1211" s="71" t="s">
        <v>861</v>
      </c>
      <c r="F1211" s="72" t="s">
        <v>861</v>
      </c>
    </row>
    <row r="1212" spans="1:6" x14ac:dyDescent="0.2">
      <c r="A1212" s="56" t="s">
        <v>797</v>
      </c>
      <c r="B1212" s="56" t="s">
        <v>863</v>
      </c>
      <c r="C1212" s="70">
        <v>192</v>
      </c>
      <c r="D1212" s="71">
        <v>1855141</v>
      </c>
      <c r="E1212" s="71">
        <v>107640</v>
      </c>
      <c r="F1212" s="72">
        <v>1.364261492012857E-4</v>
      </c>
    </row>
    <row r="1213" spans="1:6" x14ac:dyDescent="0.2">
      <c r="A1213" s="56" t="s">
        <v>797</v>
      </c>
      <c r="B1213" s="56" t="s">
        <v>8</v>
      </c>
      <c r="C1213" s="70">
        <v>86</v>
      </c>
      <c r="D1213" s="71">
        <v>1211157</v>
      </c>
      <c r="E1213" s="71">
        <v>72669</v>
      </c>
      <c r="F1213" s="72">
        <v>9.2102859869084267E-5</v>
      </c>
    </row>
    <row r="1214" spans="1:6" x14ac:dyDescent="0.2">
      <c r="A1214" s="56" t="s">
        <v>797</v>
      </c>
      <c r="B1214" s="56" t="s">
        <v>864</v>
      </c>
      <c r="C1214" s="70">
        <v>35</v>
      </c>
      <c r="D1214" s="71">
        <v>243868</v>
      </c>
      <c r="E1214" s="71">
        <v>14632</v>
      </c>
      <c r="F1214" s="72">
        <v>1.8545033585221223E-5</v>
      </c>
    </row>
    <row r="1215" spans="1:6" x14ac:dyDescent="0.2">
      <c r="A1215" s="56" t="s">
        <v>797</v>
      </c>
      <c r="B1215" s="56" t="s">
        <v>25</v>
      </c>
      <c r="C1215" s="70">
        <v>22</v>
      </c>
      <c r="D1215" s="71">
        <v>1087079</v>
      </c>
      <c r="E1215" s="71">
        <v>65225</v>
      </c>
      <c r="F1215" s="72">
        <v>8.2668112055498508E-5</v>
      </c>
    </row>
    <row r="1216" spans="1:6" x14ac:dyDescent="0.2">
      <c r="A1216" s="56" t="s">
        <v>797</v>
      </c>
      <c r="B1216" s="56" t="s">
        <v>57</v>
      </c>
      <c r="C1216" s="70">
        <v>585</v>
      </c>
      <c r="D1216" s="71">
        <v>14576773</v>
      </c>
      <c r="E1216" s="71">
        <v>870938</v>
      </c>
      <c r="F1216" s="72">
        <v>1.1038528198910197E-3</v>
      </c>
    </row>
    <row r="1217" spans="1:6" x14ac:dyDescent="0.2">
      <c r="A1217" s="56" t="s">
        <v>804</v>
      </c>
      <c r="B1217" s="56" t="s">
        <v>5</v>
      </c>
      <c r="C1217" s="70">
        <v>61</v>
      </c>
      <c r="D1217" s="71">
        <v>5027551</v>
      </c>
      <c r="E1217" s="71">
        <v>301653</v>
      </c>
      <c r="F1217" s="72">
        <v>3.823240169548071E-4</v>
      </c>
    </row>
    <row r="1218" spans="1:6" x14ac:dyDescent="0.2">
      <c r="A1218" s="56" t="s">
        <v>804</v>
      </c>
      <c r="B1218" s="56" t="s">
        <v>1</v>
      </c>
      <c r="C1218" s="70">
        <v>44</v>
      </c>
      <c r="D1218" s="71">
        <v>19279877</v>
      </c>
      <c r="E1218" s="71">
        <v>1156793</v>
      </c>
      <c r="F1218" s="72">
        <v>1.4661539800539102E-3</v>
      </c>
    </row>
    <row r="1219" spans="1:6" x14ac:dyDescent="0.2">
      <c r="A1219" s="56" t="s">
        <v>804</v>
      </c>
      <c r="B1219" s="56" t="s">
        <v>862</v>
      </c>
      <c r="C1219" s="70">
        <v>225</v>
      </c>
      <c r="D1219" s="71">
        <v>15856382</v>
      </c>
      <c r="E1219" s="71">
        <v>951383</v>
      </c>
      <c r="F1219" s="72">
        <v>1.205811214284344E-3</v>
      </c>
    </row>
    <row r="1220" spans="1:6" x14ac:dyDescent="0.2">
      <c r="A1220" s="56" t="s">
        <v>804</v>
      </c>
      <c r="B1220" s="56" t="s">
        <v>3</v>
      </c>
      <c r="C1220" s="70">
        <v>131</v>
      </c>
      <c r="D1220" s="71">
        <v>14075182</v>
      </c>
      <c r="E1220" s="71">
        <v>844511</v>
      </c>
      <c r="F1220" s="72">
        <v>1.0703584512089092E-3</v>
      </c>
    </row>
    <row r="1221" spans="1:6" x14ac:dyDescent="0.2">
      <c r="A1221" s="56" t="s">
        <v>804</v>
      </c>
      <c r="B1221" s="56" t="s">
        <v>2</v>
      </c>
      <c r="C1221" s="70">
        <v>19</v>
      </c>
      <c r="D1221" s="71">
        <v>26812581</v>
      </c>
      <c r="E1221" s="71">
        <v>1608755</v>
      </c>
      <c r="F1221" s="72">
        <v>2.0389841105380377E-3</v>
      </c>
    </row>
    <row r="1222" spans="1:6" x14ac:dyDescent="0.2">
      <c r="A1222" s="56" t="s">
        <v>804</v>
      </c>
      <c r="B1222" s="56" t="s">
        <v>6</v>
      </c>
      <c r="C1222" s="70">
        <v>66</v>
      </c>
      <c r="D1222" s="71">
        <v>4799911</v>
      </c>
      <c r="E1222" s="71">
        <v>287995</v>
      </c>
      <c r="F1222" s="72">
        <v>3.6501346004481862E-4</v>
      </c>
    </row>
    <row r="1223" spans="1:6" x14ac:dyDescent="0.2">
      <c r="A1223" s="56" t="s">
        <v>804</v>
      </c>
      <c r="B1223" s="56" t="s">
        <v>10</v>
      </c>
      <c r="C1223" s="70">
        <v>440</v>
      </c>
      <c r="D1223" s="71">
        <v>17169460</v>
      </c>
      <c r="E1223" s="71">
        <v>1030168</v>
      </c>
      <c r="F1223" s="72">
        <v>1.305665675124397E-3</v>
      </c>
    </row>
    <row r="1224" spans="1:6" x14ac:dyDescent="0.2">
      <c r="A1224" s="56" t="s">
        <v>804</v>
      </c>
      <c r="B1224" s="56" t="s">
        <v>4</v>
      </c>
      <c r="C1224" s="70">
        <v>70</v>
      </c>
      <c r="D1224" s="71">
        <v>7915810</v>
      </c>
      <c r="E1224" s="71">
        <v>474949</v>
      </c>
      <c r="F1224" s="72">
        <v>6.0196454047753108E-4</v>
      </c>
    </row>
    <row r="1225" spans="1:6" x14ac:dyDescent="0.2">
      <c r="A1225" s="56" t="s">
        <v>804</v>
      </c>
      <c r="B1225" s="56" t="s">
        <v>863</v>
      </c>
      <c r="C1225" s="70">
        <v>862</v>
      </c>
      <c r="D1225" s="71">
        <v>16918844</v>
      </c>
      <c r="E1225" s="71">
        <v>992907</v>
      </c>
      <c r="F1225" s="72">
        <v>1.2584399714325621E-3</v>
      </c>
    </row>
    <row r="1226" spans="1:6" x14ac:dyDescent="0.2">
      <c r="A1226" s="56" t="s">
        <v>804</v>
      </c>
      <c r="B1226" s="56" t="s">
        <v>8</v>
      </c>
      <c r="C1226" s="70">
        <v>357</v>
      </c>
      <c r="D1226" s="71">
        <v>14506440</v>
      </c>
      <c r="E1226" s="71">
        <v>870386</v>
      </c>
      <c r="F1226" s="72">
        <v>1.1031531986130645E-3</v>
      </c>
    </row>
    <row r="1227" spans="1:6" x14ac:dyDescent="0.2">
      <c r="A1227" s="56" t="s">
        <v>804</v>
      </c>
      <c r="B1227" s="56" t="s">
        <v>864</v>
      </c>
      <c r="C1227" s="70">
        <v>130</v>
      </c>
      <c r="D1227" s="71">
        <v>14237102</v>
      </c>
      <c r="E1227" s="71">
        <v>854226</v>
      </c>
      <c r="F1227" s="72">
        <v>1.0826715322149523E-3</v>
      </c>
    </row>
    <row r="1228" spans="1:6" x14ac:dyDescent="0.2">
      <c r="A1228" s="56" t="s">
        <v>804</v>
      </c>
      <c r="B1228" s="56" t="s">
        <v>25</v>
      </c>
      <c r="C1228" s="70">
        <v>98</v>
      </c>
      <c r="D1228" s="71">
        <v>21949472</v>
      </c>
      <c r="E1228" s="71">
        <v>1316968</v>
      </c>
      <c r="F1228" s="72">
        <v>1.6691645564968305E-3</v>
      </c>
    </row>
    <row r="1229" spans="1:6" x14ac:dyDescent="0.2">
      <c r="A1229" s="56" t="s">
        <v>804</v>
      </c>
      <c r="B1229" s="56" t="s">
        <v>57</v>
      </c>
      <c r="C1229" s="70">
        <v>2503</v>
      </c>
      <c r="D1229" s="71">
        <v>178548611</v>
      </c>
      <c r="E1229" s="71">
        <v>10690694</v>
      </c>
      <c r="F1229" s="72">
        <v>1.3549704707444165E-2</v>
      </c>
    </row>
    <row r="1230" spans="1:6" x14ac:dyDescent="0.2">
      <c r="A1230" s="56" t="s">
        <v>816</v>
      </c>
      <c r="B1230" s="56" t="s">
        <v>5</v>
      </c>
      <c r="C1230" s="70" t="s">
        <v>861</v>
      </c>
      <c r="D1230" s="71" t="s">
        <v>861</v>
      </c>
      <c r="E1230" s="71" t="s">
        <v>861</v>
      </c>
      <c r="F1230" s="72" t="s">
        <v>861</v>
      </c>
    </row>
    <row r="1231" spans="1:6" x14ac:dyDescent="0.2">
      <c r="A1231" s="56" t="s">
        <v>816</v>
      </c>
      <c r="B1231" s="56" t="s">
        <v>1</v>
      </c>
      <c r="C1231" s="70">
        <v>21</v>
      </c>
      <c r="D1231" s="71">
        <v>1433684</v>
      </c>
      <c r="E1231" s="71">
        <v>86021</v>
      </c>
      <c r="F1231" s="72">
        <v>1.0902558324455405E-4</v>
      </c>
    </row>
    <row r="1232" spans="1:6" x14ac:dyDescent="0.2">
      <c r="A1232" s="56" t="s">
        <v>816</v>
      </c>
      <c r="B1232" s="56" t="s">
        <v>862</v>
      </c>
      <c r="C1232" s="70">
        <v>89</v>
      </c>
      <c r="D1232" s="71">
        <v>1837229</v>
      </c>
      <c r="E1232" s="71">
        <v>110234</v>
      </c>
      <c r="F1232" s="72">
        <v>1.3971386223573512E-4</v>
      </c>
    </row>
    <row r="1233" spans="1:6" x14ac:dyDescent="0.2">
      <c r="A1233" s="56" t="s">
        <v>816</v>
      </c>
      <c r="B1233" s="56" t="s">
        <v>3</v>
      </c>
      <c r="C1233" s="70">
        <v>36</v>
      </c>
      <c r="D1233" s="71">
        <v>4656079</v>
      </c>
      <c r="E1233" s="71">
        <v>279365</v>
      </c>
      <c r="F1233" s="72">
        <v>3.5407554042751001E-4</v>
      </c>
    </row>
    <row r="1234" spans="1:6" x14ac:dyDescent="0.2">
      <c r="A1234" s="56" t="s">
        <v>816</v>
      </c>
      <c r="B1234" s="56" t="s">
        <v>2</v>
      </c>
      <c r="C1234" s="70" t="s">
        <v>861</v>
      </c>
      <c r="D1234" s="71" t="s">
        <v>861</v>
      </c>
      <c r="E1234" s="71" t="s">
        <v>861</v>
      </c>
      <c r="F1234" s="72" t="s">
        <v>861</v>
      </c>
    </row>
    <row r="1235" spans="1:6" x14ac:dyDescent="0.2">
      <c r="A1235" s="56" t="s">
        <v>816</v>
      </c>
      <c r="B1235" s="56" t="s">
        <v>6</v>
      </c>
      <c r="C1235" s="70">
        <v>32</v>
      </c>
      <c r="D1235" s="71">
        <v>1487006</v>
      </c>
      <c r="E1235" s="71">
        <v>89220</v>
      </c>
      <c r="F1235" s="72">
        <v>1.1308009133908129E-4</v>
      </c>
    </row>
    <row r="1236" spans="1:6" x14ac:dyDescent="0.2">
      <c r="A1236" s="56" t="s">
        <v>816</v>
      </c>
      <c r="B1236" s="56" t="s">
        <v>10</v>
      </c>
      <c r="C1236" s="70">
        <v>149</v>
      </c>
      <c r="D1236" s="71">
        <v>1464760</v>
      </c>
      <c r="E1236" s="71">
        <v>87886</v>
      </c>
      <c r="F1236" s="72">
        <v>1.1138933991735595E-4</v>
      </c>
    </row>
    <row r="1237" spans="1:6" x14ac:dyDescent="0.2">
      <c r="A1237" s="56" t="s">
        <v>816</v>
      </c>
      <c r="B1237" s="56" t="s">
        <v>4</v>
      </c>
      <c r="C1237" s="70">
        <v>28</v>
      </c>
      <c r="D1237" s="71">
        <v>2142589</v>
      </c>
      <c r="E1237" s="71">
        <v>128555</v>
      </c>
      <c r="F1237" s="72">
        <v>1.6293444454265407E-4</v>
      </c>
    </row>
    <row r="1238" spans="1:6" x14ac:dyDescent="0.2">
      <c r="A1238" s="56" t="s">
        <v>816</v>
      </c>
      <c r="B1238" s="56" t="s">
        <v>863</v>
      </c>
      <c r="C1238" s="70">
        <v>243</v>
      </c>
      <c r="D1238" s="71">
        <v>4542055</v>
      </c>
      <c r="E1238" s="71">
        <v>270428</v>
      </c>
      <c r="F1238" s="72">
        <v>3.427485198458314E-4</v>
      </c>
    </row>
    <row r="1239" spans="1:6" x14ac:dyDescent="0.2">
      <c r="A1239" s="56" t="s">
        <v>816</v>
      </c>
      <c r="B1239" s="56" t="s">
        <v>8</v>
      </c>
      <c r="C1239" s="70">
        <v>91</v>
      </c>
      <c r="D1239" s="71">
        <v>1020580</v>
      </c>
      <c r="E1239" s="71">
        <v>61235</v>
      </c>
      <c r="F1239" s="72">
        <v>7.7611066948538929E-5</v>
      </c>
    </row>
    <row r="1240" spans="1:6" x14ac:dyDescent="0.2">
      <c r="A1240" s="56" t="s">
        <v>816</v>
      </c>
      <c r="B1240" s="56" t="s">
        <v>864</v>
      </c>
      <c r="C1240" s="70">
        <v>43</v>
      </c>
      <c r="D1240" s="71">
        <v>4293090</v>
      </c>
      <c r="E1240" s="71">
        <v>257585</v>
      </c>
      <c r="F1240" s="72">
        <v>3.2647091826470807E-4</v>
      </c>
    </row>
    <row r="1241" spans="1:6" x14ac:dyDescent="0.2">
      <c r="A1241" s="56" t="s">
        <v>816</v>
      </c>
      <c r="B1241" s="56" t="s">
        <v>25</v>
      </c>
      <c r="C1241" s="70">
        <v>47</v>
      </c>
      <c r="D1241" s="71">
        <v>2556255</v>
      </c>
      <c r="E1241" s="71">
        <v>153375</v>
      </c>
      <c r="F1241" s="72">
        <v>1.9439205345361571E-4</v>
      </c>
    </row>
    <row r="1242" spans="1:6" x14ac:dyDescent="0.2">
      <c r="A1242" s="56" t="s">
        <v>816</v>
      </c>
      <c r="B1242" s="56" t="s">
        <v>57</v>
      </c>
      <c r="C1242" s="70">
        <v>786</v>
      </c>
      <c r="D1242" s="71">
        <v>26111229</v>
      </c>
      <c r="E1242" s="71">
        <v>1564578</v>
      </c>
      <c r="F1242" s="72">
        <v>1.9829928619941395E-3</v>
      </c>
    </row>
    <row r="1243" spans="1:6" x14ac:dyDescent="0.2">
      <c r="A1243" s="56" t="s">
        <v>822</v>
      </c>
      <c r="B1243" s="56" t="s">
        <v>5</v>
      </c>
      <c r="C1243" s="70">
        <v>28</v>
      </c>
      <c r="D1243" s="71">
        <v>937474</v>
      </c>
      <c r="E1243" s="71">
        <v>56248</v>
      </c>
      <c r="F1243" s="72">
        <v>7.1290394279765131E-5</v>
      </c>
    </row>
    <row r="1244" spans="1:6" x14ac:dyDescent="0.2">
      <c r="A1244" s="56" t="s">
        <v>822</v>
      </c>
      <c r="B1244" s="56" t="s">
        <v>1</v>
      </c>
      <c r="C1244" s="70">
        <v>41</v>
      </c>
      <c r="D1244" s="71">
        <v>7044589</v>
      </c>
      <c r="E1244" s="71">
        <v>422675</v>
      </c>
      <c r="F1244" s="72">
        <v>5.357109124271036E-4</v>
      </c>
    </row>
    <row r="1245" spans="1:6" x14ac:dyDescent="0.2">
      <c r="A1245" s="56" t="s">
        <v>822</v>
      </c>
      <c r="B1245" s="56" t="s">
        <v>862</v>
      </c>
      <c r="C1245" s="70">
        <v>139</v>
      </c>
      <c r="D1245" s="71">
        <v>6888351</v>
      </c>
      <c r="E1245" s="71">
        <v>413301</v>
      </c>
      <c r="F1245" s="72">
        <v>5.2383002500037696E-4</v>
      </c>
    </row>
    <row r="1246" spans="1:6" x14ac:dyDescent="0.2">
      <c r="A1246" s="56" t="s">
        <v>822</v>
      </c>
      <c r="B1246" s="56" t="s">
        <v>3</v>
      </c>
      <c r="C1246" s="70">
        <v>61</v>
      </c>
      <c r="D1246" s="71">
        <v>6884134</v>
      </c>
      <c r="E1246" s="71">
        <v>413048</v>
      </c>
      <c r="F1246" s="72">
        <v>5.2350936524798086E-4</v>
      </c>
    </row>
    <row r="1247" spans="1:6" x14ac:dyDescent="0.2">
      <c r="A1247" s="56" t="s">
        <v>822</v>
      </c>
      <c r="B1247" s="56" t="s">
        <v>2</v>
      </c>
      <c r="C1247" s="70">
        <v>14</v>
      </c>
      <c r="D1247" s="71">
        <v>15484614</v>
      </c>
      <c r="E1247" s="71">
        <v>929077</v>
      </c>
      <c r="F1247" s="72">
        <v>1.1775399240197223E-3</v>
      </c>
    </row>
    <row r="1248" spans="1:6" x14ac:dyDescent="0.2">
      <c r="A1248" s="56" t="s">
        <v>822</v>
      </c>
      <c r="B1248" s="56" t="s">
        <v>6</v>
      </c>
      <c r="C1248" s="70">
        <v>36</v>
      </c>
      <c r="D1248" s="71">
        <v>2848160</v>
      </c>
      <c r="E1248" s="71">
        <v>170890</v>
      </c>
      <c r="F1248" s="72">
        <v>2.1659108730033179E-4</v>
      </c>
    </row>
    <row r="1249" spans="1:6" x14ac:dyDescent="0.2">
      <c r="A1249" s="56" t="s">
        <v>822</v>
      </c>
      <c r="B1249" s="56" t="s">
        <v>10</v>
      </c>
      <c r="C1249" s="70">
        <v>304</v>
      </c>
      <c r="D1249" s="71">
        <v>8359103</v>
      </c>
      <c r="E1249" s="71">
        <v>501546</v>
      </c>
      <c r="F1249" s="72">
        <v>6.3567437223437421E-4</v>
      </c>
    </row>
    <row r="1250" spans="1:6" x14ac:dyDescent="0.2">
      <c r="A1250" s="56" t="s">
        <v>822</v>
      </c>
      <c r="B1250" s="56" t="s">
        <v>4</v>
      </c>
      <c r="C1250" s="70">
        <v>57</v>
      </c>
      <c r="D1250" s="71">
        <v>4643593</v>
      </c>
      <c r="E1250" s="71">
        <v>278616</v>
      </c>
      <c r="F1250" s="72">
        <v>3.5312623546883518E-4</v>
      </c>
    </row>
    <row r="1251" spans="1:6" x14ac:dyDescent="0.2">
      <c r="A1251" s="56" t="s">
        <v>822</v>
      </c>
      <c r="B1251" s="56" t="s">
        <v>863</v>
      </c>
      <c r="C1251" s="70">
        <v>682</v>
      </c>
      <c r="D1251" s="71">
        <v>10537180</v>
      </c>
      <c r="E1251" s="71">
        <v>614713</v>
      </c>
      <c r="F1251" s="72">
        <v>7.7910560622417263E-4</v>
      </c>
    </row>
    <row r="1252" spans="1:6" x14ac:dyDescent="0.2">
      <c r="A1252" s="56" t="s">
        <v>822</v>
      </c>
      <c r="B1252" s="56" t="s">
        <v>8</v>
      </c>
      <c r="C1252" s="70">
        <v>263</v>
      </c>
      <c r="D1252" s="71">
        <v>10382853</v>
      </c>
      <c r="E1252" s="71">
        <v>622957</v>
      </c>
      <c r="F1252" s="72">
        <v>7.8955429791885304E-4</v>
      </c>
    </row>
    <row r="1253" spans="1:6" x14ac:dyDescent="0.2">
      <c r="A1253" s="56" t="s">
        <v>822</v>
      </c>
      <c r="B1253" s="56" t="s">
        <v>864</v>
      </c>
      <c r="C1253" s="70">
        <v>84</v>
      </c>
      <c r="D1253" s="71">
        <v>1795593</v>
      </c>
      <c r="E1253" s="71">
        <v>107736</v>
      </c>
      <c r="F1253" s="72">
        <v>1.3654782246701706E-4</v>
      </c>
    </row>
    <row r="1254" spans="1:6" x14ac:dyDescent="0.2">
      <c r="A1254" s="56" t="s">
        <v>822</v>
      </c>
      <c r="B1254" s="56" t="s">
        <v>25</v>
      </c>
      <c r="C1254" s="70">
        <v>65</v>
      </c>
      <c r="D1254" s="71">
        <v>4167054</v>
      </c>
      <c r="E1254" s="71">
        <v>250023</v>
      </c>
      <c r="F1254" s="72">
        <v>3.1688661372866088E-4</v>
      </c>
    </row>
    <row r="1255" spans="1:6" x14ac:dyDescent="0.2">
      <c r="A1255" s="56" t="s">
        <v>822</v>
      </c>
      <c r="B1255" s="56" t="s">
        <v>57</v>
      </c>
      <c r="C1255" s="70">
        <v>1774</v>
      </c>
      <c r="D1255" s="71">
        <v>79972698</v>
      </c>
      <c r="E1255" s="71">
        <v>4780829</v>
      </c>
      <c r="F1255" s="72">
        <v>6.0593653888873422E-3</v>
      </c>
    </row>
    <row r="1256" spans="1:6" x14ac:dyDescent="0.2">
      <c r="A1256" s="56" t="s">
        <v>830</v>
      </c>
      <c r="B1256" s="56" t="s">
        <v>5</v>
      </c>
      <c r="C1256" s="70">
        <v>183</v>
      </c>
      <c r="D1256" s="71">
        <v>15485731</v>
      </c>
      <c r="E1256" s="71">
        <v>929144</v>
      </c>
      <c r="F1256" s="72">
        <v>1.177624841819764E-3</v>
      </c>
    </row>
    <row r="1257" spans="1:6" x14ac:dyDescent="0.2">
      <c r="A1257" s="56" t="s">
        <v>830</v>
      </c>
      <c r="B1257" s="56" t="s">
        <v>1</v>
      </c>
      <c r="C1257" s="70">
        <v>82</v>
      </c>
      <c r="D1257" s="71">
        <v>42594810</v>
      </c>
      <c r="E1257" s="71">
        <v>2555689</v>
      </c>
      <c r="F1257" s="72">
        <v>3.239156529413644E-3</v>
      </c>
    </row>
    <row r="1258" spans="1:6" x14ac:dyDescent="0.2">
      <c r="A1258" s="56" t="s">
        <v>830</v>
      </c>
      <c r="B1258" s="56" t="s">
        <v>862</v>
      </c>
      <c r="C1258" s="70">
        <v>830</v>
      </c>
      <c r="D1258" s="71">
        <v>63189258</v>
      </c>
      <c r="E1258" s="71">
        <v>3791355</v>
      </c>
      <c r="F1258" s="72">
        <v>4.8052765041345273E-3</v>
      </c>
    </row>
    <row r="1259" spans="1:6" x14ac:dyDescent="0.2">
      <c r="A1259" s="56" t="s">
        <v>830</v>
      </c>
      <c r="B1259" s="56" t="s">
        <v>3</v>
      </c>
      <c r="C1259" s="70">
        <v>290</v>
      </c>
      <c r="D1259" s="71">
        <v>45395752</v>
      </c>
      <c r="E1259" s="71">
        <v>2723745</v>
      </c>
      <c r="F1259" s="72">
        <v>3.452155720515198E-3</v>
      </c>
    </row>
    <row r="1260" spans="1:6" x14ac:dyDescent="0.2">
      <c r="A1260" s="56" t="s">
        <v>830</v>
      </c>
      <c r="B1260" s="56" t="s">
        <v>2</v>
      </c>
      <c r="C1260" s="70">
        <v>51</v>
      </c>
      <c r="D1260" s="71">
        <v>63079529</v>
      </c>
      <c r="E1260" s="71">
        <v>3784772</v>
      </c>
      <c r="F1260" s="72">
        <v>4.79693301342297E-3</v>
      </c>
    </row>
    <row r="1261" spans="1:6" x14ac:dyDescent="0.2">
      <c r="A1261" s="56" t="s">
        <v>830</v>
      </c>
      <c r="B1261" s="56" t="s">
        <v>6</v>
      </c>
      <c r="C1261" s="70">
        <v>173</v>
      </c>
      <c r="D1261" s="71">
        <v>22287491</v>
      </c>
      <c r="E1261" s="71">
        <v>1337249</v>
      </c>
      <c r="F1261" s="72">
        <v>1.6948693013124313E-3</v>
      </c>
    </row>
    <row r="1262" spans="1:6" x14ac:dyDescent="0.2">
      <c r="A1262" s="56" t="s">
        <v>830</v>
      </c>
      <c r="B1262" s="56" t="s">
        <v>10</v>
      </c>
      <c r="C1262" s="70">
        <v>1000</v>
      </c>
      <c r="D1262" s="71">
        <v>46413552</v>
      </c>
      <c r="E1262" s="71">
        <v>2784813</v>
      </c>
      <c r="F1262" s="72">
        <v>3.5295551266785585E-3</v>
      </c>
    </row>
    <row r="1263" spans="1:6" x14ac:dyDescent="0.2">
      <c r="A1263" s="56" t="s">
        <v>830</v>
      </c>
      <c r="B1263" s="56" t="s">
        <v>4</v>
      </c>
      <c r="C1263" s="70">
        <v>187</v>
      </c>
      <c r="D1263" s="71">
        <v>32164584</v>
      </c>
      <c r="E1263" s="71">
        <v>1929875</v>
      </c>
      <c r="F1263" s="72">
        <v>2.445981184409432E-3</v>
      </c>
    </row>
    <row r="1264" spans="1:6" x14ac:dyDescent="0.2">
      <c r="A1264" s="56" t="s">
        <v>830</v>
      </c>
      <c r="B1264" s="56" t="s">
        <v>863</v>
      </c>
      <c r="C1264" s="70">
        <v>2102</v>
      </c>
      <c r="D1264" s="71">
        <v>66350569</v>
      </c>
      <c r="E1264" s="71">
        <v>3899314</v>
      </c>
      <c r="F1264" s="72">
        <v>4.9421069634583998E-3</v>
      </c>
    </row>
    <row r="1265" spans="1:6" x14ac:dyDescent="0.2">
      <c r="A1265" s="56" t="s">
        <v>830</v>
      </c>
      <c r="B1265" s="56" t="s">
        <v>8</v>
      </c>
      <c r="C1265" s="70">
        <v>870</v>
      </c>
      <c r="D1265" s="71">
        <v>65003944</v>
      </c>
      <c r="E1265" s="71">
        <v>3900237</v>
      </c>
      <c r="F1265" s="72">
        <v>4.9432768012112127E-3</v>
      </c>
    </row>
    <row r="1266" spans="1:6" x14ac:dyDescent="0.2">
      <c r="A1266" s="56" t="s">
        <v>830</v>
      </c>
      <c r="B1266" s="56" t="s">
        <v>864</v>
      </c>
      <c r="C1266" s="70">
        <v>201</v>
      </c>
      <c r="D1266" s="71">
        <v>26595336</v>
      </c>
      <c r="E1266" s="71">
        <v>1595720</v>
      </c>
      <c r="F1266" s="72">
        <v>2.0224631624254515E-3</v>
      </c>
    </row>
    <row r="1267" spans="1:6" x14ac:dyDescent="0.2">
      <c r="A1267" s="56" t="s">
        <v>830</v>
      </c>
      <c r="B1267" s="56" t="s">
        <v>25</v>
      </c>
      <c r="C1267" s="70">
        <v>278</v>
      </c>
      <c r="D1267" s="71">
        <v>50697842</v>
      </c>
      <c r="E1267" s="71">
        <v>3041871</v>
      </c>
      <c r="F1267" s="72">
        <v>3.8553581094115954E-3</v>
      </c>
    </row>
    <row r="1268" spans="1:6" x14ac:dyDescent="0.2">
      <c r="A1268" s="56" t="s">
        <v>830</v>
      </c>
      <c r="B1268" s="56" t="s">
        <v>57</v>
      </c>
      <c r="C1268" s="70">
        <v>6247</v>
      </c>
      <c r="D1268" s="71">
        <v>539258397</v>
      </c>
      <c r="E1268" s="71">
        <v>32273783</v>
      </c>
      <c r="F1268" s="72">
        <v>4.0904755990783331E-2</v>
      </c>
    </row>
    <row r="1269" spans="1:6" x14ac:dyDescent="0.2">
      <c r="A1269" s="56" t="s">
        <v>844</v>
      </c>
      <c r="B1269" s="56" t="s">
        <v>5</v>
      </c>
      <c r="C1269" s="70" t="s">
        <v>861</v>
      </c>
      <c r="D1269" s="71" t="s">
        <v>861</v>
      </c>
      <c r="E1269" s="71" t="s">
        <v>861</v>
      </c>
      <c r="F1269" s="72" t="s">
        <v>861</v>
      </c>
    </row>
    <row r="1270" spans="1:6" x14ac:dyDescent="0.2">
      <c r="A1270" s="56" t="s">
        <v>844</v>
      </c>
      <c r="B1270" s="56" t="s">
        <v>1</v>
      </c>
      <c r="C1270" s="70" t="s">
        <v>861</v>
      </c>
      <c r="D1270" s="71" t="s">
        <v>861</v>
      </c>
      <c r="E1270" s="71" t="s">
        <v>861</v>
      </c>
      <c r="F1270" s="72" t="s">
        <v>861</v>
      </c>
    </row>
    <row r="1271" spans="1:6" x14ac:dyDescent="0.2">
      <c r="A1271" s="56" t="s">
        <v>844</v>
      </c>
      <c r="B1271" s="56" t="s">
        <v>862</v>
      </c>
      <c r="C1271" s="70">
        <v>40</v>
      </c>
      <c r="D1271" s="71">
        <v>1150829</v>
      </c>
      <c r="E1271" s="71">
        <v>69050</v>
      </c>
      <c r="F1271" s="72">
        <v>8.7516031236982328E-5</v>
      </c>
    </row>
    <row r="1272" spans="1:6" x14ac:dyDescent="0.2">
      <c r="A1272" s="56" t="s">
        <v>844</v>
      </c>
      <c r="B1272" s="56" t="s">
        <v>3</v>
      </c>
      <c r="C1272" s="70">
        <v>24</v>
      </c>
      <c r="D1272" s="71">
        <v>4060297</v>
      </c>
      <c r="E1272" s="71">
        <v>243618</v>
      </c>
      <c r="F1272" s="72">
        <v>3.087687255306468E-4</v>
      </c>
    </row>
    <row r="1273" spans="1:6" x14ac:dyDescent="0.2">
      <c r="A1273" s="56" t="s">
        <v>844</v>
      </c>
      <c r="B1273" s="56" t="s">
        <v>2</v>
      </c>
      <c r="C1273" s="70" t="s">
        <v>861</v>
      </c>
      <c r="D1273" s="71" t="s">
        <v>861</v>
      </c>
      <c r="E1273" s="71" t="s">
        <v>861</v>
      </c>
      <c r="F1273" s="72" t="s">
        <v>861</v>
      </c>
    </row>
    <row r="1274" spans="1:6" x14ac:dyDescent="0.2">
      <c r="A1274" s="56" t="s">
        <v>844</v>
      </c>
      <c r="B1274" s="56" t="s">
        <v>6</v>
      </c>
      <c r="C1274" s="70">
        <v>12</v>
      </c>
      <c r="D1274" s="71">
        <v>728832</v>
      </c>
      <c r="E1274" s="71">
        <v>43730</v>
      </c>
      <c r="F1274" s="72">
        <v>5.5424707400336527E-5</v>
      </c>
    </row>
    <row r="1275" spans="1:6" x14ac:dyDescent="0.2">
      <c r="A1275" s="56" t="s">
        <v>844</v>
      </c>
      <c r="B1275" s="56" t="s">
        <v>10</v>
      </c>
      <c r="C1275" s="70">
        <v>120</v>
      </c>
      <c r="D1275" s="71">
        <v>1721107</v>
      </c>
      <c r="E1275" s="71">
        <v>103266</v>
      </c>
      <c r="F1275" s="72">
        <v>1.3088241103140067E-4</v>
      </c>
    </row>
    <row r="1276" spans="1:6" x14ac:dyDescent="0.2">
      <c r="A1276" s="56" t="s">
        <v>844</v>
      </c>
      <c r="B1276" s="56" t="s">
        <v>4</v>
      </c>
      <c r="C1276" s="70" t="s">
        <v>861</v>
      </c>
      <c r="D1276" s="71" t="s">
        <v>861</v>
      </c>
      <c r="E1276" s="71" t="s">
        <v>861</v>
      </c>
      <c r="F1276" s="72" t="s">
        <v>861</v>
      </c>
    </row>
    <row r="1277" spans="1:6" x14ac:dyDescent="0.2">
      <c r="A1277" s="56" t="s">
        <v>844</v>
      </c>
      <c r="B1277" s="56" t="s">
        <v>863</v>
      </c>
      <c r="C1277" s="70">
        <v>151</v>
      </c>
      <c r="D1277" s="71">
        <v>2934591</v>
      </c>
      <c r="E1277" s="71">
        <v>169205</v>
      </c>
      <c r="F1277" s="72">
        <v>2.1445546800077616E-4</v>
      </c>
    </row>
    <row r="1278" spans="1:6" x14ac:dyDescent="0.2">
      <c r="A1278" s="56" t="s">
        <v>844</v>
      </c>
      <c r="B1278" s="56" t="s">
        <v>8</v>
      </c>
      <c r="C1278" s="70">
        <v>52</v>
      </c>
      <c r="D1278" s="71">
        <v>1436843</v>
      </c>
      <c r="E1278" s="71">
        <v>86211</v>
      </c>
      <c r="F1278" s="72">
        <v>1.0926639491631403E-4</v>
      </c>
    </row>
    <row r="1279" spans="1:6" x14ac:dyDescent="0.2">
      <c r="A1279" s="56" t="s">
        <v>844</v>
      </c>
      <c r="B1279" s="56" t="s">
        <v>864</v>
      </c>
      <c r="C1279" s="70">
        <v>49</v>
      </c>
      <c r="D1279" s="71">
        <v>2044332</v>
      </c>
      <c r="E1279" s="71">
        <v>122660</v>
      </c>
      <c r="F1279" s="72">
        <v>1.5546294556883784E-4</v>
      </c>
    </row>
    <row r="1280" spans="1:6" x14ac:dyDescent="0.2">
      <c r="A1280" s="56" t="s">
        <v>844</v>
      </c>
      <c r="B1280" s="56" t="s">
        <v>25</v>
      </c>
      <c r="C1280" s="70">
        <v>35</v>
      </c>
      <c r="D1280" s="71">
        <v>755213</v>
      </c>
      <c r="E1280" s="71">
        <v>45313</v>
      </c>
      <c r="F1280" s="72">
        <v>5.7431048855052571E-5</v>
      </c>
    </row>
    <row r="1281" spans="1:6" x14ac:dyDescent="0.2">
      <c r="A1281" s="56" t="s">
        <v>844</v>
      </c>
      <c r="B1281" s="56" t="s">
        <v>57</v>
      </c>
      <c r="C1281" s="70">
        <v>507</v>
      </c>
      <c r="D1281" s="71">
        <v>15720417</v>
      </c>
      <c r="E1281" s="71">
        <v>936355</v>
      </c>
      <c r="F1281" s="72">
        <v>1.186764278477981E-3</v>
      </c>
    </row>
    <row r="1282" spans="1:6" x14ac:dyDescent="0.2">
      <c r="A1282" s="56" t="s">
        <v>852</v>
      </c>
      <c r="B1282" s="56" t="s">
        <v>5</v>
      </c>
      <c r="C1282" s="70" t="s">
        <v>861</v>
      </c>
      <c r="D1282" s="71" t="s">
        <v>861</v>
      </c>
      <c r="E1282" s="71" t="s">
        <v>861</v>
      </c>
      <c r="F1282" s="72" t="s">
        <v>861</v>
      </c>
    </row>
    <row r="1283" spans="1:6" x14ac:dyDescent="0.2">
      <c r="A1283" s="56" t="s">
        <v>852</v>
      </c>
      <c r="B1283" s="56" t="s">
        <v>1</v>
      </c>
      <c r="C1283" s="70">
        <v>12</v>
      </c>
      <c r="D1283" s="71">
        <v>1192888</v>
      </c>
      <c r="E1283" s="71">
        <v>71573</v>
      </c>
      <c r="F1283" s="72">
        <v>9.0713756751984587E-5</v>
      </c>
    </row>
    <row r="1284" spans="1:6" x14ac:dyDescent="0.2">
      <c r="A1284" s="56" t="s">
        <v>852</v>
      </c>
      <c r="B1284" s="56" t="s">
        <v>862</v>
      </c>
      <c r="C1284" s="70">
        <v>93</v>
      </c>
      <c r="D1284" s="71">
        <v>2407999</v>
      </c>
      <c r="E1284" s="71">
        <v>144480</v>
      </c>
      <c r="F1284" s="72">
        <v>1.8311826492569452E-4</v>
      </c>
    </row>
    <row r="1285" spans="1:6" x14ac:dyDescent="0.2">
      <c r="A1285" s="56" t="s">
        <v>852</v>
      </c>
      <c r="B1285" s="56" t="s">
        <v>3</v>
      </c>
      <c r="C1285" s="70">
        <v>49</v>
      </c>
      <c r="D1285" s="71">
        <v>4835595</v>
      </c>
      <c r="E1285" s="71">
        <v>290136</v>
      </c>
      <c r="F1285" s="72">
        <v>3.677270273565982E-4</v>
      </c>
    </row>
    <row r="1286" spans="1:6" x14ac:dyDescent="0.2">
      <c r="A1286" s="56" t="s">
        <v>852</v>
      </c>
      <c r="B1286" s="56" t="s">
        <v>2</v>
      </c>
      <c r="C1286" s="70" t="s">
        <v>861</v>
      </c>
      <c r="D1286" s="71" t="s">
        <v>861</v>
      </c>
      <c r="E1286" s="71" t="s">
        <v>861</v>
      </c>
      <c r="F1286" s="72" t="s">
        <v>861</v>
      </c>
    </row>
    <row r="1287" spans="1:6" x14ac:dyDescent="0.2">
      <c r="A1287" s="56" t="s">
        <v>852</v>
      </c>
      <c r="B1287" s="56" t="s">
        <v>6</v>
      </c>
      <c r="C1287" s="70">
        <v>19</v>
      </c>
      <c r="D1287" s="71">
        <v>1685171</v>
      </c>
      <c r="E1287" s="71">
        <v>101110</v>
      </c>
      <c r="F1287" s="72">
        <v>1.2814983227185059E-4</v>
      </c>
    </row>
    <row r="1288" spans="1:6" x14ac:dyDescent="0.2">
      <c r="A1288" s="56" t="s">
        <v>852</v>
      </c>
      <c r="B1288" s="56" t="s">
        <v>10</v>
      </c>
      <c r="C1288" s="70">
        <v>224</v>
      </c>
      <c r="D1288" s="71">
        <v>6564985</v>
      </c>
      <c r="E1288" s="71">
        <v>393899</v>
      </c>
      <c r="F1288" s="72">
        <v>4.9923935102412888E-4</v>
      </c>
    </row>
    <row r="1289" spans="1:6" x14ac:dyDescent="0.2">
      <c r="A1289" s="56" t="s">
        <v>852</v>
      </c>
      <c r="B1289" s="56" t="s">
        <v>4</v>
      </c>
      <c r="C1289" s="70">
        <v>30</v>
      </c>
      <c r="D1289" s="71">
        <v>632626</v>
      </c>
      <c r="E1289" s="71">
        <v>37958</v>
      </c>
      <c r="F1289" s="72">
        <v>4.8109102298238595E-5</v>
      </c>
    </row>
    <row r="1290" spans="1:6" x14ac:dyDescent="0.2">
      <c r="A1290" s="56" t="s">
        <v>852</v>
      </c>
      <c r="B1290" s="56" t="s">
        <v>863</v>
      </c>
      <c r="C1290" s="70">
        <v>291</v>
      </c>
      <c r="D1290" s="71">
        <v>3776998</v>
      </c>
      <c r="E1290" s="71">
        <v>224046</v>
      </c>
      <c r="F1290" s="72">
        <v>2.8396258847966606E-4</v>
      </c>
    </row>
    <row r="1291" spans="1:6" x14ac:dyDescent="0.2">
      <c r="A1291" s="56" t="s">
        <v>852</v>
      </c>
      <c r="B1291" s="56" t="s">
        <v>8</v>
      </c>
      <c r="C1291" s="70">
        <v>114</v>
      </c>
      <c r="D1291" s="71">
        <v>1905797</v>
      </c>
      <c r="E1291" s="71">
        <v>114348</v>
      </c>
      <c r="F1291" s="72">
        <v>1.4492806864426438E-4</v>
      </c>
    </row>
    <row r="1292" spans="1:6" x14ac:dyDescent="0.2">
      <c r="A1292" s="56" t="s">
        <v>852</v>
      </c>
      <c r="B1292" s="56" t="s">
        <v>864</v>
      </c>
      <c r="C1292" s="70">
        <v>98</v>
      </c>
      <c r="D1292" s="71">
        <v>5039182</v>
      </c>
      <c r="E1292" s="71">
        <v>302351</v>
      </c>
      <c r="F1292" s="72">
        <v>3.8320868299106221E-4</v>
      </c>
    </row>
    <row r="1293" spans="1:6" x14ac:dyDescent="0.2">
      <c r="A1293" s="56" t="s">
        <v>852</v>
      </c>
      <c r="B1293" s="56" t="s">
        <v>25</v>
      </c>
      <c r="C1293" s="70">
        <v>44</v>
      </c>
      <c r="D1293" s="71">
        <v>2565149</v>
      </c>
      <c r="E1293" s="71">
        <v>153909</v>
      </c>
      <c r="F1293" s="72">
        <v>1.950688609942464E-4</v>
      </c>
    </row>
    <row r="1294" spans="1:6" x14ac:dyDescent="0.2">
      <c r="A1294" s="56" t="s">
        <v>852</v>
      </c>
      <c r="B1294" s="56" t="s">
        <v>57</v>
      </c>
      <c r="C1294" s="70">
        <v>990</v>
      </c>
      <c r="D1294" s="71">
        <v>30746089</v>
      </c>
      <c r="E1294" s="71">
        <v>1842191</v>
      </c>
      <c r="F1294" s="72">
        <v>2.3348478653220524E-3</v>
      </c>
    </row>
    <row r="1295" spans="1:6" x14ac:dyDescent="0.2">
      <c r="A1295" s="56" t="s">
        <v>21</v>
      </c>
      <c r="B1295" s="56" t="s">
        <v>21</v>
      </c>
      <c r="C1295" s="70">
        <v>202324</v>
      </c>
      <c r="D1295" s="71">
        <v>13184209935</v>
      </c>
      <c r="E1295" s="71">
        <v>788998301.5</v>
      </c>
      <c r="F1295" s="72">
        <v>1</v>
      </c>
    </row>
  </sheetData>
  <autoFilter ref="A7:F1294" xr:uid="{CBEB8B4A-9C75-4B33-9502-9AC87427F975}">
    <sortState ref="A8:F1294">
      <sortCondition ref="B8:B1294"/>
    </sortState>
  </autoFilter>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December 2023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2024-04-26T12:59:52Z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