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N:\RPD\Research\Tax Research\Stat Reports\CORP\Stat Report 2022\"/>
    </mc:Choice>
  </mc:AlternateContent>
  <xr:revisionPtr revIDLastSave="0" documentId="13_ncr:1_{4D67D117-B6D0-40B1-90A8-A02DCB7C50C1}" xr6:coauthVersionLast="36" xr6:coauthVersionMax="36" xr10:uidLastSave="{00000000-0000-0000-0000-000000000000}"/>
  <bookViews>
    <workbookView xWindow="0" yWindow="0" windowWidth="19200" windowHeight="7050" tabRatio="894" activeTab="13" xr2:uid="{00000000-000D-0000-FFFF-FFFF00000000}"/>
  </bookViews>
  <sheets>
    <sheet name="index" sheetId="18" r:id="rId1"/>
    <sheet name="Table 1B" sheetId="1" r:id="rId2"/>
    <sheet name="Table 2B" sheetId="2" r:id="rId3"/>
    <sheet name="Table 3B" sheetId="3" r:id="rId4"/>
    <sheet name="Table 4B" sheetId="4" r:id="rId5"/>
    <sheet name=" Table 5B" sheetId="7" r:id="rId6"/>
    <sheet name=" Table 6B" sheetId="5" r:id="rId7"/>
    <sheet name=" Table 7B" sheetId="8" r:id="rId8"/>
    <sheet name="Table 8B" sheetId="6" r:id="rId9"/>
    <sheet name="Table 9B" sheetId="9" r:id="rId10"/>
    <sheet name="Table 10B" sheetId="13" r:id="rId11"/>
    <sheet name=" Table 11B" sheetId="15" r:id="rId12"/>
    <sheet name="Table 12B" sheetId="16" r:id="rId13"/>
    <sheet name="Table 13B" sheetId="17" r:id="rId14"/>
  </sheets>
  <definedNames>
    <definedName name="_AMO_SingleObject_413819356_ROM_F0.SEC2.Tabulate_1.SEC1.BDY.Cross_tabular_summary_report_Table_1" hidden="1">#REF!</definedName>
    <definedName name="_AMO_SingleObject_413819356_ROM_F0.SEC2.Tabulate_1.SEC1.FTR.TXT1" hidden="1">#REF!</definedName>
    <definedName name="_AMO_SingleObject_413819356_ROM_F0.SEC2.Tabulate_1.SEC1.FTR.TXT2" hidden="1">#REF!</definedName>
    <definedName name="_AMO_SingleObject_413819356_ROM_F0.SEC2.Tabulate_1.SEC1.HDR.TXT1" hidden="1">#REF!</definedName>
    <definedName name="_AMO_SingleObject_413819356_ROM_F0.SEC2.Tabulate_1.SEC1.HDR.TXT2" hidden="1">#REF!</definedName>
    <definedName name="_AMO_SingleObject_413819356_ROM_F0.SEC2.Tabulate_1.SEC1.HDR.TXT3" hidden="1">#REF!</definedName>
    <definedName name="_AMO_SingleObject_413819356_ROM_F0.SEC2.Tabulate_10.SEC1.BDY.Cross_tabular_summary_report_Table_1" hidden="1">#REF!</definedName>
    <definedName name="_AMO_SingleObject_413819356_ROM_F0.SEC2.Tabulate_10.SEC1.FTR.TXT1" hidden="1">#REF!</definedName>
    <definedName name="_AMO_SingleObject_413819356_ROM_F0.SEC2.Tabulate_10.SEC1.FTR.TXT2" hidden="1">#REF!</definedName>
    <definedName name="_AMO_SingleObject_413819356_ROM_F0.SEC2.Tabulate_10.SEC1.HDR.TXT1" hidden="1">#REF!</definedName>
    <definedName name="_AMO_SingleObject_413819356_ROM_F0.SEC2.Tabulate_10.SEC1.HDR.TXT2" hidden="1">#REF!</definedName>
    <definedName name="_AMO_SingleObject_413819356_ROM_F0.SEC2.Tabulate_10.SEC1.HDR.TXT3" hidden="1">#REF!</definedName>
    <definedName name="_AMO_SingleObject_413819356_ROM_F0.SEC2.Tabulate_11.SEC1.BDY.Cross_tabular_summary_report_Table_1" hidden="1">#REF!</definedName>
    <definedName name="_AMO_SingleObject_413819356_ROM_F0.SEC2.Tabulate_11.SEC1.FTR.TXT1" hidden="1">#REF!</definedName>
    <definedName name="_AMO_SingleObject_413819356_ROM_F0.SEC2.Tabulate_11.SEC1.FTR.TXT2" hidden="1">#REF!</definedName>
    <definedName name="_AMO_SingleObject_413819356_ROM_F0.SEC2.Tabulate_11.SEC1.HDR.TXT1" hidden="1">#REF!</definedName>
    <definedName name="_AMO_SingleObject_413819356_ROM_F0.SEC2.Tabulate_11.SEC1.HDR.TXT2" hidden="1">#REF!</definedName>
    <definedName name="_AMO_SingleObject_413819356_ROM_F0.SEC2.Tabulate_11.SEC1.HDR.TXT3" hidden="1">#REF!</definedName>
    <definedName name="_AMO_SingleObject_413819356_ROM_F0.SEC2.Tabulate_12.SEC1.BDY.Cross_tabular_summary_report_Table_1" hidden="1">#REF!</definedName>
    <definedName name="_AMO_SingleObject_413819356_ROM_F0.SEC2.Tabulate_12.SEC1.FTR.TXT1" hidden="1">#REF!</definedName>
    <definedName name="_AMO_SingleObject_413819356_ROM_F0.SEC2.Tabulate_12.SEC1.FTR.TXT2" hidden="1">#REF!</definedName>
    <definedName name="_AMO_SingleObject_413819356_ROM_F0.SEC2.Tabulate_12.SEC1.HDR.TXT1" hidden="1">#REF!</definedName>
    <definedName name="_AMO_SingleObject_413819356_ROM_F0.SEC2.Tabulate_12.SEC1.HDR.TXT2" hidden="1">#REF!</definedName>
    <definedName name="_AMO_SingleObject_413819356_ROM_F0.SEC2.Tabulate_12.SEC1.HDR.TXT3" hidden="1">#REF!</definedName>
    <definedName name="_AMO_SingleObject_413819356_ROM_F0.SEC2.Tabulate_13.SEC1.BDY.Cross_tabular_summary_report_Table_1" hidden="1">#REF!</definedName>
    <definedName name="_AMO_SingleObject_413819356_ROM_F0.SEC2.Tabulate_13.SEC1.FTR.TXT1" hidden="1">#REF!</definedName>
    <definedName name="_AMO_SingleObject_413819356_ROM_F0.SEC2.Tabulate_13.SEC1.FTR.TXT2" hidden="1">#REF!</definedName>
    <definedName name="_AMO_SingleObject_413819356_ROM_F0.SEC2.Tabulate_13.SEC1.HDR.TXT1" hidden="1">#REF!</definedName>
    <definedName name="_AMO_SingleObject_413819356_ROM_F0.SEC2.Tabulate_13.SEC1.HDR.TXT2" hidden="1">#REF!</definedName>
    <definedName name="_AMO_SingleObject_413819356_ROM_F0.SEC2.Tabulate_13.SEC1.HDR.TXT3" hidden="1">#REF!</definedName>
    <definedName name="_AMO_SingleObject_413819356_ROM_F0.SEC2.Tabulate_14.SEC1.BDY.Cross_tabular_summary_report_Table_1" hidden="1">#REF!</definedName>
    <definedName name="_AMO_SingleObject_413819356_ROM_F0.SEC2.Tabulate_14.SEC1.FTR.TXT1" hidden="1">#REF!</definedName>
    <definedName name="_AMO_SingleObject_413819356_ROM_F0.SEC2.Tabulate_14.SEC1.FTR.TXT2" hidden="1">#REF!</definedName>
    <definedName name="_AMO_SingleObject_413819356_ROM_F0.SEC2.Tabulate_14.SEC1.HDR.TXT1" hidden="1">#REF!</definedName>
    <definedName name="_AMO_SingleObject_413819356_ROM_F0.SEC2.Tabulate_14.SEC1.HDR.TXT2" hidden="1">#REF!</definedName>
    <definedName name="_AMO_SingleObject_413819356_ROM_F0.SEC2.Tabulate_14.SEC1.HDR.TXT3" hidden="1">#REF!</definedName>
    <definedName name="_AMO_SingleObject_413819356_ROM_F0.SEC2.Tabulate_15.SEC1.BDY.Cross_tabular_summary_report_Table_1" hidden="1">#REF!</definedName>
    <definedName name="_AMO_SingleObject_413819356_ROM_F0.SEC2.Tabulate_15.SEC1.FTR.TXT1" hidden="1">#REF!</definedName>
    <definedName name="_AMO_SingleObject_413819356_ROM_F0.SEC2.Tabulate_15.SEC1.FTR.TXT2" hidden="1">#REF!</definedName>
    <definedName name="_AMO_SingleObject_413819356_ROM_F0.SEC2.Tabulate_15.SEC1.HDR.TXT1" hidden="1">#REF!</definedName>
    <definedName name="_AMO_SingleObject_413819356_ROM_F0.SEC2.Tabulate_15.SEC1.HDR.TXT2" hidden="1">#REF!</definedName>
    <definedName name="_AMO_SingleObject_413819356_ROM_F0.SEC2.Tabulate_15.SEC1.HDR.TXT3" hidden="1">#REF!</definedName>
    <definedName name="_AMO_SingleObject_413819356_ROM_F0.SEC2.Tabulate_16.SEC1.BDY.Cross_tabular_summary_report_Table_1" hidden="1">#REF!</definedName>
    <definedName name="_AMO_SingleObject_413819356_ROM_F0.SEC2.Tabulate_16.SEC1.FTR.TXT1" hidden="1">#REF!</definedName>
    <definedName name="_AMO_SingleObject_413819356_ROM_F0.SEC2.Tabulate_16.SEC1.FTR.TXT2" hidden="1">#REF!</definedName>
    <definedName name="_AMO_SingleObject_413819356_ROM_F0.SEC2.Tabulate_16.SEC1.HDR.TXT1" hidden="1">#REF!</definedName>
    <definedName name="_AMO_SingleObject_413819356_ROM_F0.SEC2.Tabulate_16.SEC1.HDR.TXT2" hidden="1">#REF!</definedName>
    <definedName name="_AMO_SingleObject_413819356_ROM_F0.SEC2.Tabulate_16.SEC1.HDR.TXT3" hidden="1">#REF!</definedName>
    <definedName name="_AMO_SingleObject_413819356_ROM_F0.SEC2.Tabulate_17.SEC1.BDY.Cross_tabular_summary_report_Table_1" hidden="1">#REF!</definedName>
    <definedName name="_AMO_SingleObject_413819356_ROM_F0.SEC2.Tabulate_17.SEC1.FTR.TXT1" hidden="1">#REF!</definedName>
    <definedName name="_AMO_SingleObject_413819356_ROM_F0.SEC2.Tabulate_17.SEC1.FTR.TXT2" hidden="1">#REF!</definedName>
    <definedName name="_AMO_SingleObject_413819356_ROM_F0.SEC2.Tabulate_17.SEC1.HDR.TXT1" hidden="1">#REF!</definedName>
    <definedName name="_AMO_SingleObject_413819356_ROM_F0.SEC2.Tabulate_17.SEC1.HDR.TXT2" hidden="1">#REF!</definedName>
    <definedName name="_AMO_SingleObject_413819356_ROM_F0.SEC2.Tabulate_17.SEC1.HDR.TXT3" hidden="1">#REF!</definedName>
    <definedName name="_AMO_SingleObject_413819356_ROM_F0.SEC2.Tabulate_2.SEC1.BDY.Cross_tabular_summary_report_Table_1" hidden="1">#REF!</definedName>
    <definedName name="_AMO_SingleObject_413819356_ROM_F0.SEC2.Tabulate_2.SEC1.FTR.TXT1" hidden="1">#REF!</definedName>
    <definedName name="_AMO_SingleObject_413819356_ROM_F0.SEC2.Tabulate_2.SEC1.FTR.TXT2" hidden="1">#REF!</definedName>
    <definedName name="_AMO_SingleObject_413819356_ROM_F0.SEC2.Tabulate_2.SEC1.HDR.TXT1" hidden="1">#REF!</definedName>
    <definedName name="_AMO_SingleObject_413819356_ROM_F0.SEC2.Tabulate_2.SEC1.HDR.TXT2" hidden="1">#REF!</definedName>
    <definedName name="_AMO_SingleObject_413819356_ROM_F0.SEC2.Tabulate_2.SEC1.HDR.TXT3" hidden="1">#REF!</definedName>
    <definedName name="_AMO_SingleObject_413819356_ROM_F0.SEC2.Tabulate_3.SEC1.BDY.Cross_tabular_summary_report_Table_1" hidden="1">#REF!</definedName>
    <definedName name="_AMO_SingleObject_413819356_ROM_F0.SEC2.Tabulate_3.SEC1.FTR.TXT1" hidden="1">#REF!</definedName>
    <definedName name="_AMO_SingleObject_413819356_ROM_F0.SEC2.Tabulate_3.SEC1.FTR.TXT2" hidden="1">#REF!</definedName>
    <definedName name="_AMO_SingleObject_413819356_ROM_F0.SEC2.Tabulate_3.SEC1.HDR.TXT1" hidden="1">#REF!</definedName>
    <definedName name="_AMO_SingleObject_413819356_ROM_F0.SEC2.Tabulate_3.SEC1.HDR.TXT2" hidden="1">#REF!</definedName>
    <definedName name="_AMO_SingleObject_413819356_ROM_F0.SEC2.Tabulate_3.SEC1.HDR.TXT3" hidden="1">#REF!</definedName>
    <definedName name="_AMO_SingleObject_413819356_ROM_F0.SEC2.Tabulate_4.SEC1.BDY.Cross_tabular_summary_report_Table_1" hidden="1">#REF!</definedName>
    <definedName name="_AMO_SingleObject_413819356_ROM_F0.SEC2.Tabulate_4.SEC1.FTR.TXT1" hidden="1">#REF!</definedName>
    <definedName name="_AMO_SingleObject_413819356_ROM_F0.SEC2.Tabulate_4.SEC1.FTR.TXT2" hidden="1">#REF!</definedName>
    <definedName name="_AMO_SingleObject_413819356_ROM_F0.SEC2.Tabulate_4.SEC1.HDR.TXT1" hidden="1">#REF!</definedName>
    <definedName name="_AMO_SingleObject_413819356_ROM_F0.SEC2.Tabulate_4.SEC1.HDR.TXT2" hidden="1">#REF!</definedName>
    <definedName name="_AMO_SingleObject_413819356_ROM_F0.SEC2.Tabulate_4.SEC1.HDR.TXT3" hidden="1">#REF!</definedName>
    <definedName name="_AMO_SingleObject_413819356_ROM_F0.SEC2.Tabulate_5.SEC1.BDY.Cross_tabular_summary_report_Table_1" hidden="1">#REF!</definedName>
    <definedName name="_AMO_SingleObject_413819356_ROM_F0.SEC2.Tabulate_5.SEC1.FTR.TXT1" hidden="1">#REF!</definedName>
    <definedName name="_AMO_SingleObject_413819356_ROM_F0.SEC2.Tabulate_5.SEC1.FTR.TXT2" hidden="1">#REF!</definedName>
    <definedName name="_AMO_SingleObject_413819356_ROM_F0.SEC2.Tabulate_5.SEC1.HDR.TXT1" hidden="1">#REF!</definedName>
    <definedName name="_AMO_SingleObject_413819356_ROM_F0.SEC2.Tabulate_5.SEC1.HDR.TXT2" hidden="1">#REF!</definedName>
    <definedName name="_AMO_SingleObject_413819356_ROM_F0.SEC2.Tabulate_5.SEC1.HDR.TXT3" hidden="1">#REF!</definedName>
    <definedName name="_AMO_SingleObject_413819356_ROM_F0.SEC2.Tabulate_6.SEC1.BDY.Cross_tabular_summary_report_Table_1" hidden="1">#REF!</definedName>
    <definedName name="_AMO_SingleObject_413819356_ROM_F0.SEC2.Tabulate_6.SEC1.FTR.TXT1" hidden="1">#REF!</definedName>
    <definedName name="_AMO_SingleObject_413819356_ROM_F0.SEC2.Tabulate_6.SEC1.FTR.TXT2" hidden="1">#REF!</definedName>
    <definedName name="_AMO_SingleObject_413819356_ROM_F0.SEC2.Tabulate_6.SEC1.HDR.TXT1" hidden="1">#REF!</definedName>
    <definedName name="_AMO_SingleObject_413819356_ROM_F0.SEC2.Tabulate_6.SEC1.HDR.TXT2" hidden="1">#REF!</definedName>
    <definedName name="_AMO_SingleObject_413819356_ROM_F0.SEC2.Tabulate_6.SEC1.HDR.TXT3" hidden="1">#REF!</definedName>
    <definedName name="_AMO_SingleObject_413819356_ROM_F0.SEC2.Tabulate_7.SEC1.BDY.Cross_tabular_summary_report_Table_1" hidden="1">#REF!</definedName>
    <definedName name="_AMO_SingleObject_413819356_ROM_F0.SEC2.Tabulate_7.SEC1.FTR.TXT1" hidden="1">#REF!</definedName>
    <definedName name="_AMO_SingleObject_413819356_ROM_F0.SEC2.Tabulate_7.SEC1.FTR.TXT2" hidden="1">#REF!</definedName>
    <definedName name="_AMO_SingleObject_413819356_ROM_F0.SEC2.Tabulate_7.SEC1.HDR.TXT1" hidden="1">#REF!</definedName>
    <definedName name="_AMO_SingleObject_413819356_ROM_F0.SEC2.Tabulate_7.SEC1.HDR.TXT2" hidden="1">#REF!</definedName>
    <definedName name="_AMO_SingleObject_413819356_ROM_F0.SEC2.Tabulate_7.SEC1.HDR.TXT3" hidden="1">#REF!</definedName>
    <definedName name="_AMO_SingleObject_413819356_ROM_F0.SEC2.Tabulate_8.SEC1.BDY.Cross_tabular_summary_report_Table_1" hidden="1">#REF!</definedName>
    <definedName name="_AMO_SingleObject_413819356_ROM_F0.SEC2.Tabulate_8.SEC1.FTR.TXT1" hidden="1">#REF!</definedName>
    <definedName name="_AMO_SingleObject_413819356_ROM_F0.SEC2.Tabulate_8.SEC1.FTR.TXT2" hidden="1">#REF!</definedName>
    <definedName name="_AMO_SingleObject_413819356_ROM_F0.SEC2.Tabulate_8.SEC1.HDR.TXT1" hidden="1">#REF!</definedName>
    <definedName name="_AMO_SingleObject_413819356_ROM_F0.SEC2.Tabulate_8.SEC1.HDR.TXT2" hidden="1">#REF!</definedName>
    <definedName name="_AMO_SingleObject_413819356_ROM_F0.SEC2.Tabulate_8.SEC1.HDR.TXT3" hidden="1">#REF!</definedName>
    <definedName name="_AMO_SingleObject_413819356_ROM_F0.SEC2.Tabulate_9.SEC1.BDY.Cross_tabular_summary_report_Table_1" hidden="1">#REF!</definedName>
    <definedName name="_AMO_SingleObject_413819356_ROM_F0.SEC2.Tabulate_9.SEC1.FTR.TXT1" hidden="1">#REF!</definedName>
    <definedName name="_AMO_SingleObject_413819356_ROM_F0.SEC2.Tabulate_9.SEC1.FTR.TXT2" hidden="1">#REF!</definedName>
    <definedName name="_AMO_SingleObject_413819356_ROM_F0.SEC2.Tabulate_9.SEC1.HDR.TXT1" hidden="1">#REF!</definedName>
    <definedName name="_AMO_SingleObject_413819356_ROM_F0.SEC2.Tabulate_9.SEC1.HDR.TXT2" hidden="1">#REF!</definedName>
    <definedName name="_AMO_SingleObject_413819356_ROM_F0.SEC2.Tabulate_9.SEC1.HDR.TXT3" hidden="1">#REF!</definedName>
    <definedName name="_AMO_SingleObject_46748428_ROM_F0.SEC2.Tabulate_1.SEC1.BDY.Cross_tabular_summary_report_Table_1" hidden="1">#REF!</definedName>
    <definedName name="_AMO_SingleObject_46748428_ROM_F0.SEC2.Tabulate_1.SEC1.FTR.TXT1" hidden="1">#REF!</definedName>
    <definedName name="_AMO_SingleObject_46748428_ROM_F0.SEC2.Tabulate_1.SEC1.FTR.TXT2" hidden="1">#REF!</definedName>
    <definedName name="_AMO_SingleObject_46748428_ROM_F0.SEC2.Tabulate_1.SEC1.HDR.TXT1" hidden="1">#REF!</definedName>
    <definedName name="_AMO_SingleObject_46748428_ROM_F0.SEC2.Tabulate_1.SEC1.HDR.TXT2" hidden="1">#REF!</definedName>
    <definedName name="_AMO_SingleObject_46748428_ROM_F0.SEC2.Tabulate_1.SEC1.HDR.TXT3" hidden="1">#REF!</definedName>
    <definedName name="_AMO_SingleObject_46748428_ROM_F0.SEC2.Tabulate_10.SEC1.BDY.Cross_tabular_summary_report_Table_1" hidden="1">#REF!</definedName>
    <definedName name="_AMO_SingleObject_46748428_ROM_F0.SEC2.Tabulate_10.SEC1.FTR.TXT1" hidden="1">#REF!</definedName>
    <definedName name="_AMO_SingleObject_46748428_ROM_F0.SEC2.Tabulate_10.SEC1.FTR.TXT2" hidden="1">#REF!</definedName>
    <definedName name="_AMO_SingleObject_46748428_ROM_F0.SEC2.Tabulate_10.SEC1.HDR.TXT1" hidden="1">#REF!</definedName>
    <definedName name="_AMO_SingleObject_46748428_ROM_F0.SEC2.Tabulate_10.SEC1.HDR.TXT2" hidden="1">#REF!</definedName>
    <definedName name="_AMO_SingleObject_46748428_ROM_F0.SEC2.Tabulate_10.SEC1.HDR.TXT3" hidden="1">#REF!</definedName>
    <definedName name="_AMO_SingleObject_46748428_ROM_F0.SEC2.Tabulate_11.SEC1.BDY.Cross_tabular_summary_report_Table_1" hidden="1">#REF!</definedName>
    <definedName name="_AMO_SingleObject_46748428_ROM_F0.SEC2.Tabulate_11.SEC1.FTR.TXT1" hidden="1">#REF!</definedName>
    <definedName name="_AMO_SingleObject_46748428_ROM_F0.SEC2.Tabulate_11.SEC1.FTR.TXT2" hidden="1">#REF!</definedName>
    <definedName name="_AMO_SingleObject_46748428_ROM_F0.SEC2.Tabulate_11.SEC1.HDR.TXT1" hidden="1">#REF!</definedName>
    <definedName name="_AMO_SingleObject_46748428_ROM_F0.SEC2.Tabulate_11.SEC1.HDR.TXT2" hidden="1">#REF!</definedName>
    <definedName name="_AMO_SingleObject_46748428_ROM_F0.SEC2.Tabulate_11.SEC1.HDR.TXT3" hidden="1">#REF!</definedName>
    <definedName name="_AMO_SingleObject_46748428_ROM_F0.SEC2.Tabulate_12.SEC1.BDY.Cross_tabular_summary_report_Table_1" hidden="1">#REF!</definedName>
    <definedName name="_AMO_SingleObject_46748428_ROM_F0.SEC2.Tabulate_12.SEC1.FTR.TXT1" hidden="1">#REF!</definedName>
    <definedName name="_AMO_SingleObject_46748428_ROM_F0.SEC2.Tabulate_12.SEC1.FTR.TXT2" hidden="1">#REF!</definedName>
    <definedName name="_AMO_SingleObject_46748428_ROM_F0.SEC2.Tabulate_12.SEC1.HDR.TXT1" hidden="1">#REF!</definedName>
    <definedName name="_AMO_SingleObject_46748428_ROM_F0.SEC2.Tabulate_12.SEC1.HDR.TXT2" hidden="1">#REF!</definedName>
    <definedName name="_AMO_SingleObject_46748428_ROM_F0.SEC2.Tabulate_12.SEC1.HDR.TXT3" hidden="1">#REF!</definedName>
    <definedName name="_AMO_SingleObject_46748428_ROM_F0.SEC2.Tabulate_13.SEC1.BDY.Cross_tabular_summary_report_Table_1" hidden="1">#REF!</definedName>
    <definedName name="_AMO_SingleObject_46748428_ROM_F0.SEC2.Tabulate_13.SEC1.FTR.TXT1" hidden="1">#REF!</definedName>
    <definedName name="_AMO_SingleObject_46748428_ROM_F0.SEC2.Tabulate_13.SEC1.FTR.TXT2" hidden="1">#REF!</definedName>
    <definedName name="_AMO_SingleObject_46748428_ROM_F0.SEC2.Tabulate_13.SEC1.HDR.TXT1" hidden="1">#REF!</definedName>
    <definedName name="_AMO_SingleObject_46748428_ROM_F0.SEC2.Tabulate_13.SEC1.HDR.TXT2" hidden="1">#REF!</definedName>
    <definedName name="_AMO_SingleObject_46748428_ROM_F0.SEC2.Tabulate_13.SEC1.HDR.TXT3" hidden="1">#REF!</definedName>
    <definedName name="_AMO_SingleObject_46748428_ROM_F0.SEC2.Tabulate_14.SEC1.BDY.Cross_tabular_summary_report_Table_1" hidden="1">#REF!</definedName>
    <definedName name="_AMO_SingleObject_46748428_ROM_F0.SEC2.Tabulate_14.SEC1.FTR.TXT1" hidden="1">#REF!</definedName>
    <definedName name="_AMO_SingleObject_46748428_ROM_F0.SEC2.Tabulate_14.SEC1.FTR.TXT2" hidden="1">#REF!</definedName>
    <definedName name="_AMO_SingleObject_46748428_ROM_F0.SEC2.Tabulate_14.SEC1.HDR.TXT1" hidden="1">#REF!</definedName>
    <definedName name="_AMO_SingleObject_46748428_ROM_F0.SEC2.Tabulate_14.SEC1.HDR.TXT2" hidden="1">#REF!</definedName>
    <definedName name="_AMO_SingleObject_46748428_ROM_F0.SEC2.Tabulate_14.SEC1.HDR.TXT3" hidden="1">#REF!</definedName>
    <definedName name="_AMO_SingleObject_46748428_ROM_F0.SEC2.Tabulate_15.SEC1.BDY.Cross_tabular_summary_report_Table_1" hidden="1">#REF!</definedName>
    <definedName name="_AMO_SingleObject_46748428_ROM_F0.SEC2.Tabulate_15.SEC1.FTR.TXT1" hidden="1">#REF!</definedName>
    <definedName name="_AMO_SingleObject_46748428_ROM_F0.SEC2.Tabulate_15.SEC1.FTR.TXT2" hidden="1">#REF!</definedName>
    <definedName name="_AMO_SingleObject_46748428_ROM_F0.SEC2.Tabulate_15.SEC1.HDR.TXT1" hidden="1">#REF!</definedName>
    <definedName name="_AMO_SingleObject_46748428_ROM_F0.SEC2.Tabulate_15.SEC1.HDR.TXT2" hidden="1">#REF!</definedName>
    <definedName name="_AMO_SingleObject_46748428_ROM_F0.SEC2.Tabulate_15.SEC1.HDR.TXT3" hidden="1">#REF!</definedName>
    <definedName name="_AMO_SingleObject_46748428_ROM_F0.SEC2.Tabulate_16.SEC1.BDY.Cross_tabular_summary_report_Table_1" hidden="1">#REF!</definedName>
    <definedName name="_AMO_SingleObject_46748428_ROM_F0.SEC2.Tabulate_16.SEC1.FTR.TXT1" hidden="1">#REF!</definedName>
    <definedName name="_AMO_SingleObject_46748428_ROM_F0.SEC2.Tabulate_16.SEC1.FTR.TXT2" hidden="1">#REF!</definedName>
    <definedName name="_AMO_SingleObject_46748428_ROM_F0.SEC2.Tabulate_16.SEC1.HDR.TXT1" hidden="1">#REF!</definedName>
    <definedName name="_AMO_SingleObject_46748428_ROM_F0.SEC2.Tabulate_16.SEC1.HDR.TXT2" hidden="1">#REF!</definedName>
    <definedName name="_AMO_SingleObject_46748428_ROM_F0.SEC2.Tabulate_16.SEC1.HDR.TXT3" hidden="1">#REF!</definedName>
    <definedName name="_AMO_SingleObject_46748428_ROM_F0.SEC2.Tabulate_17.SEC1.BDY.Cross_tabular_summary_report_Table_1" hidden="1">#REF!</definedName>
    <definedName name="_AMO_SingleObject_46748428_ROM_F0.SEC2.Tabulate_17.SEC1.FTR.TXT1" hidden="1">#REF!</definedName>
    <definedName name="_AMO_SingleObject_46748428_ROM_F0.SEC2.Tabulate_17.SEC1.FTR.TXT2" hidden="1">#REF!</definedName>
    <definedName name="_AMO_SingleObject_46748428_ROM_F0.SEC2.Tabulate_17.SEC1.HDR.TXT1" hidden="1">#REF!</definedName>
    <definedName name="_AMO_SingleObject_46748428_ROM_F0.SEC2.Tabulate_17.SEC1.HDR.TXT2" hidden="1">#REF!</definedName>
    <definedName name="_AMO_SingleObject_46748428_ROM_F0.SEC2.Tabulate_17.SEC1.HDR.TXT3" hidden="1">#REF!</definedName>
    <definedName name="_AMO_SingleObject_46748428_ROM_F0.SEC2.Tabulate_2.SEC1.BDY.Cross_tabular_summary_report_Table_1" hidden="1">#REF!</definedName>
    <definedName name="_AMO_SingleObject_46748428_ROM_F0.SEC2.Tabulate_2.SEC1.FTR.TXT1" hidden="1">#REF!</definedName>
    <definedName name="_AMO_SingleObject_46748428_ROM_F0.SEC2.Tabulate_2.SEC1.FTR.TXT2" hidden="1">#REF!</definedName>
    <definedName name="_AMO_SingleObject_46748428_ROM_F0.SEC2.Tabulate_2.SEC1.HDR.TXT1" hidden="1">#REF!</definedName>
    <definedName name="_AMO_SingleObject_46748428_ROM_F0.SEC2.Tabulate_2.SEC1.HDR.TXT2" hidden="1">#REF!</definedName>
    <definedName name="_AMO_SingleObject_46748428_ROM_F0.SEC2.Tabulate_2.SEC1.HDR.TXT3" hidden="1">#REF!</definedName>
    <definedName name="_AMO_SingleObject_46748428_ROM_F0.SEC2.Tabulate_3.SEC1.BDY.Cross_tabular_summary_report_Table_1" hidden="1">#REF!</definedName>
    <definedName name="_AMO_SingleObject_46748428_ROM_F0.SEC2.Tabulate_3.SEC1.FTR.TXT1" hidden="1">#REF!</definedName>
    <definedName name="_AMO_SingleObject_46748428_ROM_F0.SEC2.Tabulate_3.SEC1.FTR.TXT2" hidden="1">#REF!</definedName>
    <definedName name="_AMO_SingleObject_46748428_ROM_F0.SEC2.Tabulate_3.SEC1.HDR.TXT1" hidden="1">#REF!</definedName>
    <definedName name="_AMO_SingleObject_46748428_ROM_F0.SEC2.Tabulate_3.SEC1.HDR.TXT2" hidden="1">#REF!</definedName>
    <definedName name="_AMO_SingleObject_46748428_ROM_F0.SEC2.Tabulate_3.SEC1.HDR.TXT3" hidden="1">#REF!</definedName>
    <definedName name="_AMO_SingleObject_46748428_ROM_F0.SEC2.Tabulate_4.SEC1.BDY.Cross_tabular_summary_report_Table_1" hidden="1">#REF!</definedName>
    <definedName name="_AMO_SingleObject_46748428_ROM_F0.SEC2.Tabulate_4.SEC1.FTR.TXT1" hidden="1">#REF!</definedName>
    <definedName name="_AMO_SingleObject_46748428_ROM_F0.SEC2.Tabulate_4.SEC1.FTR.TXT2" hidden="1">#REF!</definedName>
    <definedName name="_AMO_SingleObject_46748428_ROM_F0.SEC2.Tabulate_4.SEC1.HDR.TXT1" hidden="1">#REF!</definedName>
    <definedName name="_AMO_SingleObject_46748428_ROM_F0.SEC2.Tabulate_4.SEC1.HDR.TXT2" hidden="1">#REF!</definedName>
    <definedName name="_AMO_SingleObject_46748428_ROM_F0.SEC2.Tabulate_4.SEC1.HDR.TXT3" hidden="1">#REF!</definedName>
    <definedName name="_AMO_SingleObject_46748428_ROM_F0.SEC2.Tabulate_5.SEC1.BDY.Cross_tabular_summary_report_Table_1" hidden="1">#REF!</definedName>
    <definedName name="_AMO_SingleObject_46748428_ROM_F0.SEC2.Tabulate_5.SEC1.FTR.TXT1" hidden="1">#REF!</definedName>
    <definedName name="_AMO_SingleObject_46748428_ROM_F0.SEC2.Tabulate_5.SEC1.FTR.TXT2" hidden="1">#REF!</definedName>
    <definedName name="_AMO_SingleObject_46748428_ROM_F0.SEC2.Tabulate_5.SEC1.HDR.TXT1" hidden="1">#REF!</definedName>
    <definedName name="_AMO_SingleObject_46748428_ROM_F0.SEC2.Tabulate_5.SEC1.HDR.TXT2" hidden="1">#REF!</definedName>
    <definedName name="_AMO_SingleObject_46748428_ROM_F0.SEC2.Tabulate_5.SEC1.HDR.TXT3" hidden="1">#REF!</definedName>
    <definedName name="_AMO_SingleObject_46748428_ROM_F0.SEC2.Tabulate_6.SEC1.BDY.Cross_tabular_summary_report_Table_1" hidden="1">#REF!</definedName>
    <definedName name="_AMO_SingleObject_46748428_ROM_F0.SEC2.Tabulate_6.SEC1.FTR.TXT1" hidden="1">#REF!</definedName>
    <definedName name="_AMO_SingleObject_46748428_ROM_F0.SEC2.Tabulate_6.SEC1.FTR.TXT2" hidden="1">#REF!</definedName>
    <definedName name="_AMO_SingleObject_46748428_ROM_F0.SEC2.Tabulate_6.SEC1.HDR.TXT1" hidden="1">#REF!</definedName>
    <definedName name="_AMO_SingleObject_46748428_ROM_F0.SEC2.Tabulate_6.SEC1.HDR.TXT2" hidden="1">#REF!</definedName>
    <definedName name="_AMO_SingleObject_46748428_ROM_F0.SEC2.Tabulate_6.SEC1.HDR.TXT3" hidden="1">#REF!</definedName>
    <definedName name="_AMO_SingleObject_46748428_ROM_F0.SEC2.Tabulate_7.SEC1.BDY.Cross_tabular_summary_report_Table_1" hidden="1">#REF!</definedName>
    <definedName name="_AMO_SingleObject_46748428_ROM_F0.SEC2.Tabulate_7.SEC1.FTR.TXT1" hidden="1">#REF!</definedName>
    <definedName name="_AMO_SingleObject_46748428_ROM_F0.SEC2.Tabulate_7.SEC1.FTR.TXT2" hidden="1">#REF!</definedName>
    <definedName name="_AMO_SingleObject_46748428_ROM_F0.SEC2.Tabulate_7.SEC1.HDR.TXT1" hidden="1">#REF!</definedName>
    <definedName name="_AMO_SingleObject_46748428_ROM_F0.SEC2.Tabulate_7.SEC1.HDR.TXT2" hidden="1">#REF!</definedName>
    <definedName name="_AMO_SingleObject_46748428_ROM_F0.SEC2.Tabulate_7.SEC1.HDR.TXT3" hidden="1">#REF!</definedName>
    <definedName name="_AMO_SingleObject_46748428_ROM_F0.SEC2.Tabulate_8.SEC1.BDY.Cross_tabular_summary_report_Table_1" hidden="1">#REF!</definedName>
    <definedName name="_AMO_SingleObject_46748428_ROM_F0.SEC2.Tabulate_8.SEC1.FTR.TXT1" hidden="1">#REF!</definedName>
    <definedName name="_AMO_SingleObject_46748428_ROM_F0.SEC2.Tabulate_8.SEC1.FTR.TXT2" hidden="1">#REF!</definedName>
    <definedName name="_AMO_SingleObject_46748428_ROM_F0.SEC2.Tabulate_8.SEC1.HDR.TXT1" hidden="1">#REF!</definedName>
    <definedName name="_AMO_SingleObject_46748428_ROM_F0.SEC2.Tabulate_8.SEC1.HDR.TXT2" hidden="1">#REF!</definedName>
    <definedName name="_AMO_SingleObject_46748428_ROM_F0.SEC2.Tabulate_8.SEC1.HDR.TXT3" hidden="1">#REF!</definedName>
    <definedName name="_AMO_SingleObject_46748428_ROM_F0.SEC2.Tabulate_9.SEC1.BDY.Cross_tabular_summary_report_Table_1" hidden="1">#REF!</definedName>
    <definedName name="_AMO_SingleObject_46748428_ROM_F0.SEC2.Tabulate_9.SEC1.FTR.TXT1" hidden="1">#REF!</definedName>
    <definedName name="_AMO_SingleObject_46748428_ROM_F0.SEC2.Tabulate_9.SEC1.FTR.TXT2" hidden="1">#REF!</definedName>
    <definedName name="_AMO_SingleObject_46748428_ROM_F0.SEC2.Tabulate_9.SEC1.HDR.TXT1" hidden="1">#REF!</definedName>
    <definedName name="_AMO_SingleObject_46748428_ROM_F0.SEC2.Tabulate_9.SEC1.HDR.TXT2" hidden="1">#REF!</definedName>
    <definedName name="_AMO_SingleObject_46748428_ROM_F0.SEC2.Tabulate_9.SEC1.HDR.TXT3" hidden="1">#REF!</definedName>
    <definedName name="_AMO_SingleObject_814565590_ROM_F0.SEC2.Tabulate_1.SEC1.BDY.Cross_tabular_summary_report_Table_1" hidden="1">#REF!</definedName>
    <definedName name="_AMO_SingleObject_814565590_ROM_F0.SEC2.Tabulate_1.SEC1.FTR.TXT1" hidden="1">#REF!</definedName>
    <definedName name="_AMO_SingleObject_814565590_ROM_F0.SEC2.Tabulate_1.SEC1.FTR.TXT2" hidden="1">#REF!</definedName>
    <definedName name="_AMO_SingleObject_814565590_ROM_F0.SEC2.Tabulate_1.SEC1.HDR.TXT1" hidden="1">#REF!</definedName>
    <definedName name="_AMO_SingleObject_814565590_ROM_F0.SEC2.Tabulate_1.SEC1.HDR.TXT2" hidden="1">#REF!</definedName>
    <definedName name="_AMO_SingleObject_814565590_ROM_F0.SEC2.Tabulate_1.SEC1.HDR.TXT3" hidden="1">#REF!</definedName>
    <definedName name="_AMO_SingleObject_814565590_ROM_F0.SEC2.Tabulate_10.SEC1.BDY.Cross_tabular_summary_report_Table_1" hidden="1">#REF!</definedName>
    <definedName name="_AMO_SingleObject_814565590_ROM_F0.SEC2.Tabulate_10.SEC1.FTR.TXT1" hidden="1">#REF!</definedName>
    <definedName name="_AMO_SingleObject_814565590_ROM_F0.SEC2.Tabulate_10.SEC1.FTR.TXT2" hidden="1">#REF!</definedName>
    <definedName name="_AMO_SingleObject_814565590_ROM_F0.SEC2.Tabulate_10.SEC1.HDR.TXT1" hidden="1">#REF!</definedName>
    <definedName name="_AMO_SingleObject_814565590_ROM_F0.SEC2.Tabulate_10.SEC1.HDR.TXT2" hidden="1">#REF!</definedName>
    <definedName name="_AMO_SingleObject_814565590_ROM_F0.SEC2.Tabulate_10.SEC1.HDR.TXT3" hidden="1">#REF!</definedName>
    <definedName name="_AMO_SingleObject_814565590_ROM_F0.SEC2.Tabulate_11.SEC1.BDY.Cross_tabular_summary_report_Table_1" hidden="1">#REF!</definedName>
    <definedName name="_AMO_SingleObject_814565590_ROM_F0.SEC2.Tabulate_11.SEC1.FTR.TXT1" hidden="1">#REF!</definedName>
    <definedName name="_AMO_SingleObject_814565590_ROM_F0.SEC2.Tabulate_11.SEC1.FTR.TXT2" hidden="1">#REF!</definedName>
    <definedName name="_AMO_SingleObject_814565590_ROM_F0.SEC2.Tabulate_11.SEC1.HDR.TXT1" hidden="1">#REF!</definedName>
    <definedName name="_AMO_SingleObject_814565590_ROM_F0.SEC2.Tabulate_11.SEC1.HDR.TXT2" hidden="1">#REF!</definedName>
    <definedName name="_AMO_SingleObject_814565590_ROM_F0.SEC2.Tabulate_11.SEC1.HDR.TXT3" hidden="1">#REF!</definedName>
    <definedName name="_AMO_SingleObject_814565590_ROM_F0.SEC2.Tabulate_12.SEC1.BDY.Cross_tabular_summary_report_Table_1" hidden="1">#REF!</definedName>
    <definedName name="_AMO_SingleObject_814565590_ROM_F0.SEC2.Tabulate_12.SEC1.FTR.TXT1" hidden="1">#REF!</definedName>
    <definedName name="_AMO_SingleObject_814565590_ROM_F0.SEC2.Tabulate_12.SEC1.FTR.TXT2" hidden="1">#REF!</definedName>
    <definedName name="_AMO_SingleObject_814565590_ROM_F0.SEC2.Tabulate_12.SEC1.HDR.TXT1" hidden="1">#REF!</definedName>
    <definedName name="_AMO_SingleObject_814565590_ROM_F0.SEC2.Tabulate_12.SEC1.HDR.TXT2" hidden="1">#REF!</definedName>
    <definedName name="_AMO_SingleObject_814565590_ROM_F0.SEC2.Tabulate_12.SEC1.HDR.TXT3" hidden="1">#REF!</definedName>
    <definedName name="_AMO_SingleObject_814565590_ROM_F0.SEC2.Tabulate_13.SEC1.BDY.Cross_tabular_summary_report_Table_1" hidden="1">#REF!</definedName>
    <definedName name="_AMO_SingleObject_814565590_ROM_F0.SEC2.Tabulate_13.SEC1.FTR.TXT1" hidden="1">#REF!</definedName>
    <definedName name="_AMO_SingleObject_814565590_ROM_F0.SEC2.Tabulate_13.SEC1.FTR.TXT2" hidden="1">#REF!</definedName>
    <definedName name="_AMO_SingleObject_814565590_ROM_F0.SEC2.Tabulate_13.SEC1.HDR.TXT1" hidden="1">#REF!</definedName>
    <definedName name="_AMO_SingleObject_814565590_ROM_F0.SEC2.Tabulate_13.SEC1.HDR.TXT2" hidden="1">#REF!</definedName>
    <definedName name="_AMO_SingleObject_814565590_ROM_F0.SEC2.Tabulate_13.SEC1.HDR.TXT3" hidden="1">#REF!</definedName>
    <definedName name="_AMO_SingleObject_814565590_ROM_F0.SEC2.Tabulate_14.SEC1.BDY.Cross_tabular_summary_report_Table_1" hidden="1">#REF!</definedName>
    <definedName name="_AMO_SingleObject_814565590_ROM_F0.SEC2.Tabulate_14.SEC1.FTR.TXT1" hidden="1">#REF!</definedName>
    <definedName name="_AMO_SingleObject_814565590_ROM_F0.SEC2.Tabulate_14.SEC1.FTR.TXT2" hidden="1">#REF!</definedName>
    <definedName name="_AMO_SingleObject_814565590_ROM_F0.SEC2.Tabulate_14.SEC1.HDR.TXT1" hidden="1">#REF!</definedName>
    <definedName name="_AMO_SingleObject_814565590_ROM_F0.SEC2.Tabulate_14.SEC1.HDR.TXT2" hidden="1">#REF!</definedName>
    <definedName name="_AMO_SingleObject_814565590_ROM_F0.SEC2.Tabulate_14.SEC1.HDR.TXT3" hidden="1">#REF!</definedName>
    <definedName name="_AMO_SingleObject_814565590_ROM_F0.SEC2.Tabulate_15.SEC1.BDY.Cross_tabular_summary_report_Table_1" hidden="1">#REF!</definedName>
    <definedName name="_AMO_SingleObject_814565590_ROM_F0.SEC2.Tabulate_15.SEC1.FTR.TXT1" hidden="1">#REF!</definedName>
    <definedName name="_AMO_SingleObject_814565590_ROM_F0.SEC2.Tabulate_15.SEC1.FTR.TXT2" hidden="1">#REF!</definedName>
    <definedName name="_AMO_SingleObject_814565590_ROM_F0.SEC2.Tabulate_15.SEC1.HDR.TXT1" hidden="1">#REF!</definedName>
    <definedName name="_AMO_SingleObject_814565590_ROM_F0.SEC2.Tabulate_15.SEC1.HDR.TXT2" hidden="1">#REF!</definedName>
    <definedName name="_AMO_SingleObject_814565590_ROM_F0.SEC2.Tabulate_15.SEC1.HDR.TXT3" hidden="1">#REF!</definedName>
    <definedName name="_AMO_SingleObject_814565590_ROM_F0.SEC2.Tabulate_16.SEC1.BDY.Cross_tabular_summary_report_Table_1" hidden="1">#REF!</definedName>
    <definedName name="_AMO_SingleObject_814565590_ROM_F0.SEC2.Tabulate_16.SEC1.FTR.TXT1" hidden="1">#REF!</definedName>
    <definedName name="_AMO_SingleObject_814565590_ROM_F0.SEC2.Tabulate_16.SEC1.FTR.TXT2" hidden="1">#REF!</definedName>
    <definedName name="_AMO_SingleObject_814565590_ROM_F0.SEC2.Tabulate_16.SEC1.HDR.TXT1" hidden="1">#REF!</definedName>
    <definedName name="_AMO_SingleObject_814565590_ROM_F0.SEC2.Tabulate_16.SEC1.HDR.TXT2" hidden="1">#REF!</definedName>
    <definedName name="_AMO_SingleObject_814565590_ROM_F0.SEC2.Tabulate_16.SEC1.HDR.TXT3" hidden="1">#REF!</definedName>
    <definedName name="_AMO_SingleObject_814565590_ROM_F0.SEC2.Tabulate_17.SEC1.BDY.Cross_tabular_summary_report_Table_1" hidden="1">#REF!</definedName>
    <definedName name="_AMO_SingleObject_814565590_ROM_F0.SEC2.Tabulate_17.SEC1.FTR.TXT1" hidden="1">#REF!</definedName>
    <definedName name="_AMO_SingleObject_814565590_ROM_F0.SEC2.Tabulate_17.SEC1.FTR.TXT2" hidden="1">#REF!</definedName>
    <definedName name="_AMO_SingleObject_814565590_ROM_F0.SEC2.Tabulate_17.SEC1.HDR.TXT1" hidden="1">#REF!</definedName>
    <definedName name="_AMO_SingleObject_814565590_ROM_F0.SEC2.Tabulate_17.SEC1.HDR.TXT2" hidden="1">#REF!</definedName>
    <definedName name="_AMO_SingleObject_814565590_ROM_F0.SEC2.Tabulate_17.SEC1.HDR.TXT3" hidden="1">#REF!</definedName>
    <definedName name="_AMO_SingleObject_814565590_ROM_F0.SEC2.Tabulate_2.SEC1.BDY.Cross_tabular_summary_report_Table_1" hidden="1">#REF!</definedName>
    <definedName name="_AMO_SingleObject_814565590_ROM_F0.SEC2.Tabulate_2.SEC1.FTR.TXT1" hidden="1">#REF!</definedName>
    <definedName name="_AMO_SingleObject_814565590_ROM_F0.SEC2.Tabulate_2.SEC1.FTR.TXT2" hidden="1">#REF!</definedName>
    <definedName name="_AMO_SingleObject_814565590_ROM_F0.SEC2.Tabulate_2.SEC1.HDR.TXT1" hidden="1">#REF!</definedName>
    <definedName name="_AMO_SingleObject_814565590_ROM_F0.SEC2.Tabulate_2.SEC1.HDR.TXT2" hidden="1">#REF!</definedName>
    <definedName name="_AMO_SingleObject_814565590_ROM_F0.SEC2.Tabulate_2.SEC1.HDR.TXT3" hidden="1">#REF!</definedName>
    <definedName name="_AMO_SingleObject_814565590_ROM_F0.SEC2.Tabulate_3.SEC1.BDY.Cross_tabular_summary_report_Table_1" hidden="1">#REF!</definedName>
    <definedName name="_AMO_SingleObject_814565590_ROM_F0.SEC2.Tabulate_3.SEC1.FTR.TXT1" hidden="1">#REF!</definedName>
    <definedName name="_AMO_SingleObject_814565590_ROM_F0.SEC2.Tabulate_3.SEC1.FTR.TXT2" hidden="1">#REF!</definedName>
    <definedName name="_AMO_SingleObject_814565590_ROM_F0.SEC2.Tabulate_3.SEC1.HDR.TXT1" hidden="1">#REF!</definedName>
    <definedName name="_AMO_SingleObject_814565590_ROM_F0.SEC2.Tabulate_3.SEC1.HDR.TXT2" hidden="1">#REF!</definedName>
    <definedName name="_AMO_SingleObject_814565590_ROM_F0.SEC2.Tabulate_3.SEC1.HDR.TXT3" hidden="1">#REF!</definedName>
    <definedName name="_AMO_SingleObject_814565590_ROM_F0.SEC2.Tabulate_4.SEC1.BDY.Cross_tabular_summary_report_Table_1" hidden="1">#REF!</definedName>
    <definedName name="_AMO_SingleObject_814565590_ROM_F0.SEC2.Tabulate_4.SEC1.FTR.TXT1" hidden="1">#REF!</definedName>
    <definedName name="_AMO_SingleObject_814565590_ROM_F0.SEC2.Tabulate_4.SEC1.FTR.TXT2" hidden="1">#REF!</definedName>
    <definedName name="_AMO_SingleObject_814565590_ROM_F0.SEC2.Tabulate_4.SEC1.HDR.TXT1" hidden="1">#REF!</definedName>
    <definedName name="_AMO_SingleObject_814565590_ROM_F0.SEC2.Tabulate_4.SEC1.HDR.TXT2" hidden="1">#REF!</definedName>
    <definedName name="_AMO_SingleObject_814565590_ROM_F0.SEC2.Tabulate_4.SEC1.HDR.TXT3" hidden="1">#REF!</definedName>
    <definedName name="_AMO_SingleObject_814565590_ROM_F0.SEC2.Tabulate_5.SEC1.BDY.Cross_tabular_summary_report_Table_1" hidden="1">#REF!</definedName>
    <definedName name="_AMO_SingleObject_814565590_ROM_F0.SEC2.Tabulate_5.SEC1.FTR.TXT1" hidden="1">#REF!</definedName>
    <definedName name="_AMO_SingleObject_814565590_ROM_F0.SEC2.Tabulate_5.SEC1.FTR.TXT2" hidden="1">#REF!</definedName>
    <definedName name="_AMO_SingleObject_814565590_ROM_F0.SEC2.Tabulate_5.SEC1.HDR.TXT1" hidden="1">#REF!</definedName>
    <definedName name="_AMO_SingleObject_814565590_ROM_F0.SEC2.Tabulate_5.SEC1.HDR.TXT2" hidden="1">#REF!</definedName>
    <definedName name="_AMO_SingleObject_814565590_ROM_F0.SEC2.Tabulate_5.SEC1.HDR.TXT3" hidden="1">#REF!</definedName>
    <definedName name="_AMO_SingleObject_814565590_ROM_F0.SEC2.Tabulate_6.SEC1.BDY.Cross_tabular_summary_report_Table_1" hidden="1">#REF!</definedName>
    <definedName name="_AMO_SingleObject_814565590_ROM_F0.SEC2.Tabulate_6.SEC1.FTR.TXT1" hidden="1">#REF!</definedName>
    <definedName name="_AMO_SingleObject_814565590_ROM_F0.SEC2.Tabulate_6.SEC1.FTR.TXT2" hidden="1">#REF!</definedName>
    <definedName name="_AMO_SingleObject_814565590_ROM_F0.SEC2.Tabulate_6.SEC1.HDR.TXT1" hidden="1">#REF!</definedName>
    <definedName name="_AMO_SingleObject_814565590_ROM_F0.SEC2.Tabulate_6.SEC1.HDR.TXT2" hidden="1">#REF!</definedName>
    <definedName name="_AMO_SingleObject_814565590_ROM_F0.SEC2.Tabulate_6.SEC1.HDR.TXT3" hidden="1">#REF!</definedName>
    <definedName name="_AMO_SingleObject_814565590_ROM_F0.SEC2.Tabulate_7.SEC1.BDY.Cross_tabular_summary_report_Table_1" hidden="1">#REF!</definedName>
    <definedName name="_AMO_SingleObject_814565590_ROM_F0.SEC2.Tabulate_7.SEC1.FTR.TXT1" hidden="1">#REF!</definedName>
    <definedName name="_AMO_SingleObject_814565590_ROM_F0.SEC2.Tabulate_7.SEC1.FTR.TXT2" hidden="1">#REF!</definedName>
    <definedName name="_AMO_SingleObject_814565590_ROM_F0.SEC2.Tabulate_7.SEC1.HDR.TXT1" hidden="1">#REF!</definedName>
    <definedName name="_AMO_SingleObject_814565590_ROM_F0.SEC2.Tabulate_7.SEC1.HDR.TXT2" hidden="1">#REF!</definedName>
    <definedName name="_AMO_SingleObject_814565590_ROM_F0.SEC2.Tabulate_7.SEC1.HDR.TXT3" hidden="1">#REF!</definedName>
    <definedName name="_AMO_SingleObject_814565590_ROM_F0.SEC2.Tabulate_8.SEC1.BDY.Cross_tabular_summary_report_Table_1" hidden="1">#REF!</definedName>
    <definedName name="_AMO_SingleObject_814565590_ROM_F0.SEC2.Tabulate_8.SEC1.FTR.TXT1" hidden="1">#REF!</definedName>
    <definedName name="_AMO_SingleObject_814565590_ROM_F0.SEC2.Tabulate_8.SEC1.FTR.TXT2" hidden="1">#REF!</definedName>
    <definedName name="_AMO_SingleObject_814565590_ROM_F0.SEC2.Tabulate_8.SEC1.HDR.TXT1" hidden="1">#REF!</definedName>
    <definedName name="_AMO_SingleObject_814565590_ROM_F0.SEC2.Tabulate_8.SEC1.HDR.TXT2" hidden="1">#REF!</definedName>
    <definedName name="_AMO_SingleObject_814565590_ROM_F0.SEC2.Tabulate_8.SEC1.HDR.TXT3" hidden="1">#REF!</definedName>
    <definedName name="_AMO_SingleObject_814565590_ROM_F0.SEC2.Tabulate_9.SEC1.BDY.Cross_tabular_summary_report_Table_1" hidden="1">#REF!</definedName>
    <definedName name="_AMO_SingleObject_814565590_ROM_F0.SEC2.Tabulate_9.SEC1.FTR.TXT1" hidden="1">#REF!</definedName>
    <definedName name="_AMO_SingleObject_814565590_ROM_F0.SEC2.Tabulate_9.SEC1.FTR.TXT2" hidden="1">#REF!</definedName>
    <definedName name="_AMO_SingleObject_814565590_ROM_F0.SEC2.Tabulate_9.SEC1.HDR.TXT1" hidden="1">#REF!</definedName>
    <definedName name="_AMO_SingleObject_814565590_ROM_F0.SEC2.Tabulate_9.SEC1.HDR.TXT2" hidden="1">#REF!</definedName>
    <definedName name="_AMO_SingleObject_814565590_ROM_F0.SEC2.Tabulate_9.SEC1.HDR.TXT3" hidden="1">#REF!</definedName>
    <definedName name="_AMO_SingleObject_831027135_ROM_F0.SEC2.Tabulate_1.SEC1.BDY.Cross_tabular_summary_report_Table_1" hidden="1">#REF!</definedName>
    <definedName name="_AMO_SingleObject_831027135_ROM_F0.SEC2.Tabulate_1.SEC1.FTR.TXT1" hidden="1">#REF!</definedName>
    <definedName name="_AMO_SingleObject_831027135_ROM_F0.SEC2.Tabulate_1.SEC1.FTR.TXT2" hidden="1">#REF!</definedName>
    <definedName name="_AMO_SingleObject_831027135_ROM_F0.SEC2.Tabulate_1.SEC1.HDR.TXT1" hidden="1">#REF!</definedName>
    <definedName name="_AMO_SingleObject_831027135_ROM_F0.SEC2.Tabulate_1.SEC1.HDR.TXT2" hidden="1">#REF!</definedName>
    <definedName name="_AMO_SingleObject_831027135_ROM_F0.SEC2.Tabulate_1.SEC1.HDR.TXT3" hidden="1">#REF!</definedName>
    <definedName name="_AMO_SingleObject_831027135_ROM_F0.SEC2.Tabulate_10.SEC1.BDY.Cross_tabular_summary_report_Table_1" hidden="1">#REF!</definedName>
    <definedName name="_AMO_SingleObject_831027135_ROM_F0.SEC2.Tabulate_10.SEC1.FTR.TXT1" hidden="1">#REF!</definedName>
    <definedName name="_AMO_SingleObject_831027135_ROM_F0.SEC2.Tabulate_10.SEC1.FTR.TXT2" hidden="1">#REF!</definedName>
    <definedName name="_AMO_SingleObject_831027135_ROM_F0.SEC2.Tabulate_10.SEC1.HDR.TXT1" hidden="1">#REF!</definedName>
    <definedName name="_AMO_SingleObject_831027135_ROM_F0.SEC2.Tabulate_10.SEC1.HDR.TXT2" hidden="1">#REF!</definedName>
    <definedName name="_AMO_SingleObject_831027135_ROM_F0.SEC2.Tabulate_10.SEC1.HDR.TXT3" hidden="1">#REF!</definedName>
    <definedName name="_AMO_SingleObject_831027135_ROM_F0.SEC2.Tabulate_11.SEC1.BDY.Cross_tabular_summary_report_Table_1" hidden="1">#REF!</definedName>
    <definedName name="_AMO_SingleObject_831027135_ROM_F0.SEC2.Tabulate_11.SEC1.FTR.TXT1" hidden="1">#REF!</definedName>
    <definedName name="_AMO_SingleObject_831027135_ROM_F0.SEC2.Tabulate_11.SEC1.FTR.TXT2" hidden="1">#REF!</definedName>
    <definedName name="_AMO_SingleObject_831027135_ROM_F0.SEC2.Tabulate_11.SEC1.HDR.TXT1" hidden="1">#REF!</definedName>
    <definedName name="_AMO_SingleObject_831027135_ROM_F0.SEC2.Tabulate_11.SEC1.HDR.TXT2" hidden="1">#REF!</definedName>
    <definedName name="_AMO_SingleObject_831027135_ROM_F0.SEC2.Tabulate_11.SEC1.HDR.TXT3" hidden="1">#REF!</definedName>
    <definedName name="_AMO_SingleObject_831027135_ROM_F0.SEC2.Tabulate_12.SEC1.BDY.Cross_tabular_summary_report_Table_1" hidden="1">#REF!</definedName>
    <definedName name="_AMO_SingleObject_831027135_ROM_F0.SEC2.Tabulate_12.SEC1.FTR.TXT1" hidden="1">#REF!</definedName>
    <definedName name="_AMO_SingleObject_831027135_ROM_F0.SEC2.Tabulate_12.SEC1.FTR.TXT2" hidden="1">#REF!</definedName>
    <definedName name="_AMO_SingleObject_831027135_ROM_F0.SEC2.Tabulate_12.SEC1.HDR.TXT1" hidden="1">#REF!</definedName>
    <definedName name="_AMO_SingleObject_831027135_ROM_F0.SEC2.Tabulate_12.SEC1.HDR.TXT2" hidden="1">#REF!</definedName>
    <definedName name="_AMO_SingleObject_831027135_ROM_F0.SEC2.Tabulate_12.SEC1.HDR.TXT3" hidden="1">#REF!</definedName>
    <definedName name="_AMO_SingleObject_831027135_ROM_F0.SEC2.Tabulate_13.SEC1.BDY.Cross_tabular_summary_report_Table_1" hidden="1">#REF!</definedName>
    <definedName name="_AMO_SingleObject_831027135_ROM_F0.SEC2.Tabulate_13.SEC1.FTR.TXT1" hidden="1">#REF!</definedName>
    <definedName name="_AMO_SingleObject_831027135_ROM_F0.SEC2.Tabulate_13.SEC1.FTR.TXT2" hidden="1">#REF!</definedName>
    <definedName name="_AMO_SingleObject_831027135_ROM_F0.SEC2.Tabulate_13.SEC1.HDR.TXT1" hidden="1">#REF!</definedName>
    <definedName name="_AMO_SingleObject_831027135_ROM_F0.SEC2.Tabulate_13.SEC1.HDR.TXT2" hidden="1">#REF!</definedName>
    <definedName name="_AMO_SingleObject_831027135_ROM_F0.SEC2.Tabulate_13.SEC1.HDR.TXT3" hidden="1">#REF!</definedName>
    <definedName name="_AMO_SingleObject_831027135_ROM_F0.SEC2.Tabulate_14.SEC1.BDY.Cross_tabular_summary_report_Table_1" hidden="1">#REF!</definedName>
    <definedName name="_AMO_SingleObject_831027135_ROM_F0.SEC2.Tabulate_14.SEC1.FTR.TXT1" hidden="1">#REF!</definedName>
    <definedName name="_AMO_SingleObject_831027135_ROM_F0.SEC2.Tabulate_14.SEC1.FTR.TXT2" hidden="1">#REF!</definedName>
    <definedName name="_AMO_SingleObject_831027135_ROM_F0.SEC2.Tabulate_14.SEC1.HDR.TXT1" hidden="1">#REF!</definedName>
    <definedName name="_AMO_SingleObject_831027135_ROM_F0.SEC2.Tabulate_14.SEC1.HDR.TXT2" hidden="1">#REF!</definedName>
    <definedName name="_AMO_SingleObject_831027135_ROM_F0.SEC2.Tabulate_14.SEC1.HDR.TXT3" hidden="1">#REF!</definedName>
    <definedName name="_AMO_SingleObject_831027135_ROM_F0.SEC2.Tabulate_15.SEC1.BDY.Cross_tabular_summary_report_Table_1" hidden="1">#REF!</definedName>
    <definedName name="_AMO_SingleObject_831027135_ROM_F0.SEC2.Tabulate_15.SEC1.FTR.TXT1" hidden="1">#REF!</definedName>
    <definedName name="_AMO_SingleObject_831027135_ROM_F0.SEC2.Tabulate_15.SEC1.FTR.TXT2" hidden="1">#REF!</definedName>
    <definedName name="_AMO_SingleObject_831027135_ROM_F0.SEC2.Tabulate_15.SEC1.HDR.TXT1" hidden="1">#REF!</definedName>
    <definedName name="_AMO_SingleObject_831027135_ROM_F0.SEC2.Tabulate_15.SEC1.HDR.TXT2" hidden="1">#REF!</definedName>
    <definedName name="_AMO_SingleObject_831027135_ROM_F0.SEC2.Tabulate_15.SEC1.HDR.TXT3" hidden="1">#REF!</definedName>
    <definedName name="_AMO_SingleObject_831027135_ROM_F0.SEC2.Tabulate_16.SEC1.BDY.Cross_tabular_summary_report_Table_1" hidden="1">#REF!</definedName>
    <definedName name="_AMO_SingleObject_831027135_ROM_F0.SEC2.Tabulate_16.SEC1.FTR.TXT1" hidden="1">#REF!</definedName>
    <definedName name="_AMO_SingleObject_831027135_ROM_F0.SEC2.Tabulate_16.SEC1.FTR.TXT2" hidden="1">#REF!</definedName>
    <definedName name="_AMO_SingleObject_831027135_ROM_F0.SEC2.Tabulate_16.SEC1.HDR.TXT1" hidden="1">#REF!</definedName>
    <definedName name="_AMO_SingleObject_831027135_ROM_F0.SEC2.Tabulate_16.SEC1.HDR.TXT2" hidden="1">#REF!</definedName>
    <definedName name="_AMO_SingleObject_831027135_ROM_F0.SEC2.Tabulate_16.SEC1.HDR.TXT3" hidden="1">#REF!</definedName>
    <definedName name="_AMO_SingleObject_831027135_ROM_F0.SEC2.Tabulate_17.SEC1.BDY.Cross_tabular_summary_report_Table_1" hidden="1">#REF!</definedName>
    <definedName name="_AMO_SingleObject_831027135_ROM_F0.SEC2.Tabulate_17.SEC1.FTR.TXT1" hidden="1">#REF!</definedName>
    <definedName name="_AMO_SingleObject_831027135_ROM_F0.SEC2.Tabulate_17.SEC1.FTR.TXT2" hidden="1">#REF!</definedName>
    <definedName name="_AMO_SingleObject_831027135_ROM_F0.SEC2.Tabulate_17.SEC1.HDR.TXT1" hidden="1">#REF!</definedName>
    <definedName name="_AMO_SingleObject_831027135_ROM_F0.SEC2.Tabulate_17.SEC1.HDR.TXT2" hidden="1">#REF!</definedName>
    <definedName name="_AMO_SingleObject_831027135_ROM_F0.SEC2.Tabulate_17.SEC1.HDR.TXT3" hidden="1">#REF!</definedName>
    <definedName name="_AMO_SingleObject_831027135_ROM_F0.SEC2.Tabulate_2.SEC1.BDY.Cross_tabular_summary_report_Table_1" hidden="1">#REF!</definedName>
    <definedName name="_AMO_SingleObject_831027135_ROM_F0.SEC2.Tabulate_2.SEC1.FTR.TXT1" hidden="1">#REF!</definedName>
    <definedName name="_AMO_SingleObject_831027135_ROM_F0.SEC2.Tabulate_2.SEC1.FTR.TXT2" hidden="1">#REF!</definedName>
    <definedName name="_AMO_SingleObject_831027135_ROM_F0.SEC2.Tabulate_2.SEC1.HDR.TXT1" hidden="1">#REF!</definedName>
    <definedName name="_AMO_SingleObject_831027135_ROM_F0.SEC2.Tabulate_2.SEC1.HDR.TXT2" hidden="1">#REF!</definedName>
    <definedName name="_AMO_SingleObject_831027135_ROM_F0.SEC2.Tabulate_2.SEC1.HDR.TXT3" hidden="1">#REF!</definedName>
    <definedName name="_AMO_SingleObject_831027135_ROM_F0.SEC2.Tabulate_3.SEC1.BDY.Cross_tabular_summary_report_Table_1" hidden="1">#REF!</definedName>
    <definedName name="_AMO_SingleObject_831027135_ROM_F0.SEC2.Tabulate_3.SEC1.FTR.TXT1" hidden="1">#REF!</definedName>
    <definedName name="_AMO_SingleObject_831027135_ROM_F0.SEC2.Tabulate_3.SEC1.FTR.TXT2" hidden="1">#REF!</definedName>
    <definedName name="_AMO_SingleObject_831027135_ROM_F0.SEC2.Tabulate_3.SEC1.HDR.TXT1" hidden="1">#REF!</definedName>
    <definedName name="_AMO_SingleObject_831027135_ROM_F0.SEC2.Tabulate_3.SEC1.HDR.TXT2" hidden="1">#REF!</definedName>
    <definedName name="_AMO_SingleObject_831027135_ROM_F0.SEC2.Tabulate_3.SEC1.HDR.TXT3" hidden="1">#REF!</definedName>
    <definedName name="_AMO_SingleObject_831027135_ROM_F0.SEC2.Tabulate_4.SEC1.BDY.Cross_tabular_summary_report_Table_1" hidden="1">#REF!</definedName>
    <definedName name="_AMO_SingleObject_831027135_ROM_F0.SEC2.Tabulate_4.SEC1.FTR.TXT1" hidden="1">#REF!</definedName>
    <definedName name="_AMO_SingleObject_831027135_ROM_F0.SEC2.Tabulate_4.SEC1.FTR.TXT2" hidden="1">#REF!</definedName>
    <definedName name="_AMO_SingleObject_831027135_ROM_F0.SEC2.Tabulate_4.SEC1.HDR.TXT1" hidden="1">#REF!</definedName>
    <definedName name="_AMO_SingleObject_831027135_ROM_F0.SEC2.Tabulate_4.SEC1.HDR.TXT2" hidden="1">#REF!</definedName>
    <definedName name="_AMO_SingleObject_831027135_ROM_F0.SEC2.Tabulate_4.SEC1.HDR.TXT3" hidden="1">#REF!</definedName>
    <definedName name="_AMO_SingleObject_831027135_ROM_F0.SEC2.Tabulate_5.SEC1.BDY.Cross_tabular_summary_report_Table_1" hidden="1">#REF!</definedName>
    <definedName name="_AMO_SingleObject_831027135_ROM_F0.SEC2.Tabulate_5.SEC1.FTR.TXT1" hidden="1">#REF!</definedName>
    <definedName name="_AMO_SingleObject_831027135_ROM_F0.SEC2.Tabulate_5.SEC1.FTR.TXT2" hidden="1">#REF!</definedName>
    <definedName name="_AMO_SingleObject_831027135_ROM_F0.SEC2.Tabulate_5.SEC1.HDR.TXT1" hidden="1">#REF!</definedName>
    <definedName name="_AMO_SingleObject_831027135_ROM_F0.SEC2.Tabulate_5.SEC1.HDR.TXT2" hidden="1">#REF!</definedName>
    <definedName name="_AMO_SingleObject_831027135_ROM_F0.SEC2.Tabulate_5.SEC1.HDR.TXT3" hidden="1">#REF!</definedName>
    <definedName name="_AMO_SingleObject_831027135_ROM_F0.SEC2.Tabulate_6.SEC1.BDY.Cross_tabular_summary_report_Table_1" hidden="1">#REF!</definedName>
    <definedName name="_AMO_SingleObject_831027135_ROM_F0.SEC2.Tabulate_6.SEC1.FTR.TXT1" hidden="1">#REF!</definedName>
    <definedName name="_AMO_SingleObject_831027135_ROM_F0.SEC2.Tabulate_6.SEC1.FTR.TXT2" hidden="1">#REF!</definedName>
    <definedName name="_AMO_SingleObject_831027135_ROM_F0.SEC2.Tabulate_6.SEC1.HDR.TXT1" hidden="1">#REF!</definedName>
    <definedName name="_AMO_SingleObject_831027135_ROM_F0.SEC2.Tabulate_6.SEC1.HDR.TXT2" hidden="1">#REF!</definedName>
    <definedName name="_AMO_SingleObject_831027135_ROM_F0.SEC2.Tabulate_6.SEC1.HDR.TXT3" hidden="1">#REF!</definedName>
    <definedName name="_AMO_SingleObject_831027135_ROM_F0.SEC2.Tabulate_7.SEC1.BDY.Cross_tabular_summary_report_Table_1" hidden="1">#REF!</definedName>
    <definedName name="_AMO_SingleObject_831027135_ROM_F0.SEC2.Tabulate_7.SEC1.FTR.TXT1" hidden="1">#REF!</definedName>
    <definedName name="_AMO_SingleObject_831027135_ROM_F0.SEC2.Tabulate_7.SEC1.FTR.TXT2" hidden="1">#REF!</definedName>
    <definedName name="_AMO_SingleObject_831027135_ROM_F0.SEC2.Tabulate_7.SEC1.HDR.TXT1" hidden="1">#REF!</definedName>
    <definedName name="_AMO_SingleObject_831027135_ROM_F0.SEC2.Tabulate_7.SEC1.HDR.TXT2" hidden="1">#REF!</definedName>
    <definedName name="_AMO_SingleObject_831027135_ROM_F0.SEC2.Tabulate_7.SEC1.HDR.TXT3" hidden="1">#REF!</definedName>
    <definedName name="_AMO_SingleObject_831027135_ROM_F0.SEC2.Tabulate_8.SEC1.BDY.Cross_tabular_summary_report_Table_1" hidden="1">#REF!</definedName>
    <definedName name="_AMO_SingleObject_831027135_ROM_F0.SEC2.Tabulate_8.SEC1.FTR.TXT1" hidden="1">#REF!</definedName>
    <definedName name="_AMO_SingleObject_831027135_ROM_F0.SEC2.Tabulate_8.SEC1.FTR.TXT2" hidden="1">#REF!</definedName>
    <definedName name="_AMO_SingleObject_831027135_ROM_F0.SEC2.Tabulate_8.SEC1.HDR.TXT1" hidden="1">#REF!</definedName>
    <definedName name="_AMO_SingleObject_831027135_ROM_F0.SEC2.Tabulate_8.SEC1.HDR.TXT2" hidden="1">#REF!</definedName>
    <definedName name="_AMO_SingleObject_831027135_ROM_F0.SEC2.Tabulate_8.SEC1.HDR.TXT3" hidden="1">#REF!</definedName>
    <definedName name="_AMO_SingleObject_831027135_ROM_F0.SEC2.Tabulate_9.SEC1.BDY.Cross_tabular_summary_report_Table_1" hidden="1">#REF!</definedName>
    <definedName name="_AMO_SingleObject_831027135_ROM_F0.SEC2.Tabulate_9.SEC1.FTR.TXT1" hidden="1">#REF!</definedName>
    <definedName name="_AMO_SingleObject_831027135_ROM_F0.SEC2.Tabulate_9.SEC1.FTR.TXT2" hidden="1">#REF!</definedName>
    <definedName name="_AMO_SingleObject_831027135_ROM_F0.SEC2.Tabulate_9.SEC1.HDR.TXT1" hidden="1">#REF!</definedName>
    <definedName name="_AMO_SingleObject_831027135_ROM_F0.SEC2.Tabulate_9.SEC1.HDR.TXT2" hidden="1">#REF!</definedName>
    <definedName name="_AMO_SingleObject_831027135_ROM_F0.SEC2.Tabulate_9.SEC1.HDR.TXT3" hidden="1">#REF!</definedName>
    <definedName name="_Hlk90587683" localSheetId="11">' Table 11B'!$B$3</definedName>
  </definedNames>
  <calcPr calcId="191029"/>
</workbook>
</file>

<file path=xl/calcChain.xml><?xml version="1.0" encoding="utf-8"?>
<calcChain xmlns="http://schemas.openxmlformats.org/spreadsheetml/2006/main">
  <c r="H13" i="1" l="1"/>
  <c r="G13" i="1"/>
  <c r="F13" i="1"/>
  <c r="E13" i="1"/>
  <c r="D13" i="13" l="1"/>
  <c r="C13" i="13"/>
  <c r="E8" i="8" l="1"/>
  <c r="D8" i="8"/>
  <c r="D7" i="8"/>
  <c r="C8" i="8"/>
  <c r="C7" i="8"/>
  <c r="F10" i="5" l="1"/>
  <c r="E10" i="5"/>
  <c r="D10" i="5"/>
  <c r="C10" i="5"/>
  <c r="F7" i="5"/>
  <c r="E7" i="5"/>
  <c r="D7" i="5"/>
  <c r="C7" i="5"/>
  <c r="C7" i="9" l="1"/>
  <c r="D7" i="9"/>
  <c r="F12" i="6"/>
  <c r="E12" i="6"/>
  <c r="D12" i="6"/>
  <c r="C12" i="6"/>
  <c r="F11" i="4" l="1"/>
  <c r="E11" i="4"/>
  <c r="D11" i="4"/>
  <c r="C11" i="4"/>
  <c r="C10" i="3"/>
  <c r="E10" i="3"/>
  <c r="D10" i="3"/>
  <c r="F13" i="2"/>
  <c r="E13" i="2"/>
  <c r="D13" i="2"/>
  <c r="C13" i="2"/>
</calcChain>
</file>

<file path=xl/sharedStrings.xml><?xml version="1.0" encoding="utf-8"?>
<sst xmlns="http://schemas.openxmlformats.org/spreadsheetml/2006/main" count="207" uniqueCount="87">
  <si>
    <t>Number of
Returns</t>
  </si>
  <si>
    <t>Taxable Income</t>
  </si>
  <si>
    <t>Tax Liability</t>
  </si>
  <si>
    <t>$            0 or Less</t>
  </si>
  <si>
    <t>Total</t>
  </si>
  <si>
    <t>Federal Net Income</t>
  </si>
  <si>
    <t>$            1 - $   500,000</t>
  </si>
  <si>
    <t>$     500,001 - $  1,000,000</t>
  </si>
  <si>
    <t>$     1,000,001 - $  5,000,000</t>
  </si>
  <si>
    <t>$    5,000,001 - $  10,000,000</t>
  </si>
  <si>
    <t>$    10,000,001 - $  50,000,000</t>
  </si>
  <si>
    <t>$    50,000,001 - $  100,000,000</t>
  </si>
  <si>
    <t>Tax Credits</t>
  </si>
  <si>
    <t>Taxable Income Groups</t>
  </si>
  <si>
    <t>$            1 - $   25,000</t>
  </si>
  <si>
    <t>$     25,001 - $  100,000</t>
  </si>
  <si>
    <t>$     100,001 - $  250,000</t>
  </si>
  <si>
    <t>$   250,001 - $  500,000</t>
  </si>
  <si>
    <t>$    500,001 - $  1,000,000</t>
  </si>
  <si>
    <t>$    1,000,001 - $  5,000,000</t>
  </si>
  <si>
    <t>$   5,000,001 - $  10,000,000</t>
  </si>
  <si>
    <t>$    10,000,001 and Over</t>
  </si>
  <si>
    <t>$   100,000,001 and Over</t>
  </si>
  <si>
    <t>$    10,000,001 - $  100,000,000</t>
  </si>
  <si>
    <t>$    50,000,001  and Over</t>
  </si>
  <si>
    <t>$     1,000,001 and Over</t>
  </si>
  <si>
    <t>$            1 and Over</t>
  </si>
  <si>
    <t xml:space="preserve">LIST OF STATISTICAL TABLES </t>
  </si>
  <si>
    <t>Table</t>
  </si>
  <si>
    <t>1-B</t>
  </si>
  <si>
    <t>2-B</t>
  </si>
  <si>
    <t>3-B</t>
  </si>
  <si>
    <t>4-B</t>
  </si>
  <si>
    <t>5-B</t>
  </si>
  <si>
    <t>6-B</t>
  </si>
  <si>
    <t>7-B</t>
  </si>
  <si>
    <t>8-B</t>
  </si>
  <si>
    <t>9-B</t>
  </si>
  <si>
    <t>10-B</t>
  </si>
  <si>
    <t>11-B</t>
  </si>
  <si>
    <t>12-B</t>
  </si>
  <si>
    <t>13-B</t>
  </si>
  <si>
    <t>B. Iowa Domicile Corporations Returns</t>
  </si>
  <si>
    <t>Iowa Domicile Corporations Pay and No-Pay Returns .....................</t>
  </si>
  <si>
    <t>Iowa Domicile Corporations Pay and No-Pay Returns</t>
  </si>
  <si>
    <t>Table 1B</t>
  </si>
  <si>
    <t>Iowa Domicile Corporations Pay Returns</t>
  </si>
  <si>
    <t>Iowa Domicile Corporations Pay Returns .......................................</t>
  </si>
  <si>
    <t>Table 2B</t>
  </si>
  <si>
    <t>Iowa Domicile Corporations No-Pay Returns ..................................</t>
  </si>
  <si>
    <t>Iowa Domicile Corporations No-Pay Returns</t>
  </si>
  <si>
    <t>Table 3B</t>
  </si>
  <si>
    <t>Table 4B</t>
  </si>
  <si>
    <t>Iowa Domicile Corporations Separate Iowa/Separate Federal Pay Returns</t>
  </si>
  <si>
    <t>Table 5B</t>
  </si>
  <si>
    <t>Table 6B</t>
  </si>
  <si>
    <t>Iowa Domicile Corporations Separate Iowa/Separate Federal No-Pay Returns</t>
  </si>
  <si>
    <t>Iowa Domicile Corporations Separate Iowa/Separate Federal No-Pay Returns ........................</t>
  </si>
  <si>
    <t>Iowa Domicile Corporations Separate Iowa/Separate Federal Pay Returns .............................</t>
  </si>
  <si>
    <t>Iowa Domicile Corporations Separate Iowa/Consolidated Federal Pay Returns</t>
  </si>
  <si>
    <t>Table 7B</t>
  </si>
  <si>
    <t>Iowa Domicile Corporations Separate Iowa/Consolidated Federal Pay Returns ...................</t>
  </si>
  <si>
    <t>Iowa Domicile Corporations Separate Iowa/Consolidated Federal No-Pay Returns</t>
  </si>
  <si>
    <t>Iowa Domicile Corporations Separate Iowa/Consolidated Federal No-Pay Returns ...............</t>
  </si>
  <si>
    <t>Iowa Domicile Corporations Consolidated Iowa/Consolidated Federal Pay Returns</t>
  </si>
  <si>
    <t>Iowa Domicile Corporations Consolidated Iowa/Consolidated Federal Pay Returns ...............</t>
  </si>
  <si>
    <t>Table 8B</t>
  </si>
  <si>
    <t>Table 9B</t>
  </si>
  <si>
    <t>Iowa Domicile Corporations Consolidated Iowa/Consolidated Federal No-Pay Returns</t>
  </si>
  <si>
    <t>Iowa Domicile Corporations Consolidated Iowa/Consolidated Federal No-Pay Returns ............</t>
  </si>
  <si>
    <t>Table 10B</t>
  </si>
  <si>
    <t>Credits Claimed on Iowa Domicile Corporations Pay and No-Pay Returns</t>
  </si>
  <si>
    <t>Credits Claimed on Iowa Domicile Corporations Pay and No-Pay Returns ...........</t>
  </si>
  <si>
    <t>Table 11B</t>
  </si>
  <si>
    <t>Iowa Domicile Corporations Pay and No-Pay Returns by Taxable Income</t>
  </si>
  <si>
    <t>Iowa Domicile Corporations Pay and No-Pay Returns by Taxable Income ...</t>
  </si>
  <si>
    <t>Table 12B</t>
  </si>
  <si>
    <t>Iowa Domicile Corporations Pay Returns by Taxable Income</t>
  </si>
  <si>
    <t>Iowa Domicile Corporations Pay Returns by Taxable Income ...</t>
  </si>
  <si>
    <t>Iowa Domicile Corporations No-Pay Returns by Taxable Income</t>
  </si>
  <si>
    <t>Table 13B</t>
  </si>
  <si>
    <t>Iowa Domicile Corporations No-Pay Returns by Taxable Income ..</t>
  </si>
  <si>
    <t>$   50,000,001 - $  100,000,000</t>
  </si>
  <si>
    <t>$    5,000,001 and Over</t>
  </si>
  <si>
    <t>$            1 - $  5,000,000</t>
  </si>
  <si>
    <t>$            1 -  $  5,000,000</t>
  </si>
  <si>
    <t>$    100,000,001  and Over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</si>
</sst>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&quot;$&quot;#,##0"/>
  </numFmts>
  <fonts count="9" x14ac:knownFonts="1">
    <font>
      <sz val="9.5"/>
      <color rgb="FF000000"/>
      <name val="Arial"/>
    </font>
    <font>
      <sz val="9.5"/>
      <color rgb="FF000000"/>
      <name val="Arial"/>
      <family val="2"/>
    </font>
    <font>
      <b/>
      <sz val="9.5"/>
      <name val="Arial"/>
      <family val="2"/>
    </font>
    <font>
      <b/>
      <sz val="10"/>
      <name val="Arial"/>
      <family val="2"/>
    </font>
    <font>
      <b/>
      <sz val="9.5"/>
      <color rgb="FFFF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B0B7BB"/>
      </left>
      <right/>
      <top style="thin">
        <color rgb="FFB0B7BB"/>
      </top>
      <bottom style="thin">
        <color rgb="FFB0B7BB"/>
      </bottom>
      <diagonal/>
    </border>
    <border>
      <left/>
      <right/>
      <top style="thin">
        <color rgb="FFB0B7BB"/>
      </top>
      <bottom style="thin">
        <color rgb="FFB0B7BB"/>
      </bottom>
      <diagonal/>
    </border>
    <border>
      <left/>
      <right style="thin">
        <color rgb="FFB0B7BB"/>
      </right>
      <top style="thin">
        <color rgb="FFB0B7BB"/>
      </top>
      <bottom style="thin">
        <color rgb="FFB0B7BB"/>
      </bottom>
      <diagonal/>
    </border>
    <border>
      <left/>
      <right/>
      <top style="thin">
        <color rgb="FFB0B7BB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8" fillId="0" borderId="0" applyNumberFormat="0" applyFill="0" applyBorder="0" applyAlignment="0" applyProtection="0"/>
  </cellStyleXfs>
  <cellXfs count="36">
    <xf numFmtId="0" fontId="0" fillId="2" borderId="0" xfId="0" applyFont="1" applyFill="1" applyBorder="1" applyAlignment="1">
      <alignment horizontal="left"/>
    </xf>
    <xf numFmtId="164" fontId="2" fillId="3" borderId="1" xfId="1" applyNumberFormat="1" applyFont="1" applyFill="1" applyBorder="1" applyAlignment="1">
      <alignment horizontal="center" vertical="center" wrapText="1"/>
    </xf>
    <xf numFmtId="165" fontId="2" fillId="3" borderId="1" xfId="2" applyNumberFormat="1" applyFont="1" applyFill="1" applyBorder="1" applyAlignment="1">
      <alignment horizontal="center" vertical="center" wrapText="1"/>
    </xf>
    <xf numFmtId="165" fontId="2" fillId="3" borderId="1" xfId="2" applyNumberFormat="1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164" fontId="0" fillId="2" borderId="0" xfId="1" applyNumberFormat="1" applyFont="1" applyFill="1" applyBorder="1" applyAlignment="1">
      <alignment horizontal="left" vertical="center"/>
    </xf>
    <xf numFmtId="165" fontId="0" fillId="2" borderId="0" xfId="2" applyNumberFormat="1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49" fontId="3" fillId="4" borderId="0" xfId="0" applyNumberFormat="1" applyFont="1" applyFill="1" applyBorder="1" applyAlignment="1">
      <alignment vertical="center" wrapText="1"/>
    </xf>
    <xf numFmtId="0" fontId="3" fillId="4" borderId="0" xfId="0" applyFont="1" applyFill="1" applyBorder="1"/>
    <xf numFmtId="3" fontId="5" fillId="4" borderId="0" xfId="0" applyNumberFormat="1" applyFont="1" applyFill="1" applyBorder="1" applyAlignment="1">
      <alignment horizontal="right" indent="2"/>
    </xf>
    <xf numFmtId="166" fontId="5" fillId="4" borderId="0" xfId="0" applyNumberFormat="1" applyFont="1" applyFill="1" applyBorder="1" applyAlignment="1">
      <alignment horizontal="right" indent="1"/>
    </xf>
    <xf numFmtId="6" fontId="5" fillId="4" borderId="0" xfId="0" applyNumberFormat="1" applyFont="1" applyFill="1" applyBorder="1" applyAlignment="1">
      <alignment horizontal="right" indent="1"/>
    </xf>
    <xf numFmtId="0" fontId="7" fillId="0" borderId="0" xfId="3" applyFont="1"/>
    <xf numFmtId="0" fontId="6" fillId="0" borderId="0" xfId="3"/>
    <xf numFmtId="0" fontId="8" fillId="0" borderId="0" xfId="4"/>
    <xf numFmtId="0" fontId="2" fillId="4" borderId="5" xfId="0" applyFont="1" applyFill="1" applyBorder="1" applyAlignment="1">
      <alignment horizontal="center" vertical="center"/>
    </xf>
    <xf numFmtId="164" fontId="0" fillId="4" borderId="5" xfId="1" applyNumberFormat="1" applyFont="1" applyFill="1" applyBorder="1" applyAlignment="1">
      <alignment horizontal="right" vertical="center"/>
    </xf>
    <xf numFmtId="0" fontId="2" fillId="4" borderId="0" xfId="0" applyFont="1" applyFill="1" applyBorder="1" applyAlignment="1">
      <alignment horizontal="center" vertical="center"/>
    </xf>
    <xf numFmtId="164" fontId="0" fillId="4" borderId="0" xfId="1" applyNumberFormat="1" applyFont="1" applyFill="1" applyBorder="1" applyAlignment="1">
      <alignment horizontal="right" vertical="center"/>
    </xf>
    <xf numFmtId="166" fontId="0" fillId="4" borderId="5" xfId="2" applyNumberFormat="1" applyFont="1" applyFill="1" applyBorder="1" applyAlignment="1">
      <alignment horizontal="right" vertical="center"/>
    </xf>
    <xf numFmtId="166" fontId="0" fillId="4" borderId="0" xfId="2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/>
    </xf>
    <xf numFmtId="164" fontId="1" fillId="4" borderId="0" xfId="1" applyNumberFormat="1" applyFont="1" applyFill="1" applyBorder="1" applyAlignment="1">
      <alignment horizontal="right" vertical="center"/>
    </xf>
    <xf numFmtId="166" fontId="1" fillId="4" borderId="0" xfId="2" applyNumberFormat="1" applyFont="1" applyFill="1" applyBorder="1" applyAlignment="1">
      <alignment horizontal="right" vertical="center"/>
    </xf>
    <xf numFmtId="0" fontId="2" fillId="4" borderId="0" xfId="0" applyFont="1" applyFill="1" applyBorder="1" applyAlignment="1">
      <alignment horizontal="center" vertical="center"/>
    </xf>
    <xf numFmtId="166" fontId="3" fillId="4" borderId="0" xfId="0" applyNumberFormat="1" applyFont="1" applyFill="1" applyBorder="1" applyAlignment="1">
      <alignment horizontal="center"/>
    </xf>
    <xf numFmtId="49" fontId="3" fillId="4" borderId="0" xfId="0" applyNumberFormat="1" applyFont="1" applyFill="1" applyBorder="1" applyAlignment="1">
      <alignment horizontal="center" vertical="center" wrapText="1"/>
    </xf>
    <xf numFmtId="164" fontId="2" fillId="3" borderId="2" xfId="1" applyNumberFormat="1" applyFont="1" applyFill="1" applyBorder="1" applyAlignment="1">
      <alignment horizontal="center" vertical="center" wrapText="1"/>
    </xf>
    <xf numFmtId="164" fontId="2" fillId="3" borderId="3" xfId="1" applyNumberFormat="1" applyFont="1" applyFill="1" applyBorder="1" applyAlignment="1">
      <alignment horizontal="center" vertical="center" wrapText="1"/>
    </xf>
    <xf numFmtId="164" fontId="2" fillId="3" borderId="4" xfId="1" applyNumberFormat="1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 wrapText="1"/>
    </xf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Normal 2" xfId="3" xr:uid="{00000000-0005-0000-0000-000004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workbookViewId="0">
      <pane ySplit="1" topLeftCell="A2" activePane="bottomLeft" state="frozen"/>
      <selection pane="bottomLeft" activeCell="D24" sqref="D24"/>
    </sheetView>
  </sheetViews>
  <sheetFormatPr defaultRowHeight="12.75" x14ac:dyDescent="0.2"/>
  <cols>
    <col min="1" max="1" width="51.28515625" style="16" bestFit="1" customWidth="1"/>
    <col min="2" max="256" width="8.85546875" style="16"/>
    <col min="257" max="257" width="51.28515625" style="16" bestFit="1" customWidth="1"/>
    <col min="258" max="512" width="8.85546875" style="16"/>
    <col min="513" max="513" width="51.28515625" style="16" bestFit="1" customWidth="1"/>
    <col min="514" max="768" width="8.85546875" style="16"/>
    <col min="769" max="769" width="51.28515625" style="16" bestFit="1" customWidth="1"/>
    <col min="770" max="1024" width="8.85546875" style="16"/>
    <col min="1025" max="1025" width="51.28515625" style="16" bestFit="1" customWidth="1"/>
    <col min="1026" max="1280" width="8.85546875" style="16"/>
    <col min="1281" max="1281" width="51.28515625" style="16" bestFit="1" customWidth="1"/>
    <col min="1282" max="1536" width="8.85546875" style="16"/>
    <col min="1537" max="1537" width="51.28515625" style="16" bestFit="1" customWidth="1"/>
    <col min="1538" max="1792" width="8.85546875" style="16"/>
    <col min="1793" max="1793" width="51.28515625" style="16" bestFit="1" customWidth="1"/>
    <col min="1794" max="2048" width="8.85546875" style="16"/>
    <col min="2049" max="2049" width="51.28515625" style="16" bestFit="1" customWidth="1"/>
    <col min="2050" max="2304" width="8.85546875" style="16"/>
    <col min="2305" max="2305" width="51.28515625" style="16" bestFit="1" customWidth="1"/>
    <col min="2306" max="2560" width="8.85546875" style="16"/>
    <col min="2561" max="2561" width="51.28515625" style="16" bestFit="1" customWidth="1"/>
    <col min="2562" max="2816" width="8.85546875" style="16"/>
    <col min="2817" max="2817" width="51.28515625" style="16" bestFit="1" customWidth="1"/>
    <col min="2818" max="3072" width="8.85546875" style="16"/>
    <col min="3073" max="3073" width="51.28515625" style="16" bestFit="1" customWidth="1"/>
    <col min="3074" max="3328" width="8.85546875" style="16"/>
    <col min="3329" max="3329" width="51.28515625" style="16" bestFit="1" customWidth="1"/>
    <col min="3330" max="3584" width="8.85546875" style="16"/>
    <col min="3585" max="3585" width="51.28515625" style="16" bestFit="1" customWidth="1"/>
    <col min="3586" max="3840" width="8.85546875" style="16"/>
    <col min="3841" max="3841" width="51.28515625" style="16" bestFit="1" customWidth="1"/>
    <col min="3842" max="4096" width="8.85546875" style="16"/>
    <col min="4097" max="4097" width="51.28515625" style="16" bestFit="1" customWidth="1"/>
    <col min="4098" max="4352" width="8.85546875" style="16"/>
    <col min="4353" max="4353" width="51.28515625" style="16" bestFit="1" customWidth="1"/>
    <col min="4354" max="4608" width="8.85546875" style="16"/>
    <col min="4609" max="4609" width="51.28515625" style="16" bestFit="1" customWidth="1"/>
    <col min="4610" max="4864" width="8.85546875" style="16"/>
    <col min="4865" max="4865" width="51.28515625" style="16" bestFit="1" customWidth="1"/>
    <col min="4866" max="5120" width="8.85546875" style="16"/>
    <col min="5121" max="5121" width="51.28515625" style="16" bestFit="1" customWidth="1"/>
    <col min="5122" max="5376" width="8.85546875" style="16"/>
    <col min="5377" max="5377" width="51.28515625" style="16" bestFit="1" customWidth="1"/>
    <col min="5378" max="5632" width="8.85546875" style="16"/>
    <col min="5633" max="5633" width="51.28515625" style="16" bestFit="1" customWidth="1"/>
    <col min="5634" max="5888" width="8.85546875" style="16"/>
    <col min="5889" max="5889" width="51.28515625" style="16" bestFit="1" customWidth="1"/>
    <col min="5890" max="6144" width="8.85546875" style="16"/>
    <col min="6145" max="6145" width="51.28515625" style="16" bestFit="1" customWidth="1"/>
    <col min="6146" max="6400" width="8.85546875" style="16"/>
    <col min="6401" max="6401" width="51.28515625" style="16" bestFit="1" customWidth="1"/>
    <col min="6402" max="6656" width="8.85546875" style="16"/>
    <col min="6657" max="6657" width="51.28515625" style="16" bestFit="1" customWidth="1"/>
    <col min="6658" max="6912" width="8.85546875" style="16"/>
    <col min="6913" max="6913" width="51.28515625" style="16" bestFit="1" customWidth="1"/>
    <col min="6914" max="7168" width="8.85546875" style="16"/>
    <col min="7169" max="7169" width="51.28515625" style="16" bestFit="1" customWidth="1"/>
    <col min="7170" max="7424" width="8.85546875" style="16"/>
    <col min="7425" max="7425" width="51.28515625" style="16" bestFit="1" customWidth="1"/>
    <col min="7426" max="7680" width="8.85546875" style="16"/>
    <col min="7681" max="7681" width="51.28515625" style="16" bestFit="1" customWidth="1"/>
    <col min="7682" max="7936" width="8.85546875" style="16"/>
    <col min="7937" max="7937" width="51.28515625" style="16" bestFit="1" customWidth="1"/>
    <col min="7938" max="8192" width="8.85546875" style="16"/>
    <col min="8193" max="8193" width="51.28515625" style="16" bestFit="1" customWidth="1"/>
    <col min="8194" max="8448" width="8.85546875" style="16"/>
    <col min="8449" max="8449" width="51.28515625" style="16" bestFit="1" customWidth="1"/>
    <col min="8450" max="8704" width="8.85546875" style="16"/>
    <col min="8705" max="8705" width="51.28515625" style="16" bestFit="1" customWidth="1"/>
    <col min="8706" max="8960" width="8.85546875" style="16"/>
    <col min="8961" max="8961" width="51.28515625" style="16" bestFit="1" customWidth="1"/>
    <col min="8962" max="9216" width="8.85546875" style="16"/>
    <col min="9217" max="9217" width="51.28515625" style="16" bestFit="1" customWidth="1"/>
    <col min="9218" max="9472" width="8.85546875" style="16"/>
    <col min="9473" max="9473" width="51.28515625" style="16" bestFit="1" customWidth="1"/>
    <col min="9474" max="9728" width="8.85546875" style="16"/>
    <col min="9729" max="9729" width="51.28515625" style="16" bestFit="1" customWidth="1"/>
    <col min="9730" max="9984" width="8.85546875" style="16"/>
    <col min="9985" max="9985" width="51.28515625" style="16" bestFit="1" customWidth="1"/>
    <col min="9986" max="10240" width="8.85546875" style="16"/>
    <col min="10241" max="10241" width="51.28515625" style="16" bestFit="1" customWidth="1"/>
    <col min="10242" max="10496" width="8.85546875" style="16"/>
    <col min="10497" max="10497" width="51.28515625" style="16" bestFit="1" customWidth="1"/>
    <col min="10498" max="10752" width="8.85546875" style="16"/>
    <col min="10753" max="10753" width="51.28515625" style="16" bestFit="1" customWidth="1"/>
    <col min="10754" max="11008" width="8.85546875" style="16"/>
    <col min="11009" max="11009" width="51.28515625" style="16" bestFit="1" customWidth="1"/>
    <col min="11010" max="11264" width="8.85546875" style="16"/>
    <col min="11265" max="11265" width="51.28515625" style="16" bestFit="1" customWidth="1"/>
    <col min="11266" max="11520" width="8.85546875" style="16"/>
    <col min="11521" max="11521" width="51.28515625" style="16" bestFit="1" customWidth="1"/>
    <col min="11522" max="11776" width="8.85546875" style="16"/>
    <col min="11777" max="11777" width="51.28515625" style="16" bestFit="1" customWidth="1"/>
    <col min="11778" max="12032" width="8.85546875" style="16"/>
    <col min="12033" max="12033" width="51.28515625" style="16" bestFit="1" customWidth="1"/>
    <col min="12034" max="12288" width="8.85546875" style="16"/>
    <col min="12289" max="12289" width="51.28515625" style="16" bestFit="1" customWidth="1"/>
    <col min="12290" max="12544" width="8.85546875" style="16"/>
    <col min="12545" max="12545" width="51.28515625" style="16" bestFit="1" customWidth="1"/>
    <col min="12546" max="12800" width="8.85546875" style="16"/>
    <col min="12801" max="12801" width="51.28515625" style="16" bestFit="1" customWidth="1"/>
    <col min="12802" max="13056" width="8.85546875" style="16"/>
    <col min="13057" max="13057" width="51.28515625" style="16" bestFit="1" customWidth="1"/>
    <col min="13058" max="13312" width="8.85546875" style="16"/>
    <col min="13313" max="13313" width="51.28515625" style="16" bestFit="1" customWidth="1"/>
    <col min="13314" max="13568" width="8.85546875" style="16"/>
    <col min="13569" max="13569" width="51.28515625" style="16" bestFit="1" customWidth="1"/>
    <col min="13570" max="13824" width="8.85546875" style="16"/>
    <col min="13825" max="13825" width="51.28515625" style="16" bestFit="1" customWidth="1"/>
    <col min="13826" max="14080" width="8.85546875" style="16"/>
    <col min="14081" max="14081" width="51.28515625" style="16" bestFit="1" customWidth="1"/>
    <col min="14082" max="14336" width="8.85546875" style="16"/>
    <col min="14337" max="14337" width="51.28515625" style="16" bestFit="1" customWidth="1"/>
    <col min="14338" max="14592" width="8.85546875" style="16"/>
    <col min="14593" max="14593" width="51.28515625" style="16" bestFit="1" customWidth="1"/>
    <col min="14594" max="14848" width="8.85546875" style="16"/>
    <col min="14849" max="14849" width="51.28515625" style="16" bestFit="1" customWidth="1"/>
    <col min="14850" max="15104" width="8.85546875" style="16"/>
    <col min="15105" max="15105" width="51.28515625" style="16" bestFit="1" customWidth="1"/>
    <col min="15106" max="15360" width="8.85546875" style="16"/>
    <col min="15361" max="15361" width="51.28515625" style="16" bestFit="1" customWidth="1"/>
    <col min="15362" max="15616" width="8.85546875" style="16"/>
    <col min="15617" max="15617" width="51.28515625" style="16" bestFit="1" customWidth="1"/>
    <col min="15618" max="15872" width="8.85546875" style="16"/>
    <col min="15873" max="15873" width="51.28515625" style="16" bestFit="1" customWidth="1"/>
    <col min="15874" max="16128" width="8.85546875" style="16"/>
    <col min="16129" max="16129" width="51.28515625" style="16" bestFit="1" customWidth="1"/>
    <col min="16130" max="16384" width="8.85546875" style="16"/>
  </cols>
  <sheetData>
    <row r="1" spans="1:2" x14ac:dyDescent="0.2">
      <c r="A1" s="15" t="s">
        <v>27</v>
      </c>
      <c r="B1" s="16" t="s">
        <v>28</v>
      </c>
    </row>
    <row r="2" spans="1:2" x14ac:dyDescent="0.2">
      <c r="A2" s="15" t="s">
        <v>42</v>
      </c>
    </row>
    <row r="3" spans="1:2" x14ac:dyDescent="0.2">
      <c r="A3" s="16" t="s">
        <v>43</v>
      </c>
      <c r="B3" s="17" t="s">
        <v>29</v>
      </c>
    </row>
    <row r="4" spans="1:2" x14ac:dyDescent="0.2">
      <c r="A4" s="16" t="s">
        <v>47</v>
      </c>
      <c r="B4" s="17" t="s">
        <v>30</v>
      </c>
    </row>
    <row r="5" spans="1:2" x14ac:dyDescent="0.2">
      <c r="A5" s="16" t="s">
        <v>49</v>
      </c>
      <c r="B5" s="17" t="s">
        <v>31</v>
      </c>
    </row>
    <row r="6" spans="1:2" x14ac:dyDescent="0.2">
      <c r="A6" s="16" t="s">
        <v>58</v>
      </c>
      <c r="B6" s="17" t="s">
        <v>32</v>
      </c>
    </row>
    <row r="7" spans="1:2" x14ac:dyDescent="0.2">
      <c r="A7" s="16" t="s">
        <v>57</v>
      </c>
      <c r="B7" s="17" t="s">
        <v>33</v>
      </c>
    </row>
    <row r="8" spans="1:2" x14ac:dyDescent="0.2">
      <c r="A8" s="16" t="s">
        <v>61</v>
      </c>
      <c r="B8" s="17" t="s">
        <v>34</v>
      </c>
    </row>
    <row r="9" spans="1:2" x14ac:dyDescent="0.2">
      <c r="A9" s="16" t="s">
        <v>63</v>
      </c>
      <c r="B9" s="17" t="s">
        <v>35</v>
      </c>
    </row>
    <row r="10" spans="1:2" x14ac:dyDescent="0.2">
      <c r="A10" s="16" t="s">
        <v>65</v>
      </c>
      <c r="B10" s="17" t="s">
        <v>36</v>
      </c>
    </row>
    <row r="11" spans="1:2" x14ac:dyDescent="0.2">
      <c r="A11" s="16" t="s">
        <v>69</v>
      </c>
      <c r="B11" s="17" t="s">
        <v>37</v>
      </c>
    </row>
    <row r="12" spans="1:2" x14ac:dyDescent="0.2">
      <c r="A12" s="16" t="s">
        <v>72</v>
      </c>
      <c r="B12" s="17" t="s">
        <v>38</v>
      </c>
    </row>
    <row r="13" spans="1:2" x14ac:dyDescent="0.2">
      <c r="A13" s="16" t="s">
        <v>75</v>
      </c>
      <c r="B13" s="17" t="s">
        <v>39</v>
      </c>
    </row>
    <row r="14" spans="1:2" x14ac:dyDescent="0.2">
      <c r="A14" s="16" t="s">
        <v>78</v>
      </c>
      <c r="B14" s="17" t="s">
        <v>40</v>
      </c>
    </row>
    <row r="15" spans="1:2" x14ac:dyDescent="0.2">
      <c r="A15" s="16" t="s">
        <v>81</v>
      </c>
      <c r="B15" s="17" t="s">
        <v>41</v>
      </c>
    </row>
  </sheetData>
  <hyperlinks>
    <hyperlink ref="B3:B11" location="'Tables 1A-9A'!A1" display="1-A" xr:uid="{00000000-0004-0000-0000-000000000000}"/>
    <hyperlink ref="B3" location="'Tabulate all - Table 1B'!A1" display="1-B" xr:uid="{00000000-0004-0000-0000-000001000000}"/>
    <hyperlink ref="B4" location="'Tabulate pay - Table 2B'!A1" display="2-B" xr:uid="{00000000-0004-0000-0000-000002000000}"/>
    <hyperlink ref="B5" location="'Tabulate no pay - Table 3B'!A1" display="3-B" xr:uid="{00000000-0004-0000-0000-000003000000}"/>
    <hyperlink ref="B6" location="'Tabulate payfs1 - Table 4B'!A1" display="4-B" xr:uid="{00000000-0004-0000-0000-000004000000}"/>
    <hyperlink ref="B7" location="'Tabulate payfs2 - Table 5B'!A1" display="5-B" xr:uid="{00000000-0004-0000-0000-000005000000}"/>
    <hyperlink ref="B8" location="'Tabulate payfs3 - Table 6B'!A1" display="6-B" xr:uid="{00000000-0004-0000-0000-000006000000}"/>
    <hyperlink ref="B9" location="'Tabulate nopayfs1 - Table 7B'!A1" display="7-B" xr:uid="{00000000-0004-0000-0000-000007000000}"/>
    <hyperlink ref="B10" location="'Tabulate nopayfs2 - Table 8B'!A1" display="8-B" xr:uid="{00000000-0004-0000-0000-000008000000}"/>
    <hyperlink ref="B11" location="'Tabulate nopayfs3 - Table 9B'!A1" display="9-B" xr:uid="{00000000-0004-0000-0000-000009000000}"/>
    <hyperlink ref="B12" location="'Tabulate cr  Table 10B'!A1" display="10-B" xr:uid="{00000000-0004-0000-0000-00000A000000}"/>
    <hyperlink ref="B13" location="'Tabulate 15all - Table 11B'!A1" display="11-B" xr:uid="{00000000-0004-0000-0000-00000B000000}"/>
    <hyperlink ref="B14" location="'Tabulate 16pay - Table 12B'!A1" display="12-B" xr:uid="{00000000-0004-0000-0000-00000C000000}"/>
    <hyperlink ref="B15" location="'Tabulate 17npay - Table 13B'!A1" display="13-B" xr:uid="{00000000-0004-0000-0000-00000D000000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F8"/>
  <sheetViews>
    <sheetView zoomScaleNormal="100" workbookViewId="0">
      <selection activeCell="B2" sqref="B2:F8"/>
    </sheetView>
  </sheetViews>
  <sheetFormatPr defaultColWidth="10.85546875" defaultRowHeight="12" customHeight="1" x14ac:dyDescent="0.2"/>
  <cols>
    <col min="1" max="1" width="10.85546875" style="4"/>
    <col min="2" max="2" width="22.7109375" style="6" bestFit="1" customWidth="1"/>
    <col min="3" max="3" width="13.140625" style="7" customWidth="1"/>
    <col min="4" max="4" width="18.85546875" style="8" bestFit="1" customWidth="1"/>
    <col min="5" max="5" width="17.85546875" style="8" bestFit="1" customWidth="1"/>
    <col min="6" max="6" width="13.140625" style="7" customWidth="1"/>
    <col min="7" max="16384" width="10.85546875" style="4"/>
  </cols>
  <sheetData>
    <row r="2" spans="2:6" ht="12" customHeight="1" x14ac:dyDescent="0.2">
      <c r="B2" s="35" t="s">
        <v>67</v>
      </c>
      <c r="C2" s="35"/>
      <c r="D2" s="35"/>
      <c r="E2" s="35"/>
      <c r="F2" s="35"/>
    </row>
    <row r="3" spans="2:6" ht="12" customHeight="1" x14ac:dyDescent="0.2">
      <c r="B3" s="30" t="s">
        <v>68</v>
      </c>
      <c r="C3" s="30"/>
      <c r="D3" s="30"/>
      <c r="E3" s="30"/>
      <c r="F3" s="30"/>
    </row>
    <row r="5" spans="2:6" ht="42.95" customHeight="1" x14ac:dyDescent="0.2">
      <c r="B5" s="5" t="s">
        <v>5</v>
      </c>
      <c r="C5" s="1" t="s">
        <v>0</v>
      </c>
      <c r="D5" s="2" t="s">
        <v>5</v>
      </c>
      <c r="E5" s="3" t="s">
        <v>1</v>
      </c>
      <c r="F5" s="3" t="s">
        <v>2</v>
      </c>
    </row>
    <row r="6" spans="2:6" ht="20.100000000000001" customHeight="1" x14ac:dyDescent="0.2">
      <c r="B6" s="18" t="s">
        <v>3</v>
      </c>
      <c r="C6" s="19">
        <v>68</v>
      </c>
      <c r="D6" s="22">
        <v>-355408121</v>
      </c>
      <c r="E6" s="22">
        <v>0</v>
      </c>
      <c r="F6" s="22">
        <v>0</v>
      </c>
    </row>
    <row r="7" spans="2:6" ht="20.100000000000001" customHeight="1" x14ac:dyDescent="0.2">
      <c r="B7" s="20" t="s">
        <v>26</v>
      </c>
      <c r="C7" s="21">
        <f>20+3</f>
        <v>23</v>
      </c>
      <c r="D7" s="23">
        <f>2052383+1027622+21494066+194145533</f>
        <v>218719604</v>
      </c>
      <c r="E7" s="23">
        <v>4</v>
      </c>
      <c r="F7" s="23">
        <v>0</v>
      </c>
    </row>
    <row r="8" spans="2:6" ht="20.100000000000001" customHeight="1" x14ac:dyDescent="0.2">
      <c r="B8" s="20" t="s">
        <v>4</v>
      </c>
      <c r="C8" s="21">
        <v>91</v>
      </c>
      <c r="D8" s="23">
        <v>-136688517</v>
      </c>
      <c r="E8" s="23">
        <v>4</v>
      </c>
      <c r="F8" s="23">
        <v>0</v>
      </c>
    </row>
  </sheetData>
  <mergeCells count="2">
    <mergeCell ref="B2:F2"/>
    <mergeCell ref="B3:F3"/>
  </mergeCells>
  <printOptions horizontalCentered="1" verticalCentered="1"/>
  <pageMargins left="0.7" right="0.7" top="0.75" bottom="0.75" header="0.8" footer="0.3"/>
  <pageSetup orientation="landscape" horizontalDpi="300" verticalDpi="300" r:id="rId1"/>
  <headerFooter>
    <oddHeader>&amp;C&amp;"Arial,Bold"&amp;14TABLE 9-B
RESIDENT MARRIED SEPARATE NO-PAY RETURNS</oddHeader>
    <oddFooter>&amp;LIOWA DEPARTMENT OF REVENUE&amp;R2018 INDIVIDUAL INCOME TAX STATISTICAL REPORT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F15"/>
  <sheetViews>
    <sheetView zoomScaleNormal="100" workbookViewId="0">
      <selection activeCell="B2" sqref="B2:D14"/>
    </sheetView>
  </sheetViews>
  <sheetFormatPr defaultColWidth="10.85546875" defaultRowHeight="12" customHeight="1" x14ac:dyDescent="0.2"/>
  <cols>
    <col min="1" max="1" width="10.85546875" style="4"/>
    <col min="2" max="2" width="39.7109375" style="6" customWidth="1"/>
    <col min="3" max="3" width="13.140625" style="7" customWidth="1"/>
    <col min="4" max="4" width="18.85546875" style="8" bestFit="1" customWidth="1"/>
    <col min="5" max="16384" width="10.85546875" style="4"/>
  </cols>
  <sheetData>
    <row r="2" spans="2:6" ht="12" customHeight="1" x14ac:dyDescent="0.2">
      <c r="B2" s="35" t="s">
        <v>70</v>
      </c>
      <c r="C2" s="35"/>
      <c r="D2" s="35"/>
      <c r="E2" s="10"/>
      <c r="F2" s="10"/>
    </row>
    <row r="3" spans="2:6" ht="12" customHeight="1" x14ac:dyDescent="0.2">
      <c r="B3" s="30" t="s">
        <v>71</v>
      </c>
      <c r="C3" s="30"/>
      <c r="D3" s="30"/>
      <c r="E3" s="10"/>
      <c r="F3" s="10"/>
    </row>
    <row r="5" spans="2:6" ht="25.5" x14ac:dyDescent="0.2">
      <c r="B5" s="5" t="s">
        <v>5</v>
      </c>
      <c r="C5" s="1" t="s">
        <v>0</v>
      </c>
      <c r="D5" s="2" t="s">
        <v>12</v>
      </c>
    </row>
    <row r="6" spans="2:6" ht="20.100000000000001" customHeight="1" x14ac:dyDescent="0.2">
      <c r="B6" s="18" t="s">
        <v>3</v>
      </c>
      <c r="C6" s="19">
        <v>5622</v>
      </c>
      <c r="D6" s="22">
        <v>5649150</v>
      </c>
    </row>
    <row r="7" spans="2:6" ht="20.100000000000001" customHeight="1" x14ac:dyDescent="0.2">
      <c r="B7" s="20" t="s">
        <v>6</v>
      </c>
      <c r="C7" s="21">
        <v>6832</v>
      </c>
      <c r="D7" s="23">
        <v>849158</v>
      </c>
    </row>
    <row r="8" spans="2:6" ht="20.100000000000001" customHeight="1" x14ac:dyDescent="0.2">
      <c r="B8" s="20" t="s">
        <v>7</v>
      </c>
      <c r="C8" s="21">
        <v>177</v>
      </c>
      <c r="D8" s="23">
        <v>516954</v>
      </c>
    </row>
    <row r="9" spans="2:6" ht="20.100000000000001" customHeight="1" x14ac:dyDescent="0.2">
      <c r="B9" s="20" t="s">
        <v>8</v>
      </c>
      <c r="C9" s="21">
        <v>146</v>
      </c>
      <c r="D9" s="23">
        <v>1831692</v>
      </c>
    </row>
    <row r="10" spans="2:6" ht="20.100000000000001" customHeight="1" x14ac:dyDescent="0.2">
      <c r="B10" s="20" t="s">
        <v>9</v>
      </c>
      <c r="C10" s="21">
        <v>25</v>
      </c>
      <c r="D10" s="23">
        <v>1367740</v>
      </c>
    </row>
    <row r="11" spans="2:6" ht="20.100000000000001" customHeight="1" x14ac:dyDescent="0.2">
      <c r="B11" s="20" t="s">
        <v>10</v>
      </c>
      <c r="C11" s="21">
        <v>46</v>
      </c>
      <c r="D11" s="23">
        <v>3883388</v>
      </c>
    </row>
    <row r="12" spans="2:6" ht="20.100000000000001" customHeight="1" x14ac:dyDescent="0.2">
      <c r="B12" s="20" t="s">
        <v>11</v>
      </c>
      <c r="C12" s="21">
        <v>14</v>
      </c>
      <c r="D12" s="23">
        <v>3526218</v>
      </c>
    </row>
    <row r="13" spans="2:6" ht="20.100000000000001" customHeight="1" x14ac:dyDescent="0.2">
      <c r="B13" s="20" t="s">
        <v>22</v>
      </c>
      <c r="C13" s="26">
        <f>24+4</f>
        <v>28</v>
      </c>
      <c r="D13" s="27">
        <f>1880691+15697</f>
        <v>1896388</v>
      </c>
    </row>
    <row r="14" spans="2:6" ht="20.100000000000001" customHeight="1" x14ac:dyDescent="0.2">
      <c r="B14" s="20" t="s">
        <v>4</v>
      </c>
      <c r="C14" s="21">
        <v>12890</v>
      </c>
      <c r="D14" s="23">
        <v>19520688</v>
      </c>
    </row>
    <row r="15" spans="2:6" ht="20.100000000000001" customHeight="1" x14ac:dyDescent="0.2"/>
  </sheetData>
  <mergeCells count="2">
    <mergeCell ref="B2:D2"/>
    <mergeCell ref="B3:D3"/>
  </mergeCells>
  <printOptions horizontalCentered="1" verticalCentered="1"/>
  <pageMargins left="0.7" right="0.7" top="0.75" bottom="0.75" header="0.55000000000000004" footer="0.3"/>
  <pageSetup orientation="landscape" horizontalDpi="300" verticalDpi="300" r:id="rId1"/>
  <headerFooter>
    <oddHeader>&amp;C&amp;"Arial,Bold"&amp;14TABLE 13-B
TAX CREDITS CLAIMED ON RESIDENT PAY AND NO-PAY RETURNS</oddHeader>
    <oddFooter>&amp;LIOWA DEPARTMENT OF REVENUE&amp;R2018 INDIVIDUAL INCOME TAX STATISTICAL REPORT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F15"/>
  <sheetViews>
    <sheetView zoomScaleNormal="100" workbookViewId="0">
      <selection activeCell="D8" sqref="D8"/>
    </sheetView>
  </sheetViews>
  <sheetFormatPr defaultColWidth="10.85546875" defaultRowHeight="12" customHeight="1" x14ac:dyDescent="0.2"/>
  <cols>
    <col min="1" max="1" width="10.85546875" style="4"/>
    <col min="2" max="2" width="30.7109375" style="6" customWidth="1"/>
    <col min="3" max="3" width="13.140625" style="7" customWidth="1"/>
    <col min="4" max="4" width="20.7109375" style="8" customWidth="1"/>
    <col min="5" max="5" width="16.28515625" style="8" customWidth="1"/>
    <col min="6" max="6" width="17.140625" style="8" customWidth="1"/>
    <col min="7" max="16384" width="10.85546875" style="4"/>
  </cols>
  <sheetData>
    <row r="2" spans="2:6" ht="12" customHeight="1" x14ac:dyDescent="0.2">
      <c r="B2" s="35" t="s">
        <v>73</v>
      </c>
      <c r="C2" s="35"/>
      <c r="D2" s="35"/>
      <c r="E2" s="35"/>
      <c r="F2" s="35"/>
    </row>
    <row r="3" spans="2:6" ht="12" customHeight="1" x14ac:dyDescent="0.2">
      <c r="B3" s="30" t="s">
        <v>74</v>
      </c>
      <c r="C3" s="30"/>
      <c r="D3" s="30"/>
      <c r="E3" s="30"/>
      <c r="F3" s="30"/>
    </row>
    <row r="5" spans="2:6" ht="42.95" customHeight="1" x14ac:dyDescent="0.2">
      <c r="B5" s="24" t="s">
        <v>13</v>
      </c>
      <c r="C5" s="1" t="s">
        <v>0</v>
      </c>
      <c r="D5" s="2" t="s">
        <v>5</v>
      </c>
      <c r="E5" s="3" t="s">
        <v>1</v>
      </c>
      <c r="F5" s="3" t="s">
        <v>2</v>
      </c>
    </row>
    <row r="6" spans="2:6" ht="20.100000000000001" customHeight="1" x14ac:dyDescent="0.2">
      <c r="B6" s="18" t="s">
        <v>3</v>
      </c>
      <c r="C6" s="19">
        <v>7987</v>
      </c>
      <c r="D6" s="22">
        <v>2565432987</v>
      </c>
      <c r="E6" s="22">
        <v>0</v>
      </c>
      <c r="F6" s="22">
        <v>1762589</v>
      </c>
    </row>
    <row r="7" spans="2:6" ht="20.100000000000001" customHeight="1" x14ac:dyDescent="0.2">
      <c r="B7" s="20" t="s">
        <v>14</v>
      </c>
      <c r="C7" s="21">
        <v>2327</v>
      </c>
      <c r="D7" s="23">
        <v>1583809085</v>
      </c>
      <c r="E7" s="23">
        <v>18067529</v>
      </c>
      <c r="F7" s="23">
        <v>1526189</v>
      </c>
    </row>
    <row r="8" spans="2:6" ht="20.100000000000001" customHeight="1" x14ac:dyDescent="0.2">
      <c r="B8" s="20" t="s">
        <v>15</v>
      </c>
      <c r="C8" s="21">
        <v>1426</v>
      </c>
      <c r="D8" s="23">
        <v>323547187</v>
      </c>
      <c r="E8" s="23">
        <v>76013332</v>
      </c>
      <c r="F8" s="23">
        <v>5442817</v>
      </c>
    </row>
    <row r="9" spans="2:6" ht="20.100000000000001" customHeight="1" x14ac:dyDescent="0.2">
      <c r="B9" s="20" t="s">
        <v>16</v>
      </c>
      <c r="C9" s="21">
        <v>634</v>
      </c>
      <c r="D9" s="23">
        <v>380806300</v>
      </c>
      <c r="E9" s="23">
        <v>98634620</v>
      </c>
      <c r="F9" s="23">
        <v>8293856</v>
      </c>
    </row>
    <row r="10" spans="2:6" ht="20.100000000000001" customHeight="1" x14ac:dyDescent="0.2">
      <c r="B10" s="20" t="s">
        <v>17</v>
      </c>
      <c r="C10" s="21">
        <v>233</v>
      </c>
      <c r="D10" s="23">
        <v>-1302107789</v>
      </c>
      <c r="E10" s="23">
        <v>82903891</v>
      </c>
      <c r="F10" s="23">
        <v>8225023</v>
      </c>
    </row>
    <row r="11" spans="2:6" ht="20.100000000000001" customHeight="1" x14ac:dyDescent="0.2">
      <c r="B11" s="20" t="s">
        <v>18</v>
      </c>
      <c r="C11" s="21">
        <v>140</v>
      </c>
      <c r="D11" s="23">
        <v>633221260</v>
      </c>
      <c r="E11" s="23">
        <v>94737919</v>
      </c>
      <c r="F11" s="23">
        <v>10318551</v>
      </c>
    </row>
    <row r="12" spans="2:6" ht="20.100000000000001" customHeight="1" x14ac:dyDescent="0.2">
      <c r="B12" s="20" t="s">
        <v>19</v>
      </c>
      <c r="C12" s="21">
        <v>122</v>
      </c>
      <c r="D12" s="23">
        <v>-3594297489</v>
      </c>
      <c r="E12" s="23">
        <v>247246717</v>
      </c>
      <c r="F12" s="23">
        <v>28754606</v>
      </c>
    </row>
    <row r="13" spans="2:6" ht="20.100000000000001" customHeight="1" x14ac:dyDescent="0.2">
      <c r="B13" s="20" t="s">
        <v>20</v>
      </c>
      <c r="C13" s="21">
        <v>8</v>
      </c>
      <c r="D13" s="23">
        <v>2296351138</v>
      </c>
      <c r="E13" s="23">
        <v>46954908</v>
      </c>
      <c r="F13" s="23">
        <v>5574589</v>
      </c>
    </row>
    <row r="14" spans="2:6" ht="20.100000000000001" customHeight="1" x14ac:dyDescent="0.2">
      <c r="B14" s="20" t="s">
        <v>21</v>
      </c>
      <c r="C14" s="21">
        <v>13</v>
      </c>
      <c r="D14" s="23">
        <v>5539291800</v>
      </c>
      <c r="E14" s="23">
        <v>514202833</v>
      </c>
      <c r="F14" s="23">
        <v>61606839</v>
      </c>
    </row>
    <row r="15" spans="2:6" ht="20.100000000000001" customHeight="1" x14ac:dyDescent="0.2">
      <c r="B15" s="20" t="s">
        <v>4</v>
      </c>
      <c r="C15" s="21">
        <v>12890</v>
      </c>
      <c r="D15" s="23">
        <v>8426054479</v>
      </c>
      <c r="E15" s="23">
        <v>1178761750</v>
      </c>
      <c r="F15" s="23">
        <v>131505059</v>
      </c>
    </row>
  </sheetData>
  <mergeCells count="2">
    <mergeCell ref="B2:F2"/>
    <mergeCell ref="B3:F3"/>
  </mergeCells>
  <printOptions horizontalCentered="1"/>
  <pageMargins left="0.7" right="0.7" top="1.25" bottom="0.75" header="0.55000000000000004" footer="0.3"/>
  <pageSetup orientation="landscape" horizontalDpi="300" verticalDpi="300" r:id="rId1"/>
  <headerFooter>
    <oddHeader>&amp;C&amp;"Arial,Bold"&amp;14TABLE 14-B
RESIDENT PAY AND NO-PAY RETURNS BY TAXABLE INCOME</oddHeader>
    <oddFooter>&amp;LIOWA DEPARTMENT OF REVENUE&amp;C
&amp;R2018 INDIVIDUAL INCOME TAX STATISTICAL REPORT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F15"/>
  <sheetViews>
    <sheetView zoomScaleNormal="100" workbookViewId="0">
      <selection activeCell="B2" sqref="B2:F15"/>
    </sheetView>
  </sheetViews>
  <sheetFormatPr defaultColWidth="10.85546875" defaultRowHeight="12" customHeight="1" x14ac:dyDescent="0.2"/>
  <cols>
    <col min="1" max="1" width="10.85546875" style="4"/>
    <col min="2" max="2" width="29.7109375" style="6" customWidth="1"/>
    <col min="3" max="3" width="13.140625" style="7" customWidth="1"/>
    <col min="4" max="4" width="18.85546875" style="8" bestFit="1" customWidth="1"/>
    <col min="5" max="5" width="15.42578125" style="8" bestFit="1" customWidth="1"/>
    <col min="6" max="6" width="17.140625" style="8" customWidth="1"/>
    <col min="7" max="16384" width="10.85546875" style="4"/>
  </cols>
  <sheetData>
    <row r="2" spans="2:6" ht="12" customHeight="1" x14ac:dyDescent="0.2">
      <c r="B2" s="35" t="s">
        <v>76</v>
      </c>
      <c r="C2" s="35"/>
      <c r="D2" s="35"/>
      <c r="E2" s="35"/>
      <c r="F2" s="35"/>
    </row>
    <row r="3" spans="2:6" ht="12" customHeight="1" x14ac:dyDescent="0.2">
      <c r="B3" s="30" t="s">
        <v>77</v>
      </c>
      <c r="C3" s="30"/>
      <c r="D3" s="30"/>
      <c r="E3" s="30"/>
      <c r="F3" s="30"/>
    </row>
    <row r="4" spans="2:6" ht="42.95" customHeight="1" x14ac:dyDescent="0.2"/>
    <row r="5" spans="2:6" ht="20.100000000000001" customHeight="1" x14ac:dyDescent="0.2">
      <c r="B5" s="24" t="s">
        <v>13</v>
      </c>
      <c r="C5" s="1" t="s">
        <v>0</v>
      </c>
      <c r="D5" s="2" t="s">
        <v>5</v>
      </c>
      <c r="E5" s="3" t="s">
        <v>1</v>
      </c>
      <c r="F5" s="3" t="s">
        <v>2</v>
      </c>
    </row>
    <row r="6" spans="2:6" ht="20.100000000000001" customHeight="1" x14ac:dyDescent="0.2">
      <c r="B6" s="18" t="s">
        <v>3</v>
      </c>
      <c r="C6" s="19">
        <v>36</v>
      </c>
      <c r="D6" s="22">
        <v>3744578991</v>
      </c>
      <c r="E6" s="22">
        <v>0</v>
      </c>
      <c r="F6" s="22">
        <v>1762589</v>
      </c>
    </row>
    <row r="7" spans="2:6" ht="20.100000000000001" customHeight="1" x14ac:dyDescent="0.2">
      <c r="B7" s="20" t="s">
        <v>14</v>
      </c>
      <c r="C7" s="21">
        <v>2225</v>
      </c>
      <c r="D7" s="23">
        <v>1836866135</v>
      </c>
      <c r="E7" s="23">
        <v>18067423</v>
      </c>
      <c r="F7" s="23">
        <v>1526189</v>
      </c>
    </row>
    <row r="8" spans="2:6" ht="20.100000000000001" customHeight="1" x14ac:dyDescent="0.2">
      <c r="B8" s="20" t="s">
        <v>15</v>
      </c>
      <c r="C8" s="21">
        <v>1426</v>
      </c>
      <c r="D8" s="23">
        <v>323547187</v>
      </c>
      <c r="E8" s="23">
        <v>76013332</v>
      </c>
      <c r="F8" s="23">
        <v>5442817</v>
      </c>
    </row>
    <row r="9" spans="2:6" ht="20.100000000000001" customHeight="1" x14ac:dyDescent="0.2">
      <c r="B9" s="20" t="s">
        <v>16</v>
      </c>
      <c r="C9" s="21">
        <v>634</v>
      </c>
      <c r="D9" s="23">
        <v>380806300</v>
      </c>
      <c r="E9" s="23">
        <v>98634620</v>
      </c>
      <c r="F9" s="23">
        <v>8293856</v>
      </c>
    </row>
    <row r="10" spans="2:6" ht="20.100000000000001" customHeight="1" x14ac:dyDescent="0.2">
      <c r="B10" s="20" t="s">
        <v>17</v>
      </c>
      <c r="C10" s="21">
        <v>233</v>
      </c>
      <c r="D10" s="23">
        <v>-1302107789</v>
      </c>
      <c r="E10" s="23">
        <v>82903891</v>
      </c>
      <c r="F10" s="23">
        <v>8225023</v>
      </c>
    </row>
    <row r="11" spans="2:6" ht="20.100000000000001" customHeight="1" x14ac:dyDescent="0.2">
      <c r="B11" s="20" t="s">
        <v>18</v>
      </c>
      <c r="C11" s="21">
        <v>140</v>
      </c>
      <c r="D11" s="23">
        <v>633221260</v>
      </c>
      <c r="E11" s="23">
        <v>94737919</v>
      </c>
      <c r="F11" s="23">
        <v>10318551</v>
      </c>
    </row>
    <row r="12" spans="2:6" ht="20.100000000000001" customHeight="1" x14ac:dyDescent="0.2">
      <c r="B12" s="20" t="s">
        <v>19</v>
      </c>
      <c r="C12" s="21">
        <v>122</v>
      </c>
      <c r="D12" s="23">
        <v>-3594297489</v>
      </c>
      <c r="E12" s="23">
        <v>247246717</v>
      </c>
      <c r="F12" s="23">
        <v>28754606</v>
      </c>
    </row>
    <row r="13" spans="2:6" ht="20.100000000000001" customHeight="1" x14ac:dyDescent="0.2">
      <c r="B13" s="20" t="s">
        <v>20</v>
      </c>
      <c r="C13" s="21">
        <v>8</v>
      </c>
      <c r="D13" s="23">
        <v>2296351138</v>
      </c>
      <c r="E13" s="23">
        <v>46954908</v>
      </c>
      <c r="F13" s="23">
        <v>5574589</v>
      </c>
    </row>
    <row r="14" spans="2:6" ht="20.100000000000001" customHeight="1" x14ac:dyDescent="0.2">
      <c r="B14" s="20" t="s">
        <v>21</v>
      </c>
      <c r="C14" s="21">
        <v>13</v>
      </c>
      <c r="D14" s="23">
        <v>5539291800</v>
      </c>
      <c r="E14" s="23">
        <v>514202833</v>
      </c>
      <c r="F14" s="23">
        <v>61606839</v>
      </c>
    </row>
    <row r="15" spans="2:6" ht="12" customHeight="1" x14ac:dyDescent="0.2">
      <c r="B15" s="20" t="s">
        <v>4</v>
      </c>
      <c r="C15" s="21">
        <v>4837</v>
      </c>
      <c r="D15" s="23">
        <v>9858257533</v>
      </c>
      <c r="E15" s="23">
        <v>1178761644</v>
      </c>
      <c r="F15" s="23">
        <v>131505059</v>
      </c>
    </row>
  </sheetData>
  <mergeCells count="2">
    <mergeCell ref="B2:F2"/>
    <mergeCell ref="B3:F3"/>
  </mergeCells>
  <printOptions horizontalCentered="1"/>
  <pageMargins left="0.7" right="0.7" top="1.25" bottom="0.75" header="0.55000000000000004" footer="0.3"/>
  <pageSetup orientation="landscape" horizontalDpi="300" verticalDpi="300" r:id="rId1"/>
  <headerFooter>
    <oddHeader>&amp;C&amp;"Arial,Bold"&amp;14TABLE 15-B
RESIDENT PAY RETURNS BY TAXABLE INCOME</oddHeader>
    <oddFooter>&amp;LIOWA DEPARTMENT OF REVENUE&amp;C
&amp;R2018 INDIVIDUAL INCOME TAX STATISTICAL REPORT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F8"/>
  <sheetViews>
    <sheetView tabSelected="1" zoomScaleNormal="100" workbookViewId="0">
      <selection activeCell="D11" sqref="D11"/>
    </sheetView>
  </sheetViews>
  <sheetFormatPr defaultColWidth="10.85546875" defaultRowHeight="12" customHeight="1" x14ac:dyDescent="0.2"/>
  <cols>
    <col min="1" max="1" width="10.85546875" style="4"/>
    <col min="2" max="2" width="22.7109375" style="6" bestFit="1" customWidth="1"/>
    <col min="3" max="3" width="13.140625" style="7" customWidth="1"/>
    <col min="4" max="4" width="18.85546875" style="8" bestFit="1" customWidth="1"/>
    <col min="5" max="5" width="15.42578125" style="8" bestFit="1" customWidth="1"/>
    <col min="6" max="6" width="17.140625" style="8" customWidth="1"/>
    <col min="7" max="16384" width="10.85546875" style="4"/>
  </cols>
  <sheetData>
    <row r="2" spans="2:6" ht="12" customHeight="1" x14ac:dyDescent="0.2">
      <c r="B2" s="35" t="s">
        <v>80</v>
      </c>
      <c r="C2" s="35"/>
      <c r="D2" s="35"/>
      <c r="E2" s="35"/>
      <c r="F2" s="35"/>
    </row>
    <row r="3" spans="2:6" ht="12" customHeight="1" x14ac:dyDescent="0.2">
      <c r="B3" s="30" t="s">
        <v>79</v>
      </c>
      <c r="C3" s="30"/>
      <c r="D3" s="30"/>
      <c r="E3" s="30"/>
      <c r="F3" s="30"/>
    </row>
    <row r="5" spans="2:6" ht="42.95" customHeight="1" x14ac:dyDescent="0.2">
      <c r="B5" s="24" t="s">
        <v>13</v>
      </c>
      <c r="C5" s="1" t="s">
        <v>0</v>
      </c>
      <c r="D5" s="2" t="s">
        <v>5</v>
      </c>
      <c r="E5" s="3" t="s">
        <v>1</v>
      </c>
      <c r="F5" s="3" t="s">
        <v>2</v>
      </c>
    </row>
    <row r="6" spans="2:6" ht="20.100000000000001" customHeight="1" x14ac:dyDescent="0.2">
      <c r="B6" s="18" t="s">
        <v>3</v>
      </c>
      <c r="C6" s="19">
        <v>7951</v>
      </c>
      <c r="D6" s="22">
        <v>-1179146004</v>
      </c>
      <c r="E6" s="22">
        <v>0</v>
      </c>
      <c r="F6" s="22">
        <v>0</v>
      </c>
    </row>
    <row r="7" spans="2:6" ht="20.100000000000001" customHeight="1" x14ac:dyDescent="0.2">
      <c r="B7" s="20" t="s">
        <v>26</v>
      </c>
      <c r="C7" s="21">
        <v>102</v>
      </c>
      <c r="D7" s="23">
        <v>-253057050</v>
      </c>
      <c r="E7" s="23">
        <v>106</v>
      </c>
      <c r="F7" s="23">
        <v>0</v>
      </c>
    </row>
    <row r="8" spans="2:6" ht="20.100000000000001" customHeight="1" x14ac:dyDescent="0.2">
      <c r="B8" s="20" t="s">
        <v>4</v>
      </c>
      <c r="C8" s="21">
        <v>8053</v>
      </c>
      <c r="D8" s="23">
        <v>-1432203054</v>
      </c>
      <c r="E8" s="23">
        <v>106</v>
      </c>
      <c r="F8" s="23">
        <v>0</v>
      </c>
    </row>
  </sheetData>
  <mergeCells count="2">
    <mergeCell ref="B2:F2"/>
    <mergeCell ref="B3:F3"/>
  </mergeCells>
  <printOptions horizontalCentered="1"/>
  <pageMargins left="0.7" right="0.7" top="1.25" bottom="0.75" header="0.55000000000000004" footer="0.3"/>
  <pageSetup orientation="landscape" horizontalDpi="300" verticalDpi="300" r:id="rId1"/>
  <headerFooter>
    <oddHeader>&amp;C&amp;"Arial,Bold"&amp;14TABLE 16-B
RESIDENT NO-PAY RETURNS BY TAXABLE INCOME</oddHeader>
    <oddFooter>&amp;LIOWA DEPARTMENT OF REVENUE&amp;C
&amp;R2018 INDIVIDUAL INCOME TAX STATISTICAL REPORT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15"/>
  <sheetViews>
    <sheetView zoomScaleNormal="100" workbookViewId="0">
      <selection activeCell="B2" sqref="B2:H14"/>
    </sheetView>
  </sheetViews>
  <sheetFormatPr defaultColWidth="10.85546875" defaultRowHeight="12" customHeight="1" x14ac:dyDescent="0.2"/>
  <cols>
    <col min="1" max="1" width="10.85546875" style="4"/>
    <col min="2" max="2" width="28.140625" style="6" customWidth="1"/>
    <col min="3" max="3" width="1.7109375" style="6" bestFit="1" customWidth="1"/>
    <col min="4" max="4" width="14.7109375" style="7" customWidth="1"/>
    <col min="5" max="5" width="18.85546875" style="8" bestFit="1" customWidth="1"/>
    <col min="6" max="7" width="17.85546875" style="8" bestFit="1" customWidth="1"/>
    <col min="8" max="8" width="15.28515625" style="4" bestFit="1" customWidth="1"/>
    <col min="9" max="16384" width="10.85546875" style="4"/>
  </cols>
  <sheetData>
    <row r="2" spans="2:8" ht="20.100000000000001" customHeight="1" x14ac:dyDescent="0.2">
      <c r="B2" s="35" t="s">
        <v>45</v>
      </c>
      <c r="C2" s="35"/>
      <c r="D2" s="35"/>
      <c r="E2" s="35"/>
      <c r="F2" s="35"/>
      <c r="G2" s="35"/>
      <c r="H2" s="35"/>
    </row>
    <row r="3" spans="2:8" ht="20.100000000000001" customHeight="1" x14ac:dyDescent="0.2">
      <c r="B3" s="30" t="s">
        <v>44</v>
      </c>
      <c r="C3" s="30"/>
      <c r="D3" s="30"/>
      <c r="E3" s="30"/>
      <c r="F3" s="30"/>
      <c r="G3" s="30"/>
      <c r="H3" s="30"/>
    </row>
    <row r="4" spans="2:8" ht="20.100000000000001" customHeight="1" x14ac:dyDescent="0.2">
      <c r="B4" s="9"/>
      <c r="C4" s="10"/>
      <c r="D4" s="10"/>
      <c r="E4" s="10"/>
      <c r="F4" s="10"/>
      <c r="G4" s="10"/>
      <c r="H4" s="11"/>
    </row>
    <row r="5" spans="2:8" ht="25.5" x14ac:dyDescent="0.2">
      <c r="B5" s="31" t="s">
        <v>5</v>
      </c>
      <c r="C5" s="32"/>
      <c r="D5" s="33"/>
      <c r="E5" s="1" t="s">
        <v>0</v>
      </c>
      <c r="F5" s="2" t="s">
        <v>5</v>
      </c>
      <c r="G5" s="3" t="s">
        <v>1</v>
      </c>
      <c r="H5" s="3" t="s">
        <v>2</v>
      </c>
    </row>
    <row r="6" spans="2:8" ht="20.100000000000001" customHeight="1" x14ac:dyDescent="0.2">
      <c r="B6" s="34" t="s">
        <v>3</v>
      </c>
      <c r="C6" s="34"/>
      <c r="D6" s="34"/>
      <c r="E6" s="12">
        <v>5622</v>
      </c>
      <c r="F6" s="13">
        <v>-11749805948</v>
      </c>
      <c r="G6" s="14">
        <v>58624657</v>
      </c>
      <c r="H6" s="14">
        <v>6588319</v>
      </c>
    </row>
    <row r="7" spans="2:8" ht="20.100000000000001" customHeight="1" x14ac:dyDescent="0.2">
      <c r="B7" s="28" t="s">
        <v>6</v>
      </c>
      <c r="C7" s="28"/>
      <c r="D7" s="28"/>
      <c r="E7" s="12">
        <v>6832</v>
      </c>
      <c r="F7" s="13">
        <v>371454096</v>
      </c>
      <c r="G7" s="14">
        <v>259862476</v>
      </c>
      <c r="H7" s="14">
        <v>22051239</v>
      </c>
    </row>
    <row r="8" spans="2:8" ht="20.100000000000001" customHeight="1" x14ac:dyDescent="0.2">
      <c r="B8" s="28" t="s">
        <v>7</v>
      </c>
      <c r="C8" s="28"/>
      <c r="D8" s="28"/>
      <c r="E8" s="12">
        <v>177</v>
      </c>
      <c r="F8" s="13">
        <v>121612793</v>
      </c>
      <c r="G8" s="14">
        <v>76301075</v>
      </c>
      <c r="H8" s="14">
        <v>8272215</v>
      </c>
    </row>
    <row r="9" spans="2:8" ht="19.899999999999999" customHeight="1" x14ac:dyDescent="0.2">
      <c r="B9" s="28" t="s">
        <v>8</v>
      </c>
      <c r="C9" s="28"/>
      <c r="D9" s="28"/>
      <c r="E9" s="12">
        <v>146</v>
      </c>
      <c r="F9" s="13">
        <v>324026061</v>
      </c>
      <c r="G9" s="14">
        <v>155822917</v>
      </c>
      <c r="H9" s="14">
        <v>17928973</v>
      </c>
    </row>
    <row r="10" spans="2:8" ht="19.899999999999999" customHeight="1" x14ac:dyDescent="0.2">
      <c r="B10" s="28" t="s">
        <v>9</v>
      </c>
      <c r="C10" s="28"/>
      <c r="D10" s="28"/>
      <c r="E10" s="12">
        <v>25</v>
      </c>
      <c r="F10" s="13">
        <v>186968911</v>
      </c>
      <c r="G10" s="14">
        <v>43889570</v>
      </c>
      <c r="H10" s="14">
        <v>5179603</v>
      </c>
    </row>
    <row r="11" spans="2:8" ht="19.899999999999999" customHeight="1" x14ac:dyDescent="0.2">
      <c r="B11" s="28" t="s">
        <v>10</v>
      </c>
      <c r="C11" s="28"/>
      <c r="D11" s="28"/>
      <c r="E11" s="12">
        <v>46</v>
      </c>
      <c r="F11" s="13">
        <v>1141518811</v>
      </c>
      <c r="G11" s="14">
        <v>106236098</v>
      </c>
      <c r="H11" s="14">
        <v>12721000</v>
      </c>
    </row>
    <row r="12" spans="2:8" ht="19.899999999999999" customHeight="1" x14ac:dyDescent="0.2">
      <c r="B12" s="28" t="s">
        <v>82</v>
      </c>
      <c r="C12" s="28"/>
      <c r="D12" s="28"/>
      <c r="E12" s="12">
        <v>14</v>
      </c>
      <c r="F12" s="13">
        <v>956174837</v>
      </c>
      <c r="G12" s="14">
        <v>133217820</v>
      </c>
      <c r="H12" s="14">
        <v>15902833</v>
      </c>
    </row>
    <row r="13" spans="2:8" ht="19.899999999999999" customHeight="1" x14ac:dyDescent="0.2">
      <c r="B13" s="28" t="s">
        <v>86</v>
      </c>
      <c r="C13" s="28"/>
      <c r="D13" s="28"/>
      <c r="E13" s="12">
        <f>24+4</f>
        <v>28</v>
      </c>
      <c r="F13" s="13">
        <f>6547020429+10527084489</f>
        <v>17074104918</v>
      </c>
      <c r="G13" s="14">
        <f>71768227+273038911</f>
        <v>344807138</v>
      </c>
      <c r="H13" s="14">
        <f>8489005+34371872</f>
        <v>42860877</v>
      </c>
    </row>
    <row r="14" spans="2:8" ht="19.899999999999999" customHeight="1" x14ac:dyDescent="0.2">
      <c r="B14" s="29" t="s">
        <v>4</v>
      </c>
      <c r="C14" s="29"/>
      <c r="D14" s="29"/>
      <c r="E14" s="12">
        <v>12890</v>
      </c>
      <c r="F14" s="13">
        <v>8426054479</v>
      </c>
      <c r="G14" s="14">
        <v>1178761750</v>
      </c>
      <c r="H14" s="14">
        <v>131505059</v>
      </c>
    </row>
    <row r="15" spans="2:8" ht="19.899999999999999" customHeight="1" x14ac:dyDescent="0.2"/>
  </sheetData>
  <mergeCells count="12">
    <mergeCell ref="B2:H2"/>
    <mergeCell ref="B3:H3"/>
    <mergeCell ref="B5:D5"/>
    <mergeCell ref="B6:D6"/>
    <mergeCell ref="B7:D7"/>
    <mergeCell ref="B13:D13"/>
    <mergeCell ref="B14:D14"/>
    <mergeCell ref="B8:D8"/>
    <mergeCell ref="B9:D9"/>
    <mergeCell ref="B10:D10"/>
    <mergeCell ref="B11:D11"/>
    <mergeCell ref="B12:D12"/>
  </mergeCells>
  <printOptions horizontalCentered="1" verticalCentered="1"/>
  <pageMargins left="0.7" right="0.7" top="0.75" bottom="0.75" header="0.8" footer="0.3"/>
  <pageSetup orientation="landscape" horizontalDpi="300" verticalDpi="300" r:id="rId1"/>
  <headerFooter>
    <oddHeader>&amp;C&amp;"Arial,Bold"&amp;14TABLE 1-B
RESIDENT PAY AND NO-PAY RETURNS</oddHeader>
    <oddFooter>&amp;LIOWA DEPARTMENT OF REVENUE&amp;R2018 INDIVIDUAL INCOME TAX STATISTICAL REPORT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H14"/>
  <sheetViews>
    <sheetView zoomScaleNormal="100" workbookViewId="0">
      <selection activeCell="B2" sqref="B2:F14"/>
    </sheetView>
  </sheetViews>
  <sheetFormatPr defaultColWidth="10.85546875" defaultRowHeight="12" customHeight="1" x14ac:dyDescent="0.2"/>
  <cols>
    <col min="1" max="1" width="10.85546875" style="4"/>
    <col min="2" max="2" width="31.28515625" style="6" customWidth="1"/>
    <col min="3" max="3" width="13.140625" style="7" customWidth="1"/>
    <col min="4" max="4" width="18.85546875" style="8" bestFit="1" customWidth="1"/>
    <col min="5" max="5" width="17.85546875" style="8" bestFit="1" customWidth="1"/>
    <col min="6" max="6" width="13.140625" style="7" customWidth="1"/>
    <col min="7" max="16384" width="10.85546875" style="4"/>
  </cols>
  <sheetData>
    <row r="2" spans="2:8" ht="12" customHeight="1" x14ac:dyDescent="0.2">
      <c r="B2" s="35" t="s">
        <v>48</v>
      </c>
      <c r="C2" s="35"/>
      <c r="D2" s="35"/>
      <c r="E2" s="35"/>
      <c r="F2" s="35"/>
      <c r="G2" s="10"/>
      <c r="H2" s="10"/>
    </row>
    <row r="3" spans="2:8" ht="12" customHeight="1" x14ac:dyDescent="0.2">
      <c r="B3" s="30" t="s">
        <v>46</v>
      </c>
      <c r="C3" s="30"/>
      <c r="D3" s="30"/>
      <c r="E3" s="30"/>
      <c r="F3" s="30"/>
      <c r="G3" s="10"/>
      <c r="H3" s="10"/>
    </row>
    <row r="5" spans="2:8" ht="42.95" customHeight="1" x14ac:dyDescent="0.2">
      <c r="B5" s="5" t="s">
        <v>5</v>
      </c>
      <c r="C5" s="1" t="s">
        <v>0</v>
      </c>
      <c r="D5" s="2" t="s">
        <v>5</v>
      </c>
      <c r="E5" s="3" t="s">
        <v>1</v>
      </c>
      <c r="F5" s="3" t="s">
        <v>2</v>
      </c>
    </row>
    <row r="6" spans="2:8" ht="20.100000000000001" customHeight="1" x14ac:dyDescent="0.2">
      <c r="B6" s="18" t="s">
        <v>3</v>
      </c>
      <c r="C6" s="19">
        <v>218</v>
      </c>
      <c r="D6" s="22">
        <v>-9345099515</v>
      </c>
      <c r="E6" s="22">
        <v>58624650</v>
      </c>
      <c r="F6" s="22">
        <v>6588319</v>
      </c>
    </row>
    <row r="7" spans="2:8" ht="20.100000000000001" customHeight="1" x14ac:dyDescent="0.2">
      <c r="B7" s="20" t="s">
        <v>6</v>
      </c>
      <c r="C7" s="21">
        <v>4231</v>
      </c>
      <c r="D7" s="23">
        <v>273659610</v>
      </c>
      <c r="E7" s="23">
        <v>259862387</v>
      </c>
      <c r="F7" s="23">
        <v>22051239</v>
      </c>
    </row>
    <row r="8" spans="2:8" ht="20.100000000000001" customHeight="1" x14ac:dyDescent="0.2">
      <c r="B8" s="20" t="s">
        <v>7</v>
      </c>
      <c r="C8" s="21">
        <v>151</v>
      </c>
      <c r="D8" s="23">
        <v>105304465</v>
      </c>
      <c r="E8" s="23">
        <v>76301075</v>
      </c>
      <c r="F8" s="23">
        <v>8272215</v>
      </c>
    </row>
    <row r="9" spans="2:8" ht="20.100000000000001" customHeight="1" x14ac:dyDescent="0.2">
      <c r="B9" s="20" t="s">
        <v>8</v>
      </c>
      <c r="C9" s="21">
        <v>134</v>
      </c>
      <c r="D9" s="23">
        <v>300514810</v>
      </c>
      <c r="E9" s="23">
        <v>155822915</v>
      </c>
      <c r="F9" s="23">
        <v>17928973</v>
      </c>
    </row>
    <row r="10" spans="2:8" ht="20.100000000000001" customHeight="1" x14ac:dyDescent="0.2">
      <c r="B10" s="20" t="s">
        <v>9</v>
      </c>
      <c r="C10" s="21">
        <v>22</v>
      </c>
      <c r="D10" s="23">
        <v>164625746</v>
      </c>
      <c r="E10" s="23">
        <v>43889567</v>
      </c>
      <c r="F10" s="23">
        <v>5179603</v>
      </c>
    </row>
    <row r="11" spans="2:8" ht="20.100000000000001" customHeight="1" x14ac:dyDescent="0.2">
      <c r="B11" s="20" t="s">
        <v>10</v>
      </c>
      <c r="C11" s="21">
        <v>41</v>
      </c>
      <c r="D11" s="23">
        <v>1017193589</v>
      </c>
      <c r="E11" s="23">
        <v>106236093</v>
      </c>
      <c r="F11" s="23">
        <v>12721000</v>
      </c>
    </row>
    <row r="12" spans="2:8" ht="20.100000000000001" customHeight="1" x14ac:dyDescent="0.2">
      <c r="B12" s="20" t="s">
        <v>11</v>
      </c>
      <c r="C12" s="21">
        <v>14</v>
      </c>
      <c r="D12" s="23">
        <v>956174837</v>
      </c>
      <c r="E12" s="23">
        <v>133217820</v>
      </c>
      <c r="F12" s="23">
        <v>15902833</v>
      </c>
    </row>
    <row r="13" spans="2:8" ht="20.100000000000001" customHeight="1" x14ac:dyDescent="0.2">
      <c r="B13" s="20" t="s">
        <v>22</v>
      </c>
      <c r="C13" s="21">
        <f>22+4</f>
        <v>26</v>
      </c>
      <c r="D13" s="23">
        <f>5858799502+10527084489</f>
        <v>16385883991</v>
      </c>
      <c r="E13" s="23">
        <f>71768227+273038911</f>
        <v>344807138</v>
      </c>
      <c r="F13" s="23">
        <f>8489005+34371872</f>
        <v>42860877</v>
      </c>
    </row>
    <row r="14" spans="2:8" ht="20.100000000000001" customHeight="1" x14ac:dyDescent="0.2">
      <c r="B14" s="20" t="s">
        <v>4</v>
      </c>
      <c r="C14" s="21">
        <v>4837</v>
      </c>
      <c r="D14" s="23">
        <v>9858257533</v>
      </c>
      <c r="E14" s="23">
        <v>1178761644</v>
      </c>
      <c r="F14" s="23">
        <v>131505059</v>
      </c>
    </row>
  </sheetData>
  <mergeCells count="2">
    <mergeCell ref="B2:F2"/>
    <mergeCell ref="B3:F3"/>
  </mergeCells>
  <printOptions horizontalCentered="1" verticalCentered="1"/>
  <pageMargins left="0.7" right="0.7" top="0.75" bottom="0.75" header="0.8" footer="0.3"/>
  <pageSetup orientation="landscape" horizontalDpi="300" verticalDpi="300" r:id="rId1"/>
  <headerFooter>
    <oddHeader>&amp;C&amp;"Arial,Bold"&amp;14TABLE 2-B
RESIDENT PAY RETURNS</oddHeader>
    <oddFooter>&amp;LIOWA DEPARTMENT OF REVENUE&amp;R2018 INDIVIDUAL INCOME TAX STATISTICAL REPORT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F11"/>
  <sheetViews>
    <sheetView zoomScaleNormal="100" workbookViewId="0">
      <selection activeCell="B2" sqref="B2:F11"/>
    </sheetView>
  </sheetViews>
  <sheetFormatPr defaultColWidth="10.85546875" defaultRowHeight="12" customHeight="1" x14ac:dyDescent="0.2"/>
  <cols>
    <col min="1" max="1" width="10.85546875" style="4"/>
    <col min="2" max="2" width="37.28515625" style="6" customWidth="1"/>
    <col min="3" max="3" width="13.140625" style="7" customWidth="1"/>
    <col min="4" max="4" width="18.85546875" style="8" bestFit="1" customWidth="1"/>
    <col min="5" max="5" width="17.85546875" style="8" bestFit="1" customWidth="1"/>
    <col min="6" max="6" width="13.140625" style="7" customWidth="1"/>
    <col min="7" max="16384" width="10.85546875" style="4"/>
  </cols>
  <sheetData>
    <row r="2" spans="2:6" ht="12" customHeight="1" x14ac:dyDescent="0.2">
      <c r="B2" s="35" t="s">
        <v>51</v>
      </c>
      <c r="C2" s="35"/>
      <c r="D2" s="35"/>
      <c r="E2" s="35"/>
      <c r="F2" s="35"/>
    </row>
    <row r="3" spans="2:6" ht="12" customHeight="1" x14ac:dyDescent="0.2">
      <c r="B3" s="30" t="s">
        <v>50</v>
      </c>
      <c r="C3" s="30"/>
      <c r="D3" s="30"/>
      <c r="E3" s="30"/>
      <c r="F3" s="30"/>
    </row>
    <row r="5" spans="2:6" ht="42.95" customHeight="1" x14ac:dyDescent="0.2">
      <c r="B5" s="5" t="s">
        <v>5</v>
      </c>
      <c r="C5" s="1" t="s">
        <v>0</v>
      </c>
      <c r="D5" s="2" t="s">
        <v>5</v>
      </c>
      <c r="E5" s="3" t="s">
        <v>1</v>
      </c>
      <c r="F5" s="3" t="s">
        <v>2</v>
      </c>
    </row>
    <row r="6" spans="2:6" ht="20.100000000000001" customHeight="1" x14ac:dyDescent="0.2">
      <c r="B6" s="18" t="s">
        <v>3</v>
      </c>
      <c r="C6" s="19">
        <v>5404</v>
      </c>
      <c r="D6" s="22">
        <v>-2404706433</v>
      </c>
      <c r="E6" s="22">
        <v>6</v>
      </c>
      <c r="F6" s="22">
        <v>0</v>
      </c>
    </row>
    <row r="7" spans="2:6" ht="20.100000000000001" customHeight="1" x14ac:dyDescent="0.2">
      <c r="B7" s="20" t="s">
        <v>6</v>
      </c>
      <c r="C7" s="21">
        <v>2601</v>
      </c>
      <c r="D7" s="23">
        <v>97794486</v>
      </c>
      <c r="E7" s="23">
        <v>89</v>
      </c>
      <c r="F7" s="23">
        <v>0</v>
      </c>
    </row>
    <row r="8" spans="2:6" ht="20.100000000000001" customHeight="1" x14ac:dyDescent="0.2">
      <c r="B8" s="20" t="s">
        <v>7</v>
      </c>
      <c r="C8" s="21">
        <v>26</v>
      </c>
      <c r="D8" s="23">
        <v>16308328</v>
      </c>
      <c r="E8" s="23">
        <v>0</v>
      </c>
      <c r="F8" s="23">
        <v>0</v>
      </c>
    </row>
    <row r="9" spans="2:6" ht="20.100000000000001" customHeight="1" x14ac:dyDescent="0.2">
      <c r="B9" s="20" t="s">
        <v>8</v>
      </c>
      <c r="C9" s="21">
        <v>12</v>
      </c>
      <c r="D9" s="23">
        <v>23511251</v>
      </c>
      <c r="E9" s="23">
        <v>2</v>
      </c>
      <c r="F9" s="23">
        <v>0</v>
      </c>
    </row>
    <row r="10" spans="2:6" ht="20.100000000000001" customHeight="1" x14ac:dyDescent="0.2">
      <c r="B10" s="20" t="s">
        <v>83</v>
      </c>
      <c r="C10" s="26">
        <f>3+5+2</f>
        <v>10</v>
      </c>
      <c r="D10" s="27">
        <f>22343165+688220927+124325222</f>
        <v>834889314</v>
      </c>
      <c r="E10" s="23">
        <f>4+5</f>
        <v>9</v>
      </c>
      <c r="F10" s="23">
        <v>0</v>
      </c>
    </row>
    <row r="11" spans="2:6" ht="20.100000000000001" customHeight="1" x14ac:dyDescent="0.2">
      <c r="B11" s="25" t="s">
        <v>4</v>
      </c>
      <c r="C11" s="21">
        <v>8053</v>
      </c>
      <c r="D11" s="23">
        <v>-1432203054</v>
      </c>
      <c r="E11" s="23">
        <v>106</v>
      </c>
      <c r="F11" s="23">
        <v>0</v>
      </c>
    </row>
  </sheetData>
  <mergeCells count="2">
    <mergeCell ref="B2:F2"/>
    <mergeCell ref="B3:F3"/>
  </mergeCells>
  <printOptions horizontalCentered="1" verticalCentered="1"/>
  <pageMargins left="0.7" right="0.7" top="0.75" bottom="0.75" header="0.8" footer="0.3"/>
  <pageSetup orientation="landscape" horizontalDpi="300" verticalDpi="300" r:id="rId1"/>
  <headerFooter>
    <oddHeader>&amp;C&amp;"Arial,Bold"&amp;14TABLE 3-B
RESIDENT NO-PAY RETURNS</oddHeader>
    <oddFooter>&amp;LIOWA DEPARTMENT OF REVENUE&amp;R2018 INDIVIDUAL INCOME TAX STATISTICAL REPORT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F12"/>
  <sheetViews>
    <sheetView zoomScaleNormal="100" workbookViewId="0">
      <selection activeCell="B2" sqref="B2:F12"/>
    </sheetView>
  </sheetViews>
  <sheetFormatPr defaultColWidth="10.85546875" defaultRowHeight="12" customHeight="1" x14ac:dyDescent="0.2"/>
  <cols>
    <col min="1" max="1" width="10.85546875" style="4"/>
    <col min="2" max="2" width="27.140625" style="6" customWidth="1"/>
    <col min="3" max="3" width="13.140625" style="7" customWidth="1"/>
    <col min="4" max="4" width="18.85546875" style="8" bestFit="1" customWidth="1"/>
    <col min="5" max="5" width="17.85546875" style="8" bestFit="1" customWidth="1"/>
    <col min="6" max="6" width="13.140625" style="7" customWidth="1"/>
    <col min="7" max="16384" width="10.85546875" style="4"/>
  </cols>
  <sheetData>
    <row r="2" spans="2:6" ht="12" customHeight="1" x14ac:dyDescent="0.2">
      <c r="B2" s="35" t="s">
        <v>52</v>
      </c>
      <c r="C2" s="35"/>
      <c r="D2" s="35"/>
      <c r="E2" s="35"/>
      <c r="F2" s="35"/>
    </row>
    <row r="3" spans="2:6" ht="12" customHeight="1" x14ac:dyDescent="0.2">
      <c r="B3" s="30" t="s">
        <v>53</v>
      </c>
      <c r="C3" s="30"/>
      <c r="D3" s="30"/>
      <c r="E3" s="30"/>
      <c r="F3" s="30"/>
    </row>
    <row r="5" spans="2:6" ht="42.95" customHeight="1" x14ac:dyDescent="0.2">
      <c r="B5" s="5" t="s">
        <v>5</v>
      </c>
      <c r="C5" s="1" t="s">
        <v>0</v>
      </c>
      <c r="D5" s="2" t="s">
        <v>5</v>
      </c>
      <c r="E5" s="3" t="s">
        <v>1</v>
      </c>
      <c r="F5" s="3" t="s">
        <v>2</v>
      </c>
    </row>
    <row r="6" spans="2:6" ht="20.100000000000001" customHeight="1" x14ac:dyDescent="0.2">
      <c r="B6" s="18" t="s">
        <v>3</v>
      </c>
      <c r="C6" s="19">
        <v>181</v>
      </c>
      <c r="D6" s="22">
        <v>-113525570</v>
      </c>
      <c r="E6" s="22">
        <v>20381999</v>
      </c>
      <c r="F6" s="22">
        <v>2034097</v>
      </c>
    </row>
    <row r="7" spans="2:6" ht="20.100000000000001" customHeight="1" x14ac:dyDescent="0.2">
      <c r="B7" s="20" t="s">
        <v>6</v>
      </c>
      <c r="C7" s="21">
        <v>4157</v>
      </c>
      <c r="D7" s="23">
        <v>264412373</v>
      </c>
      <c r="E7" s="23">
        <v>250833460</v>
      </c>
      <c r="F7" s="23">
        <v>21190343</v>
      </c>
    </row>
    <row r="8" spans="2:6" ht="20.100000000000001" customHeight="1" x14ac:dyDescent="0.2">
      <c r="B8" s="20" t="s">
        <v>7</v>
      </c>
      <c r="C8" s="21">
        <v>121</v>
      </c>
      <c r="D8" s="23">
        <v>83237004</v>
      </c>
      <c r="E8" s="23">
        <v>65548381</v>
      </c>
      <c r="F8" s="23">
        <v>7061513</v>
      </c>
    </row>
    <row r="9" spans="2:6" ht="20.100000000000001" customHeight="1" x14ac:dyDescent="0.2">
      <c r="B9" s="20" t="s">
        <v>8</v>
      </c>
      <c r="C9" s="21">
        <v>89</v>
      </c>
      <c r="D9" s="23">
        <v>195891244</v>
      </c>
      <c r="E9" s="23">
        <v>100603591</v>
      </c>
      <c r="F9" s="23">
        <v>11540033</v>
      </c>
    </row>
    <row r="10" spans="2:6" ht="20.100000000000001" customHeight="1" x14ac:dyDescent="0.2">
      <c r="B10" s="20" t="s">
        <v>9</v>
      </c>
      <c r="C10" s="21">
        <v>8</v>
      </c>
      <c r="D10" s="23">
        <v>55482086</v>
      </c>
      <c r="E10" s="23">
        <v>22476844</v>
      </c>
      <c r="F10" s="23">
        <v>2695276</v>
      </c>
    </row>
    <row r="11" spans="2:6" ht="20.100000000000001" customHeight="1" x14ac:dyDescent="0.2">
      <c r="B11" s="20" t="s">
        <v>21</v>
      </c>
      <c r="C11" s="26">
        <f>9+3+1</f>
        <v>13</v>
      </c>
      <c r="D11" s="27">
        <f>217926297+194998188+252541598</f>
        <v>665466083</v>
      </c>
      <c r="E11" s="27">
        <f>46839244+2406546+19389091</f>
        <v>68634881</v>
      </c>
      <c r="F11" s="27">
        <f>5565881+266285+2319191</f>
        <v>8151357</v>
      </c>
    </row>
    <row r="12" spans="2:6" ht="20.100000000000001" customHeight="1" x14ac:dyDescent="0.2">
      <c r="B12" s="20" t="s">
        <v>4</v>
      </c>
      <c r="C12" s="21">
        <v>4569</v>
      </c>
      <c r="D12" s="23">
        <v>1150963220</v>
      </c>
      <c r="E12" s="23">
        <v>528479157</v>
      </c>
      <c r="F12" s="23">
        <v>52672619</v>
      </c>
    </row>
  </sheetData>
  <mergeCells count="2">
    <mergeCell ref="B2:F2"/>
    <mergeCell ref="B3:F3"/>
  </mergeCells>
  <printOptions horizontalCentered="1"/>
  <pageMargins left="0.7" right="0.7" top="1.5" bottom="0.75" header="0.8" footer="0.3"/>
  <pageSetup orientation="landscape" horizontalDpi="300" verticalDpi="300" r:id="rId1"/>
  <headerFooter>
    <oddHeader>&amp;C&amp;"Arial,Bold"&amp;14TABLE 4-B
RESIDENT SINGLE PAY RETURNS</oddHeader>
    <oddFooter>&amp;LIOWA DEPARTMENT OF REVENUE&amp;R2018 INDIVIDUAL INCOME TAX STATISTICAL REPORT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F10"/>
  <sheetViews>
    <sheetView zoomScaleNormal="100" workbookViewId="0">
      <selection activeCell="B2" sqref="B2:F10"/>
    </sheetView>
  </sheetViews>
  <sheetFormatPr defaultColWidth="10.85546875" defaultRowHeight="12" customHeight="1" x14ac:dyDescent="0.2"/>
  <cols>
    <col min="1" max="1" width="10.85546875" style="4"/>
    <col min="2" max="2" width="26.42578125" style="6" customWidth="1"/>
    <col min="3" max="3" width="13.140625" style="7" customWidth="1"/>
    <col min="4" max="4" width="18.85546875" style="8" bestFit="1" customWidth="1"/>
    <col min="5" max="5" width="17.85546875" style="8" bestFit="1" customWidth="1"/>
    <col min="6" max="6" width="13.140625" style="7" customWidth="1"/>
    <col min="7" max="16384" width="10.85546875" style="4"/>
  </cols>
  <sheetData>
    <row r="2" spans="2:6" ht="12" customHeight="1" x14ac:dyDescent="0.2">
      <c r="B2" s="35" t="s">
        <v>54</v>
      </c>
      <c r="C2" s="35"/>
      <c r="D2" s="35"/>
      <c r="E2" s="35"/>
      <c r="F2" s="35"/>
    </row>
    <row r="3" spans="2:6" ht="12" customHeight="1" x14ac:dyDescent="0.2">
      <c r="B3" s="30" t="s">
        <v>56</v>
      </c>
      <c r="C3" s="30"/>
      <c r="D3" s="30"/>
      <c r="E3" s="30"/>
      <c r="F3" s="30"/>
    </row>
    <row r="5" spans="2:6" ht="42.95" customHeight="1" x14ac:dyDescent="0.2">
      <c r="B5" s="5" t="s">
        <v>5</v>
      </c>
      <c r="C5" s="1" t="s">
        <v>0</v>
      </c>
      <c r="D5" s="2" t="s">
        <v>5</v>
      </c>
      <c r="E5" s="3" t="s">
        <v>1</v>
      </c>
      <c r="F5" s="3" t="s">
        <v>2</v>
      </c>
    </row>
    <row r="6" spans="2:6" ht="20.100000000000001" customHeight="1" x14ac:dyDescent="0.2">
      <c r="B6" s="18" t="s">
        <v>3</v>
      </c>
      <c r="C6" s="19">
        <v>5236</v>
      </c>
      <c r="D6" s="22">
        <v>-468767174</v>
      </c>
      <c r="E6" s="22">
        <v>6</v>
      </c>
      <c r="F6" s="22">
        <v>0</v>
      </c>
    </row>
    <row r="7" spans="2:6" ht="20.100000000000001" customHeight="1" x14ac:dyDescent="0.2">
      <c r="B7" s="20" t="s">
        <v>6</v>
      </c>
      <c r="C7" s="21">
        <v>2570</v>
      </c>
      <c r="D7" s="23">
        <v>94976236</v>
      </c>
      <c r="E7" s="23">
        <v>85</v>
      </c>
      <c r="F7" s="23">
        <v>0</v>
      </c>
    </row>
    <row r="8" spans="2:6" ht="20.100000000000001" customHeight="1" x14ac:dyDescent="0.2">
      <c r="B8" s="20" t="s">
        <v>7</v>
      </c>
      <c r="C8" s="21">
        <v>25</v>
      </c>
      <c r="D8" s="23">
        <v>15493005</v>
      </c>
      <c r="E8" s="23">
        <v>0</v>
      </c>
      <c r="F8" s="23">
        <v>0</v>
      </c>
    </row>
    <row r="9" spans="2:6" ht="20.100000000000001" customHeight="1" x14ac:dyDescent="0.2">
      <c r="B9" s="20" t="s">
        <v>25</v>
      </c>
      <c r="C9" s="21">
        <v>7</v>
      </c>
      <c r="D9" s="23">
        <v>14473286</v>
      </c>
      <c r="E9" s="23">
        <v>1</v>
      </c>
      <c r="F9" s="23">
        <v>0</v>
      </c>
    </row>
    <row r="10" spans="2:6" ht="20.100000000000001" customHeight="1" x14ac:dyDescent="0.2">
      <c r="B10" s="20" t="s">
        <v>4</v>
      </c>
      <c r="C10" s="21">
        <v>7838</v>
      </c>
      <c r="D10" s="23">
        <v>-343824647</v>
      </c>
      <c r="E10" s="23">
        <v>92</v>
      </c>
      <c r="F10" s="23">
        <v>0</v>
      </c>
    </row>
  </sheetData>
  <mergeCells count="2">
    <mergeCell ref="B2:F2"/>
    <mergeCell ref="B3:F3"/>
  </mergeCells>
  <printOptions horizontalCentered="1" verticalCentered="1"/>
  <pageMargins left="0.7" right="0.7" top="0.75" bottom="0.75" header="0.8" footer="0.3"/>
  <pageSetup orientation="landscape" horizontalDpi="300" verticalDpi="300" r:id="rId1"/>
  <headerFooter>
    <oddHeader>&amp;C&amp;"Arial,Bold"&amp;14TABLE 7-B
RESIDENT MARRIED JOINT NO-PAY RETURNS</oddHeader>
    <oddFooter>&amp;LIOWA DEPARTMENT OF REVENUE&amp;R2018 INDIVIDUAL INCOME TAX STATISTICAL REPORT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F11"/>
  <sheetViews>
    <sheetView zoomScaleNormal="100" workbookViewId="0">
      <selection activeCell="B2" sqref="B2:F11"/>
    </sheetView>
  </sheetViews>
  <sheetFormatPr defaultColWidth="10.85546875" defaultRowHeight="12" customHeight="1" x14ac:dyDescent="0.2"/>
  <cols>
    <col min="1" max="1" width="10.85546875" style="4"/>
    <col min="2" max="2" width="37" style="6" customWidth="1"/>
    <col min="3" max="3" width="13.140625" style="7" customWidth="1"/>
    <col min="4" max="4" width="18.85546875" style="8" bestFit="1" customWidth="1"/>
    <col min="5" max="5" width="18.7109375" style="8" customWidth="1"/>
    <col min="6" max="6" width="14.28515625" style="7" customWidth="1"/>
    <col min="7" max="16384" width="10.85546875" style="4"/>
  </cols>
  <sheetData>
    <row r="2" spans="2:6" ht="12" customHeight="1" x14ac:dyDescent="0.2">
      <c r="B2" s="35" t="s">
        <v>55</v>
      </c>
      <c r="C2" s="35"/>
      <c r="D2" s="35"/>
      <c r="E2" s="35"/>
      <c r="F2" s="35"/>
    </row>
    <row r="3" spans="2:6" ht="12" customHeight="1" x14ac:dyDescent="0.2">
      <c r="B3" s="30" t="s">
        <v>59</v>
      </c>
      <c r="C3" s="30"/>
      <c r="D3" s="30"/>
      <c r="E3" s="30"/>
      <c r="F3" s="30"/>
    </row>
    <row r="5" spans="2:6" ht="42.95" customHeight="1" x14ac:dyDescent="0.2">
      <c r="B5" s="5" t="s">
        <v>5</v>
      </c>
      <c r="C5" s="1" t="s">
        <v>0</v>
      </c>
      <c r="D5" s="2" t="s">
        <v>5</v>
      </c>
      <c r="E5" s="3" t="s">
        <v>1</v>
      </c>
      <c r="F5" s="3" t="s">
        <v>2</v>
      </c>
    </row>
    <row r="6" spans="2:6" ht="20.100000000000001" customHeight="1" x14ac:dyDescent="0.2">
      <c r="B6" s="18" t="s">
        <v>3</v>
      </c>
      <c r="C6" s="19">
        <v>8</v>
      </c>
      <c r="D6" s="22">
        <v>-8654264180</v>
      </c>
      <c r="E6" s="22">
        <v>15289863</v>
      </c>
      <c r="F6" s="22">
        <v>1807485</v>
      </c>
    </row>
    <row r="7" spans="2:6" ht="20.100000000000001" customHeight="1" x14ac:dyDescent="0.2">
      <c r="B7" s="20" t="s">
        <v>84</v>
      </c>
      <c r="C7" s="21">
        <f>17+3</f>
        <v>20</v>
      </c>
      <c r="D7" s="23">
        <f>1274197+2258325</f>
        <v>3532522</v>
      </c>
      <c r="E7" s="23">
        <f>1114341+27739</f>
        <v>1142080</v>
      </c>
      <c r="F7" s="23">
        <f>102952+55302</f>
        <v>158254</v>
      </c>
    </row>
    <row r="8" spans="2:6" ht="20.100000000000001" customHeight="1" x14ac:dyDescent="0.2">
      <c r="B8" s="20" t="s">
        <v>9</v>
      </c>
      <c r="C8" s="21">
        <v>19</v>
      </c>
      <c r="D8" s="23">
        <v>46355647</v>
      </c>
      <c r="E8" s="23">
        <v>5398007</v>
      </c>
      <c r="F8" s="23">
        <v>574336</v>
      </c>
    </row>
    <row r="9" spans="2:6" ht="20.100000000000001" customHeight="1" x14ac:dyDescent="0.2">
      <c r="B9" s="20" t="s">
        <v>23</v>
      </c>
      <c r="C9" s="21">
        <v>5</v>
      </c>
      <c r="D9" s="23">
        <v>40156153</v>
      </c>
      <c r="E9" s="23">
        <v>3259517</v>
      </c>
      <c r="F9" s="23">
        <v>363960</v>
      </c>
    </row>
    <row r="10" spans="2:6" ht="20.100000000000001" customHeight="1" x14ac:dyDescent="0.2">
      <c r="B10" s="20" t="s">
        <v>22</v>
      </c>
      <c r="C10" s="21">
        <f>22+6+15+2</f>
        <v>45</v>
      </c>
      <c r="D10" s="23">
        <f>572401128+444803210+3661684174+3616568954</f>
        <v>8295457466</v>
      </c>
      <c r="E10" s="23">
        <f>9931981+122005130+30762742+6904315</f>
        <v>169604168</v>
      </c>
      <c r="F10" s="23">
        <f>1080439+14603215+3612665+944860</f>
        <v>20241179</v>
      </c>
    </row>
    <row r="11" spans="2:6" ht="20.100000000000001" customHeight="1" x14ac:dyDescent="0.2">
      <c r="B11" s="20" t="s">
        <v>4</v>
      </c>
      <c r="C11" s="21">
        <v>97</v>
      </c>
      <c r="D11" s="23">
        <v>-268762392</v>
      </c>
      <c r="E11" s="23">
        <v>194693636</v>
      </c>
      <c r="F11" s="23">
        <v>23145214</v>
      </c>
    </row>
  </sheetData>
  <mergeCells count="2">
    <mergeCell ref="B2:F2"/>
    <mergeCell ref="B3:F3"/>
  </mergeCells>
  <printOptions horizontalCentered="1" verticalCentered="1"/>
  <pageMargins left="0.7" right="0.7" top="0.75" bottom="0.75" header="0.8" footer="0.3"/>
  <pageSetup orientation="landscape" horizontalDpi="300" verticalDpi="300" r:id="rId1"/>
  <headerFooter>
    <oddHeader>&amp;C&amp;"Arial,Bold"&amp;14TABLE 5-B
SINGLE NO-PAY RETURNS</oddHeader>
    <oddFooter>&amp;LIOWA DEPARTMENT OF REVENUE&amp;R2018 INDIVIDUAL INCOME TAX STATISTICAL REPORT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F9"/>
  <sheetViews>
    <sheetView zoomScaleNormal="100" workbookViewId="0">
      <selection activeCell="B2" sqref="B2:F9"/>
    </sheetView>
  </sheetViews>
  <sheetFormatPr defaultColWidth="10.85546875" defaultRowHeight="12" customHeight="1" x14ac:dyDescent="0.2"/>
  <cols>
    <col min="1" max="1" width="10.85546875" style="4"/>
    <col min="2" max="2" width="29.7109375" style="6" customWidth="1"/>
    <col min="3" max="3" width="13.140625" style="7" customWidth="1"/>
    <col min="4" max="4" width="18.85546875" style="8" bestFit="1" customWidth="1"/>
    <col min="5" max="5" width="16.140625" style="8" customWidth="1"/>
    <col min="6" max="6" width="13.140625" style="7" customWidth="1"/>
    <col min="7" max="16384" width="10.85546875" style="4"/>
  </cols>
  <sheetData>
    <row r="2" spans="2:6" ht="12" customHeight="1" x14ac:dyDescent="0.2">
      <c r="B2" s="35" t="s">
        <v>60</v>
      </c>
      <c r="C2" s="35"/>
      <c r="D2" s="35"/>
      <c r="E2" s="35"/>
      <c r="F2" s="35"/>
    </row>
    <row r="3" spans="2:6" ht="12" customHeight="1" x14ac:dyDescent="0.2">
      <c r="B3" s="30" t="s">
        <v>62</v>
      </c>
      <c r="C3" s="30"/>
      <c r="D3" s="30"/>
      <c r="E3" s="30"/>
      <c r="F3" s="30"/>
    </row>
    <row r="5" spans="2:6" ht="42.95" customHeight="1" x14ac:dyDescent="0.2">
      <c r="B5" s="5" t="s">
        <v>5</v>
      </c>
      <c r="C5" s="1" t="s">
        <v>0</v>
      </c>
      <c r="D5" s="2" t="s">
        <v>5</v>
      </c>
      <c r="E5" s="3" t="s">
        <v>1</v>
      </c>
      <c r="F5" s="3" t="s">
        <v>2</v>
      </c>
    </row>
    <row r="6" spans="2:6" ht="20.100000000000001" customHeight="1" x14ac:dyDescent="0.2">
      <c r="B6" s="18" t="s">
        <v>3</v>
      </c>
      <c r="C6" s="19">
        <v>92</v>
      </c>
      <c r="D6" s="22">
        <v>-1580526999</v>
      </c>
      <c r="E6" s="22">
        <v>0</v>
      </c>
      <c r="F6" s="22">
        <v>0</v>
      </c>
    </row>
    <row r="7" spans="2:6" ht="20.100000000000001" customHeight="1" x14ac:dyDescent="0.2">
      <c r="B7" s="20" t="s">
        <v>85</v>
      </c>
      <c r="C7" s="21">
        <f>9+1</f>
        <v>10</v>
      </c>
      <c r="D7" s="23">
        <f>755869+815323</f>
        <v>1571192</v>
      </c>
      <c r="E7" s="23">
        <v>0</v>
      </c>
      <c r="F7" s="23">
        <v>0</v>
      </c>
    </row>
    <row r="8" spans="2:6" ht="20.100000000000001" customHeight="1" x14ac:dyDescent="0.2">
      <c r="B8" s="20" t="s">
        <v>83</v>
      </c>
      <c r="C8" s="21">
        <f>4+3+4+1</f>
        <v>12</v>
      </c>
      <c r="D8" s="23">
        <f>8010343+494075394+22343165+102831156</f>
        <v>627260058</v>
      </c>
      <c r="E8" s="23">
        <f>1+4+5</f>
        <v>10</v>
      </c>
      <c r="F8" s="23">
        <v>0</v>
      </c>
    </row>
    <row r="9" spans="2:6" ht="20.100000000000001" customHeight="1" x14ac:dyDescent="0.2">
      <c r="B9" s="20" t="s">
        <v>4</v>
      </c>
      <c r="C9" s="21">
        <v>114</v>
      </c>
      <c r="D9" s="23">
        <v>-951695749</v>
      </c>
      <c r="E9" s="23">
        <v>10</v>
      </c>
      <c r="F9" s="23">
        <v>0</v>
      </c>
    </row>
  </sheetData>
  <mergeCells count="2">
    <mergeCell ref="B2:F2"/>
    <mergeCell ref="B3:F3"/>
  </mergeCells>
  <printOptions horizontalCentered="1" verticalCentered="1"/>
  <pageMargins left="0.7" right="0.7" top="0.75" bottom="0.75" header="0.8" footer="0.3"/>
  <pageSetup orientation="landscape" horizontalDpi="300" verticalDpi="300" r:id="rId1"/>
  <headerFooter>
    <oddHeader>&amp;C&amp;"Arial,Bold"&amp;14TABLE 8-B
RESIDENT MARRIED SEPARATE PAY RETURNS</oddHeader>
    <oddFooter>&amp;LIOWA DEPARTMENT OF REVENUE&amp;R2018 INDIVIDUAL INCOME TAX STATISTICAL REPORT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F13"/>
  <sheetViews>
    <sheetView zoomScaleNormal="100" workbookViewId="0">
      <selection activeCell="E15" sqref="E15"/>
    </sheetView>
  </sheetViews>
  <sheetFormatPr defaultColWidth="10.85546875" defaultRowHeight="12" customHeight="1" x14ac:dyDescent="0.2"/>
  <cols>
    <col min="1" max="1" width="10.85546875" style="4"/>
    <col min="2" max="2" width="30.5703125" style="6" customWidth="1"/>
    <col min="3" max="3" width="13.140625" style="7" customWidth="1"/>
    <col min="4" max="4" width="18.85546875" style="8" bestFit="1" customWidth="1"/>
    <col min="5" max="5" width="18.85546875" style="8" customWidth="1"/>
    <col min="6" max="6" width="14.42578125" style="7" customWidth="1"/>
    <col min="7" max="16384" width="10.85546875" style="4"/>
  </cols>
  <sheetData>
    <row r="2" spans="2:6" ht="12" customHeight="1" x14ac:dyDescent="0.2">
      <c r="B2" s="35" t="s">
        <v>66</v>
      </c>
      <c r="C2" s="35"/>
      <c r="D2" s="35"/>
      <c r="E2" s="35"/>
      <c r="F2" s="35"/>
    </row>
    <row r="3" spans="2:6" ht="12" customHeight="1" x14ac:dyDescent="0.2">
      <c r="B3" s="30" t="s">
        <v>64</v>
      </c>
      <c r="C3" s="30"/>
      <c r="D3" s="30"/>
      <c r="E3" s="30"/>
      <c r="F3" s="30"/>
    </row>
    <row r="5" spans="2:6" ht="42.95" customHeight="1" x14ac:dyDescent="0.2">
      <c r="B5" s="5" t="s">
        <v>5</v>
      </c>
      <c r="C5" s="1" t="s">
        <v>0</v>
      </c>
      <c r="D5" s="2" t="s">
        <v>5</v>
      </c>
      <c r="E5" s="3" t="s">
        <v>1</v>
      </c>
      <c r="F5" s="3" t="s">
        <v>2</v>
      </c>
    </row>
    <row r="6" spans="2:6" ht="20.100000000000001" customHeight="1" x14ac:dyDescent="0.2">
      <c r="B6" s="18" t="s">
        <v>3</v>
      </c>
      <c r="C6" s="19">
        <v>29</v>
      </c>
      <c r="D6" s="22">
        <v>-577309765</v>
      </c>
      <c r="E6" s="22">
        <v>22952789</v>
      </c>
      <c r="F6" s="22">
        <v>2746737</v>
      </c>
    </row>
    <row r="7" spans="2:6" ht="20.100000000000001" customHeight="1" x14ac:dyDescent="0.2">
      <c r="B7" s="20" t="s">
        <v>6</v>
      </c>
      <c r="C7" s="21">
        <v>48</v>
      </c>
      <c r="D7" s="23">
        <v>7890850</v>
      </c>
      <c r="E7" s="23">
        <v>7840877</v>
      </c>
      <c r="F7" s="23">
        <v>753333</v>
      </c>
    </row>
    <row r="8" spans="2:6" ht="20.100000000000001" customHeight="1" x14ac:dyDescent="0.2">
      <c r="B8" s="20" t="s">
        <v>7</v>
      </c>
      <c r="C8" s="21">
        <v>27</v>
      </c>
      <c r="D8" s="23">
        <v>19809136</v>
      </c>
      <c r="E8" s="23">
        <v>10724955</v>
      </c>
      <c r="F8" s="23">
        <v>1155400</v>
      </c>
    </row>
    <row r="9" spans="2:6" ht="20.100000000000001" customHeight="1" x14ac:dyDescent="0.2">
      <c r="B9" s="20" t="s">
        <v>8</v>
      </c>
      <c r="C9" s="21">
        <v>26</v>
      </c>
      <c r="D9" s="23">
        <v>58267919</v>
      </c>
      <c r="E9" s="23">
        <v>49821317</v>
      </c>
      <c r="F9" s="23">
        <v>5814604</v>
      </c>
    </row>
    <row r="10" spans="2:6" ht="20.100000000000001" customHeight="1" x14ac:dyDescent="0.2">
      <c r="B10" s="20" t="s">
        <v>9</v>
      </c>
      <c r="C10" s="21">
        <v>9</v>
      </c>
      <c r="D10" s="23">
        <v>68987507</v>
      </c>
      <c r="E10" s="23">
        <v>18153205</v>
      </c>
      <c r="F10" s="23">
        <v>2120367</v>
      </c>
    </row>
    <row r="11" spans="2:6" ht="20.100000000000001" customHeight="1" x14ac:dyDescent="0.2">
      <c r="B11" s="20" t="s">
        <v>10</v>
      </c>
      <c r="C11" s="21">
        <v>10</v>
      </c>
      <c r="D11" s="23">
        <v>226866164</v>
      </c>
      <c r="E11" s="23">
        <v>49464867</v>
      </c>
      <c r="F11" s="23">
        <v>6074680</v>
      </c>
    </row>
    <row r="12" spans="2:6" ht="20.100000000000001" customHeight="1" x14ac:dyDescent="0.2">
      <c r="B12" s="20" t="s">
        <v>24</v>
      </c>
      <c r="C12" s="21">
        <f>5+6+2</f>
        <v>13</v>
      </c>
      <c r="D12" s="23">
        <f>316373439+1944573730+6910515535</f>
        <v>9171462704</v>
      </c>
      <c r="E12" s="23">
        <f>8806143+21616394+266134596</f>
        <v>296557133</v>
      </c>
      <c r="F12" s="23">
        <f>1033333+2557149+33427012</f>
        <v>37017494</v>
      </c>
    </row>
    <row r="13" spans="2:6" ht="20.100000000000001" customHeight="1" x14ac:dyDescent="0.2">
      <c r="B13" s="20" t="s">
        <v>4</v>
      </c>
      <c r="C13" s="21">
        <v>162</v>
      </c>
      <c r="D13" s="23">
        <v>8975974515</v>
      </c>
      <c r="E13" s="23">
        <v>455515142</v>
      </c>
      <c r="F13" s="23">
        <v>55682615</v>
      </c>
    </row>
  </sheetData>
  <mergeCells count="2">
    <mergeCell ref="B2:F2"/>
    <mergeCell ref="B3:F3"/>
  </mergeCells>
  <printOptions horizontalCentered="1"/>
  <pageMargins left="0.7" right="0.7" top="1.25" bottom="0.75" header="0.75" footer="0.3"/>
  <pageSetup orientation="landscape" horizontalDpi="300" verticalDpi="300" r:id="rId1"/>
  <headerFooter>
    <oddHeader>&amp;C&amp;"Arial,Bold"&amp;14TABLE 6-B
RESIDENT MARRIED JOINT PAY RETURNS</oddHeader>
    <oddFooter>&amp;LIOWA DEPARTMENT OF REVENUE&amp;R2018 INDIVIDUAL INCOME TAX STATISTICAL REPORT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index</vt:lpstr>
      <vt:lpstr>Table 1B</vt:lpstr>
      <vt:lpstr>Table 2B</vt:lpstr>
      <vt:lpstr>Table 3B</vt:lpstr>
      <vt:lpstr>Table 4B</vt:lpstr>
      <vt:lpstr> Table 5B</vt:lpstr>
      <vt:lpstr> Table 6B</vt:lpstr>
      <vt:lpstr> Table 7B</vt:lpstr>
      <vt:lpstr>Table 8B</vt:lpstr>
      <vt:lpstr>Table 9B</vt:lpstr>
      <vt:lpstr>Table 10B</vt:lpstr>
      <vt:lpstr> Table 11B</vt:lpstr>
      <vt:lpstr>Table 12B</vt:lpstr>
      <vt:lpstr>Table 13B</vt:lpstr>
      <vt:lpstr>' Table 11B'!_Hlk90587683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TABLE_ALL_6_SHORT</dc:title>
  <dc:creator>Ktigges</dc:creator>
  <cp:lastModifiedBy>Jin, Zhong [IDR]</cp:lastModifiedBy>
  <cp:revision>1</cp:revision>
  <cp:lastPrinted>2020-06-04T16:09:13Z</cp:lastPrinted>
  <dcterms:created xsi:type="dcterms:W3CDTF">2020-05-06T14:41:10Z</dcterms:created>
  <dcterms:modified xsi:type="dcterms:W3CDTF">2022-06-27T15:17:51Z</dcterms:modified>
</cp:coreProperties>
</file>