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IDRShared\RPD\Research\Tax Research\Stat Reports\SALES-USE\FY24\2024-03\2023-03 Web Output\"/>
    </mc:Choice>
  </mc:AlternateContent>
  <xr:revisionPtr revIDLastSave="0" documentId="8_{141A163A-AA02-4896-BAA0-59C09E5D077A}" xr6:coauthVersionLast="36" xr6:coauthVersionMax="36" xr10:uidLastSave="{00000000-0000-0000-0000-000000000000}"/>
  <bookViews>
    <workbookView xWindow="14385" yWindow="32760" windowWidth="14430" windowHeight="12555" tabRatio="886" activeTab="5" xr2:uid="{00000000-000D-0000-FFFF-FFFF00000000}"/>
  </bookViews>
  <sheets>
    <sheet name="Table 1. Retail Sales Tax" sheetId="8" r:id="rId1"/>
    <sheet name="Table 1A. Retail and Retail Use" sheetId="10" r:id="rId2"/>
    <sheet name="Table 2. Retail Use Tax" sheetId="9" r:id="rId3"/>
    <sheet name="Table 2A. Use Tax" sheetId="15" r:id="rId4"/>
    <sheet name="Table 3. County and City" sheetId="16" r:id="rId5"/>
    <sheet name="Table 4. County and Business" sheetId="17" r:id="rId6"/>
  </sheets>
  <definedNames>
    <definedName name="_xlnm._FilterDatabase" localSheetId="4" hidden="1">'Table 3. County and City'!$A$7:$F$891</definedName>
    <definedName name="_xlnm._FilterDatabase" localSheetId="5" hidden="1">'Table 4. County and Business'!$A$6:$F$1294</definedName>
    <definedName name="_xlnm.Print_Area" localSheetId="0">'Table 1. Retail Sales Tax'!$A$1:$I$25</definedName>
    <definedName name="_xlnm.Print_Area" localSheetId="1">'Table 1A. Retail and Retail Use'!$A$1:$I$25</definedName>
    <definedName name="_xlnm.Print_Area" localSheetId="2">'Table 2. Retail Use Tax'!$A$1:$I$24</definedName>
    <definedName name="_xlnm.Print_Area" localSheetId="3">'Table 2A. Use Tax'!$A$1:$I$20</definedName>
  </definedNames>
  <calcPr calcId="191029"/>
</workbook>
</file>

<file path=xl/calcChain.xml><?xml version="1.0" encoding="utf-8"?>
<calcChain xmlns="http://schemas.openxmlformats.org/spreadsheetml/2006/main">
  <c r="C8" i="8" l="1"/>
  <c r="D12" i="15" l="1"/>
  <c r="A3" i="8" l="1"/>
  <c r="D18" i="15" l="1"/>
  <c r="D17" i="15"/>
  <c r="D16" i="15"/>
  <c r="D13" i="15"/>
  <c r="A3" i="10" l="1"/>
  <c r="A3" i="9" s="1"/>
  <c r="B10" i="10" l="1"/>
  <c r="G10" i="10" l="1"/>
  <c r="H10" i="10"/>
  <c r="G11" i="10"/>
  <c r="H11" i="10"/>
  <c r="G12" i="10"/>
  <c r="H12" i="10"/>
  <c r="G13" i="10"/>
  <c r="H13" i="10"/>
  <c r="G14" i="10"/>
  <c r="H14" i="10"/>
  <c r="G15" i="10"/>
  <c r="H15" i="10"/>
  <c r="G16" i="10"/>
  <c r="H16" i="10"/>
  <c r="G17" i="10"/>
  <c r="H17" i="10"/>
  <c r="G18" i="10"/>
  <c r="H18" i="10"/>
  <c r="G19" i="10"/>
  <c r="H19" i="10"/>
  <c r="G20" i="10"/>
  <c r="H20" i="10"/>
  <c r="G21" i="10"/>
  <c r="H21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E11" i="10"/>
  <c r="E12" i="10"/>
  <c r="E13" i="10"/>
  <c r="E14" i="10"/>
  <c r="E15" i="10"/>
  <c r="E16" i="10"/>
  <c r="E17" i="10"/>
  <c r="E18" i="10"/>
  <c r="E19" i="10"/>
  <c r="E20" i="10"/>
  <c r="E21" i="10"/>
  <c r="E10" i="10"/>
  <c r="C10" i="10"/>
  <c r="D10" i="10" s="1"/>
  <c r="C11" i="10"/>
  <c r="C12" i="10"/>
  <c r="C13" i="10"/>
  <c r="C14" i="10"/>
  <c r="C15" i="10"/>
  <c r="C16" i="10"/>
  <c r="C17" i="10"/>
  <c r="C18" i="10"/>
  <c r="C19" i="10"/>
  <c r="C20" i="10"/>
  <c r="C21" i="10"/>
  <c r="B11" i="10"/>
  <c r="B12" i="10"/>
  <c r="B13" i="10"/>
  <c r="B14" i="10"/>
  <c r="B15" i="10"/>
  <c r="B16" i="10"/>
  <c r="B17" i="10"/>
  <c r="B18" i="10"/>
  <c r="B19" i="10"/>
  <c r="B20" i="10"/>
  <c r="B21" i="10"/>
  <c r="C8" i="10"/>
  <c r="C8" i="9" s="1"/>
  <c r="C4" i="15" s="1"/>
  <c r="B8" i="10"/>
  <c r="B8" i="9" s="1"/>
  <c r="B4" i="15" s="1"/>
  <c r="A2" i="15" s="1"/>
  <c r="F8" i="8"/>
  <c r="F8" i="10" s="1"/>
  <c r="E8" i="8"/>
  <c r="E8" i="10" s="1"/>
  <c r="I21" i="9"/>
  <c r="I20" i="9"/>
  <c r="I19" i="9"/>
  <c r="I18" i="9"/>
  <c r="I17" i="9"/>
  <c r="I16" i="9"/>
  <c r="I15" i="9"/>
  <c r="I14" i="9"/>
  <c r="I13" i="9"/>
  <c r="I12" i="9"/>
  <c r="I11" i="9"/>
  <c r="I10" i="9"/>
  <c r="D11" i="9"/>
  <c r="D12" i="9"/>
  <c r="D13" i="9"/>
  <c r="D14" i="9"/>
  <c r="D15" i="9"/>
  <c r="D16" i="9"/>
  <c r="D17" i="9"/>
  <c r="D18" i="9"/>
  <c r="D19" i="9"/>
  <c r="D20" i="9"/>
  <c r="D21" i="9"/>
  <c r="D10" i="9"/>
  <c r="H23" i="9"/>
  <c r="E23" i="9"/>
  <c r="B23" i="9"/>
  <c r="B7" i="15" s="1"/>
  <c r="F23" i="8"/>
  <c r="E23" i="8"/>
  <c r="C23" i="9"/>
  <c r="C7" i="15" s="1"/>
  <c r="F23" i="9"/>
  <c r="G23" i="9"/>
  <c r="D10" i="8"/>
  <c r="D11" i="8"/>
  <c r="D12" i="8"/>
  <c r="D13" i="8"/>
  <c r="D14" i="8"/>
  <c r="D15" i="8"/>
  <c r="D16" i="8"/>
  <c r="D17" i="8"/>
  <c r="D18" i="8"/>
  <c r="D19" i="8"/>
  <c r="D20" i="8"/>
  <c r="D21" i="8"/>
  <c r="C23" i="8"/>
  <c r="G23" i="8"/>
  <c r="B23" i="8"/>
  <c r="I10" i="8"/>
  <c r="I11" i="8"/>
  <c r="I12" i="8"/>
  <c r="I13" i="8"/>
  <c r="I14" i="8"/>
  <c r="I15" i="8"/>
  <c r="I16" i="8"/>
  <c r="I17" i="8"/>
  <c r="I18" i="8"/>
  <c r="I19" i="8"/>
  <c r="I20" i="8"/>
  <c r="I21" i="8"/>
  <c r="H23" i="8"/>
  <c r="E8" i="9" l="1"/>
  <c r="G8" i="9" s="1"/>
  <c r="F8" i="9"/>
  <c r="H8" i="9" s="1"/>
  <c r="D7" i="15"/>
  <c r="I23" i="8"/>
  <c r="D21" i="10"/>
  <c r="I21" i="10"/>
  <c r="I18" i="10"/>
  <c r="I15" i="10"/>
  <c r="I12" i="10"/>
  <c r="C8" i="15"/>
  <c r="C9" i="15"/>
  <c r="B9" i="15"/>
  <c r="B8" i="15"/>
  <c r="D15" i="10"/>
  <c r="D14" i="10"/>
  <c r="H8" i="8"/>
  <c r="H8" i="10" s="1"/>
  <c r="I17" i="10"/>
  <c r="C23" i="10"/>
  <c r="G23" i="10"/>
  <c r="I19" i="10"/>
  <c r="I16" i="10"/>
  <c r="I13" i="10"/>
  <c r="D23" i="8"/>
  <c r="G8" i="8"/>
  <c r="G8" i="10" s="1"/>
  <c r="F23" i="10"/>
  <c r="I20" i="10"/>
  <c r="I14" i="10"/>
  <c r="D18" i="10"/>
  <c r="D12" i="10"/>
  <c r="D16" i="10"/>
  <c r="D20" i="10"/>
  <c r="H23" i="10"/>
  <c r="I11" i="10"/>
  <c r="I10" i="10"/>
  <c r="E23" i="10"/>
  <c r="D19" i="10"/>
  <c r="D13" i="10"/>
  <c r="D17" i="10"/>
  <c r="D11" i="10"/>
  <c r="B23" i="10"/>
  <c r="D23" i="9"/>
  <c r="I23" i="9"/>
  <c r="D8" i="15" l="1"/>
  <c r="D9" i="15"/>
  <c r="I23" i="10"/>
  <c r="D23" i="10"/>
</calcChain>
</file>

<file path=xl/sharedStrings.xml><?xml version="1.0" encoding="utf-8"?>
<sst xmlns="http://schemas.openxmlformats.org/spreadsheetml/2006/main" count="5109" uniqueCount="778">
  <si>
    <t>Business Group</t>
  </si>
  <si>
    <t>Building Materials</t>
  </si>
  <si>
    <t>General Merchandise</t>
  </si>
  <si>
    <t>Food Dealers</t>
  </si>
  <si>
    <t>Motor Vehicle</t>
  </si>
  <si>
    <t>Apparel</t>
  </si>
  <si>
    <t>Home Furnishings</t>
  </si>
  <si>
    <t>Eating and Drinking</t>
  </si>
  <si>
    <t>Specialty Retail</t>
  </si>
  <si>
    <t>Services</t>
  </si>
  <si>
    <t>Miscellaneous</t>
  </si>
  <si>
    <t>Computed Tax</t>
  </si>
  <si>
    <t>Comparison of Use Taxes for the Quarter Ending</t>
  </si>
  <si>
    <t>Number of Returns</t>
  </si>
  <si>
    <t>Retailer's</t>
  </si>
  <si>
    <t>Consumer's</t>
  </si>
  <si>
    <t>Percent Change</t>
  </si>
  <si>
    <t>of Returns</t>
  </si>
  <si>
    <t>by Business Group</t>
  </si>
  <si>
    <t>Retail Sales Tax by Business Group</t>
  </si>
  <si>
    <t>Retailer's Use Tax by Business Group</t>
  </si>
  <si>
    <t>State Totals</t>
  </si>
  <si>
    <t>Use Tax</t>
  </si>
  <si>
    <t>Number of Registrations</t>
  </si>
  <si>
    <t>Utilities and Transportation</t>
  </si>
  <si>
    <t>Wholesale</t>
  </si>
  <si>
    <t>Percentages may not sum to totals due to rounding.</t>
  </si>
  <si>
    <t>Taxable Sales</t>
  </si>
  <si>
    <t>Table 1. Iowa Retail Sales Tax</t>
  </si>
  <si>
    <t>of tax</t>
  </si>
  <si>
    <t>Table 1A. Iowa Retail and Retail Use Sales Tax</t>
  </si>
  <si>
    <t>Retail and Retail Use Sales Tax by Business Group</t>
  </si>
  <si>
    <t>of Tax</t>
  </si>
  <si>
    <t>Table 2. Iowa Retail Use Taxes</t>
  </si>
  <si>
    <t>Unk</t>
  </si>
  <si>
    <t xml:space="preserve"> * beginning FY 2023 returns are required monthly so counts increased are atributed to this.</t>
  </si>
  <si>
    <t>Consumer Use is dropping due to combined on returns now.</t>
  </si>
  <si>
    <t xml:space="preserve"> * beginning FY 2023 returns are required monthly so counts increase atributed to this.</t>
  </si>
  <si>
    <t>Table 3. Iowa Retail Sales Tax</t>
  </si>
  <si>
    <t>by County and City</t>
  </si>
  <si>
    <t>Quarter Ending March 31, 2024</t>
  </si>
  <si>
    <t>Taxable sales include the value of taxable goods and services that are subject to the 6% State sales tax rate and the value of hotel/motel room rentals and qualified construction equipment purchases subject to the 5% State excise tax rate.  Computed tax equals the taxable sales subject to the 6% State sales tax multiplied by that rate plus taxable sales subject to the 5% State excise tax multiplied by that rate.</t>
  </si>
  <si>
    <t>County</t>
  </si>
  <si>
    <t>City</t>
  </si>
  <si>
    <t>Percent of Tax</t>
  </si>
  <si>
    <t>Adair</t>
  </si>
  <si>
    <t>Bridgewater</t>
  </si>
  <si>
    <t>Fontanelle</t>
  </si>
  <si>
    <t>Greenfield</t>
  </si>
  <si>
    <t>Orient</t>
  </si>
  <si>
    <t>Stuart</t>
  </si>
  <si>
    <t>Other</t>
  </si>
  <si>
    <t>County Totals</t>
  </si>
  <si>
    <t>Adams</t>
  </si>
  <si>
    <t>Corning</t>
  </si>
  <si>
    <t>Allamakee</t>
  </si>
  <si>
    <t>Dorchester</t>
  </si>
  <si>
    <t>Harpers Ferry</t>
  </si>
  <si>
    <t>Lansing</t>
  </si>
  <si>
    <t>New Albin</t>
  </si>
  <si>
    <t>Postville</t>
  </si>
  <si>
    <t>Waukon</t>
  </si>
  <si>
    <t>Appanoose</t>
  </si>
  <si>
    <t>Centerville</t>
  </si>
  <si>
    <t>Cincinnati</t>
  </si>
  <si>
    <t>Moravia</t>
  </si>
  <si>
    <t>Moulton</t>
  </si>
  <si>
    <t>Mystic</t>
  </si>
  <si>
    <t>Audubon</t>
  </si>
  <si>
    <t>Exira</t>
  </si>
  <si>
    <t>Kimballton</t>
  </si>
  <si>
    <t>Benton</t>
  </si>
  <si>
    <t>Atkins</t>
  </si>
  <si>
    <t>Belle Plaine</t>
  </si>
  <si>
    <t>Blairstown</t>
  </si>
  <si>
    <t>Brandon</t>
  </si>
  <si>
    <t>Garrison</t>
  </si>
  <si>
    <t>Newhall</t>
  </si>
  <si>
    <t>Norway</t>
  </si>
  <si>
    <t>Shellsburg</t>
  </si>
  <si>
    <t>Urbana</t>
  </si>
  <si>
    <t>Van Horne</t>
  </si>
  <si>
    <t>Vinton</t>
  </si>
  <si>
    <t>Walford</t>
  </si>
  <si>
    <t>Black Hawk</t>
  </si>
  <si>
    <t>Cedar Falls</t>
  </si>
  <si>
    <t>Dunkerton</t>
  </si>
  <si>
    <t>Elk Run Heights</t>
  </si>
  <si>
    <t>Evansdale</t>
  </si>
  <si>
    <t>Gilbertville</t>
  </si>
  <si>
    <t>Hudson</t>
  </si>
  <si>
    <t>Janesville</t>
  </si>
  <si>
    <t>Jesup</t>
  </si>
  <si>
    <t>Laporte City</t>
  </si>
  <si>
    <t>Raymond</t>
  </si>
  <si>
    <t>Waterloo</t>
  </si>
  <si>
    <t>Boone</t>
  </si>
  <si>
    <t>Madrid</t>
  </si>
  <si>
    <t>Ogden</t>
  </si>
  <si>
    <t>Pilot Mound</t>
  </si>
  <si>
    <t>Bremer</t>
  </si>
  <si>
    <t>Denver</t>
  </si>
  <si>
    <t>Plainfield</t>
  </si>
  <si>
    <t>Readlyn</t>
  </si>
  <si>
    <t>Sumner</t>
  </si>
  <si>
    <t>Tripoli</t>
  </si>
  <si>
    <t>Waverly</t>
  </si>
  <si>
    <t>Buchanan</t>
  </si>
  <si>
    <t>Aurora</t>
  </si>
  <si>
    <t>Fairbank</t>
  </si>
  <si>
    <t>Hazleton</t>
  </si>
  <si>
    <t>Independence</t>
  </si>
  <si>
    <t>Lamont</t>
  </si>
  <si>
    <t>Rowley</t>
  </si>
  <si>
    <t>Winthrop</t>
  </si>
  <si>
    <t>Buena Vista</t>
  </si>
  <si>
    <t>Albert City</t>
  </si>
  <si>
    <t>Alta</t>
  </si>
  <si>
    <t>Linn Grove</t>
  </si>
  <si>
    <t>Marathon</t>
  </si>
  <si>
    <t>Newell</t>
  </si>
  <si>
    <t>Sioux Rapids</t>
  </si>
  <si>
    <t>Storm Lake</t>
  </si>
  <si>
    <t>Butler</t>
  </si>
  <si>
    <t>Allison</t>
  </si>
  <si>
    <t>Aplington</t>
  </si>
  <si>
    <t>Clarksville</t>
  </si>
  <si>
    <t>Dumont</t>
  </si>
  <si>
    <t>Greene</t>
  </si>
  <si>
    <t>New Hartford</t>
  </si>
  <si>
    <t>Parkersburg</t>
  </si>
  <si>
    <t>Shell Rock</t>
  </si>
  <si>
    <t>Calhoun</t>
  </si>
  <si>
    <t>Farnhamville</t>
  </si>
  <si>
    <t>Lake City</t>
  </si>
  <si>
    <t>Lohrville</t>
  </si>
  <si>
    <t>Manson</t>
  </si>
  <si>
    <t>Pomeroy</t>
  </si>
  <si>
    <t>Rockwell City</t>
  </si>
  <si>
    <t>Carroll</t>
  </si>
  <si>
    <t>Arcadia</t>
  </si>
  <si>
    <t>Breda</t>
  </si>
  <si>
    <t>Coon Rapids</t>
  </si>
  <si>
    <t>Dedham</t>
  </si>
  <si>
    <t>Glidden</t>
  </si>
  <si>
    <t>Halbur</t>
  </si>
  <si>
    <t>Lidderdale</t>
  </si>
  <si>
    <t>Manning</t>
  </si>
  <si>
    <t>Templeton</t>
  </si>
  <si>
    <t>Cass</t>
  </si>
  <si>
    <t>Anita</t>
  </si>
  <si>
    <t>Atlantic</t>
  </si>
  <si>
    <t>Cumberland</t>
  </si>
  <si>
    <t>Griswold</t>
  </si>
  <si>
    <t>Marne</t>
  </si>
  <si>
    <t>Massena</t>
  </si>
  <si>
    <t>Wiota</t>
  </si>
  <si>
    <t>Cedar</t>
  </si>
  <si>
    <t>Clarence</t>
  </si>
  <si>
    <t>Durant</t>
  </si>
  <si>
    <t>Lowden</t>
  </si>
  <si>
    <t>Mechanicsville</t>
  </si>
  <si>
    <t>Stanwood</t>
  </si>
  <si>
    <t>Tipton</t>
  </si>
  <si>
    <t>West Branch</t>
  </si>
  <si>
    <t>Cerro Gordo</t>
  </si>
  <si>
    <t>Clear Lake</t>
  </si>
  <si>
    <t>Mason City</t>
  </si>
  <si>
    <t>Plymouth</t>
  </si>
  <si>
    <t>Rockwell</t>
  </si>
  <si>
    <t>Thornton</t>
  </si>
  <si>
    <t>Ventura</t>
  </si>
  <si>
    <t>Cherokee</t>
  </si>
  <si>
    <t>Aurelia</t>
  </si>
  <si>
    <t>Marcus</t>
  </si>
  <si>
    <t>Meriden</t>
  </si>
  <si>
    <t>Quimby</t>
  </si>
  <si>
    <t>Chickasaw</t>
  </si>
  <si>
    <t>Alta Vista</t>
  </si>
  <si>
    <t>Fredericksburg</t>
  </si>
  <si>
    <t>Ionia</t>
  </si>
  <si>
    <t>Lawler</t>
  </si>
  <si>
    <t>Nashua</t>
  </si>
  <si>
    <t>New Hampton</t>
  </si>
  <si>
    <t>Clarke</t>
  </si>
  <si>
    <t>Murray</t>
  </si>
  <si>
    <t>Osceola</t>
  </si>
  <si>
    <t>Clay</t>
  </si>
  <si>
    <t>Dickens</t>
  </si>
  <si>
    <t>Fostoria</t>
  </si>
  <si>
    <t>Hartley</t>
  </si>
  <si>
    <t>Peterson</t>
  </si>
  <si>
    <t>Royal</t>
  </si>
  <si>
    <t>Spencer</t>
  </si>
  <si>
    <t>Webb</t>
  </si>
  <si>
    <t>Clayton</t>
  </si>
  <si>
    <t>Edgewood</t>
  </si>
  <si>
    <t>Elkader</t>
  </si>
  <si>
    <t>Garnavillo</t>
  </si>
  <si>
    <t>Guttenberg</t>
  </si>
  <si>
    <t>Luana</t>
  </si>
  <si>
    <t>Marquette</t>
  </si>
  <si>
    <t>Monona</t>
  </si>
  <si>
    <t>Strawberry Point</t>
  </si>
  <si>
    <t>Clinton</t>
  </si>
  <si>
    <t>Calamus</t>
  </si>
  <si>
    <t>Camanche</t>
  </si>
  <si>
    <t>Charlotte</t>
  </si>
  <si>
    <t>Delmar</t>
  </si>
  <si>
    <t>Dewitt</t>
  </si>
  <si>
    <t>Goose Lake</t>
  </si>
  <si>
    <t>Grand Mound</t>
  </si>
  <si>
    <t>Lost Nation</t>
  </si>
  <si>
    <t>Wheatland</t>
  </si>
  <si>
    <t>Crawford</t>
  </si>
  <si>
    <t>Charter Oak</t>
  </si>
  <si>
    <t>Deloit</t>
  </si>
  <si>
    <t>Denison</t>
  </si>
  <si>
    <t>Dow City</t>
  </si>
  <si>
    <t>Kiron</t>
  </si>
  <si>
    <t>Manilla</t>
  </si>
  <si>
    <t>Schleswig</t>
  </si>
  <si>
    <t>Vail</t>
  </si>
  <si>
    <t>Westside</t>
  </si>
  <si>
    <t>Dallas</t>
  </si>
  <si>
    <t>Adel</t>
  </si>
  <si>
    <t>Bouton</t>
  </si>
  <si>
    <t>Clive</t>
  </si>
  <si>
    <t>Dallas Center</t>
  </si>
  <si>
    <t>Desoto</t>
  </si>
  <si>
    <t>Dexter</t>
  </si>
  <si>
    <t>Granger</t>
  </si>
  <si>
    <t>Minburn</t>
  </si>
  <si>
    <t>Perry</t>
  </si>
  <si>
    <t>Redfield</t>
  </si>
  <si>
    <t>Urbandale</t>
  </si>
  <si>
    <t>Van Meter</t>
  </si>
  <si>
    <t>Waukee</t>
  </si>
  <si>
    <t>West Des Moines</t>
  </si>
  <si>
    <t>Woodward</t>
  </si>
  <si>
    <t>Davis</t>
  </si>
  <si>
    <t>Bloomfield</t>
  </si>
  <si>
    <t>Drakesville</t>
  </si>
  <si>
    <t>Pulaski</t>
  </si>
  <si>
    <t>Decatur</t>
  </si>
  <si>
    <t>Davis City</t>
  </si>
  <si>
    <t>Decatur City</t>
  </si>
  <si>
    <t>Lamoni</t>
  </si>
  <si>
    <t>Leon</t>
  </si>
  <si>
    <t>Delaware</t>
  </si>
  <si>
    <t>Colesburg</t>
  </si>
  <si>
    <t>Delhi</t>
  </si>
  <si>
    <t>Dundee</t>
  </si>
  <si>
    <t>Dyersville</t>
  </si>
  <si>
    <t>Earlville</t>
  </si>
  <si>
    <t>Hopkinton</t>
  </si>
  <si>
    <t>Manchester</t>
  </si>
  <si>
    <t>Ryan</t>
  </si>
  <si>
    <t>Des Moines</t>
  </si>
  <si>
    <t>Burlington</t>
  </si>
  <si>
    <t>Danville</t>
  </si>
  <si>
    <t>Mediapolis</t>
  </si>
  <si>
    <t>Middletown</t>
  </si>
  <si>
    <t>West Burlington</t>
  </si>
  <si>
    <t>Dickinson</t>
  </si>
  <si>
    <t>Arnolds Park</t>
  </si>
  <si>
    <t>Lake Park</t>
  </si>
  <si>
    <t>Milford</t>
  </si>
  <si>
    <t>Okoboji</t>
  </si>
  <si>
    <t>Spirit Lake</t>
  </si>
  <si>
    <t>Superior</t>
  </si>
  <si>
    <t>Dubuque</t>
  </si>
  <si>
    <t>Asbury</t>
  </si>
  <si>
    <t>Bernard</t>
  </si>
  <si>
    <t>Cascade</t>
  </si>
  <si>
    <t>Durango</t>
  </si>
  <si>
    <t>Epworth</t>
  </si>
  <si>
    <t>Farley</t>
  </si>
  <si>
    <t>Holy Cross</t>
  </si>
  <si>
    <t>Luxemburg</t>
  </si>
  <si>
    <t>New Vienna</t>
  </si>
  <si>
    <t>Peosta</t>
  </si>
  <si>
    <t>Sherrill</t>
  </si>
  <si>
    <t>Worthington</t>
  </si>
  <si>
    <t>Emmet</t>
  </si>
  <si>
    <t>Armstrong</t>
  </si>
  <si>
    <t>Estherville</t>
  </si>
  <si>
    <t>Ringsted</t>
  </si>
  <si>
    <t>Wallingford</t>
  </si>
  <si>
    <t>Fayette</t>
  </si>
  <si>
    <t>Arlington</t>
  </si>
  <si>
    <t>Clermont</t>
  </si>
  <si>
    <t>Elgin</t>
  </si>
  <si>
    <t>Hawkeye</t>
  </si>
  <si>
    <t>Maynard</t>
  </si>
  <si>
    <t>Oelwein</t>
  </si>
  <si>
    <t>Randalia</t>
  </si>
  <si>
    <t>Wadena</t>
  </si>
  <si>
    <t>Waucoma</t>
  </si>
  <si>
    <t>West Union</t>
  </si>
  <si>
    <t>Floyd</t>
  </si>
  <si>
    <t>Charles City</t>
  </si>
  <si>
    <t>Marble Rock</t>
  </si>
  <si>
    <t>Nora Springs</t>
  </si>
  <si>
    <t>Rockford</t>
  </si>
  <si>
    <t>Rudd</t>
  </si>
  <si>
    <t>Franklin</t>
  </si>
  <si>
    <t>Ackley</t>
  </si>
  <si>
    <t>Alexander</t>
  </si>
  <si>
    <t>Dows</t>
  </si>
  <si>
    <t>Hampton</t>
  </si>
  <si>
    <t>Latimer</t>
  </si>
  <si>
    <t>Sheffield</t>
  </si>
  <si>
    <t>Fremont</t>
  </si>
  <si>
    <t>Farragut</t>
  </si>
  <si>
    <t>Hamburg</t>
  </si>
  <si>
    <t>Shenandoah</t>
  </si>
  <si>
    <t>Sidney</t>
  </si>
  <si>
    <t>Tabor</t>
  </si>
  <si>
    <t>Grand Junction</t>
  </si>
  <si>
    <t>Jefferson</t>
  </si>
  <si>
    <t>Paton</t>
  </si>
  <si>
    <t>Scranton</t>
  </si>
  <si>
    <t>Grundy</t>
  </si>
  <si>
    <t>Beaman</t>
  </si>
  <si>
    <t>Conrad</t>
  </si>
  <si>
    <t>Dike</t>
  </si>
  <si>
    <t>Grundy Center</t>
  </si>
  <si>
    <t>Holland</t>
  </si>
  <si>
    <t>Reinbeck</t>
  </si>
  <si>
    <t>Wellsburg</t>
  </si>
  <si>
    <t>Guthrie</t>
  </si>
  <si>
    <t>Bayard</t>
  </si>
  <si>
    <t>Casey</t>
  </si>
  <si>
    <t>Guthrie Center</t>
  </si>
  <si>
    <t>Menlo</t>
  </si>
  <si>
    <t>Panora</t>
  </si>
  <si>
    <t>Yale</t>
  </si>
  <si>
    <t>Hamilton</t>
  </si>
  <si>
    <t>Blairsburg</t>
  </si>
  <si>
    <t>Ellsworth</t>
  </si>
  <si>
    <t>Kamrar</t>
  </si>
  <si>
    <t>Stanhope</t>
  </si>
  <si>
    <t>Stratford</t>
  </si>
  <si>
    <t>Webster City</t>
  </si>
  <si>
    <t>Williams</t>
  </si>
  <si>
    <t>Hancock</t>
  </si>
  <si>
    <t>Britt</t>
  </si>
  <si>
    <t>Corwith</t>
  </si>
  <si>
    <t>Forest City</t>
  </si>
  <si>
    <t>Garner</t>
  </si>
  <si>
    <t>Klemme</t>
  </si>
  <si>
    <t>Hardin</t>
  </si>
  <si>
    <t>Alden</t>
  </si>
  <si>
    <t>Eldora</t>
  </si>
  <si>
    <t>Hubbard</t>
  </si>
  <si>
    <t>Iowa Falls</t>
  </si>
  <si>
    <t>New Providence</t>
  </si>
  <si>
    <t>Radcliffe</t>
  </si>
  <si>
    <t>Steamboat Rock</t>
  </si>
  <si>
    <t>Union</t>
  </si>
  <si>
    <t>Harrison</t>
  </si>
  <si>
    <t>Dunlap</t>
  </si>
  <si>
    <t>Logan</t>
  </si>
  <si>
    <t>Missouri Valley</t>
  </si>
  <si>
    <t>Modale</t>
  </si>
  <si>
    <t>Mondamin</t>
  </si>
  <si>
    <t>Oakland</t>
  </si>
  <si>
    <t>Persia</t>
  </si>
  <si>
    <t>Pisgah</t>
  </si>
  <si>
    <t>Woodbine</t>
  </si>
  <si>
    <t>Henry</t>
  </si>
  <si>
    <t>Mount Pleasant</t>
  </si>
  <si>
    <t>Mount Union</t>
  </si>
  <si>
    <t>New London</t>
  </si>
  <si>
    <t>Salem</t>
  </si>
  <si>
    <t>Wayland</t>
  </si>
  <si>
    <t>Winfield</t>
  </si>
  <si>
    <t>Howard</t>
  </si>
  <si>
    <t>Chester</t>
  </si>
  <si>
    <t>Cresco</t>
  </si>
  <si>
    <t>Elma</t>
  </si>
  <si>
    <t>Lime Springs</t>
  </si>
  <si>
    <t>Protivin</t>
  </si>
  <si>
    <t>Riceville</t>
  </si>
  <si>
    <t>Humboldt</t>
  </si>
  <si>
    <t>Bode</t>
  </si>
  <si>
    <t>Dakota City</t>
  </si>
  <si>
    <t>Gilmore City</t>
  </si>
  <si>
    <t>Livermore</t>
  </si>
  <si>
    <t>Renwick</t>
  </si>
  <si>
    <t>Thor</t>
  </si>
  <si>
    <t>Ida</t>
  </si>
  <si>
    <t>Battle Creek</t>
  </si>
  <si>
    <t>Correctionville</t>
  </si>
  <si>
    <t>Galva</t>
  </si>
  <si>
    <t>Holstein</t>
  </si>
  <si>
    <t>Ida Grove</t>
  </si>
  <si>
    <t>Iowa</t>
  </si>
  <si>
    <t>Marengo</t>
  </si>
  <si>
    <t>North English</t>
  </si>
  <si>
    <t>Parnell</t>
  </si>
  <si>
    <t>Victor</t>
  </si>
  <si>
    <t>Williamsburg</t>
  </si>
  <si>
    <t>Jackson</t>
  </si>
  <si>
    <t>Andrew</t>
  </si>
  <si>
    <t>Bellevue</t>
  </si>
  <si>
    <t>Maquoketa</t>
  </si>
  <si>
    <t>Miles</t>
  </si>
  <si>
    <t>Preston</t>
  </si>
  <si>
    <t>Sabula</t>
  </si>
  <si>
    <t>Springbrook</t>
  </si>
  <si>
    <t>Jasper</t>
  </si>
  <si>
    <t>Baxter</t>
  </si>
  <si>
    <t>Colfax</t>
  </si>
  <si>
    <t>Kellogg</t>
  </si>
  <si>
    <t>Lynnville</t>
  </si>
  <si>
    <t>Mingo</t>
  </si>
  <si>
    <t>Monroe</t>
  </si>
  <si>
    <t>Newton</t>
  </si>
  <si>
    <t>Prairie City</t>
  </si>
  <si>
    <t>Reasnor</t>
  </si>
  <si>
    <t>Sully</t>
  </si>
  <si>
    <t>Batavia</t>
  </si>
  <si>
    <t>Fairfield</t>
  </si>
  <si>
    <t>Libertyville</t>
  </si>
  <si>
    <t>Lockridge</t>
  </si>
  <si>
    <t>Johnson</t>
  </si>
  <si>
    <t>Coralville</t>
  </si>
  <si>
    <t>Hills</t>
  </si>
  <si>
    <t>Iowa City</t>
  </si>
  <si>
    <t>Lone Tree</t>
  </si>
  <si>
    <t>North Liberty</t>
  </si>
  <si>
    <t>Oxford</t>
  </si>
  <si>
    <t>Solon</t>
  </si>
  <si>
    <t>Swisher</t>
  </si>
  <si>
    <t>Tiffin</t>
  </si>
  <si>
    <t>Jones</t>
  </si>
  <si>
    <t>Anamosa</t>
  </si>
  <si>
    <t>Martelle</t>
  </si>
  <si>
    <t>Monticello</t>
  </si>
  <si>
    <t>Olin</t>
  </si>
  <si>
    <t>Oxford Junction</t>
  </si>
  <si>
    <t>Wyoming</t>
  </si>
  <si>
    <t>Keokuk</t>
  </si>
  <si>
    <t>Harper</t>
  </si>
  <si>
    <t>Hedrick</t>
  </si>
  <si>
    <t>Keota</t>
  </si>
  <si>
    <t>Keswick</t>
  </si>
  <si>
    <t>Ollie</t>
  </si>
  <si>
    <t>Richland</t>
  </si>
  <si>
    <t>Sigourney</t>
  </si>
  <si>
    <t>What Cheer</t>
  </si>
  <si>
    <t>Kossuth</t>
  </si>
  <si>
    <t>Algona</t>
  </si>
  <si>
    <t>Bancroft</t>
  </si>
  <si>
    <t>Burt</t>
  </si>
  <si>
    <t>Fenton</t>
  </si>
  <si>
    <t>Lakota</t>
  </si>
  <si>
    <t>Lone Rock</t>
  </si>
  <si>
    <t>Swea City</t>
  </si>
  <si>
    <t>Titonka</t>
  </si>
  <si>
    <t>Wesley</t>
  </si>
  <si>
    <t>West Bend</t>
  </si>
  <si>
    <t>Whittemore</t>
  </si>
  <si>
    <t>Lee</t>
  </si>
  <si>
    <t>Donnellson</t>
  </si>
  <si>
    <t>Fort Madison</t>
  </si>
  <si>
    <t>Houghton</t>
  </si>
  <si>
    <t>Montrose</t>
  </si>
  <si>
    <t>West Point</t>
  </si>
  <si>
    <t>Linn</t>
  </si>
  <si>
    <t>Alburnett</t>
  </si>
  <si>
    <t>Cedar Rapids</t>
  </si>
  <si>
    <t>Center Point</t>
  </si>
  <si>
    <t>Central City</t>
  </si>
  <si>
    <t>Coggon</t>
  </si>
  <si>
    <t>Ely</t>
  </si>
  <si>
    <t>Fairfax</t>
  </si>
  <si>
    <t>Hiawatha</t>
  </si>
  <si>
    <t>Lisbon</t>
  </si>
  <si>
    <t>Marion</t>
  </si>
  <si>
    <t>Mount Vernon</t>
  </si>
  <si>
    <t>Palo</t>
  </si>
  <si>
    <t>Robins</t>
  </si>
  <si>
    <t>Springville</t>
  </si>
  <si>
    <t>Walker</t>
  </si>
  <si>
    <t>Louisa</t>
  </si>
  <si>
    <t>Columbus Junction</t>
  </si>
  <si>
    <t>Letts</t>
  </si>
  <si>
    <t>Morning Sun</t>
  </si>
  <si>
    <t>Wapello</t>
  </si>
  <si>
    <t>Lucas</t>
  </si>
  <si>
    <t>Chariton</t>
  </si>
  <si>
    <t>Russell</t>
  </si>
  <si>
    <t>Lyon</t>
  </si>
  <si>
    <t>Alvord</t>
  </si>
  <si>
    <t>Doon</t>
  </si>
  <si>
    <t>George</t>
  </si>
  <si>
    <t>Inwood</t>
  </si>
  <si>
    <t>Larchwood</t>
  </si>
  <si>
    <t>Lester</t>
  </si>
  <si>
    <t>Little Rock</t>
  </si>
  <si>
    <t>Rock Rapids</t>
  </si>
  <si>
    <t>Madison</t>
  </si>
  <si>
    <t>Earlham</t>
  </si>
  <si>
    <t>Truro</t>
  </si>
  <si>
    <t>Winterset</t>
  </si>
  <si>
    <t>Mahaska</t>
  </si>
  <si>
    <t>Eddyville</t>
  </si>
  <si>
    <t>Leighton</t>
  </si>
  <si>
    <t>New Sharon</t>
  </si>
  <si>
    <t>Oskaloosa</t>
  </si>
  <si>
    <t>Bussey</t>
  </si>
  <si>
    <t>Harvey</t>
  </si>
  <si>
    <t>Knoxville</t>
  </si>
  <si>
    <t>Pella</t>
  </si>
  <si>
    <t>Pleasantville</t>
  </si>
  <si>
    <t>Marshall</t>
  </si>
  <si>
    <t>Albion</t>
  </si>
  <si>
    <t>Gilman</t>
  </si>
  <si>
    <t>Laurel</t>
  </si>
  <si>
    <t>Marshalltown</t>
  </si>
  <si>
    <t>Melbourne</t>
  </si>
  <si>
    <t>State Center</t>
  </si>
  <si>
    <t>Mills</t>
  </si>
  <si>
    <t>Emerson</t>
  </si>
  <si>
    <t>Glenwood</t>
  </si>
  <si>
    <t>Hastings</t>
  </si>
  <si>
    <t>Malvern</t>
  </si>
  <si>
    <t>Pacific Junction</t>
  </si>
  <si>
    <t>Silver City</t>
  </si>
  <si>
    <t>Mitchell</t>
  </si>
  <si>
    <t>Orchard</t>
  </si>
  <si>
    <t>Osage</t>
  </si>
  <si>
    <t>St. Ansgar</t>
  </si>
  <si>
    <t>Stacyville</t>
  </si>
  <si>
    <t>Mapleton</t>
  </si>
  <si>
    <t>Onawa</t>
  </si>
  <si>
    <t>Ute</t>
  </si>
  <si>
    <t>Whiting</t>
  </si>
  <si>
    <t>Albia</t>
  </si>
  <si>
    <t>Lovilia</t>
  </si>
  <si>
    <t>Montgomery</t>
  </si>
  <si>
    <t>Red Oak</t>
  </si>
  <si>
    <t>Stanton</t>
  </si>
  <si>
    <t>Villisca</t>
  </si>
  <si>
    <t>Muscatine</t>
  </si>
  <si>
    <t>Nichols</t>
  </si>
  <si>
    <t>West Liberty</t>
  </si>
  <si>
    <t>Wilton</t>
  </si>
  <si>
    <t>O'Brien</t>
  </si>
  <si>
    <t>Calumet</t>
  </si>
  <si>
    <t>Paullina</t>
  </si>
  <si>
    <t>Primghar</t>
  </si>
  <si>
    <t>Sanborn</t>
  </si>
  <si>
    <t>Sheldon</t>
  </si>
  <si>
    <t>Sutherland</t>
  </si>
  <si>
    <t>Ashton</t>
  </si>
  <si>
    <t>Melvin</t>
  </si>
  <si>
    <t>Ocheyedan</t>
  </si>
  <si>
    <t>Sibley</t>
  </si>
  <si>
    <t>Page</t>
  </si>
  <si>
    <t>Clarinda</t>
  </si>
  <si>
    <t>Essex</t>
  </si>
  <si>
    <t>Palo Alto</t>
  </si>
  <si>
    <t>Cylinder</t>
  </si>
  <si>
    <t>Emmetsburg</t>
  </si>
  <si>
    <t>Graettinger</t>
  </si>
  <si>
    <t>Mallard</t>
  </si>
  <si>
    <t>Ruthven</t>
  </si>
  <si>
    <t>Akron</t>
  </si>
  <si>
    <t>Hinton</t>
  </si>
  <si>
    <t>Kingsley</t>
  </si>
  <si>
    <t>Lemars</t>
  </si>
  <si>
    <t>Merrill</t>
  </si>
  <si>
    <t>Remsen</t>
  </si>
  <si>
    <t>Sioux City</t>
  </si>
  <si>
    <t>Westfield</t>
  </si>
  <si>
    <t>Pocahontas</t>
  </si>
  <si>
    <t>Fonda</t>
  </si>
  <si>
    <t>Havelock</t>
  </si>
  <si>
    <t>Laurens</t>
  </si>
  <si>
    <t>Palmer</t>
  </si>
  <si>
    <t>Rolfe</t>
  </si>
  <si>
    <t>Polk</t>
  </si>
  <si>
    <t>Altoona</t>
  </si>
  <si>
    <t>Ankeny</t>
  </si>
  <si>
    <t>Bondurant</t>
  </si>
  <si>
    <t>Carlisle</t>
  </si>
  <si>
    <t>Elkhart</t>
  </si>
  <si>
    <t>Grimes</t>
  </si>
  <si>
    <t>Johnston</t>
  </si>
  <si>
    <t>Mitchellville</t>
  </si>
  <si>
    <t>Pleasant Hill</t>
  </si>
  <si>
    <t>Polk City</t>
  </si>
  <si>
    <t>Runnells</t>
  </si>
  <si>
    <t>Windsor Heights</t>
  </si>
  <si>
    <t>Pottawattamie</t>
  </si>
  <si>
    <t>Avoca</t>
  </si>
  <si>
    <t>Carson</t>
  </si>
  <si>
    <t>Carter Lake</t>
  </si>
  <si>
    <t>Council Bluffs</t>
  </si>
  <si>
    <t>Crescent</t>
  </si>
  <si>
    <t>Minden</t>
  </si>
  <si>
    <t>Neola</t>
  </si>
  <si>
    <t>Shelby</t>
  </si>
  <si>
    <t>Treynor</t>
  </si>
  <si>
    <t>Underwood</t>
  </si>
  <si>
    <t>Walnut</t>
  </si>
  <si>
    <t>Poweshiek</t>
  </si>
  <si>
    <t>Brooklyn</t>
  </si>
  <si>
    <t>Deep River</t>
  </si>
  <si>
    <t>Grinnell</t>
  </si>
  <si>
    <t>Malcom</t>
  </si>
  <si>
    <t>Montezuma</t>
  </si>
  <si>
    <t>Ringgold</t>
  </si>
  <si>
    <t>Diagonal</t>
  </si>
  <si>
    <t>Ellston</t>
  </si>
  <si>
    <t>Mount Ayr</t>
  </si>
  <si>
    <t>Redding</t>
  </si>
  <si>
    <t>Sac</t>
  </si>
  <si>
    <t>Auburn</t>
  </si>
  <si>
    <t>Early</t>
  </si>
  <si>
    <t>Lake View</t>
  </si>
  <si>
    <t>Lytton</t>
  </si>
  <si>
    <t>Odebolt</t>
  </si>
  <si>
    <t>Sac City</t>
  </si>
  <si>
    <t>Schaller</t>
  </si>
  <si>
    <t>Wall Lake</t>
  </si>
  <si>
    <t>Scott</t>
  </si>
  <si>
    <t>Bettendorf</t>
  </si>
  <si>
    <t>Blue Grass</t>
  </si>
  <si>
    <t>Buffalo</t>
  </si>
  <si>
    <t>Davenport</t>
  </si>
  <si>
    <t>Donahue</t>
  </si>
  <si>
    <t>Eldridge</t>
  </si>
  <si>
    <t>Leclaire</t>
  </si>
  <si>
    <t>Long Grove</t>
  </si>
  <si>
    <t>Princeton</t>
  </si>
  <si>
    <t>Riverdale</t>
  </si>
  <si>
    <t>Walcott</t>
  </si>
  <si>
    <t>Defiance</t>
  </si>
  <si>
    <t>Earling</t>
  </si>
  <si>
    <t>Elk Horn</t>
  </si>
  <si>
    <t>Harlan</t>
  </si>
  <si>
    <t>Irwin</t>
  </si>
  <si>
    <t>Panama</t>
  </si>
  <si>
    <t>Portsmouth</t>
  </si>
  <si>
    <t>Sioux</t>
  </si>
  <si>
    <t>Alton</t>
  </si>
  <si>
    <t>Boyden</t>
  </si>
  <si>
    <t>Granville</t>
  </si>
  <si>
    <t>Hawarden</t>
  </si>
  <si>
    <t>Hospers</t>
  </si>
  <si>
    <t>Hull</t>
  </si>
  <si>
    <t>Ireton</t>
  </si>
  <si>
    <t>Maurice</t>
  </si>
  <si>
    <t>Orange City</t>
  </si>
  <si>
    <t>Rock Valley</t>
  </si>
  <si>
    <t>Sioux Center</t>
  </si>
  <si>
    <t>Story</t>
  </si>
  <si>
    <t>Ames</t>
  </si>
  <si>
    <t>Cambridge</t>
  </si>
  <si>
    <t>Collins</t>
  </si>
  <si>
    <t>Colo</t>
  </si>
  <si>
    <t>Gilbert</t>
  </si>
  <si>
    <t>Huxley</t>
  </si>
  <si>
    <t>Kelley</t>
  </si>
  <si>
    <t>Maxwell</t>
  </si>
  <si>
    <t>Nevada</t>
  </si>
  <si>
    <t>Roland</t>
  </si>
  <si>
    <t>Slater</t>
  </si>
  <si>
    <t>Story City</t>
  </si>
  <si>
    <t>Zearing</t>
  </si>
  <si>
    <t>Tama</t>
  </si>
  <si>
    <t>Chelsea</t>
  </si>
  <si>
    <t>Clutier</t>
  </si>
  <si>
    <t>Dysart</t>
  </si>
  <si>
    <t>Elberon</t>
  </si>
  <si>
    <t>Garwin</t>
  </si>
  <si>
    <t>Gladbrook</t>
  </si>
  <si>
    <t>Montour</t>
  </si>
  <si>
    <t>Toledo</t>
  </si>
  <si>
    <t>Traer</t>
  </si>
  <si>
    <t>Taylor</t>
  </si>
  <si>
    <t>Bedford</t>
  </si>
  <si>
    <t>Clearfield</t>
  </si>
  <si>
    <t>Lenox</t>
  </si>
  <si>
    <t>New Market</t>
  </si>
  <si>
    <t>Afton</t>
  </si>
  <si>
    <t>Creston</t>
  </si>
  <si>
    <t>Van Buren</t>
  </si>
  <si>
    <t>Birmingham</t>
  </si>
  <si>
    <t>Bonaparte</t>
  </si>
  <si>
    <t>Cantril</t>
  </si>
  <si>
    <t>Farmington</t>
  </si>
  <si>
    <t>Keosauqua</t>
  </si>
  <si>
    <t>Milton</t>
  </si>
  <si>
    <t>Stockport</t>
  </si>
  <si>
    <t>Agency</t>
  </si>
  <si>
    <t>Blakesburg</t>
  </si>
  <si>
    <t>Eldon</t>
  </si>
  <si>
    <t>Ottumwa</t>
  </si>
  <si>
    <t>Warren</t>
  </si>
  <si>
    <t>Cumming</t>
  </si>
  <si>
    <t>Hartford</t>
  </si>
  <si>
    <t>Indianola</t>
  </si>
  <si>
    <t>Lacona</t>
  </si>
  <si>
    <t>Martensdale</t>
  </si>
  <si>
    <t>Milo</t>
  </si>
  <si>
    <t>New Virginia</t>
  </si>
  <si>
    <t>Norwalk</t>
  </si>
  <si>
    <t>Washington</t>
  </si>
  <si>
    <t>Ainsworth</t>
  </si>
  <si>
    <t>Brighton</t>
  </si>
  <si>
    <t>Crawfordsville</t>
  </si>
  <si>
    <t>Kalona</t>
  </si>
  <si>
    <t>Riverside</t>
  </si>
  <si>
    <t>Wellman</t>
  </si>
  <si>
    <t>Wayne</t>
  </si>
  <si>
    <t>Allerton</t>
  </si>
  <si>
    <t>Corydon</t>
  </si>
  <si>
    <t>Humeston</t>
  </si>
  <si>
    <t>Lineville</t>
  </si>
  <si>
    <t>Promise City</t>
  </si>
  <si>
    <t>Seymour</t>
  </si>
  <si>
    <t>Webster</t>
  </si>
  <si>
    <t>Badger</t>
  </si>
  <si>
    <t>Callender</t>
  </si>
  <si>
    <t>Clare</t>
  </si>
  <si>
    <t>Dayton</t>
  </si>
  <si>
    <t>Duncombe</t>
  </si>
  <si>
    <t>Fort Dodge</t>
  </si>
  <si>
    <t>Gowrie</t>
  </si>
  <si>
    <t>Harcourt</t>
  </si>
  <si>
    <t>Lehigh</t>
  </si>
  <si>
    <t>Otho</t>
  </si>
  <si>
    <t>Winnebago</t>
  </si>
  <si>
    <t>Buffalo Center</t>
  </si>
  <si>
    <t>Lake Mills</t>
  </si>
  <si>
    <t>Leland</t>
  </si>
  <si>
    <t>Thompson</t>
  </si>
  <si>
    <t>Winneshiek</t>
  </si>
  <si>
    <t>Calmar</t>
  </si>
  <si>
    <t>Decorah</t>
  </si>
  <si>
    <t>Fort Atkinson</t>
  </si>
  <si>
    <t>Ossian</t>
  </si>
  <si>
    <t>Ridgeway</t>
  </si>
  <si>
    <t>Spillville</t>
  </si>
  <si>
    <t>Woodbury</t>
  </si>
  <si>
    <t>Anthon</t>
  </si>
  <si>
    <t>Danbury</t>
  </si>
  <si>
    <t>Hornick</t>
  </si>
  <si>
    <t>Lawton</t>
  </si>
  <si>
    <t>Moville</t>
  </si>
  <si>
    <t>Salix</t>
  </si>
  <si>
    <t>Sergeant Bluff</t>
  </si>
  <si>
    <t>Sloan</t>
  </si>
  <si>
    <t>Worth</t>
  </si>
  <si>
    <t>Fertile</t>
  </si>
  <si>
    <t>Grafton</t>
  </si>
  <si>
    <t>Kensett</t>
  </si>
  <si>
    <t>Manly</t>
  </si>
  <si>
    <t>Northwood</t>
  </si>
  <si>
    <t>Wright</t>
  </si>
  <si>
    <t>Belmond</t>
  </si>
  <si>
    <t>Clarion</t>
  </si>
  <si>
    <t>Eagle Grove</t>
  </si>
  <si>
    <t>Goldfield</t>
  </si>
  <si>
    <t>Woolstock</t>
  </si>
  <si>
    <t>Table 4. Iowa Retail Sales and Tax</t>
  </si>
  <si>
    <t>by County and Business Group</t>
  </si>
  <si>
    <t>S</t>
  </si>
  <si>
    <t>Eating And Drinking</t>
  </si>
  <si>
    <t>Service</t>
  </si>
  <si>
    <t>Utilities And Transportation</t>
  </si>
  <si>
    <t>An "S", representing "Suppressed", is used for any business group that does not have at least 11 returns filed.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</si>
</sst>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164" formatCode="mmmm\ yyyy"/>
    <numFmt numFmtId="165" formatCode="&quot;$&quot;#,##0"/>
  </numFmts>
  <fonts count="15" x14ac:knownFonts="1">
    <font>
      <sz val="12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2" borderId="0"/>
    <xf numFmtId="0" fontId="10" fillId="0" borderId="0"/>
    <xf numFmtId="0" fontId="4" fillId="2" borderId="0"/>
    <xf numFmtId="0" fontId="4" fillId="2" borderId="0"/>
    <xf numFmtId="0" fontId="4" fillId="2" borderId="0"/>
    <xf numFmtId="0" fontId="2" fillId="0" borderId="0"/>
    <xf numFmtId="0" fontId="9" fillId="0" borderId="0"/>
    <xf numFmtId="0" fontId="1" fillId="0" borderId="0"/>
    <xf numFmtId="0" fontId="2" fillId="0" borderId="0"/>
    <xf numFmtId="0" fontId="13" fillId="0" borderId="0"/>
  </cellStyleXfs>
  <cellXfs count="81">
    <xf numFmtId="0" fontId="0" fillId="2" borderId="0" xfId="0" applyNumberFormat="1"/>
    <xf numFmtId="0" fontId="7" fillId="0" borderId="0" xfId="5" applyFont="1" applyFill="1"/>
    <xf numFmtId="0" fontId="7" fillId="0" borderId="0" xfId="5" applyFont="1" applyAlignment="1">
      <alignment horizontal="left"/>
    </xf>
    <xf numFmtId="0" fontId="5" fillId="0" borderId="0" xfId="4" applyNumberFormat="1" applyFont="1" applyFill="1"/>
    <xf numFmtId="0" fontId="7" fillId="0" borderId="0" xfId="4" applyNumberFormat="1" applyFont="1" applyFill="1" applyAlignment="1">
      <alignment horizontal="center"/>
    </xf>
    <xf numFmtId="0" fontId="7" fillId="0" borderId="0" xfId="4" applyNumberFormat="1" applyFont="1" applyFill="1"/>
    <xf numFmtId="5" fontId="7" fillId="0" borderId="0" xfId="4" applyNumberFormat="1" applyFont="1" applyFill="1"/>
    <xf numFmtId="0" fontId="6" fillId="0" borderId="0" xfId="4" applyNumberFormat="1" applyFont="1" applyFill="1"/>
    <xf numFmtId="0" fontId="7" fillId="0" borderId="0" xfId="4" applyNumberFormat="1" applyFont="1" applyFill="1" applyAlignment="1">
      <alignment vertical="top" wrapText="1"/>
    </xf>
    <xf numFmtId="0" fontId="7" fillId="0" borderId="0" xfId="4" applyNumberFormat="1" applyFont="1" applyFill="1" applyAlignment="1">
      <alignment wrapText="1"/>
    </xf>
    <xf numFmtId="0" fontId="5" fillId="0" borderId="0" xfId="4" applyNumberFormat="1" applyFont="1" applyFill="1" applyAlignment="1">
      <alignment horizontal="right"/>
    </xf>
    <xf numFmtId="0" fontId="5" fillId="0" borderId="0" xfId="4" applyNumberFormat="1" applyFont="1" applyFill="1" applyAlignment="1">
      <alignment horizontal="right" wrapText="1"/>
    </xf>
    <xf numFmtId="164" fontId="5" fillId="0" borderId="0" xfId="4" applyNumberFormat="1" applyFont="1" applyFill="1" applyAlignment="1">
      <alignment horizontal="right"/>
    </xf>
    <xf numFmtId="3" fontId="7" fillId="0" borderId="0" xfId="4" applyNumberFormat="1" applyFont="1" applyFill="1"/>
    <xf numFmtId="10" fontId="7" fillId="0" borderId="0" xfId="4" applyNumberFormat="1" applyFont="1" applyFill="1" applyAlignment="1">
      <alignment horizontal="right"/>
    </xf>
    <xf numFmtId="5" fontId="7" fillId="0" borderId="0" xfId="4" applyNumberFormat="1" applyFont="1" applyFill="1" applyAlignment="1">
      <alignment horizontal="right"/>
    </xf>
    <xf numFmtId="37" fontId="7" fillId="0" borderId="0" xfId="4" applyNumberFormat="1" applyFont="1" applyFill="1" applyAlignment="1">
      <alignment horizontal="right"/>
    </xf>
    <xf numFmtId="0" fontId="6" fillId="0" borderId="0" xfId="4" applyNumberFormat="1" applyFont="1" applyFill="1" applyAlignment="1">
      <alignment horizontal="left" wrapText="1"/>
    </xf>
    <xf numFmtId="0" fontId="8" fillId="0" borderId="0" xfId="4" applyNumberFormat="1" applyFont="1" applyFill="1"/>
    <xf numFmtId="0" fontId="8" fillId="0" borderId="0" xfId="4" applyNumberFormat="1" applyFont="1" applyFill="1" applyAlignment="1">
      <alignment horizontal="right"/>
    </xf>
    <xf numFmtId="0" fontId="7" fillId="0" borderId="0" xfId="4" applyFont="1" applyFill="1"/>
    <xf numFmtId="37" fontId="8" fillId="0" borderId="0" xfId="4" applyNumberFormat="1" applyFont="1" applyFill="1"/>
    <xf numFmtId="10" fontId="8" fillId="0" borderId="0" xfId="4" applyNumberFormat="1" applyFont="1" applyFill="1"/>
    <xf numFmtId="5" fontId="8" fillId="0" borderId="0" xfId="4" applyNumberFormat="1" applyFont="1" applyFill="1" applyAlignment="1">
      <alignment horizontal="right"/>
    </xf>
    <xf numFmtId="10" fontId="8" fillId="0" borderId="0" xfId="4" applyNumberFormat="1" applyFont="1" applyFill="1" applyAlignment="1">
      <alignment horizontal="right"/>
    </xf>
    <xf numFmtId="5" fontId="8" fillId="0" borderId="0" xfId="4" applyNumberFormat="1" applyFont="1" applyFill="1"/>
    <xf numFmtId="0" fontId="5" fillId="0" borderId="0" xfId="4" applyFont="1" applyFill="1" applyAlignment="1">
      <alignment horizontal="center"/>
    </xf>
    <xf numFmtId="0" fontId="11" fillId="0" borderId="0" xfId="1" applyFont="1"/>
    <xf numFmtId="0" fontId="7" fillId="0" borderId="0" xfId="2" applyNumberFormat="1" applyFont="1" applyFill="1"/>
    <xf numFmtId="0" fontId="10" fillId="0" borderId="0" xfId="1" applyFont="1"/>
    <xf numFmtId="0" fontId="7" fillId="0" borderId="0" xfId="6" applyFont="1" applyAlignment="1">
      <alignment horizontal="left"/>
    </xf>
    <xf numFmtId="0" fontId="8" fillId="0" borderId="0" xfId="2" applyNumberFormat="1" applyFont="1" applyFill="1"/>
    <xf numFmtId="0" fontId="5" fillId="0" borderId="0" xfId="2" applyNumberFormat="1" applyFont="1" applyFill="1"/>
    <xf numFmtId="0" fontId="6" fillId="0" borderId="0" xfId="2" applyNumberFormat="1" applyFont="1" applyFill="1"/>
    <xf numFmtId="0" fontId="7" fillId="0" borderId="0" xfId="4" applyNumberFormat="1" applyFont="1" applyFill="1" applyAlignment="1"/>
    <xf numFmtId="0" fontId="6" fillId="0" borderId="0" xfId="4" applyNumberFormat="1" applyFont="1" applyFill="1" applyAlignment="1"/>
    <xf numFmtId="10" fontId="8" fillId="0" borderId="1" xfId="4" applyNumberFormat="1" applyFont="1" applyFill="1" applyBorder="1"/>
    <xf numFmtId="7" fontId="10" fillId="0" borderId="0" xfId="1" applyNumberFormat="1" applyFont="1"/>
    <xf numFmtId="3" fontId="7" fillId="0" borderId="1" xfId="4" applyNumberFormat="1" applyFont="1" applyFill="1" applyBorder="1"/>
    <xf numFmtId="10" fontId="7" fillId="0" borderId="1" xfId="4" applyNumberFormat="1" applyFont="1" applyFill="1" applyBorder="1" applyAlignment="1">
      <alignment horizontal="right"/>
    </xf>
    <xf numFmtId="0" fontId="10" fillId="0" borderId="0" xfId="1" applyFont="1" applyFill="1"/>
    <xf numFmtId="7" fontId="10" fillId="0" borderId="0" xfId="1" applyNumberFormat="1" applyFont="1" applyFill="1"/>
    <xf numFmtId="0" fontId="11" fillId="0" borderId="0" xfId="1" applyFont="1" applyFill="1"/>
    <xf numFmtId="0" fontId="6" fillId="0" borderId="0" xfId="4" applyNumberFormat="1" applyFont="1" applyFill="1" applyAlignment="1">
      <alignment horizontal="right" wrapText="1"/>
    </xf>
    <xf numFmtId="165" fontId="7" fillId="0" borderId="0" xfId="4" applyNumberFormat="1" applyFont="1" applyFill="1" applyAlignment="1">
      <alignment horizontal="right"/>
    </xf>
    <xf numFmtId="165" fontId="7" fillId="0" borderId="1" xfId="4" applyNumberFormat="1" applyFont="1" applyFill="1" applyBorder="1" applyAlignment="1">
      <alignment horizontal="right"/>
    </xf>
    <xf numFmtId="3" fontId="7" fillId="0" borderId="0" xfId="4" applyNumberFormat="1" applyFont="1" applyFill="1" applyBorder="1"/>
    <xf numFmtId="165" fontId="7" fillId="0" borderId="0" xfId="4" applyNumberFormat="1" applyFont="1" applyFill="1" applyBorder="1" applyAlignment="1">
      <alignment horizontal="right"/>
    </xf>
    <xf numFmtId="3" fontId="7" fillId="0" borderId="0" xfId="4" applyNumberFormat="1" applyFont="1" applyFill="1" applyBorder="1" applyAlignment="1">
      <alignment horizontal="right"/>
    </xf>
    <xf numFmtId="0" fontId="7" fillId="0" borderId="0" xfId="8" applyFont="1" applyAlignment="1">
      <alignment horizontal="left"/>
    </xf>
    <xf numFmtId="0" fontId="13" fillId="0" borderId="0" xfId="7" applyFont="1"/>
    <xf numFmtId="0" fontId="14" fillId="0" borderId="0" xfId="7" applyFont="1" applyAlignment="1">
      <alignment horizontal="center"/>
    </xf>
    <xf numFmtId="0" fontId="12" fillId="0" borderId="0" xfId="7" applyFont="1"/>
    <xf numFmtId="3" fontId="14" fillId="0" borderId="0" xfId="1" applyNumberFormat="1" applyFont="1" applyBorder="1" applyAlignment="1">
      <alignment horizontal="left" wrapText="1"/>
    </xf>
    <xf numFmtId="165" fontId="14" fillId="0" borderId="0" xfId="1" applyNumberFormat="1" applyFont="1" applyAlignment="1">
      <alignment horizontal="left" wrapText="1"/>
    </xf>
    <xf numFmtId="165" fontId="14" fillId="0" borderId="0" xfId="1" applyNumberFormat="1" applyFont="1" applyBorder="1" applyAlignment="1">
      <alignment horizontal="left" wrapText="1"/>
    </xf>
    <xf numFmtId="3" fontId="13" fillId="0" borderId="0" xfId="7" applyNumberFormat="1" applyFont="1"/>
    <xf numFmtId="165" fontId="13" fillId="0" borderId="0" xfId="1" applyNumberFormat="1" applyFont="1" applyBorder="1"/>
    <xf numFmtId="10" fontId="13" fillId="0" borderId="0" xfId="7" applyNumberFormat="1" applyFont="1" applyBorder="1"/>
    <xf numFmtId="0" fontId="0" fillId="0" borderId="0" xfId="7" applyFont="1"/>
    <xf numFmtId="0" fontId="13" fillId="0" borderId="0" xfId="7" applyFont="1" applyBorder="1"/>
    <xf numFmtId="0" fontId="5" fillId="0" borderId="0" xfId="3" applyNumberFormat="1" applyFont="1" applyFill="1" applyAlignment="1">
      <alignment horizontal="center"/>
    </xf>
    <xf numFmtId="0" fontId="5" fillId="0" borderId="0" xfId="4" applyFont="1" applyFill="1" applyAlignment="1">
      <alignment horizontal="center"/>
    </xf>
    <xf numFmtId="0" fontId="6" fillId="0" borderId="0" xfId="4" applyNumberFormat="1" applyFont="1" applyFill="1" applyAlignment="1">
      <alignment horizontal="center"/>
    </xf>
    <xf numFmtId="0" fontId="12" fillId="0" borderId="0" xfId="7" applyFont="1" applyFill="1" applyAlignment="1">
      <alignment horizontal="center"/>
    </xf>
    <xf numFmtId="0" fontId="14" fillId="0" borderId="0" xfId="7" applyFont="1" applyAlignment="1">
      <alignment horizontal="center"/>
    </xf>
    <xf numFmtId="0" fontId="2" fillId="0" borderId="0" xfId="3" applyNumberFormat="1" applyFont="1" applyFill="1" applyAlignment="1">
      <alignment horizontal="left" wrapText="1"/>
    </xf>
    <xf numFmtId="0" fontId="12" fillId="0" borderId="0" xfId="7" applyFont="1" applyAlignment="1">
      <alignment wrapText="1"/>
    </xf>
    <xf numFmtId="0" fontId="12" fillId="0" borderId="0" xfId="7" applyFont="1" applyAlignment="1">
      <alignment horizontal="right" wrapText="1"/>
    </xf>
    <xf numFmtId="10" fontId="12" fillId="0" borderId="0" xfId="7" applyNumberFormat="1" applyFont="1" applyAlignment="1">
      <alignment horizontal="right" wrapText="1"/>
    </xf>
    <xf numFmtId="3" fontId="13" fillId="0" borderId="0" xfId="9" applyNumberFormat="1" applyFont="1" applyAlignment="1">
      <alignment horizontal="right"/>
    </xf>
    <xf numFmtId="165" fontId="13" fillId="0" borderId="0" xfId="9" applyNumberFormat="1" applyFont="1" applyAlignment="1">
      <alignment horizontal="right"/>
    </xf>
    <xf numFmtId="10" fontId="13" fillId="0" borderId="0" xfId="9" applyNumberFormat="1" applyFont="1" applyAlignment="1">
      <alignment horizontal="right"/>
    </xf>
    <xf numFmtId="3" fontId="13" fillId="0" borderId="0" xfId="9" applyNumberFormat="1" applyFont="1"/>
    <xf numFmtId="165" fontId="13" fillId="0" borderId="0" xfId="9" applyNumberFormat="1" applyFont="1"/>
    <xf numFmtId="10" fontId="13" fillId="0" borderId="0" xfId="9" applyNumberFormat="1" applyFont="1"/>
    <xf numFmtId="10" fontId="13" fillId="0" borderId="0" xfId="7" applyNumberFormat="1" applyFont="1"/>
    <xf numFmtId="0" fontId="2" fillId="0" borderId="0" xfId="7" applyFont="1"/>
    <xf numFmtId="0" fontId="14" fillId="0" borderId="0" xfId="2" applyFont="1" applyFill="1" applyAlignment="1">
      <alignment horizontal="center"/>
    </xf>
    <xf numFmtId="0" fontId="14" fillId="0" borderId="0" xfId="7" quotePrefix="1" applyFont="1" applyAlignment="1">
      <alignment horizontal="center"/>
    </xf>
    <xf numFmtId="0" fontId="14" fillId="0" borderId="0" xfId="7" quotePrefix="1" applyFont="1" applyAlignment="1">
      <alignment horizontal="center"/>
    </xf>
  </cellXfs>
  <cellStyles count="10">
    <cellStyle name="Normal" xfId="0" builtinId="0"/>
    <cellStyle name="Normal 2" xfId="1" xr:uid="{00000000-0005-0000-0000-000001000000}"/>
    <cellStyle name="Normal 2 2" xfId="2" xr:uid="{00000000-0005-0000-0000-000002000000}"/>
    <cellStyle name="Normal 3" xfId="7" xr:uid="{BCFA9669-98BA-49EC-A024-FAE1C88FC556}"/>
    <cellStyle name="Normal 4" xfId="9" xr:uid="{A53BF392-9D6D-4C5A-9083-ED4D6600FB94}"/>
    <cellStyle name="Normal_1-Output  Business Groups June 2011" xfId="3" xr:uid="{00000000-0005-0000-0000-000003000000}"/>
    <cellStyle name="Normal_1-Output Business Groups March 2012" xfId="4" xr:uid="{00000000-0005-0000-0000-000004000000}"/>
    <cellStyle name="Normal_2-Output County and City December 2011" xfId="5" xr:uid="{00000000-0005-0000-0000-000005000000}"/>
    <cellStyle name="Normal_2-Output County and City December 2011 2" xfId="6" xr:uid="{00000000-0005-0000-0000-000006000000}"/>
    <cellStyle name="Normal_2-Output County and City December 2011 2 2" xfId="8" xr:uid="{AB79194C-490A-42A9-B19D-7F56CD5CFF7D}"/>
  </cellStyles>
  <dxfs count="1"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9"/>
  <sheetViews>
    <sheetView showOutlineSymbols="0" topLeftCell="A7" zoomScaleNormal="100" workbookViewId="0">
      <selection activeCell="B11" sqref="B11"/>
    </sheetView>
  </sheetViews>
  <sheetFormatPr defaultColWidth="11.44140625" defaultRowHeight="14.25" x14ac:dyDescent="0.2"/>
  <cols>
    <col min="1" max="1" width="19.77734375" style="5" customWidth="1"/>
    <col min="2" max="3" width="9.6640625" style="5" bestFit="1" customWidth="1"/>
    <col min="4" max="4" width="9.109375" style="5" bestFit="1" customWidth="1"/>
    <col min="5" max="6" width="12.88671875" style="5" bestFit="1" customWidth="1"/>
    <col min="7" max="8" width="10.5546875" style="5" bestFit="1" customWidth="1"/>
    <col min="9" max="9" width="7" style="5" bestFit="1" customWidth="1"/>
    <col min="10" max="16384" width="11.44140625" style="5"/>
  </cols>
  <sheetData>
    <row r="1" spans="1:11" s="3" customFormat="1" ht="15" x14ac:dyDescent="0.25">
      <c r="A1" s="61" t="s">
        <v>28</v>
      </c>
      <c r="B1" s="61"/>
      <c r="C1" s="61"/>
      <c r="D1" s="61"/>
      <c r="E1" s="61"/>
      <c r="F1" s="61"/>
      <c r="G1" s="61"/>
      <c r="H1" s="61"/>
      <c r="I1" s="61"/>
    </row>
    <row r="2" spans="1:11" s="3" customFormat="1" ht="15" x14ac:dyDescent="0.25">
      <c r="A2" s="61" t="s">
        <v>18</v>
      </c>
      <c r="B2" s="61"/>
      <c r="C2" s="61"/>
      <c r="D2" s="61"/>
      <c r="E2" s="61"/>
      <c r="F2" s="61"/>
      <c r="G2" s="61"/>
      <c r="H2" s="61"/>
      <c r="I2" s="61"/>
    </row>
    <row r="3" spans="1:11" s="3" customFormat="1" ht="15" x14ac:dyDescent="0.25">
      <c r="A3" s="61" t="str">
        <f>"Quarter Ending "&amp;CONCATENATE(TEXT(EDATE($C$8,0),"mmmmmmmmmmmmmm")," ",TEXT(YEAR(EDATE($C$8,0)),0))</f>
        <v>Quarter Ending March 2024</v>
      </c>
      <c r="B3" s="61"/>
      <c r="C3" s="61"/>
      <c r="D3" s="61"/>
      <c r="E3" s="61"/>
      <c r="F3" s="61"/>
      <c r="G3" s="61"/>
      <c r="H3" s="61"/>
      <c r="I3" s="61"/>
    </row>
    <row r="4" spans="1:11" x14ac:dyDescent="0.2">
      <c r="H4" s="6"/>
    </row>
    <row r="5" spans="1:11" ht="14.25" customHeight="1" x14ac:dyDescent="0.25">
      <c r="A5" s="7" t="s">
        <v>19</v>
      </c>
      <c r="B5" s="8"/>
      <c r="C5" s="8"/>
      <c r="D5" s="8"/>
      <c r="E5" s="8"/>
      <c r="F5" s="8"/>
      <c r="G5" s="8"/>
      <c r="H5" s="9"/>
      <c r="I5" s="9"/>
    </row>
    <row r="6" spans="1:11" s="3" customFormat="1" ht="15" x14ac:dyDescent="0.25">
      <c r="C6" s="10"/>
      <c r="D6" s="10"/>
      <c r="E6" s="10"/>
      <c r="F6" s="10"/>
      <c r="G6" s="10"/>
      <c r="H6" s="10"/>
      <c r="I6" s="10"/>
    </row>
    <row r="7" spans="1:11" s="3" customFormat="1" ht="30" x14ac:dyDescent="0.25">
      <c r="B7" s="11" t="s">
        <v>13</v>
      </c>
      <c r="C7" s="11" t="s">
        <v>13</v>
      </c>
      <c r="D7" s="11" t="s">
        <v>16</v>
      </c>
      <c r="E7" s="11" t="s">
        <v>27</v>
      </c>
      <c r="F7" s="11" t="s">
        <v>27</v>
      </c>
      <c r="G7" s="11" t="s">
        <v>11</v>
      </c>
      <c r="H7" s="11" t="s">
        <v>11</v>
      </c>
      <c r="I7" s="11" t="s">
        <v>16</v>
      </c>
    </row>
    <row r="8" spans="1:11" s="3" customFormat="1" ht="15" x14ac:dyDescent="0.25">
      <c r="A8" s="3" t="s">
        <v>0</v>
      </c>
      <c r="B8" s="12">
        <v>44986</v>
      </c>
      <c r="C8" s="12">
        <f>B8+366</f>
        <v>45352</v>
      </c>
      <c r="D8" s="10" t="s">
        <v>17</v>
      </c>
      <c r="E8" s="12">
        <f>B8</f>
        <v>44986</v>
      </c>
      <c r="F8" s="12">
        <f>C8</f>
        <v>45352</v>
      </c>
      <c r="G8" s="12">
        <f>E8</f>
        <v>44986</v>
      </c>
      <c r="H8" s="12">
        <f>F8</f>
        <v>45352</v>
      </c>
      <c r="I8" s="10" t="s">
        <v>29</v>
      </c>
    </row>
    <row r="9" spans="1:11" ht="15" x14ac:dyDescent="0.25">
      <c r="B9" s="4"/>
      <c r="D9" s="4"/>
      <c r="E9" s="4"/>
      <c r="F9" s="4"/>
      <c r="K9" s="3"/>
    </row>
    <row r="10" spans="1:11" ht="14.25" customHeight="1" x14ac:dyDescent="0.25">
      <c r="A10" s="5" t="s">
        <v>5</v>
      </c>
      <c r="B10" s="13">
        <v>4305</v>
      </c>
      <c r="C10" s="13">
        <v>3933</v>
      </c>
      <c r="D10" s="14">
        <f t="shared" ref="D10:D21" si="0">(C10/B10)-1</f>
        <v>-8.6411149825784017E-2</v>
      </c>
      <c r="E10" s="44">
        <v>233224600</v>
      </c>
      <c r="F10" s="44">
        <v>234379227</v>
      </c>
      <c r="G10" s="44">
        <v>13993452</v>
      </c>
      <c r="H10" s="44">
        <v>14062754</v>
      </c>
      <c r="I10" s="14">
        <f t="shared" ref="I10:I21" si="1">(H10/G10)-1</f>
        <v>4.9524591930567574E-3</v>
      </c>
      <c r="K10" s="3"/>
    </row>
    <row r="11" spans="1:11" ht="14.25" customHeight="1" x14ac:dyDescent="0.25">
      <c r="A11" s="5" t="s">
        <v>1</v>
      </c>
      <c r="B11" s="13">
        <v>3141</v>
      </c>
      <c r="C11" s="13">
        <v>2957</v>
      </c>
      <c r="D11" s="14">
        <f t="shared" si="0"/>
        <v>-5.8580070041388099E-2</v>
      </c>
      <c r="E11" s="44">
        <v>818339811</v>
      </c>
      <c r="F11" s="44">
        <v>814919367</v>
      </c>
      <c r="G11" s="44">
        <v>49100389</v>
      </c>
      <c r="H11" s="44">
        <v>48895162</v>
      </c>
      <c r="I11" s="14">
        <f t="shared" si="1"/>
        <v>-4.1797428529537495E-3</v>
      </c>
      <c r="K11" s="3"/>
    </row>
    <row r="12" spans="1:11" ht="14.25" customHeight="1" x14ac:dyDescent="0.25">
      <c r="A12" s="5" t="s">
        <v>7</v>
      </c>
      <c r="B12" s="13">
        <v>21981</v>
      </c>
      <c r="C12" s="13">
        <v>22352</v>
      </c>
      <c r="D12" s="14">
        <f t="shared" si="0"/>
        <v>1.687821300213832E-2</v>
      </c>
      <c r="E12" s="44">
        <v>1272734489</v>
      </c>
      <c r="F12" s="44">
        <v>1295905840</v>
      </c>
      <c r="G12" s="44">
        <v>76355811</v>
      </c>
      <c r="H12" s="44">
        <v>77745839</v>
      </c>
      <c r="I12" s="14">
        <f t="shared" si="1"/>
        <v>1.8204613136778791E-2</v>
      </c>
      <c r="K12" s="3"/>
    </row>
    <row r="13" spans="1:11" ht="14.25" customHeight="1" x14ac:dyDescent="0.25">
      <c r="A13" s="5" t="s">
        <v>3</v>
      </c>
      <c r="B13" s="13">
        <v>8581</v>
      </c>
      <c r="C13" s="13">
        <v>8885</v>
      </c>
      <c r="D13" s="14">
        <f t="shared" si="0"/>
        <v>3.5427106397855734E-2</v>
      </c>
      <c r="E13" s="44">
        <v>1051081906</v>
      </c>
      <c r="F13" s="44">
        <v>1157528790</v>
      </c>
      <c r="G13" s="44">
        <v>63064787</v>
      </c>
      <c r="H13" s="44">
        <v>69451626</v>
      </c>
      <c r="I13" s="14">
        <f t="shared" si="1"/>
        <v>0.10127424992333678</v>
      </c>
      <c r="K13" s="3"/>
    </row>
    <row r="14" spans="1:11" ht="14.25" customHeight="1" x14ac:dyDescent="0.25">
      <c r="A14" s="5" t="s">
        <v>2</v>
      </c>
      <c r="B14" s="13">
        <v>1541</v>
      </c>
      <c r="C14" s="13">
        <v>1520</v>
      </c>
      <c r="D14" s="14">
        <f t="shared" si="0"/>
        <v>-1.3627514600908497E-2</v>
      </c>
      <c r="E14" s="44">
        <v>953848933</v>
      </c>
      <c r="F14" s="44">
        <v>1013654207</v>
      </c>
      <c r="G14" s="44">
        <v>57230635</v>
      </c>
      <c r="H14" s="44">
        <v>60819166</v>
      </c>
      <c r="I14" s="14">
        <f t="shared" si="1"/>
        <v>6.2702973678345542E-2</v>
      </c>
      <c r="K14" s="3"/>
    </row>
    <row r="15" spans="1:11" ht="14.25" customHeight="1" x14ac:dyDescent="0.25">
      <c r="A15" s="5" t="s">
        <v>6</v>
      </c>
      <c r="B15" s="13">
        <v>4146</v>
      </c>
      <c r="C15" s="13">
        <v>3990</v>
      </c>
      <c r="D15" s="14">
        <f t="shared" si="0"/>
        <v>-3.7626628075253299E-2</v>
      </c>
      <c r="E15" s="44">
        <v>438035052</v>
      </c>
      <c r="F15" s="44">
        <v>404761574</v>
      </c>
      <c r="G15" s="44">
        <v>26282103</v>
      </c>
      <c r="H15" s="44">
        <v>24285695</v>
      </c>
      <c r="I15" s="14">
        <f t="shared" si="1"/>
        <v>-7.5960740280182293E-2</v>
      </c>
      <c r="K15" s="3"/>
    </row>
    <row r="16" spans="1:11" ht="14.25" customHeight="1" x14ac:dyDescent="0.25">
      <c r="A16" s="5" t="s">
        <v>10</v>
      </c>
      <c r="B16" s="13">
        <v>31036</v>
      </c>
      <c r="C16" s="13">
        <v>32460</v>
      </c>
      <c r="D16" s="14">
        <f t="shared" si="0"/>
        <v>4.58822013146023E-2</v>
      </c>
      <c r="E16" s="44">
        <v>952014526</v>
      </c>
      <c r="F16" s="44">
        <v>1041650476</v>
      </c>
      <c r="G16" s="44">
        <v>57120024</v>
      </c>
      <c r="H16" s="44">
        <v>62498480</v>
      </c>
      <c r="I16" s="14">
        <f t="shared" si="1"/>
        <v>9.4160604694423888E-2</v>
      </c>
      <c r="K16" s="3"/>
    </row>
    <row r="17" spans="1:11" ht="14.25" customHeight="1" x14ac:dyDescent="0.25">
      <c r="A17" s="5" t="s">
        <v>4</v>
      </c>
      <c r="B17" s="13">
        <v>4819</v>
      </c>
      <c r="C17" s="13">
        <v>4781</v>
      </c>
      <c r="D17" s="14">
        <f t="shared" si="0"/>
        <v>-7.885453413571275E-3</v>
      </c>
      <c r="E17" s="44">
        <v>568090305</v>
      </c>
      <c r="F17" s="44">
        <v>590912065</v>
      </c>
      <c r="G17" s="44">
        <v>34085419</v>
      </c>
      <c r="H17" s="44">
        <v>35454724</v>
      </c>
      <c r="I17" s="14">
        <f t="shared" si="1"/>
        <v>4.0172749526711016E-2</v>
      </c>
      <c r="K17" s="3"/>
    </row>
    <row r="18" spans="1:11" ht="14.25" customHeight="1" x14ac:dyDescent="0.25">
      <c r="A18" s="5" t="s">
        <v>9</v>
      </c>
      <c r="B18" s="13">
        <v>59491</v>
      </c>
      <c r="C18" s="13">
        <v>61091</v>
      </c>
      <c r="D18" s="14">
        <f t="shared" si="0"/>
        <v>2.689482442722424E-2</v>
      </c>
      <c r="E18" s="44">
        <v>1596788034</v>
      </c>
      <c r="F18" s="44">
        <v>1639286718</v>
      </c>
      <c r="G18" s="44">
        <v>93899516</v>
      </c>
      <c r="H18" s="44">
        <v>96488177</v>
      </c>
      <c r="I18" s="14">
        <f t="shared" si="1"/>
        <v>2.7568416859571565E-2</v>
      </c>
      <c r="K18" s="3"/>
    </row>
    <row r="19" spans="1:11" ht="14.25" customHeight="1" x14ac:dyDescent="0.25">
      <c r="A19" s="5" t="s">
        <v>8</v>
      </c>
      <c r="B19" s="13">
        <v>22291</v>
      </c>
      <c r="C19" s="13">
        <v>23813</v>
      </c>
      <c r="D19" s="14">
        <f t="shared" si="0"/>
        <v>6.8278677493158746E-2</v>
      </c>
      <c r="E19" s="44">
        <v>985266099</v>
      </c>
      <c r="F19" s="44">
        <v>1031827955</v>
      </c>
      <c r="G19" s="44">
        <v>59111580</v>
      </c>
      <c r="H19" s="44">
        <v>61902342</v>
      </c>
      <c r="I19" s="14">
        <f t="shared" si="1"/>
        <v>4.7211764598408701E-2</v>
      </c>
      <c r="K19" s="3"/>
    </row>
    <row r="20" spans="1:11" ht="14.25" customHeight="1" x14ac:dyDescent="0.25">
      <c r="A20" s="5" t="s">
        <v>24</v>
      </c>
      <c r="B20" s="13">
        <v>8945</v>
      </c>
      <c r="C20" s="13">
        <v>8574</v>
      </c>
      <c r="D20" s="14">
        <f t="shared" si="0"/>
        <v>-4.1475684740078234E-2</v>
      </c>
      <c r="E20" s="44">
        <v>1022802025</v>
      </c>
      <c r="F20" s="44">
        <v>873852891</v>
      </c>
      <c r="G20" s="44">
        <v>61327453</v>
      </c>
      <c r="H20" s="44">
        <v>52390075</v>
      </c>
      <c r="I20" s="14">
        <f t="shared" si="1"/>
        <v>-0.1457320916295024</v>
      </c>
      <c r="K20" s="3"/>
    </row>
    <row r="21" spans="1:11" ht="14.25" customHeight="1" x14ac:dyDescent="0.25">
      <c r="A21" s="5" t="s">
        <v>25</v>
      </c>
      <c r="B21" s="38">
        <v>7596</v>
      </c>
      <c r="C21" s="38">
        <v>8310</v>
      </c>
      <c r="D21" s="39">
        <f t="shared" si="0"/>
        <v>9.3996840442338137E-2</v>
      </c>
      <c r="E21" s="45">
        <v>911248884</v>
      </c>
      <c r="F21" s="45">
        <v>929339339</v>
      </c>
      <c r="G21" s="45">
        <v>54674906</v>
      </c>
      <c r="H21" s="45">
        <v>55760361</v>
      </c>
      <c r="I21" s="39">
        <f t="shared" si="1"/>
        <v>1.9852891928154426E-2</v>
      </c>
      <c r="K21" s="3"/>
    </row>
    <row r="22" spans="1:11" ht="14.25" customHeight="1" x14ac:dyDescent="0.25">
      <c r="D22" s="14"/>
      <c r="G22" s="15"/>
      <c r="H22" s="15"/>
      <c r="I22" s="14"/>
      <c r="K22" s="3"/>
    </row>
    <row r="23" spans="1:11" ht="14.25" customHeight="1" x14ac:dyDescent="0.25">
      <c r="A23" s="1" t="s">
        <v>21</v>
      </c>
      <c r="B23" s="13">
        <f>SUM(B10:B21)</f>
        <v>177873</v>
      </c>
      <c r="C23" s="13">
        <f>SUM(C10:C21)</f>
        <v>182666</v>
      </c>
      <c r="D23" s="14">
        <f>(C23/B23)-1</f>
        <v>2.6946191945939058E-2</v>
      </c>
      <c r="E23" s="44">
        <f>SUM(E10:E22)</f>
        <v>10803474664</v>
      </c>
      <c r="F23" s="44">
        <f>SUM(F10:F22)</f>
        <v>11028018449</v>
      </c>
      <c r="G23" s="44">
        <f>SUM(G10:G21)</f>
        <v>646246075</v>
      </c>
      <c r="H23" s="44">
        <f>SUM(H10:H21)</f>
        <v>659754401</v>
      </c>
      <c r="I23" s="14">
        <f>(H23/G23)-1</f>
        <v>2.0902759061244502E-2</v>
      </c>
      <c r="K23" s="3"/>
    </row>
    <row r="24" spans="1:11" ht="14.25" customHeight="1" x14ac:dyDescent="0.25">
      <c r="B24" s="16"/>
      <c r="C24" s="16"/>
      <c r="D24" s="14"/>
      <c r="E24" s="11"/>
      <c r="F24" s="14"/>
      <c r="G24" s="15"/>
      <c r="H24" s="15"/>
      <c r="I24" s="14"/>
      <c r="K24" s="3"/>
    </row>
    <row r="25" spans="1:11" ht="15" x14ac:dyDescent="0.25">
      <c r="A25" s="2" t="s">
        <v>35</v>
      </c>
      <c r="H25" s="14"/>
      <c r="K25" s="3"/>
    </row>
    <row r="26" spans="1:11" ht="15" x14ac:dyDescent="0.25">
      <c r="H26" s="6"/>
      <c r="K26" s="3"/>
    </row>
    <row r="27" spans="1:11" ht="15" x14ac:dyDescent="0.25">
      <c r="H27" s="6"/>
      <c r="K27" s="3"/>
    </row>
    <row r="29" spans="1:11" x14ac:dyDescent="0.2">
      <c r="H29" s="6"/>
    </row>
  </sheetData>
  <mergeCells count="3">
    <mergeCell ref="A1:I1"/>
    <mergeCell ref="A2:I2"/>
    <mergeCell ref="A3:I3"/>
  </mergeCells>
  <phoneticPr fontId="3" type="noConversion"/>
  <printOptions horizontalCentered="1"/>
  <pageMargins left="0.5" right="0.5" top="1" bottom="1" header="0.5" footer="0.5"/>
  <pageSetup scale="5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29"/>
  <sheetViews>
    <sheetView showOutlineSymbols="0" topLeftCell="A7" zoomScaleNormal="100" workbookViewId="0">
      <selection activeCell="F26" sqref="F26"/>
    </sheetView>
  </sheetViews>
  <sheetFormatPr defaultColWidth="11.44140625" defaultRowHeight="14.25" x14ac:dyDescent="0.2"/>
  <cols>
    <col min="1" max="1" width="19.77734375" style="5" customWidth="1"/>
    <col min="2" max="3" width="9.6640625" style="5" bestFit="1" customWidth="1"/>
    <col min="4" max="4" width="9.109375" style="5" bestFit="1" customWidth="1"/>
    <col min="5" max="6" width="12.88671875" style="5" bestFit="1" customWidth="1"/>
    <col min="7" max="8" width="10.5546875" style="5" bestFit="1" customWidth="1"/>
    <col min="9" max="9" width="7" style="5" bestFit="1" customWidth="1"/>
    <col min="10" max="16384" width="11.44140625" style="5"/>
  </cols>
  <sheetData>
    <row r="1" spans="1:9" s="3" customFormat="1" ht="15" x14ac:dyDescent="0.25">
      <c r="A1" s="61" t="s">
        <v>30</v>
      </c>
      <c r="B1" s="61"/>
      <c r="C1" s="61"/>
      <c r="D1" s="61"/>
      <c r="E1" s="61"/>
      <c r="F1" s="61"/>
      <c r="G1" s="61"/>
      <c r="H1" s="61"/>
      <c r="I1" s="61"/>
    </row>
    <row r="2" spans="1:9" s="3" customFormat="1" ht="15" x14ac:dyDescent="0.25">
      <c r="A2" s="61" t="s">
        <v>18</v>
      </c>
      <c r="B2" s="61"/>
      <c r="C2" s="61"/>
      <c r="D2" s="61"/>
      <c r="E2" s="61"/>
      <c r="F2" s="61"/>
      <c r="G2" s="61"/>
      <c r="H2" s="61"/>
      <c r="I2" s="61"/>
    </row>
    <row r="3" spans="1:9" s="3" customFormat="1" ht="15" x14ac:dyDescent="0.25">
      <c r="A3" s="61" t="str">
        <f>'Table 1. Retail Sales Tax'!A3:I3</f>
        <v>Quarter Ending March 2024</v>
      </c>
      <c r="B3" s="61"/>
      <c r="C3" s="61"/>
      <c r="D3" s="61"/>
      <c r="E3" s="61"/>
      <c r="F3" s="61"/>
      <c r="G3" s="61"/>
      <c r="H3" s="61"/>
      <c r="I3" s="61"/>
    </row>
    <row r="4" spans="1:9" x14ac:dyDescent="0.2">
      <c r="H4" s="6"/>
    </row>
    <row r="5" spans="1:9" ht="14.25" customHeight="1" x14ac:dyDescent="0.25">
      <c r="A5" s="7" t="s">
        <v>31</v>
      </c>
      <c r="B5" s="8"/>
      <c r="C5" s="8"/>
      <c r="D5" s="8"/>
      <c r="E5" s="8"/>
      <c r="F5" s="8"/>
      <c r="G5" s="8"/>
      <c r="H5" s="9"/>
      <c r="I5" s="9"/>
    </row>
    <row r="6" spans="1:9" s="3" customFormat="1" ht="15" x14ac:dyDescent="0.25">
      <c r="C6" s="10"/>
      <c r="D6" s="10"/>
      <c r="E6" s="10"/>
      <c r="F6" s="10"/>
      <c r="G6" s="10"/>
      <c r="H6" s="10"/>
      <c r="I6" s="10"/>
    </row>
    <row r="7" spans="1:9" s="3" customFormat="1" ht="30" x14ac:dyDescent="0.25">
      <c r="B7" s="11" t="s">
        <v>13</v>
      </c>
      <c r="C7" s="11" t="s">
        <v>13</v>
      </c>
      <c r="D7" s="11" t="s">
        <v>16</v>
      </c>
      <c r="E7" s="11" t="s">
        <v>27</v>
      </c>
      <c r="F7" s="11" t="s">
        <v>27</v>
      </c>
      <c r="G7" s="11" t="s">
        <v>11</v>
      </c>
      <c r="H7" s="11" t="s">
        <v>11</v>
      </c>
      <c r="I7" s="11" t="s">
        <v>16</v>
      </c>
    </row>
    <row r="8" spans="1:9" s="3" customFormat="1" ht="15" x14ac:dyDescent="0.25">
      <c r="A8" s="3" t="s">
        <v>0</v>
      </c>
      <c r="B8" s="12">
        <f>'Table 1. Retail Sales Tax'!B8</f>
        <v>44986</v>
      </c>
      <c r="C8" s="12">
        <f>'Table 1. Retail Sales Tax'!C8</f>
        <v>45352</v>
      </c>
      <c r="D8" s="10" t="s">
        <v>17</v>
      </c>
      <c r="E8" s="12">
        <f>'Table 1. Retail Sales Tax'!E8</f>
        <v>44986</v>
      </c>
      <c r="F8" s="12">
        <f>'Table 1. Retail Sales Tax'!F8</f>
        <v>45352</v>
      </c>
      <c r="G8" s="12">
        <f>'Table 1. Retail Sales Tax'!G8</f>
        <v>44986</v>
      </c>
      <c r="H8" s="12">
        <f>'Table 1. Retail Sales Tax'!H8</f>
        <v>45352</v>
      </c>
      <c r="I8" s="10" t="s">
        <v>29</v>
      </c>
    </row>
    <row r="9" spans="1:9" x14ac:dyDescent="0.2">
      <c r="B9" s="4"/>
      <c r="D9" s="4"/>
      <c r="E9" s="4"/>
      <c r="F9" s="4"/>
    </row>
    <row r="10" spans="1:9" x14ac:dyDescent="0.2">
      <c r="A10" s="5" t="s">
        <v>5</v>
      </c>
      <c r="B10" s="13">
        <f>'Table 1. Retail Sales Tax'!B10+'Table 2. Retail Use Tax'!B10</f>
        <v>4438</v>
      </c>
      <c r="C10" s="13">
        <f>'Table 1. Retail Sales Tax'!C10+'Table 2. Retail Use Tax'!C10</f>
        <v>4039</v>
      </c>
      <c r="D10" s="14">
        <f t="shared" ref="D10:D21" si="0">(C10/B10)-1</f>
        <v>-8.9905362776025233E-2</v>
      </c>
      <c r="E10" s="47">
        <f>'Table 1. Retail Sales Tax'!E10+'Table 2. Retail Use Tax'!E10</f>
        <v>243112439</v>
      </c>
      <c r="F10" s="47">
        <f>'Table 1. Retail Sales Tax'!F10+'Table 2. Retail Use Tax'!F10</f>
        <v>242688448</v>
      </c>
      <c r="G10" s="47">
        <f>'Table 1. Retail Sales Tax'!G10+'Table 2. Retail Use Tax'!G10</f>
        <v>14586722</v>
      </c>
      <c r="H10" s="47">
        <f>'Table 1. Retail Sales Tax'!H10+'Table 2. Retail Use Tax'!H10</f>
        <v>14561307</v>
      </c>
      <c r="I10" s="14">
        <f t="shared" ref="I10:I21" si="1">(H10/G10)-1</f>
        <v>-1.7423379975295417E-3</v>
      </c>
    </row>
    <row r="11" spans="1:9" x14ac:dyDescent="0.2">
      <c r="A11" s="5" t="s">
        <v>1</v>
      </c>
      <c r="B11" s="13">
        <f>'Table 1. Retail Sales Tax'!B11+'Table 2. Retail Use Tax'!B11</f>
        <v>3312</v>
      </c>
      <c r="C11" s="13">
        <f>'Table 1. Retail Sales Tax'!C11+'Table 2. Retail Use Tax'!C11</f>
        <v>3121</v>
      </c>
      <c r="D11" s="14">
        <f t="shared" si="0"/>
        <v>-5.7669082125603843E-2</v>
      </c>
      <c r="E11" s="47">
        <f>'Table 1. Retail Sales Tax'!E11+'Table 2. Retail Use Tax'!E11</f>
        <v>826104569</v>
      </c>
      <c r="F11" s="47">
        <f>'Table 1. Retail Sales Tax'!F11+'Table 2. Retail Use Tax'!F11</f>
        <v>821207172</v>
      </c>
      <c r="G11" s="47">
        <f>'Table 1. Retail Sales Tax'!G11+'Table 2. Retail Use Tax'!G11</f>
        <v>49566275</v>
      </c>
      <c r="H11" s="47">
        <f>'Table 1. Retail Sales Tax'!H11+'Table 2. Retail Use Tax'!H11</f>
        <v>49272430</v>
      </c>
      <c r="I11" s="14">
        <f t="shared" si="1"/>
        <v>-5.9283252574456879E-3</v>
      </c>
    </row>
    <row r="12" spans="1:9" x14ac:dyDescent="0.2">
      <c r="A12" s="5" t="s">
        <v>7</v>
      </c>
      <c r="B12" s="13">
        <f>'Table 1. Retail Sales Tax'!B12+'Table 2. Retail Use Tax'!B12</f>
        <v>22029</v>
      </c>
      <c r="C12" s="13">
        <f>'Table 1. Retail Sales Tax'!C12+'Table 2. Retail Use Tax'!C12</f>
        <v>22405</v>
      </c>
      <c r="D12" s="14">
        <f t="shared" si="0"/>
        <v>1.7068409823414621E-2</v>
      </c>
      <c r="E12" s="47">
        <f>'Table 1. Retail Sales Tax'!E12+'Table 2. Retail Use Tax'!E12</f>
        <v>1276712382</v>
      </c>
      <c r="F12" s="47">
        <f>'Table 1. Retail Sales Tax'!F12+'Table 2. Retail Use Tax'!F12</f>
        <v>1299741690</v>
      </c>
      <c r="G12" s="47">
        <f>'Table 1. Retail Sales Tax'!G12+'Table 2. Retail Use Tax'!G12</f>
        <v>76594485</v>
      </c>
      <c r="H12" s="47">
        <f>'Table 1. Retail Sales Tax'!H12+'Table 2. Retail Use Tax'!H12</f>
        <v>77975990</v>
      </c>
      <c r="I12" s="14">
        <f t="shared" si="1"/>
        <v>1.8036611904891142E-2</v>
      </c>
    </row>
    <row r="13" spans="1:9" x14ac:dyDescent="0.2">
      <c r="A13" s="5" t="s">
        <v>3</v>
      </c>
      <c r="B13" s="13">
        <f>'Table 1. Retail Sales Tax'!B13+'Table 2. Retail Use Tax'!B13</f>
        <v>8617</v>
      </c>
      <c r="C13" s="13">
        <f>'Table 1. Retail Sales Tax'!C13+'Table 2. Retail Use Tax'!C13</f>
        <v>8909</v>
      </c>
      <c r="D13" s="14">
        <f t="shared" si="0"/>
        <v>3.388650342346522E-2</v>
      </c>
      <c r="E13" s="47">
        <f>'Table 1. Retail Sales Tax'!E13+'Table 2. Retail Use Tax'!E13</f>
        <v>1051894362</v>
      </c>
      <c r="F13" s="47">
        <f>'Table 1. Retail Sales Tax'!F13+'Table 2. Retail Use Tax'!F13</f>
        <v>1158064076</v>
      </c>
      <c r="G13" s="47">
        <f>'Table 1. Retail Sales Tax'!G13+'Table 2. Retail Use Tax'!G13</f>
        <v>63113534</v>
      </c>
      <c r="H13" s="47">
        <f>'Table 1. Retail Sales Tax'!H13+'Table 2. Retail Use Tax'!H13</f>
        <v>69483743</v>
      </c>
      <c r="I13" s="14">
        <f t="shared" si="1"/>
        <v>0.10093253532594137</v>
      </c>
    </row>
    <row r="14" spans="1:9" x14ac:dyDescent="0.2">
      <c r="A14" s="5" t="s">
        <v>2</v>
      </c>
      <c r="B14" s="13">
        <f>'Table 1. Retail Sales Tax'!B14+'Table 2. Retail Use Tax'!B14</f>
        <v>1571</v>
      </c>
      <c r="C14" s="13">
        <f>'Table 1. Retail Sales Tax'!C14+'Table 2. Retail Use Tax'!C14</f>
        <v>1547</v>
      </c>
      <c r="D14" s="14">
        <f t="shared" si="0"/>
        <v>-1.5276893698281335E-2</v>
      </c>
      <c r="E14" s="47">
        <f>'Table 1. Retail Sales Tax'!E14+'Table 2. Retail Use Tax'!E14</f>
        <v>1027570291</v>
      </c>
      <c r="F14" s="47">
        <f>'Table 1. Retail Sales Tax'!F14+'Table 2. Retail Use Tax'!F14</f>
        <v>1093081203</v>
      </c>
      <c r="G14" s="47">
        <f>'Table 1. Retail Sales Tax'!G14+'Table 2. Retail Use Tax'!G14</f>
        <v>61653917</v>
      </c>
      <c r="H14" s="47">
        <f>'Table 1. Retail Sales Tax'!H14+'Table 2. Retail Use Tax'!H14</f>
        <v>65584786</v>
      </c>
      <c r="I14" s="14">
        <f t="shared" si="1"/>
        <v>6.3757003468246864E-2</v>
      </c>
    </row>
    <row r="15" spans="1:9" x14ac:dyDescent="0.2">
      <c r="A15" s="5" t="s">
        <v>6</v>
      </c>
      <c r="B15" s="13">
        <f>'Table 1. Retail Sales Tax'!B15+'Table 2. Retail Use Tax'!B15</f>
        <v>4347</v>
      </c>
      <c r="C15" s="13">
        <f>'Table 1. Retail Sales Tax'!C15+'Table 2. Retail Use Tax'!C15</f>
        <v>4172</v>
      </c>
      <c r="D15" s="14">
        <f t="shared" si="0"/>
        <v>-4.0257648953301084E-2</v>
      </c>
      <c r="E15" s="47">
        <f>'Table 1. Retail Sales Tax'!E15+'Table 2. Retail Use Tax'!E15</f>
        <v>466193981</v>
      </c>
      <c r="F15" s="47">
        <f>'Table 1. Retail Sales Tax'!F15+'Table 2. Retail Use Tax'!F15</f>
        <v>427943050</v>
      </c>
      <c r="G15" s="47">
        <f>'Table 1. Retail Sales Tax'!G15+'Table 2. Retail Use Tax'!G15</f>
        <v>27971639</v>
      </c>
      <c r="H15" s="47">
        <f>'Table 1. Retail Sales Tax'!H15+'Table 2. Retail Use Tax'!H15</f>
        <v>25676584</v>
      </c>
      <c r="I15" s="14">
        <f t="shared" si="1"/>
        <v>-8.2049357207849005E-2</v>
      </c>
    </row>
    <row r="16" spans="1:9" x14ac:dyDescent="0.2">
      <c r="A16" s="5" t="s">
        <v>10</v>
      </c>
      <c r="B16" s="13">
        <f>'Table 1. Retail Sales Tax'!B16+'Table 2. Retail Use Tax'!B16</f>
        <v>46179</v>
      </c>
      <c r="C16" s="13">
        <f>'Table 1. Retail Sales Tax'!C16+'Table 2. Retail Use Tax'!C16</f>
        <v>48107</v>
      </c>
      <c r="D16" s="14">
        <f t="shared" si="0"/>
        <v>4.1750579267632482E-2</v>
      </c>
      <c r="E16" s="47">
        <f>'Table 1. Retail Sales Tax'!E16+'Table 2. Retail Use Tax'!E16</f>
        <v>1960097454</v>
      </c>
      <c r="F16" s="47">
        <f>'Table 1. Retail Sales Tax'!F16+'Table 2. Retail Use Tax'!F16</f>
        <v>2131942715</v>
      </c>
      <c r="G16" s="47">
        <f>'Table 1. Retail Sales Tax'!G16+'Table 2. Retail Use Tax'!G16</f>
        <v>117605001</v>
      </c>
      <c r="H16" s="47">
        <f>'Table 1. Retail Sales Tax'!H16+'Table 2. Retail Use Tax'!H16</f>
        <v>127916015</v>
      </c>
      <c r="I16" s="14">
        <f t="shared" si="1"/>
        <v>8.7674962053696959E-2</v>
      </c>
    </row>
    <row r="17" spans="1:9" x14ac:dyDescent="0.2">
      <c r="A17" s="5" t="s">
        <v>4</v>
      </c>
      <c r="B17" s="13">
        <f>'Table 1. Retail Sales Tax'!B17+'Table 2. Retail Use Tax'!B17</f>
        <v>4924</v>
      </c>
      <c r="C17" s="13">
        <f>'Table 1. Retail Sales Tax'!C17+'Table 2. Retail Use Tax'!C17</f>
        <v>4883</v>
      </c>
      <c r="D17" s="14">
        <f t="shared" si="0"/>
        <v>-8.3265637692933048E-3</v>
      </c>
      <c r="E17" s="47">
        <f>'Table 1. Retail Sales Tax'!E17+'Table 2. Retail Use Tax'!E17</f>
        <v>577116307</v>
      </c>
      <c r="F17" s="47">
        <f>'Table 1. Retail Sales Tax'!F17+'Table 2. Retail Use Tax'!F17</f>
        <v>598837268</v>
      </c>
      <c r="G17" s="47">
        <f>'Table 1. Retail Sales Tax'!G17+'Table 2. Retail Use Tax'!G17</f>
        <v>34626979</v>
      </c>
      <c r="H17" s="47">
        <f>'Table 1. Retail Sales Tax'!H17+'Table 2. Retail Use Tax'!H17</f>
        <v>35930236</v>
      </c>
      <c r="I17" s="14">
        <f t="shared" si="1"/>
        <v>3.7637040181876635E-2</v>
      </c>
    </row>
    <row r="18" spans="1:9" x14ac:dyDescent="0.2">
      <c r="A18" s="5" t="s">
        <v>9</v>
      </c>
      <c r="B18" s="13">
        <f>'Table 1. Retail Sales Tax'!B18+'Table 2. Retail Use Tax'!B18</f>
        <v>62431</v>
      </c>
      <c r="C18" s="13">
        <f>'Table 1. Retail Sales Tax'!C18+'Table 2. Retail Use Tax'!C18</f>
        <v>64140</v>
      </c>
      <c r="D18" s="14">
        <f t="shared" si="0"/>
        <v>2.7374221140138655E-2</v>
      </c>
      <c r="E18" s="47">
        <f>'Table 1. Retail Sales Tax'!E18+'Table 2. Retail Use Tax'!E18</f>
        <v>1833447742</v>
      </c>
      <c r="F18" s="47">
        <f>'Table 1. Retail Sales Tax'!F18+'Table 2. Retail Use Tax'!F18</f>
        <v>1908188825</v>
      </c>
      <c r="G18" s="47">
        <f>'Table 1. Retail Sales Tax'!G18+'Table 2. Retail Use Tax'!G18</f>
        <v>108099099</v>
      </c>
      <c r="H18" s="47">
        <f>'Table 1. Retail Sales Tax'!H18+'Table 2. Retail Use Tax'!H18</f>
        <v>112622304</v>
      </c>
      <c r="I18" s="14">
        <f t="shared" si="1"/>
        <v>4.1843133216124206E-2</v>
      </c>
    </row>
    <row r="19" spans="1:9" x14ac:dyDescent="0.2">
      <c r="A19" s="5" t="s">
        <v>8</v>
      </c>
      <c r="B19" s="13">
        <f>'Table 1. Retail Sales Tax'!B19+'Table 2. Retail Use Tax'!B19</f>
        <v>23605</v>
      </c>
      <c r="C19" s="13">
        <f>'Table 1. Retail Sales Tax'!C19+'Table 2. Retail Use Tax'!C19</f>
        <v>25037</v>
      </c>
      <c r="D19" s="14">
        <f t="shared" si="0"/>
        <v>6.0665113323448372E-2</v>
      </c>
      <c r="E19" s="47">
        <f>'Table 1. Retail Sales Tax'!E19+'Table 2. Retail Use Tax'!E19</f>
        <v>1819023899</v>
      </c>
      <c r="F19" s="47">
        <f>'Table 1. Retail Sales Tax'!F19+'Table 2. Retail Use Tax'!F19</f>
        <v>1937888385</v>
      </c>
      <c r="G19" s="47">
        <f>'Table 1. Retail Sales Tax'!G19+'Table 2. Retail Use Tax'!G19</f>
        <v>109137048</v>
      </c>
      <c r="H19" s="47">
        <f>'Table 1. Retail Sales Tax'!H19+'Table 2. Retail Use Tax'!H19</f>
        <v>116265968</v>
      </c>
      <c r="I19" s="14">
        <f t="shared" si="1"/>
        <v>6.5320806551410371E-2</v>
      </c>
    </row>
    <row r="20" spans="1:9" x14ac:dyDescent="0.2">
      <c r="A20" s="5" t="s">
        <v>24</v>
      </c>
      <c r="B20" s="13">
        <f>'Table 1. Retail Sales Tax'!B20+'Table 2. Retail Use Tax'!B20</f>
        <v>9145</v>
      </c>
      <c r="C20" s="13">
        <f>'Table 1. Retail Sales Tax'!C20+'Table 2. Retail Use Tax'!C20</f>
        <v>8767</v>
      </c>
      <c r="D20" s="14">
        <f t="shared" si="0"/>
        <v>-4.1334062329141608E-2</v>
      </c>
      <c r="E20" s="47">
        <f>'Table 1. Retail Sales Tax'!E20+'Table 2. Retail Use Tax'!E20</f>
        <v>1136742537</v>
      </c>
      <c r="F20" s="47">
        <f>'Table 1. Retail Sales Tax'!F20+'Table 2. Retail Use Tax'!F20</f>
        <v>974468212</v>
      </c>
      <c r="G20" s="47">
        <f>'Table 1. Retail Sales Tax'!G20+'Table 2. Retail Use Tax'!G20</f>
        <v>68163884</v>
      </c>
      <c r="H20" s="47">
        <f>'Table 1. Retail Sales Tax'!H20+'Table 2. Retail Use Tax'!H20</f>
        <v>58426994</v>
      </c>
      <c r="I20" s="14">
        <f t="shared" si="1"/>
        <v>-0.14284529326409867</v>
      </c>
    </row>
    <row r="21" spans="1:9" x14ac:dyDescent="0.2">
      <c r="A21" s="5" t="s">
        <v>25</v>
      </c>
      <c r="B21" s="38">
        <f>'Table 1. Retail Sales Tax'!B21+'Table 2. Retail Use Tax'!B21</f>
        <v>9402</v>
      </c>
      <c r="C21" s="38">
        <f>'Table 1. Retail Sales Tax'!C21+'Table 2. Retail Use Tax'!C21</f>
        <v>10125</v>
      </c>
      <c r="D21" s="39">
        <f t="shared" si="0"/>
        <v>7.689853222718579E-2</v>
      </c>
      <c r="E21" s="45">
        <f>'Table 1. Retail Sales Tax'!E21+'Table 2. Retail Use Tax'!E21</f>
        <v>1088375699</v>
      </c>
      <c r="F21" s="45">
        <f>'Table 1. Retail Sales Tax'!F21+'Table 2. Retail Use Tax'!F21</f>
        <v>1123330789</v>
      </c>
      <c r="G21" s="45">
        <f>'Table 1. Retail Sales Tax'!G21+'Table 2. Retail Use Tax'!G21</f>
        <v>65302515</v>
      </c>
      <c r="H21" s="45">
        <f>'Table 1. Retail Sales Tax'!H21+'Table 2. Retail Use Tax'!H21</f>
        <v>67399848</v>
      </c>
      <c r="I21" s="39">
        <f t="shared" si="1"/>
        <v>3.2117185685727412E-2</v>
      </c>
    </row>
    <row r="22" spans="1:9" x14ac:dyDescent="0.2">
      <c r="D22" s="14"/>
      <c r="G22" s="15"/>
      <c r="H22" s="15"/>
      <c r="I22" s="14"/>
    </row>
    <row r="23" spans="1:9" x14ac:dyDescent="0.2">
      <c r="A23" s="1" t="s">
        <v>21</v>
      </c>
      <c r="B23" s="13">
        <f>SUM(B10:B21)</f>
        <v>200000</v>
      </c>
      <c r="C23" s="13">
        <f>SUM(C10:C21)</f>
        <v>205252</v>
      </c>
      <c r="D23" s="14">
        <f>(C23/B23)-1</f>
        <v>2.625999999999995E-2</v>
      </c>
      <c r="E23" s="47">
        <f>SUM(E10:E22)</f>
        <v>13306391662</v>
      </c>
      <c r="F23" s="47">
        <f>SUM(F10:F22)</f>
        <v>13717381833</v>
      </c>
      <c r="G23" s="47">
        <f>SUM(G10:G21)</f>
        <v>796421098</v>
      </c>
      <c r="H23" s="47">
        <f>SUM(H10:H21)</f>
        <v>821116205</v>
      </c>
      <c r="I23" s="14">
        <f>(H23/G23)-1</f>
        <v>3.1007600202977104E-2</v>
      </c>
    </row>
    <row r="24" spans="1:9" ht="15" x14ac:dyDescent="0.25">
      <c r="B24" s="16"/>
      <c r="C24" s="16"/>
      <c r="D24" s="14"/>
      <c r="E24" s="11"/>
      <c r="F24" s="14"/>
      <c r="G24" s="15"/>
      <c r="H24" s="15"/>
      <c r="I24" s="14"/>
    </row>
    <row r="25" spans="1:9" x14ac:dyDescent="0.2">
      <c r="A25" s="2" t="s">
        <v>35</v>
      </c>
      <c r="F25" s="6"/>
      <c r="H25" s="14"/>
    </row>
    <row r="26" spans="1:9" x14ac:dyDescent="0.2">
      <c r="H26" s="6"/>
    </row>
    <row r="27" spans="1:9" x14ac:dyDescent="0.2">
      <c r="H27" s="6"/>
    </row>
    <row r="29" spans="1:9" x14ac:dyDescent="0.2">
      <c r="H29" s="6"/>
    </row>
  </sheetData>
  <mergeCells count="3">
    <mergeCell ref="A1:I1"/>
    <mergeCell ref="A2:I2"/>
    <mergeCell ref="A3:I3"/>
  </mergeCells>
  <printOptions horizontalCentered="1"/>
  <pageMargins left="0.5" right="0.5" top="1" bottom="1" header="0.5" footer="0.5"/>
  <pageSetup scale="5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V26"/>
  <sheetViews>
    <sheetView showOutlineSymbols="0" topLeftCell="A7" zoomScaleNormal="100" workbookViewId="0">
      <selection activeCell="H10" sqref="H10:H21"/>
    </sheetView>
  </sheetViews>
  <sheetFormatPr defaultColWidth="11.44140625" defaultRowHeight="15" x14ac:dyDescent="0.2"/>
  <cols>
    <col min="1" max="1" width="19.77734375" style="27" customWidth="1"/>
    <col min="2" max="3" width="9.6640625" style="27" bestFit="1" customWidth="1"/>
    <col min="4" max="4" width="9.109375" style="27" bestFit="1" customWidth="1"/>
    <col min="5" max="6" width="11.88671875" style="27" bestFit="1" customWidth="1"/>
    <col min="7" max="8" width="10.5546875" style="27" bestFit="1" customWidth="1"/>
    <col min="9" max="9" width="7" style="27" bestFit="1" customWidth="1"/>
    <col min="10" max="10" width="14.33203125" style="42" customWidth="1"/>
    <col min="11" max="39" width="11.44140625" style="42"/>
    <col min="40" max="16384" width="11.44140625" style="27"/>
  </cols>
  <sheetData>
    <row r="1" spans="1:256" s="32" customFormat="1" x14ac:dyDescent="0.25">
      <c r="A1" s="62" t="s">
        <v>33</v>
      </c>
      <c r="B1" s="62"/>
      <c r="C1" s="62"/>
      <c r="D1" s="62"/>
      <c r="E1" s="62"/>
      <c r="F1" s="62"/>
      <c r="G1" s="62"/>
      <c r="H1" s="62"/>
      <c r="I1" s="62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</row>
    <row r="2" spans="1:256" s="32" customFormat="1" x14ac:dyDescent="0.25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</row>
    <row r="3" spans="1:256" s="32" customFormat="1" x14ac:dyDescent="0.25">
      <c r="A3" s="62" t="str">
        <f>'Table 1A. Retail and Retail Use'!A3:I3</f>
        <v>Quarter Ending March 2024</v>
      </c>
      <c r="B3" s="62"/>
      <c r="C3" s="62"/>
      <c r="D3" s="62"/>
      <c r="E3" s="62"/>
      <c r="F3" s="62"/>
      <c r="G3" s="62"/>
      <c r="H3" s="62"/>
      <c r="I3" s="62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256" s="32" customFormat="1" x14ac:dyDescent="0.25">
      <c r="A4" s="26"/>
      <c r="B4" s="26"/>
      <c r="C4" s="26"/>
      <c r="D4" s="26"/>
      <c r="E4" s="26"/>
      <c r="F4" s="26"/>
      <c r="G4" s="26"/>
      <c r="H4" s="26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</row>
    <row r="5" spans="1:256" s="32" customFormat="1" x14ac:dyDescent="0.25">
      <c r="A5" s="35" t="s">
        <v>20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pans="1:256" s="32" customFormat="1" x14ac:dyDescent="0.25">
      <c r="A6" s="35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 s="28" customFormat="1" ht="30" x14ac:dyDescent="0.25">
      <c r="B7" s="11" t="s">
        <v>13</v>
      </c>
      <c r="C7" s="11" t="s">
        <v>13</v>
      </c>
      <c r="D7" s="11" t="s">
        <v>16</v>
      </c>
      <c r="E7" s="11" t="s">
        <v>27</v>
      </c>
      <c r="F7" s="11" t="s">
        <v>27</v>
      </c>
      <c r="G7" s="11" t="s">
        <v>11</v>
      </c>
      <c r="H7" s="11" t="s">
        <v>11</v>
      </c>
      <c r="I7" s="11" t="s">
        <v>16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</row>
    <row r="8" spans="1:256" s="32" customFormat="1" ht="13.5" customHeight="1" x14ac:dyDescent="0.25">
      <c r="A8" s="3" t="s">
        <v>0</v>
      </c>
      <c r="B8" s="12">
        <f>'Table 1A. Retail and Retail Use'!B8</f>
        <v>44986</v>
      </c>
      <c r="C8" s="12">
        <f>'Table 1A. Retail and Retail Use'!C8</f>
        <v>45352</v>
      </c>
      <c r="D8" s="10" t="s">
        <v>17</v>
      </c>
      <c r="E8" s="12">
        <f>B8</f>
        <v>44986</v>
      </c>
      <c r="F8" s="12">
        <f>C8</f>
        <v>45352</v>
      </c>
      <c r="G8" s="12">
        <f>E8</f>
        <v>44986</v>
      </c>
      <c r="H8" s="12">
        <f>F8</f>
        <v>45352</v>
      </c>
      <c r="I8" s="11" t="s">
        <v>32</v>
      </c>
      <c r="J8" s="17"/>
      <c r="K8" s="11"/>
      <c r="L8" s="11"/>
      <c r="M8" s="11"/>
      <c r="N8" s="17"/>
      <c r="O8" s="11"/>
      <c r="P8" s="11"/>
      <c r="Q8" s="11"/>
      <c r="R8" s="17"/>
      <c r="S8" s="11"/>
      <c r="T8" s="17"/>
      <c r="U8" s="11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</row>
    <row r="9" spans="1:256" s="32" customFormat="1" x14ac:dyDescent="0.25">
      <c r="A9" s="3"/>
      <c r="B9" s="12"/>
      <c r="C9" s="12"/>
      <c r="D9" s="12"/>
      <c r="E9" s="12"/>
      <c r="F9" s="12"/>
      <c r="G9" s="17"/>
      <c r="H9" s="17"/>
      <c r="I9" s="10"/>
      <c r="J9" s="17"/>
      <c r="K9" s="12"/>
      <c r="L9" s="10"/>
      <c r="M9" s="12"/>
      <c r="N9" s="17"/>
      <c r="O9" s="10"/>
      <c r="P9" s="10"/>
      <c r="Q9" s="12"/>
      <c r="R9" s="17"/>
      <c r="S9" s="12"/>
      <c r="T9" s="17"/>
      <c r="U9" s="1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</row>
    <row r="10" spans="1:256" s="28" customFormat="1" ht="14.25" x14ac:dyDescent="0.2">
      <c r="A10" s="20" t="s">
        <v>5</v>
      </c>
      <c r="B10" s="46">
        <v>133</v>
      </c>
      <c r="C10" s="46">
        <v>106</v>
      </c>
      <c r="D10" s="22">
        <f>C10/B10-1</f>
        <v>-0.20300751879699253</v>
      </c>
      <c r="E10" s="47">
        <v>9887839</v>
      </c>
      <c r="F10" s="47">
        <v>8309221</v>
      </c>
      <c r="G10" s="47">
        <v>593270</v>
      </c>
      <c r="H10" s="47">
        <v>498553</v>
      </c>
      <c r="I10" s="22">
        <f>H10/G10-1</f>
        <v>-0.15965243481045732</v>
      </c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</row>
    <row r="11" spans="1:256" s="28" customFormat="1" ht="14.25" x14ac:dyDescent="0.2">
      <c r="A11" s="20" t="s">
        <v>1</v>
      </c>
      <c r="B11" s="46">
        <v>171</v>
      </c>
      <c r="C11" s="46">
        <v>164</v>
      </c>
      <c r="D11" s="22">
        <f t="shared" ref="D11:D23" si="0">C11/B11-1</f>
        <v>-4.0935672514619936E-2</v>
      </c>
      <c r="E11" s="47">
        <v>7764758</v>
      </c>
      <c r="F11" s="47">
        <v>6287805</v>
      </c>
      <c r="G11" s="47">
        <v>465886</v>
      </c>
      <c r="H11" s="47">
        <v>377268</v>
      </c>
      <c r="I11" s="22">
        <f t="shared" ref="I11:I23" si="1">H11/G11-1</f>
        <v>-0.19021391499207962</v>
      </c>
      <c r="J11" s="41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</row>
    <row r="12" spans="1:256" s="28" customFormat="1" ht="14.25" x14ac:dyDescent="0.2">
      <c r="A12" s="20" t="s">
        <v>7</v>
      </c>
      <c r="B12" s="46">
        <v>48</v>
      </c>
      <c r="C12" s="46">
        <v>53</v>
      </c>
      <c r="D12" s="22">
        <f t="shared" si="0"/>
        <v>0.10416666666666674</v>
      </c>
      <c r="E12" s="47">
        <v>3977893</v>
      </c>
      <c r="F12" s="47">
        <v>3835850</v>
      </c>
      <c r="G12" s="47">
        <v>238674</v>
      </c>
      <c r="H12" s="47">
        <v>230151</v>
      </c>
      <c r="I12" s="22">
        <f t="shared" si="1"/>
        <v>-3.5709796626360646E-2</v>
      </c>
      <c r="J12" s="41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</row>
    <row r="13" spans="1:256" s="28" customFormat="1" ht="14.25" x14ac:dyDescent="0.2">
      <c r="A13" s="20" t="s">
        <v>3</v>
      </c>
      <c r="B13" s="46">
        <v>36</v>
      </c>
      <c r="C13" s="46">
        <v>24</v>
      </c>
      <c r="D13" s="22">
        <f t="shared" si="0"/>
        <v>-0.33333333333333337</v>
      </c>
      <c r="E13" s="47">
        <v>812456</v>
      </c>
      <c r="F13" s="47">
        <v>535286</v>
      </c>
      <c r="G13" s="47">
        <v>48747</v>
      </c>
      <c r="H13" s="47">
        <v>32117</v>
      </c>
      <c r="I13" s="22">
        <f t="shared" si="1"/>
        <v>-0.34114919892506201</v>
      </c>
      <c r="J13" s="41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</row>
    <row r="14" spans="1:256" s="28" customFormat="1" ht="14.25" x14ac:dyDescent="0.2">
      <c r="A14" s="20" t="s">
        <v>2</v>
      </c>
      <c r="B14" s="46">
        <v>30</v>
      </c>
      <c r="C14" s="46">
        <v>27</v>
      </c>
      <c r="D14" s="22">
        <f t="shared" si="0"/>
        <v>-9.9999999999999978E-2</v>
      </c>
      <c r="E14" s="47">
        <v>73721358</v>
      </c>
      <c r="F14" s="47">
        <v>79426996</v>
      </c>
      <c r="G14" s="47">
        <v>4423282</v>
      </c>
      <c r="H14" s="47">
        <v>4765620</v>
      </c>
      <c r="I14" s="22">
        <f t="shared" si="1"/>
        <v>7.739456810576395E-2</v>
      </c>
      <c r="J14" s="41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6" s="28" customFormat="1" ht="14.25" x14ac:dyDescent="0.2">
      <c r="A15" s="20" t="s">
        <v>6</v>
      </c>
      <c r="B15" s="46">
        <v>201</v>
      </c>
      <c r="C15" s="46">
        <v>182</v>
      </c>
      <c r="D15" s="22">
        <f t="shared" si="0"/>
        <v>-9.4527363184079616E-2</v>
      </c>
      <c r="E15" s="47">
        <v>28158929</v>
      </c>
      <c r="F15" s="47">
        <v>23181476</v>
      </c>
      <c r="G15" s="47">
        <v>1689536</v>
      </c>
      <c r="H15" s="47">
        <v>1390889</v>
      </c>
      <c r="I15" s="22">
        <f t="shared" si="1"/>
        <v>-0.17676273248986707</v>
      </c>
      <c r="J15" s="41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6" s="28" customFormat="1" ht="14.25" x14ac:dyDescent="0.2">
      <c r="A16" s="20" t="s">
        <v>10</v>
      </c>
      <c r="B16" s="46">
        <v>15143</v>
      </c>
      <c r="C16" s="46">
        <v>15647</v>
      </c>
      <c r="D16" s="22">
        <f t="shared" si="0"/>
        <v>3.3282704880142733E-2</v>
      </c>
      <c r="E16" s="47">
        <v>1008082928</v>
      </c>
      <c r="F16" s="47">
        <v>1090292239</v>
      </c>
      <c r="G16" s="47">
        <v>60484977</v>
      </c>
      <c r="H16" s="47">
        <v>65417535</v>
      </c>
      <c r="I16" s="22">
        <f t="shared" si="1"/>
        <v>8.1550134341623393E-2</v>
      </c>
      <c r="J16" s="41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s="28" customFormat="1" ht="14.25" x14ac:dyDescent="0.2">
      <c r="A17" s="20" t="s">
        <v>4</v>
      </c>
      <c r="B17" s="46">
        <v>105</v>
      </c>
      <c r="C17" s="46">
        <v>102</v>
      </c>
      <c r="D17" s="22">
        <f t="shared" si="0"/>
        <v>-2.8571428571428581E-2</v>
      </c>
      <c r="E17" s="47">
        <v>9026002</v>
      </c>
      <c r="F17" s="47">
        <v>7925203</v>
      </c>
      <c r="G17" s="47">
        <v>541560</v>
      </c>
      <c r="H17" s="47">
        <v>475512</v>
      </c>
      <c r="I17" s="22">
        <f t="shared" si="1"/>
        <v>-0.12195878573011298</v>
      </c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s="28" customFormat="1" ht="14.25" x14ac:dyDescent="0.2">
      <c r="A18" s="20" t="s">
        <v>9</v>
      </c>
      <c r="B18" s="46">
        <v>2940</v>
      </c>
      <c r="C18" s="46">
        <v>3049</v>
      </c>
      <c r="D18" s="22">
        <f t="shared" si="0"/>
        <v>3.7074829931972753E-2</v>
      </c>
      <c r="E18" s="47">
        <v>236659708</v>
      </c>
      <c r="F18" s="47">
        <v>268902107</v>
      </c>
      <c r="G18" s="47">
        <v>14199583</v>
      </c>
      <c r="H18" s="47">
        <v>16134127</v>
      </c>
      <c r="I18" s="22">
        <f t="shared" si="1"/>
        <v>0.13623949379358535</v>
      </c>
      <c r="J18" s="41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s="28" customFormat="1" ht="14.25" x14ac:dyDescent="0.2">
      <c r="A19" s="20" t="s">
        <v>8</v>
      </c>
      <c r="B19" s="46">
        <v>1314</v>
      </c>
      <c r="C19" s="46">
        <v>1224</v>
      </c>
      <c r="D19" s="22">
        <f t="shared" si="0"/>
        <v>-6.8493150684931559E-2</v>
      </c>
      <c r="E19" s="47">
        <v>833757800</v>
      </c>
      <c r="F19" s="47">
        <v>906060430</v>
      </c>
      <c r="G19" s="47">
        <v>50025468</v>
      </c>
      <c r="H19" s="47">
        <v>54363626</v>
      </c>
      <c r="I19" s="22">
        <f t="shared" si="1"/>
        <v>8.6718988815856823E-2</v>
      </c>
      <c r="J19" s="41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s="28" customFormat="1" ht="14.25" x14ac:dyDescent="0.2">
      <c r="A20" s="20" t="s">
        <v>24</v>
      </c>
      <c r="B20" s="46">
        <v>200</v>
      </c>
      <c r="C20" s="46">
        <v>193</v>
      </c>
      <c r="D20" s="22">
        <f t="shared" si="0"/>
        <v>-3.5000000000000031E-2</v>
      </c>
      <c r="E20" s="47">
        <v>113940512</v>
      </c>
      <c r="F20" s="47">
        <v>100615321</v>
      </c>
      <c r="G20" s="47">
        <v>6836431</v>
      </c>
      <c r="H20" s="47">
        <v>6036919</v>
      </c>
      <c r="I20" s="22">
        <f t="shared" si="1"/>
        <v>-0.1169487412364727</v>
      </c>
      <c r="J20" s="41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s="28" customFormat="1" ht="14.25" x14ac:dyDescent="0.2">
      <c r="A21" s="20" t="s">
        <v>25</v>
      </c>
      <c r="B21" s="38">
        <v>1806</v>
      </c>
      <c r="C21" s="38">
        <v>1815</v>
      </c>
      <c r="D21" s="36">
        <f t="shared" si="0"/>
        <v>4.983388704318914E-3</v>
      </c>
      <c r="E21" s="45">
        <v>177126815</v>
      </c>
      <c r="F21" s="45">
        <v>193991450</v>
      </c>
      <c r="G21" s="45">
        <v>10627609</v>
      </c>
      <c r="H21" s="45">
        <v>11639487</v>
      </c>
      <c r="I21" s="36">
        <f t="shared" si="1"/>
        <v>9.5212196835619434E-2</v>
      </c>
      <c r="J21" s="41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s="28" customFormat="1" ht="14.25" x14ac:dyDescent="0.2">
      <c r="A22" s="20"/>
      <c r="B22" s="21"/>
      <c r="C22" s="21"/>
      <c r="D22" s="22"/>
      <c r="E22" s="23"/>
      <c r="F22" s="23"/>
      <c r="G22" s="23"/>
      <c r="H22" s="23"/>
      <c r="I22" s="24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1:254" s="28" customFormat="1" ht="14.25" x14ac:dyDescent="0.2">
      <c r="A23" s="20" t="s">
        <v>21</v>
      </c>
      <c r="B23" s="21">
        <f>SUM(B10:B21)</f>
        <v>22127</v>
      </c>
      <c r="C23" s="21">
        <f>SUM(C10:C21)</f>
        <v>22586</v>
      </c>
      <c r="D23" s="22">
        <f t="shared" si="0"/>
        <v>2.0743887558186902E-2</v>
      </c>
      <c r="E23" s="47">
        <f>SUM(E10:E21)</f>
        <v>2502916998</v>
      </c>
      <c r="F23" s="47">
        <f>SUM(F10:F21)</f>
        <v>2689363384</v>
      </c>
      <c r="G23" s="47">
        <f>SUM(G10:G21)</f>
        <v>150175023</v>
      </c>
      <c r="H23" s="47">
        <f>SUM(H10:H21)</f>
        <v>161361804</v>
      </c>
      <c r="I23" s="22">
        <f t="shared" si="1"/>
        <v>7.4491621685984333E-2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1:254" s="28" customFormat="1" x14ac:dyDescent="0.25">
      <c r="A24" s="18"/>
      <c r="B24" s="18"/>
      <c r="C24" s="18"/>
      <c r="D24" s="18"/>
      <c r="E24" s="18"/>
      <c r="F24" s="18"/>
      <c r="G24" s="19"/>
      <c r="H24" s="7"/>
      <c r="I24" s="29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x14ac:dyDescent="0.2">
      <c r="A25" s="49" t="s">
        <v>26</v>
      </c>
    </row>
    <row r="26" spans="1:254" x14ac:dyDescent="0.2">
      <c r="A26" s="2" t="s">
        <v>37</v>
      </c>
    </row>
  </sheetData>
  <mergeCells count="3">
    <mergeCell ref="A1:I1"/>
    <mergeCell ref="A3:I3"/>
    <mergeCell ref="A2:I2"/>
  </mergeCells>
  <printOptions horizontalCentered="1"/>
  <pageMargins left="0.5" right="0.5" top="1" bottom="1" header="0.5" footer="0.5"/>
  <pageSetup scale="5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BB050-93BB-44C0-A351-C1998024AAFD}">
  <sheetPr codeName="Sheet5"/>
  <dimension ref="A1:IT22"/>
  <sheetViews>
    <sheetView showOutlineSymbols="0" topLeftCell="A4" zoomScaleNormal="100" workbookViewId="0">
      <selection activeCell="E11" sqref="E11"/>
    </sheetView>
  </sheetViews>
  <sheetFormatPr defaultColWidth="11.44140625" defaultRowHeight="15" x14ac:dyDescent="0.2"/>
  <cols>
    <col min="1" max="1" width="18.6640625" style="27" customWidth="1"/>
    <col min="2" max="3" width="11.88671875" style="27" bestFit="1" customWidth="1"/>
    <col min="4" max="4" width="7" style="27" bestFit="1" customWidth="1"/>
    <col min="5" max="8" width="13.5546875" style="27" bestFit="1" customWidth="1"/>
    <col min="9" max="9" width="7" style="27" bestFit="1" customWidth="1"/>
    <col min="10" max="10" width="14.33203125" style="42" customWidth="1"/>
    <col min="11" max="39" width="11.44140625" style="42"/>
    <col min="40" max="16384" width="11.44140625" style="27"/>
  </cols>
  <sheetData>
    <row r="1" spans="1:254" s="32" customFormat="1" x14ac:dyDescent="0.25">
      <c r="A1" s="63" t="s">
        <v>12</v>
      </c>
      <c r="B1" s="63"/>
      <c r="C1" s="63"/>
      <c r="D1" s="63"/>
      <c r="E1" s="7"/>
      <c r="F1" s="7"/>
      <c r="G1" s="7"/>
      <c r="H1" s="7"/>
      <c r="I1" s="37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</row>
    <row r="2" spans="1:254" s="32" customFormat="1" x14ac:dyDescent="0.25">
      <c r="A2" s="63" t="str">
        <f>CONCATENATE(TEXT(EDATE($B$4,0),"mmmmmmmmmmmmmm")," ",TEXT(YEAR(EDATE($B$4,0)),0)," and ",TEXT(YEAR(EDATE($C$4,0)),0))</f>
        <v>March 2023 and 2024</v>
      </c>
      <c r="B2" s="63"/>
      <c r="C2" s="63"/>
      <c r="D2" s="63"/>
      <c r="E2" s="7"/>
      <c r="F2" s="7"/>
      <c r="G2" s="7"/>
      <c r="H2" s="7"/>
      <c r="I2" s="29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</row>
    <row r="3" spans="1:254" s="32" customFormat="1" x14ac:dyDescent="0.25">
      <c r="A3" s="7"/>
      <c r="B3" s="7"/>
      <c r="C3" s="7"/>
      <c r="D3" s="7"/>
      <c r="E3" s="7"/>
      <c r="F3" s="7"/>
      <c r="G3" s="7"/>
      <c r="I3" s="2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254" s="32" customFormat="1" ht="30" x14ac:dyDescent="0.25">
      <c r="A4" s="33" t="s">
        <v>22</v>
      </c>
      <c r="B4" s="12">
        <f>'Table 2. Retail Use Tax'!B8</f>
        <v>44986</v>
      </c>
      <c r="C4" s="12">
        <f>'Table 2. Retail Use Tax'!C8</f>
        <v>45352</v>
      </c>
      <c r="D4" s="43" t="s">
        <v>16</v>
      </c>
      <c r="E4" s="12"/>
      <c r="H4" s="7"/>
      <c r="I4" s="29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</row>
    <row r="5" spans="1:254" s="28" customFormat="1" x14ac:dyDescent="0.25">
      <c r="A5" s="18"/>
      <c r="B5" s="18"/>
      <c r="C5" s="5"/>
      <c r="D5" s="18"/>
      <c r="E5" s="5"/>
      <c r="H5" s="7"/>
      <c r="I5" s="29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</row>
    <row r="6" spans="1:254" s="28" customFormat="1" x14ac:dyDescent="0.25">
      <c r="A6" s="7" t="s">
        <v>14</v>
      </c>
      <c r="B6" s="5"/>
      <c r="C6" s="5"/>
      <c r="D6" s="5"/>
      <c r="E6" s="5"/>
      <c r="I6" s="29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</row>
    <row r="7" spans="1:254" s="28" customFormat="1" ht="14.25" x14ac:dyDescent="0.2">
      <c r="A7" s="18" t="s">
        <v>13</v>
      </c>
      <c r="B7" s="46">
        <f>'Table 2. Retail Use Tax'!B23</f>
        <v>22127</v>
      </c>
      <c r="C7" s="46">
        <f>'Table 2. Retail Use Tax'!C23</f>
        <v>22586</v>
      </c>
      <c r="D7" s="22">
        <f>+(C7/B7)-1</f>
        <v>2.0743887558186902E-2</v>
      </c>
      <c r="E7" s="21"/>
      <c r="I7" s="29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</row>
    <row r="8" spans="1:254" s="28" customFormat="1" ht="14.25" x14ac:dyDescent="0.2">
      <c r="A8" s="18" t="s">
        <v>27</v>
      </c>
      <c r="B8" s="47">
        <f>'Table 2. Retail Use Tax'!E23</f>
        <v>2502916998</v>
      </c>
      <c r="C8" s="47">
        <f>'Table 2. Retail Use Tax'!F23</f>
        <v>2689363384</v>
      </c>
      <c r="D8" s="22">
        <f>+(C8/B8)-1</f>
        <v>7.4491637616822093E-2</v>
      </c>
      <c r="E8" s="25"/>
      <c r="I8" s="29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</row>
    <row r="9" spans="1:254" s="28" customFormat="1" ht="14.25" x14ac:dyDescent="0.2">
      <c r="A9" s="18" t="s">
        <v>11</v>
      </c>
      <c r="B9" s="47">
        <f>'Table 2. Retail Use Tax'!G23</f>
        <v>150175023</v>
      </c>
      <c r="C9" s="47">
        <f>'Table 2. Retail Use Tax'!H23</f>
        <v>161361804</v>
      </c>
      <c r="D9" s="22">
        <f>+(C9/B9)-1</f>
        <v>7.4491621685984333E-2</v>
      </c>
      <c r="E9" s="25"/>
      <c r="I9" s="29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</row>
    <row r="10" spans="1:254" s="28" customFormat="1" ht="14.25" x14ac:dyDescent="0.2">
      <c r="A10" s="18"/>
      <c r="B10" s="21"/>
      <c r="C10" s="18"/>
      <c r="D10" s="22"/>
      <c r="E10" s="18"/>
      <c r="I10" s="29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</row>
    <row r="11" spans="1:254" s="28" customFormat="1" x14ac:dyDescent="0.25">
      <c r="A11" s="7" t="s">
        <v>4</v>
      </c>
      <c r="B11" s="21"/>
      <c r="C11" s="18"/>
      <c r="D11" s="22"/>
      <c r="E11" s="18"/>
      <c r="I11" s="29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</row>
    <row r="12" spans="1:254" s="28" customFormat="1" ht="14.25" x14ac:dyDescent="0.2">
      <c r="A12" s="31" t="s">
        <v>23</v>
      </c>
      <c r="B12" s="48" t="s">
        <v>34</v>
      </c>
      <c r="C12" s="48" t="s">
        <v>34</v>
      </c>
      <c r="D12" s="24" t="str">
        <f>IF(C12="Unk","Unk",(C12/B12)-1)</f>
        <v>Unk</v>
      </c>
      <c r="E12" s="21"/>
      <c r="I12" s="29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</row>
    <row r="13" spans="1:254" s="28" customFormat="1" ht="14.25" x14ac:dyDescent="0.2">
      <c r="A13" s="18" t="s">
        <v>11</v>
      </c>
      <c r="B13" s="47">
        <v>93982773.780000001</v>
      </c>
      <c r="C13" s="47">
        <v>116836657.81000002</v>
      </c>
      <c r="D13" s="22">
        <f>(C13/B13)-1</f>
        <v>0.24317098879734744</v>
      </c>
      <c r="E13" s="25"/>
      <c r="I13" s="29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</row>
    <row r="14" spans="1:254" s="28" customFormat="1" ht="14.25" x14ac:dyDescent="0.2">
      <c r="A14" s="18"/>
      <c r="B14" s="21"/>
      <c r="C14" s="21"/>
      <c r="D14" s="22"/>
      <c r="E14" s="21"/>
      <c r="I14" s="29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s="28" customFormat="1" x14ac:dyDescent="0.25">
      <c r="A15" s="7" t="s">
        <v>15</v>
      </c>
      <c r="B15" s="21"/>
      <c r="C15" s="18"/>
      <c r="D15" s="22"/>
      <c r="E15" s="18"/>
      <c r="I15" s="29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</row>
    <row r="16" spans="1:254" s="28" customFormat="1" ht="14.25" x14ac:dyDescent="0.2">
      <c r="A16" s="18" t="s">
        <v>13</v>
      </c>
      <c r="B16" s="46">
        <v>2122</v>
      </c>
      <c r="C16" s="46">
        <v>2106</v>
      </c>
      <c r="D16" s="22">
        <f>(C16/B16)-1</f>
        <v>-7.5400565504241124E-3</v>
      </c>
      <c r="E16" s="21"/>
      <c r="I16" s="2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</row>
    <row r="17" spans="1:254" s="28" customFormat="1" ht="14.25" x14ac:dyDescent="0.2">
      <c r="A17" s="18" t="s">
        <v>27</v>
      </c>
      <c r="B17" s="47">
        <v>91153534</v>
      </c>
      <c r="C17" s="47">
        <v>178412009</v>
      </c>
      <c r="D17" s="22">
        <f>(C17/B17)-1</f>
        <v>0.95726924860642271</v>
      </c>
      <c r="E17" s="25"/>
      <c r="I17" s="29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</row>
    <row r="18" spans="1:254" s="28" customFormat="1" ht="14.25" x14ac:dyDescent="0.2">
      <c r="A18" s="18" t="s">
        <v>11</v>
      </c>
      <c r="B18" s="47">
        <v>9306665</v>
      </c>
      <c r="C18" s="47">
        <v>10704720</v>
      </c>
      <c r="D18" s="22">
        <f>(C18/B18)-1</f>
        <v>0.15022083635759964</v>
      </c>
      <c r="E18" s="25"/>
      <c r="I18" s="29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</row>
    <row r="19" spans="1:254" s="28" customFormat="1" ht="14.25" x14ac:dyDescent="0.2">
      <c r="A19" s="5"/>
      <c r="B19" s="5"/>
      <c r="C19" s="5"/>
      <c r="D19" s="5"/>
      <c r="E19" s="5"/>
      <c r="F19" s="5"/>
      <c r="G19" s="5"/>
      <c r="H19" s="5"/>
      <c r="I19" s="29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</row>
    <row r="20" spans="1:254" s="28" customFormat="1" ht="14.25" x14ac:dyDescent="0.2">
      <c r="A20" s="30" t="s">
        <v>26</v>
      </c>
      <c r="B20" s="5"/>
      <c r="C20" s="5"/>
      <c r="D20" s="5"/>
      <c r="E20" s="5"/>
      <c r="F20" s="5"/>
      <c r="G20" s="5"/>
      <c r="H20" s="5"/>
      <c r="I20" s="29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</row>
    <row r="21" spans="1:254" x14ac:dyDescent="0.2">
      <c r="A21" s="29" t="s">
        <v>36</v>
      </c>
    </row>
    <row r="22" spans="1:254" x14ac:dyDescent="0.2">
      <c r="A22" s="2" t="s">
        <v>35</v>
      </c>
    </row>
  </sheetData>
  <mergeCells count="2">
    <mergeCell ref="A1:D1"/>
    <mergeCell ref="A2:D2"/>
  </mergeCells>
  <printOptions horizontalCentered="1"/>
  <pageMargins left="0.5" right="0.5" top="1" bottom="1" header="0.5" footer="0.5"/>
  <pageSetup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61C1-B1D2-4F86-8678-AD0E6228E054}">
  <dimension ref="A1:F891"/>
  <sheetViews>
    <sheetView workbookViewId="0">
      <pane xSplit="2" ySplit="7" topLeftCell="C880" activePane="bottomRight" state="frozen"/>
      <selection pane="topRight" activeCell="C1" sqref="C1"/>
      <selection pane="bottomLeft" activeCell="A3" sqref="A3"/>
      <selection pane="bottomRight" activeCell="B880" sqref="B880"/>
    </sheetView>
  </sheetViews>
  <sheetFormatPr defaultRowHeight="12.75" x14ac:dyDescent="0.2"/>
  <cols>
    <col min="1" max="1" width="10" style="50" bestFit="1" customWidth="1"/>
    <col min="2" max="2" width="13.109375" style="50" bestFit="1" customWidth="1"/>
    <col min="3" max="3" width="9" style="50" customWidth="1"/>
    <col min="4" max="4" width="11.44140625" style="50" customWidth="1"/>
    <col min="5" max="5" width="9.44140625" style="50" bestFit="1" customWidth="1"/>
    <col min="6" max="6" width="8.88671875" style="60"/>
    <col min="7" max="16384" width="8.88671875" style="50"/>
  </cols>
  <sheetData>
    <row r="1" spans="1:6" x14ac:dyDescent="0.2">
      <c r="A1" s="64" t="s">
        <v>38</v>
      </c>
      <c r="B1" s="64"/>
      <c r="C1" s="64"/>
      <c r="D1" s="64"/>
      <c r="E1" s="64"/>
      <c r="F1" s="64"/>
    </row>
    <row r="2" spans="1:6" x14ac:dyDescent="0.2">
      <c r="A2" s="65" t="s">
        <v>39</v>
      </c>
      <c r="B2" s="65"/>
      <c r="C2" s="65"/>
      <c r="D2" s="65"/>
      <c r="E2" s="65"/>
      <c r="F2" s="65"/>
    </row>
    <row r="3" spans="1:6" x14ac:dyDescent="0.2">
      <c r="A3" s="65" t="s">
        <v>40</v>
      </c>
      <c r="B3" s="65"/>
      <c r="C3" s="65"/>
      <c r="D3" s="65"/>
      <c r="E3" s="65"/>
      <c r="F3" s="65"/>
    </row>
    <row r="4" spans="1:6" x14ac:dyDescent="0.2">
      <c r="A4" s="64"/>
      <c r="B4" s="64"/>
      <c r="C4" s="64"/>
      <c r="D4" s="64"/>
      <c r="E4" s="64"/>
      <c r="F4" s="64"/>
    </row>
    <row r="5" spans="1:6" ht="63.75" customHeight="1" x14ac:dyDescent="0.2">
      <c r="A5" s="66" t="s">
        <v>41</v>
      </c>
      <c r="B5" s="66"/>
      <c r="C5" s="66"/>
      <c r="D5" s="66"/>
      <c r="E5" s="66"/>
      <c r="F5" s="66"/>
    </row>
    <row r="7" spans="1:6" ht="25.5" x14ac:dyDescent="0.2">
      <c r="A7" s="52" t="s">
        <v>42</v>
      </c>
      <c r="B7" s="52" t="s">
        <v>43</v>
      </c>
      <c r="C7" s="53" t="s">
        <v>13</v>
      </c>
      <c r="D7" s="54" t="s">
        <v>27</v>
      </c>
      <c r="E7" s="54" t="s">
        <v>11</v>
      </c>
      <c r="F7" s="55" t="s">
        <v>44</v>
      </c>
    </row>
    <row r="8" spans="1:6" x14ac:dyDescent="0.2">
      <c r="A8" s="50" t="s">
        <v>45</v>
      </c>
      <c r="B8" s="50" t="s">
        <v>45</v>
      </c>
      <c r="C8" s="56">
        <v>120</v>
      </c>
      <c r="D8" s="57">
        <v>2874156.12</v>
      </c>
      <c r="E8" s="57">
        <v>172019.32</v>
      </c>
      <c r="F8" s="58">
        <v>2.6079034271121602E-4</v>
      </c>
    </row>
    <row r="9" spans="1:6" x14ac:dyDescent="0.2">
      <c r="A9" s="50" t="s">
        <v>45</v>
      </c>
      <c r="B9" s="50" t="s">
        <v>46</v>
      </c>
      <c r="C9" s="56">
        <v>21</v>
      </c>
      <c r="D9" s="57">
        <v>211636.43</v>
      </c>
      <c r="E9" s="57">
        <v>12698.18</v>
      </c>
      <c r="F9" s="58">
        <v>1.9251109201040377E-5</v>
      </c>
    </row>
    <row r="10" spans="1:6" x14ac:dyDescent="0.2">
      <c r="A10" s="50" t="s">
        <v>45</v>
      </c>
      <c r="B10" s="50" t="s">
        <v>47</v>
      </c>
      <c r="C10" s="56">
        <v>44</v>
      </c>
      <c r="D10" s="57">
        <v>986620.85</v>
      </c>
      <c r="E10" s="57">
        <v>59197.24</v>
      </c>
      <c r="F10" s="58">
        <v>8.9746131464524479E-5</v>
      </c>
    </row>
    <row r="11" spans="1:6" x14ac:dyDescent="0.2">
      <c r="A11" s="50" t="s">
        <v>45</v>
      </c>
      <c r="B11" s="50" t="s">
        <v>48</v>
      </c>
      <c r="C11" s="56">
        <v>227</v>
      </c>
      <c r="D11" s="57">
        <v>8181435.7699999996</v>
      </c>
      <c r="E11" s="57">
        <v>490338.5</v>
      </c>
      <c r="F11" s="58">
        <v>7.4337897312641153E-4</v>
      </c>
    </row>
    <row r="12" spans="1:6" x14ac:dyDescent="0.2">
      <c r="A12" s="50" t="s">
        <v>45</v>
      </c>
      <c r="B12" s="50" t="s">
        <v>49</v>
      </c>
      <c r="C12" s="56">
        <v>30</v>
      </c>
      <c r="D12" s="57">
        <v>535039.28</v>
      </c>
      <c r="E12" s="57">
        <v>32102.35</v>
      </c>
      <c r="F12" s="58">
        <v>4.8668852186692776E-5</v>
      </c>
    </row>
    <row r="13" spans="1:6" x14ac:dyDescent="0.2">
      <c r="A13" s="50" t="s">
        <v>45</v>
      </c>
      <c r="B13" s="50" t="s">
        <v>50</v>
      </c>
      <c r="C13" s="56">
        <v>92</v>
      </c>
      <c r="D13" s="57">
        <v>5664604.6299999999</v>
      </c>
      <c r="E13" s="57">
        <v>336772.49</v>
      </c>
      <c r="F13" s="58">
        <v>5.1056481959590105E-4</v>
      </c>
    </row>
    <row r="14" spans="1:6" x14ac:dyDescent="0.2">
      <c r="A14" s="50" t="s">
        <v>45</v>
      </c>
      <c r="B14" s="50" t="s">
        <v>51</v>
      </c>
      <c r="C14" s="56">
        <v>49</v>
      </c>
      <c r="D14" s="57">
        <v>488548.14</v>
      </c>
      <c r="E14" s="57">
        <v>29312.880000000001</v>
      </c>
      <c r="F14" s="58">
        <v>4.4439868853409893E-5</v>
      </c>
    </row>
    <row r="15" spans="1:6" x14ac:dyDescent="0.2">
      <c r="A15" s="50" t="s">
        <v>45</v>
      </c>
      <c r="B15" s="50" t="s">
        <v>52</v>
      </c>
      <c r="C15" s="56">
        <v>583</v>
      </c>
      <c r="D15" s="57">
        <v>18942041.219999999</v>
      </c>
      <c r="E15" s="57">
        <v>1132440.96</v>
      </c>
      <c r="F15" s="58">
        <v>1.7168400971391961E-3</v>
      </c>
    </row>
    <row r="16" spans="1:6" x14ac:dyDescent="0.2">
      <c r="A16" s="50" t="s">
        <v>53</v>
      </c>
      <c r="B16" s="50" t="s">
        <v>54</v>
      </c>
      <c r="C16" s="56">
        <v>277</v>
      </c>
      <c r="D16" s="57">
        <v>7642904.2000000002</v>
      </c>
      <c r="E16" s="57">
        <v>456538.46</v>
      </c>
      <c r="F16" s="58">
        <v>6.9213633354817811E-4</v>
      </c>
    </row>
    <row r="17" spans="1:6" x14ac:dyDescent="0.2">
      <c r="A17" s="50" t="s">
        <v>53</v>
      </c>
      <c r="B17" s="50" t="s">
        <v>51</v>
      </c>
      <c r="C17" s="56">
        <v>49</v>
      </c>
      <c r="D17" s="57">
        <v>294108.65000000002</v>
      </c>
      <c r="E17" s="57">
        <v>17646.53</v>
      </c>
      <c r="F17" s="58">
        <v>2.6753068238868484E-5</v>
      </c>
    </row>
    <row r="18" spans="1:6" x14ac:dyDescent="0.2">
      <c r="A18" s="50" t="s">
        <v>53</v>
      </c>
      <c r="B18" s="50" t="s">
        <v>52</v>
      </c>
      <c r="C18" s="56">
        <v>326</v>
      </c>
      <c r="D18" s="57">
        <v>7937012.8499999996</v>
      </c>
      <c r="E18" s="57">
        <v>474184.99</v>
      </c>
      <c r="F18" s="58">
        <v>7.1888940178704657E-4</v>
      </c>
    </row>
    <row r="19" spans="1:6" x14ac:dyDescent="0.2">
      <c r="A19" s="50" t="s">
        <v>55</v>
      </c>
      <c r="B19" s="50" t="s">
        <v>56</v>
      </c>
      <c r="C19" s="56">
        <v>30</v>
      </c>
      <c r="D19" s="57">
        <v>299134.49</v>
      </c>
      <c r="E19" s="57">
        <v>17803.009999999998</v>
      </c>
      <c r="F19" s="58">
        <v>2.699030015460592E-5</v>
      </c>
    </row>
    <row r="20" spans="1:6" x14ac:dyDescent="0.2">
      <c r="A20" s="50" t="s">
        <v>55</v>
      </c>
      <c r="B20" s="50" t="s">
        <v>57</v>
      </c>
      <c r="C20" s="56">
        <v>66</v>
      </c>
      <c r="D20" s="57">
        <v>508928.1</v>
      </c>
      <c r="E20" s="57">
        <v>30481.97</v>
      </c>
      <c r="F20" s="58">
        <v>4.6212270824073749E-5</v>
      </c>
    </row>
    <row r="21" spans="1:6" x14ac:dyDescent="0.2">
      <c r="A21" s="50" t="s">
        <v>55</v>
      </c>
      <c r="B21" s="50" t="s">
        <v>58</v>
      </c>
      <c r="C21" s="56">
        <v>246</v>
      </c>
      <c r="D21" s="57">
        <v>9094493.3399999999</v>
      </c>
      <c r="E21" s="57">
        <v>545399.94999999995</v>
      </c>
      <c r="F21" s="58">
        <v>8.2685502927915347E-4</v>
      </c>
    </row>
    <row r="22" spans="1:6" x14ac:dyDescent="0.2">
      <c r="A22" s="50" t="s">
        <v>55</v>
      </c>
      <c r="B22" s="50" t="s">
        <v>59</v>
      </c>
      <c r="C22" s="56">
        <v>66</v>
      </c>
      <c r="D22" s="57">
        <v>408642.83</v>
      </c>
      <c r="E22" s="57">
        <v>24518.53</v>
      </c>
      <c r="F22" s="58">
        <v>3.7171381920793724E-5</v>
      </c>
    </row>
    <row r="23" spans="1:6" x14ac:dyDescent="0.2">
      <c r="A23" s="50" t="s">
        <v>55</v>
      </c>
      <c r="B23" s="50" t="s">
        <v>60</v>
      </c>
      <c r="C23" s="56">
        <v>145</v>
      </c>
      <c r="D23" s="57">
        <v>3626121.35</v>
      </c>
      <c r="E23" s="57">
        <v>217567.27</v>
      </c>
      <c r="F23" s="58">
        <v>3.2984343215659536E-4</v>
      </c>
    </row>
    <row r="24" spans="1:6" x14ac:dyDescent="0.2">
      <c r="A24" s="50" t="s">
        <v>55</v>
      </c>
      <c r="B24" s="50" t="s">
        <v>61</v>
      </c>
      <c r="C24" s="56">
        <v>523</v>
      </c>
      <c r="D24" s="57">
        <v>19479037.949999999</v>
      </c>
      <c r="E24" s="57">
        <v>1168092.3600000001</v>
      </c>
      <c r="F24" s="58">
        <v>1.770889495916814E-3</v>
      </c>
    </row>
    <row r="25" spans="1:6" x14ac:dyDescent="0.2">
      <c r="A25" s="50" t="s">
        <v>55</v>
      </c>
      <c r="B25" s="50" t="s">
        <v>51</v>
      </c>
      <c r="C25" s="56">
        <v>68</v>
      </c>
      <c r="D25" s="57">
        <v>527307.07999999996</v>
      </c>
      <c r="E25" s="57">
        <v>31179.69</v>
      </c>
      <c r="F25" s="58">
        <v>4.7270051065946976E-5</v>
      </c>
    </row>
    <row r="26" spans="1:6" x14ac:dyDescent="0.2">
      <c r="A26" s="50" t="s">
        <v>55</v>
      </c>
      <c r="B26" s="50" t="s">
        <v>52</v>
      </c>
      <c r="C26" s="56">
        <v>1144</v>
      </c>
      <c r="D26" s="57">
        <v>33943665.140000001</v>
      </c>
      <c r="E26" s="57">
        <v>2035042.79</v>
      </c>
      <c r="F26" s="58">
        <v>3.0852319764785095E-3</v>
      </c>
    </row>
    <row r="27" spans="1:6" x14ac:dyDescent="0.2">
      <c r="A27" s="50" t="s">
        <v>62</v>
      </c>
      <c r="B27" s="50" t="s">
        <v>63</v>
      </c>
      <c r="C27" s="56">
        <v>550</v>
      </c>
      <c r="D27" s="57">
        <v>27829818.399999999</v>
      </c>
      <c r="E27" s="57">
        <v>1666276.54</v>
      </c>
      <c r="F27" s="58">
        <v>2.5261629328511429E-3</v>
      </c>
    </row>
    <row r="28" spans="1:6" x14ac:dyDescent="0.2">
      <c r="A28" s="50" t="s">
        <v>62</v>
      </c>
      <c r="B28" s="50" t="s">
        <v>64</v>
      </c>
      <c r="C28" s="56">
        <v>25</v>
      </c>
      <c r="D28" s="57">
        <v>286240.39</v>
      </c>
      <c r="E28" s="57">
        <v>17174.419999999998</v>
      </c>
      <c r="F28" s="58">
        <v>2.6037324631130749E-5</v>
      </c>
    </row>
    <row r="29" spans="1:6" x14ac:dyDescent="0.2">
      <c r="A29" s="50" t="s">
        <v>62</v>
      </c>
      <c r="B29" s="50" t="s">
        <v>65</v>
      </c>
      <c r="C29" s="56">
        <v>132</v>
      </c>
      <c r="D29" s="57">
        <v>1676763.53</v>
      </c>
      <c r="E29" s="57">
        <v>100039.52</v>
      </c>
      <c r="F29" s="58">
        <v>1.5166517752462658E-4</v>
      </c>
    </row>
    <row r="30" spans="1:6" x14ac:dyDescent="0.2">
      <c r="A30" s="50" t="s">
        <v>62</v>
      </c>
      <c r="B30" s="50" t="s">
        <v>66</v>
      </c>
      <c r="C30" s="56">
        <v>36</v>
      </c>
      <c r="D30" s="57">
        <v>310904.61</v>
      </c>
      <c r="E30" s="57">
        <v>18654.28</v>
      </c>
      <c r="F30" s="58">
        <v>2.8280870278007042E-5</v>
      </c>
    </row>
    <row r="31" spans="1:6" x14ac:dyDescent="0.2">
      <c r="A31" s="50" t="s">
        <v>62</v>
      </c>
      <c r="B31" s="50" t="s">
        <v>67</v>
      </c>
      <c r="C31" s="56">
        <v>18</v>
      </c>
      <c r="D31" s="57">
        <v>117522.54</v>
      </c>
      <c r="E31" s="57">
        <v>7051.36</v>
      </c>
      <c r="F31" s="58">
        <v>1.0690232881865596E-5</v>
      </c>
    </row>
    <row r="32" spans="1:6" x14ac:dyDescent="0.2">
      <c r="A32" s="50" t="s">
        <v>62</v>
      </c>
      <c r="B32" s="50" t="s">
        <v>51</v>
      </c>
      <c r="C32" s="56">
        <v>69</v>
      </c>
      <c r="D32" s="57">
        <v>785401.68</v>
      </c>
      <c r="E32" s="57">
        <v>47124.1</v>
      </c>
      <c r="F32" s="58">
        <v>7.1442615800118347E-5</v>
      </c>
    </row>
    <row r="33" spans="1:6" x14ac:dyDescent="0.2">
      <c r="A33" s="50" t="s">
        <v>62</v>
      </c>
      <c r="B33" s="50" t="s">
        <v>52</v>
      </c>
      <c r="C33" s="56">
        <v>830</v>
      </c>
      <c r="D33" s="57">
        <v>31006651.149999999</v>
      </c>
      <c r="E33" s="57">
        <v>1856320.22</v>
      </c>
      <c r="F33" s="58">
        <v>2.8142791539668911E-3</v>
      </c>
    </row>
    <row r="34" spans="1:6" x14ac:dyDescent="0.2">
      <c r="A34" s="50" t="s">
        <v>68</v>
      </c>
      <c r="B34" s="50" t="s">
        <v>68</v>
      </c>
      <c r="C34" s="56">
        <v>291</v>
      </c>
      <c r="D34" s="57">
        <v>8658864.8800000008</v>
      </c>
      <c r="E34" s="57">
        <v>518358.11</v>
      </c>
      <c r="F34" s="58">
        <v>7.8585817659340945E-4</v>
      </c>
    </row>
    <row r="35" spans="1:6" x14ac:dyDescent="0.2">
      <c r="A35" s="50" t="s">
        <v>68</v>
      </c>
      <c r="B35" s="50" t="s">
        <v>69</v>
      </c>
      <c r="C35" s="56">
        <v>93</v>
      </c>
      <c r="D35" s="57">
        <v>1675448.4</v>
      </c>
      <c r="E35" s="57">
        <v>100526.9</v>
      </c>
      <c r="F35" s="58">
        <v>1.5240407125604344E-4</v>
      </c>
    </row>
    <row r="36" spans="1:6" x14ac:dyDescent="0.2">
      <c r="A36" s="50" t="s">
        <v>68</v>
      </c>
      <c r="B36" s="50" t="s">
        <v>70</v>
      </c>
      <c r="C36" s="56">
        <v>20</v>
      </c>
      <c r="D36" s="57">
        <v>190565.76000000001</v>
      </c>
      <c r="E36" s="57">
        <v>11433.95</v>
      </c>
      <c r="F36" s="58">
        <v>1.7334469983039743E-5</v>
      </c>
    </row>
    <row r="37" spans="1:6" x14ac:dyDescent="0.2">
      <c r="A37" s="50" t="s">
        <v>68</v>
      </c>
      <c r="B37" s="50" t="s">
        <v>51</v>
      </c>
      <c r="C37" s="56">
        <v>42</v>
      </c>
      <c r="D37" s="57">
        <v>670903.23</v>
      </c>
      <c r="E37" s="57">
        <v>40254.199999999997</v>
      </c>
      <c r="F37" s="58">
        <v>6.1027485828718723E-5</v>
      </c>
    </row>
    <row r="38" spans="1:6" x14ac:dyDescent="0.2">
      <c r="A38" s="50" t="s">
        <v>68</v>
      </c>
      <c r="B38" s="50" t="s">
        <v>52</v>
      </c>
      <c r="C38" s="56">
        <v>446</v>
      </c>
      <c r="D38" s="57">
        <v>11195782.27</v>
      </c>
      <c r="E38" s="57">
        <v>670573.15</v>
      </c>
      <c r="F38" s="58">
        <v>1.0166241885006852E-3</v>
      </c>
    </row>
    <row r="39" spans="1:6" x14ac:dyDescent="0.2">
      <c r="A39" s="50" t="s">
        <v>71</v>
      </c>
      <c r="B39" s="50" t="s">
        <v>72</v>
      </c>
      <c r="C39" s="56">
        <v>105</v>
      </c>
      <c r="D39" s="57">
        <v>3319867.03</v>
      </c>
      <c r="E39" s="57">
        <v>199192.06</v>
      </c>
      <c r="F39" s="58">
        <v>3.0198564668639026E-4</v>
      </c>
    </row>
    <row r="40" spans="1:6" x14ac:dyDescent="0.2">
      <c r="A40" s="50" t="s">
        <v>71</v>
      </c>
      <c r="B40" s="50" t="s">
        <v>73</v>
      </c>
      <c r="C40" s="56">
        <v>207</v>
      </c>
      <c r="D40" s="57">
        <v>4427504.25</v>
      </c>
      <c r="E40" s="57">
        <v>265650.28999999998</v>
      </c>
      <c r="F40" s="58">
        <v>4.0273982114586847E-4</v>
      </c>
    </row>
    <row r="41" spans="1:6" x14ac:dyDescent="0.2">
      <c r="A41" s="50" t="s">
        <v>71</v>
      </c>
      <c r="B41" s="50" t="s">
        <v>74</v>
      </c>
      <c r="C41" s="56">
        <v>89</v>
      </c>
      <c r="D41" s="57">
        <v>2495758.0499999998</v>
      </c>
      <c r="E41" s="57">
        <v>149725.85999999999</v>
      </c>
      <c r="F41" s="58">
        <v>2.2699228401862968E-4</v>
      </c>
    </row>
    <row r="42" spans="1:6" x14ac:dyDescent="0.2">
      <c r="A42" s="50" t="s">
        <v>71</v>
      </c>
      <c r="B42" s="50" t="s">
        <v>75</v>
      </c>
      <c r="C42" s="56">
        <v>58</v>
      </c>
      <c r="D42" s="57">
        <v>1474690.98</v>
      </c>
      <c r="E42" s="57">
        <v>88481.44</v>
      </c>
      <c r="F42" s="58">
        <v>1.3414251992847022E-4</v>
      </c>
    </row>
    <row r="43" spans="1:6" x14ac:dyDescent="0.2">
      <c r="A43" s="50" t="s">
        <v>71</v>
      </c>
      <c r="B43" s="50" t="s">
        <v>76</v>
      </c>
      <c r="C43" s="56">
        <v>32</v>
      </c>
      <c r="D43" s="57">
        <v>303923.63</v>
      </c>
      <c r="E43" s="57">
        <v>18235.439999999999</v>
      </c>
      <c r="F43" s="58">
        <v>2.76458867939358E-5</v>
      </c>
    </row>
    <row r="44" spans="1:6" x14ac:dyDescent="0.2">
      <c r="A44" s="50" t="s">
        <v>71</v>
      </c>
      <c r="B44" s="50" t="s">
        <v>77</v>
      </c>
      <c r="C44" s="56">
        <v>64</v>
      </c>
      <c r="D44" s="57">
        <v>1621467.57</v>
      </c>
      <c r="E44" s="57">
        <v>97288.03</v>
      </c>
      <c r="F44" s="58">
        <v>1.4749377387027844E-4</v>
      </c>
    </row>
    <row r="45" spans="1:6" x14ac:dyDescent="0.2">
      <c r="A45" s="50" t="s">
        <v>71</v>
      </c>
      <c r="B45" s="50" t="s">
        <v>78</v>
      </c>
      <c r="C45" s="56">
        <v>33</v>
      </c>
      <c r="D45" s="57">
        <v>628846.88</v>
      </c>
      <c r="E45" s="57">
        <v>37730.81</v>
      </c>
      <c r="F45" s="58">
        <v>5.7201893779557875E-5</v>
      </c>
    </row>
    <row r="46" spans="1:6" x14ac:dyDescent="0.2">
      <c r="A46" s="50" t="s">
        <v>71</v>
      </c>
      <c r="B46" s="50" t="s">
        <v>79</v>
      </c>
      <c r="C46" s="56">
        <v>86</v>
      </c>
      <c r="D46" s="57">
        <v>1634507.03</v>
      </c>
      <c r="E46" s="57">
        <v>98070.42</v>
      </c>
      <c r="F46" s="58">
        <v>1.486799182884393E-4</v>
      </c>
    </row>
    <row r="47" spans="1:6" x14ac:dyDescent="0.2">
      <c r="A47" s="50" t="s">
        <v>71</v>
      </c>
      <c r="B47" s="50" t="s">
        <v>80</v>
      </c>
      <c r="C47" s="56">
        <v>61</v>
      </c>
      <c r="D47" s="57">
        <v>4613182.51</v>
      </c>
      <c r="E47" s="57">
        <v>276219.94</v>
      </c>
      <c r="F47" s="58">
        <v>4.18763966839722E-4</v>
      </c>
    </row>
    <row r="48" spans="1:6" x14ac:dyDescent="0.2">
      <c r="A48" s="50" t="s">
        <v>71</v>
      </c>
      <c r="B48" s="50" t="s">
        <v>81</v>
      </c>
      <c r="C48" s="56">
        <v>48</v>
      </c>
      <c r="D48" s="57">
        <v>892215.38</v>
      </c>
      <c r="E48" s="57">
        <v>53532.95</v>
      </c>
      <c r="F48" s="58">
        <v>8.115876970588182E-5</v>
      </c>
    </row>
    <row r="49" spans="1:6" x14ac:dyDescent="0.2">
      <c r="A49" s="50" t="s">
        <v>71</v>
      </c>
      <c r="B49" s="50" t="s">
        <v>82</v>
      </c>
      <c r="C49" s="56">
        <v>455</v>
      </c>
      <c r="D49" s="57">
        <v>13360798.32</v>
      </c>
      <c r="E49" s="57">
        <v>801638.86</v>
      </c>
      <c r="F49" s="58">
        <v>1.2153267030123622E-3</v>
      </c>
    </row>
    <row r="50" spans="1:6" x14ac:dyDescent="0.2">
      <c r="A50" s="50" t="s">
        <v>71</v>
      </c>
      <c r="B50" s="50" t="s">
        <v>83</v>
      </c>
      <c r="C50" s="56">
        <v>22</v>
      </c>
      <c r="D50" s="57">
        <v>333819.55</v>
      </c>
      <c r="E50" s="57">
        <v>20029.18</v>
      </c>
      <c r="F50" s="58">
        <v>3.0365291040707717E-5</v>
      </c>
    </row>
    <row r="51" spans="1:6" x14ac:dyDescent="0.2">
      <c r="A51" s="50" t="s">
        <v>71</v>
      </c>
      <c r="B51" s="50" t="s">
        <v>51</v>
      </c>
      <c r="C51" s="56">
        <v>158</v>
      </c>
      <c r="D51" s="57">
        <v>588660.32999999996</v>
      </c>
      <c r="E51" s="57">
        <v>35319.64</v>
      </c>
      <c r="F51" s="58">
        <v>5.3546433156675504E-5</v>
      </c>
    </row>
    <row r="52" spans="1:6" x14ac:dyDescent="0.2">
      <c r="A52" s="50" t="s">
        <v>71</v>
      </c>
      <c r="B52" s="50" t="s">
        <v>52</v>
      </c>
      <c r="C52" s="56">
        <v>1418</v>
      </c>
      <c r="D52" s="57">
        <v>35695241.509999998</v>
      </c>
      <c r="E52" s="57">
        <v>2141114.9300000002</v>
      </c>
      <c r="F52" s="58">
        <v>3.2460429234274458E-3</v>
      </c>
    </row>
    <row r="53" spans="1:6" x14ac:dyDescent="0.2">
      <c r="A53" s="50" t="s">
        <v>84</v>
      </c>
      <c r="B53" s="50" t="s">
        <v>85</v>
      </c>
      <c r="C53" s="56">
        <v>2432</v>
      </c>
      <c r="D53" s="57">
        <v>217522301.91999999</v>
      </c>
      <c r="E53" s="57">
        <v>13005166.92</v>
      </c>
      <c r="F53" s="58">
        <v>1.9716517528864604E-2</v>
      </c>
    </row>
    <row r="54" spans="1:6" x14ac:dyDescent="0.2">
      <c r="A54" s="50" t="s">
        <v>84</v>
      </c>
      <c r="B54" s="50" t="s">
        <v>86</v>
      </c>
      <c r="C54" s="56">
        <v>81</v>
      </c>
      <c r="D54" s="57">
        <v>2554921.81</v>
      </c>
      <c r="E54" s="57">
        <v>153295.34</v>
      </c>
      <c r="F54" s="58">
        <v>2.3240380356481108E-4</v>
      </c>
    </row>
    <row r="55" spans="1:6" x14ac:dyDescent="0.2">
      <c r="A55" s="50" t="s">
        <v>84</v>
      </c>
      <c r="B55" s="50" t="s">
        <v>87</v>
      </c>
      <c r="C55" s="56">
        <v>52</v>
      </c>
      <c r="D55" s="57">
        <v>5731604.4900000002</v>
      </c>
      <c r="E55" s="57">
        <v>342403.01</v>
      </c>
      <c r="F55" s="58">
        <v>5.1910098425718648E-4</v>
      </c>
    </row>
    <row r="56" spans="1:6" x14ac:dyDescent="0.2">
      <c r="A56" s="50" t="s">
        <v>84</v>
      </c>
      <c r="B56" s="50" t="s">
        <v>88</v>
      </c>
      <c r="C56" s="56">
        <v>204</v>
      </c>
      <c r="D56" s="57">
        <v>8583181.7400000002</v>
      </c>
      <c r="E56" s="57">
        <v>514990.98</v>
      </c>
      <c r="F56" s="58">
        <v>7.8075343029716077E-4</v>
      </c>
    </row>
    <row r="57" spans="1:6" x14ac:dyDescent="0.2">
      <c r="A57" s="50" t="s">
        <v>84</v>
      </c>
      <c r="B57" s="50" t="s">
        <v>89</v>
      </c>
      <c r="C57" s="56">
        <v>32</v>
      </c>
      <c r="D57" s="57">
        <v>401507.95</v>
      </c>
      <c r="E57" s="57">
        <v>24090.47</v>
      </c>
      <c r="F57" s="58">
        <v>3.6522420431462397E-5</v>
      </c>
    </row>
    <row r="58" spans="1:6" x14ac:dyDescent="0.2">
      <c r="A58" s="50" t="s">
        <v>84</v>
      </c>
      <c r="B58" s="50" t="s">
        <v>90</v>
      </c>
      <c r="C58" s="56">
        <v>130</v>
      </c>
      <c r="D58" s="57">
        <v>4499964.84</v>
      </c>
      <c r="E58" s="57">
        <v>269997.90000000002</v>
      </c>
      <c r="F58" s="58">
        <v>4.093310267260017E-4</v>
      </c>
    </row>
    <row r="59" spans="1:6" x14ac:dyDescent="0.2">
      <c r="A59" s="50" t="s">
        <v>84</v>
      </c>
      <c r="B59" s="50" t="s">
        <v>91</v>
      </c>
      <c r="C59" s="56">
        <v>23</v>
      </c>
      <c r="D59" s="57">
        <v>550390.14</v>
      </c>
      <c r="E59" s="57">
        <v>33023.440000000002</v>
      </c>
      <c r="F59" s="58">
        <v>5.006527310480753E-5</v>
      </c>
    </row>
    <row r="60" spans="1:6" x14ac:dyDescent="0.2">
      <c r="A60" s="50" t="s">
        <v>84</v>
      </c>
      <c r="B60" s="50" t="s">
        <v>92</v>
      </c>
      <c r="C60" s="56">
        <v>30</v>
      </c>
      <c r="D60" s="57">
        <v>1207224.6299999999</v>
      </c>
      <c r="E60" s="57">
        <v>72433.5</v>
      </c>
      <c r="F60" s="58">
        <v>1.0981299826538592E-4</v>
      </c>
    </row>
    <row r="61" spans="1:6" x14ac:dyDescent="0.2">
      <c r="A61" s="50" t="s">
        <v>84</v>
      </c>
      <c r="B61" s="50" t="s">
        <v>93</v>
      </c>
      <c r="C61" s="56">
        <v>173</v>
      </c>
      <c r="D61" s="57">
        <v>2928141.59</v>
      </c>
      <c r="E61" s="57">
        <v>175688.55</v>
      </c>
      <c r="F61" s="58">
        <v>2.6635308850736419E-4</v>
      </c>
    </row>
    <row r="62" spans="1:6" x14ac:dyDescent="0.2">
      <c r="A62" s="50" t="s">
        <v>84</v>
      </c>
      <c r="B62" s="50" t="s">
        <v>94</v>
      </c>
      <c r="C62" s="56">
        <v>35</v>
      </c>
      <c r="D62" s="57">
        <v>1454703.28</v>
      </c>
      <c r="E62" s="57">
        <v>87282.19</v>
      </c>
      <c r="F62" s="58">
        <v>1.32324393810448E-4</v>
      </c>
    </row>
    <row r="63" spans="1:6" x14ac:dyDescent="0.2">
      <c r="A63" s="50" t="s">
        <v>84</v>
      </c>
      <c r="B63" s="50" t="s">
        <v>95</v>
      </c>
      <c r="C63" s="56">
        <v>3510</v>
      </c>
      <c r="D63" s="57">
        <v>311370965.69</v>
      </c>
      <c r="E63" s="57">
        <v>18634834.02</v>
      </c>
      <c r="F63" s="58">
        <v>2.8251389148860877E-2</v>
      </c>
    </row>
    <row r="64" spans="1:6" x14ac:dyDescent="0.2">
      <c r="A64" s="50" t="s">
        <v>84</v>
      </c>
      <c r="B64" s="50" t="s">
        <v>51</v>
      </c>
      <c r="C64" s="56">
        <v>139</v>
      </c>
      <c r="D64" s="57">
        <v>1120341.32</v>
      </c>
      <c r="E64" s="57">
        <v>67220.5</v>
      </c>
      <c r="F64" s="58">
        <v>1.0190981589869845E-4</v>
      </c>
    </row>
    <row r="65" spans="1:6" x14ac:dyDescent="0.2">
      <c r="A65" s="50" t="s">
        <v>84</v>
      </c>
      <c r="B65" s="50" t="s">
        <v>52</v>
      </c>
      <c r="C65" s="56">
        <v>6841</v>
      </c>
      <c r="D65" s="57">
        <v>557925249.39999998</v>
      </c>
      <c r="E65" s="57">
        <v>33380426.829999998</v>
      </c>
      <c r="F65" s="58">
        <v>5.0606483927749336E-2</v>
      </c>
    </row>
    <row r="66" spans="1:6" x14ac:dyDescent="0.2">
      <c r="A66" s="50" t="s">
        <v>96</v>
      </c>
      <c r="B66" s="50" t="s">
        <v>96</v>
      </c>
      <c r="C66" s="56">
        <v>852</v>
      </c>
      <c r="D66" s="57">
        <v>47906339.390000001</v>
      </c>
      <c r="E66" s="57">
        <v>2869800.22</v>
      </c>
      <c r="F66" s="58">
        <v>4.3507681746824903E-3</v>
      </c>
    </row>
    <row r="67" spans="1:6" x14ac:dyDescent="0.2">
      <c r="A67" s="50" t="s">
        <v>96</v>
      </c>
      <c r="B67" s="50" t="s">
        <v>97</v>
      </c>
      <c r="C67" s="56">
        <v>179</v>
      </c>
      <c r="D67" s="57">
        <v>4869034.62</v>
      </c>
      <c r="E67" s="57">
        <v>292142.06</v>
      </c>
      <c r="F67" s="58">
        <v>4.4290273876074286E-4</v>
      </c>
    </row>
    <row r="68" spans="1:6" x14ac:dyDescent="0.2">
      <c r="A68" s="50" t="s">
        <v>96</v>
      </c>
      <c r="B68" s="50" t="s">
        <v>98</v>
      </c>
      <c r="C68" s="56">
        <v>155</v>
      </c>
      <c r="D68" s="57">
        <v>2126447.02</v>
      </c>
      <c r="E68" s="57">
        <v>127511.06</v>
      </c>
      <c r="F68" s="58">
        <v>1.9331347802601723E-4</v>
      </c>
    </row>
    <row r="69" spans="1:6" x14ac:dyDescent="0.2">
      <c r="A69" s="50" t="s">
        <v>96</v>
      </c>
      <c r="B69" s="50" t="s">
        <v>99</v>
      </c>
      <c r="C69" s="56">
        <v>33</v>
      </c>
      <c r="D69" s="57">
        <v>61534.79</v>
      </c>
      <c r="E69" s="57">
        <v>3692.1</v>
      </c>
      <c r="F69" s="58">
        <v>5.5974179198248232E-6</v>
      </c>
    </row>
    <row r="70" spans="1:6" x14ac:dyDescent="0.2">
      <c r="A70" s="50" t="s">
        <v>96</v>
      </c>
      <c r="B70" s="50" t="s">
        <v>51</v>
      </c>
      <c r="C70" s="56">
        <v>107</v>
      </c>
      <c r="D70" s="57">
        <v>5424162.4800000004</v>
      </c>
      <c r="E70" s="57">
        <v>325449.76</v>
      </c>
      <c r="F70" s="58">
        <v>4.9339896498650849E-4</v>
      </c>
    </row>
    <row r="71" spans="1:6" x14ac:dyDescent="0.2">
      <c r="A71" s="50" t="s">
        <v>96</v>
      </c>
      <c r="B71" s="50" t="s">
        <v>52</v>
      </c>
      <c r="C71" s="56">
        <v>1326</v>
      </c>
      <c r="D71" s="57">
        <v>60387518.299999997</v>
      </c>
      <c r="E71" s="57">
        <v>3618595.2</v>
      </c>
      <c r="F71" s="58">
        <v>5.4859807743755833E-3</v>
      </c>
    </row>
    <row r="72" spans="1:6" x14ac:dyDescent="0.2">
      <c r="A72" s="50" t="s">
        <v>100</v>
      </c>
      <c r="B72" s="50" t="s">
        <v>101</v>
      </c>
      <c r="C72" s="56">
        <v>180</v>
      </c>
      <c r="D72" s="57">
        <v>5337780.0999999996</v>
      </c>
      <c r="E72" s="57">
        <v>320266.78999999998</v>
      </c>
      <c r="F72" s="58">
        <v>4.8554130968033734E-4</v>
      </c>
    </row>
    <row r="73" spans="1:6" x14ac:dyDescent="0.2">
      <c r="A73" s="50" t="s">
        <v>100</v>
      </c>
      <c r="B73" s="50" t="s">
        <v>91</v>
      </c>
      <c r="C73" s="56">
        <v>43</v>
      </c>
      <c r="D73" s="57">
        <v>1642395.26</v>
      </c>
      <c r="E73" s="57">
        <v>98543.73</v>
      </c>
      <c r="F73" s="58">
        <v>1.4939748115933452E-4</v>
      </c>
    </row>
    <row r="74" spans="1:6" x14ac:dyDescent="0.2">
      <c r="A74" s="50" t="s">
        <v>100</v>
      </c>
      <c r="B74" s="50" t="s">
        <v>102</v>
      </c>
      <c r="C74" s="56">
        <v>29</v>
      </c>
      <c r="D74" s="57">
        <v>858580.04</v>
      </c>
      <c r="E74" s="57">
        <v>51514.82</v>
      </c>
      <c r="F74" s="58">
        <v>7.8099178409184533E-5</v>
      </c>
    </row>
    <row r="75" spans="1:6" x14ac:dyDescent="0.2">
      <c r="A75" s="50" t="s">
        <v>100</v>
      </c>
      <c r="B75" s="50" t="s">
        <v>103</v>
      </c>
      <c r="C75" s="56">
        <v>55</v>
      </c>
      <c r="D75" s="57">
        <v>1519040.4</v>
      </c>
      <c r="E75" s="57">
        <v>91142.41</v>
      </c>
      <c r="F75" s="58">
        <v>1.3817669049863795E-4</v>
      </c>
    </row>
    <row r="76" spans="1:6" x14ac:dyDescent="0.2">
      <c r="A76" s="50" t="s">
        <v>100</v>
      </c>
      <c r="B76" s="50" t="s">
        <v>104</v>
      </c>
      <c r="C76" s="56">
        <v>204</v>
      </c>
      <c r="D76" s="57">
        <v>5555011.5899999999</v>
      </c>
      <c r="E76" s="57">
        <v>333291.67</v>
      </c>
      <c r="F76" s="58">
        <v>5.0528771327600585E-4</v>
      </c>
    </row>
    <row r="77" spans="1:6" x14ac:dyDescent="0.2">
      <c r="A77" s="50" t="s">
        <v>100</v>
      </c>
      <c r="B77" s="50" t="s">
        <v>105</v>
      </c>
      <c r="C77" s="56">
        <v>72</v>
      </c>
      <c r="D77" s="57">
        <v>1341047.04</v>
      </c>
      <c r="E77" s="57">
        <v>80462.83</v>
      </c>
      <c r="F77" s="58">
        <v>1.2198588513903156E-4</v>
      </c>
    </row>
    <row r="78" spans="1:6" x14ac:dyDescent="0.2">
      <c r="A78" s="50" t="s">
        <v>100</v>
      </c>
      <c r="B78" s="50" t="s">
        <v>106</v>
      </c>
      <c r="C78" s="56">
        <v>701</v>
      </c>
      <c r="D78" s="57">
        <v>41025202.920000002</v>
      </c>
      <c r="E78" s="57">
        <v>2457382</v>
      </c>
      <c r="F78" s="58">
        <v>3.7255204470775342E-3</v>
      </c>
    </row>
    <row r="79" spans="1:6" x14ac:dyDescent="0.2">
      <c r="A79" s="50" t="s">
        <v>100</v>
      </c>
      <c r="B79" s="50" t="s">
        <v>51</v>
      </c>
      <c r="C79" s="56">
        <v>45</v>
      </c>
      <c r="D79" s="57">
        <v>864592.47</v>
      </c>
      <c r="E79" s="57">
        <v>51875.55</v>
      </c>
      <c r="F79" s="58">
        <v>7.8646064074854044E-5</v>
      </c>
    </row>
    <row r="80" spans="1:6" x14ac:dyDescent="0.2">
      <c r="A80" s="50" t="s">
        <v>100</v>
      </c>
      <c r="B80" s="50" t="s">
        <v>52</v>
      </c>
      <c r="C80" s="56">
        <v>1329</v>
      </c>
      <c r="D80" s="57">
        <v>58143649.82</v>
      </c>
      <c r="E80" s="57">
        <v>3484479.8</v>
      </c>
      <c r="F80" s="58">
        <v>5.2826547693149194E-3</v>
      </c>
    </row>
    <row r="81" spans="1:6" x14ac:dyDescent="0.2">
      <c r="A81" s="50" t="s">
        <v>107</v>
      </c>
      <c r="B81" s="50" t="s">
        <v>108</v>
      </c>
      <c r="C81" s="56">
        <v>24</v>
      </c>
      <c r="D81" s="57">
        <v>539784.93999999994</v>
      </c>
      <c r="E81" s="57">
        <v>32387.1</v>
      </c>
      <c r="F81" s="58">
        <v>4.9100548173440194E-5</v>
      </c>
    </row>
    <row r="82" spans="1:6" x14ac:dyDescent="0.2">
      <c r="A82" s="50" t="s">
        <v>107</v>
      </c>
      <c r="B82" s="50" t="s">
        <v>75</v>
      </c>
      <c r="C82" s="56">
        <v>22</v>
      </c>
      <c r="D82" s="57">
        <v>136947.57</v>
      </c>
      <c r="E82" s="57">
        <v>8216.8799999999992</v>
      </c>
      <c r="F82" s="58">
        <v>1.2457222544635895E-5</v>
      </c>
    </row>
    <row r="83" spans="1:6" x14ac:dyDescent="0.2">
      <c r="A83" s="50" t="s">
        <v>107</v>
      </c>
      <c r="B83" s="50" t="s">
        <v>109</v>
      </c>
      <c r="C83" s="56">
        <v>91</v>
      </c>
      <c r="D83" s="57">
        <v>3990302.82</v>
      </c>
      <c r="E83" s="57">
        <v>239418.16</v>
      </c>
      <c r="F83" s="58">
        <v>3.6297053143617095E-4</v>
      </c>
    </row>
    <row r="84" spans="1:6" x14ac:dyDescent="0.2">
      <c r="A84" s="50" t="s">
        <v>107</v>
      </c>
      <c r="B84" s="50" t="s">
        <v>110</v>
      </c>
      <c r="C84" s="56">
        <v>151</v>
      </c>
      <c r="D84" s="57">
        <v>1808278.65</v>
      </c>
      <c r="E84" s="57">
        <v>108412.26</v>
      </c>
      <c r="F84" s="58">
        <v>1.6435869203236853E-4</v>
      </c>
    </row>
    <row r="85" spans="1:6" x14ac:dyDescent="0.2">
      <c r="A85" s="50" t="s">
        <v>107</v>
      </c>
      <c r="B85" s="50" t="s">
        <v>111</v>
      </c>
      <c r="C85" s="56">
        <v>628</v>
      </c>
      <c r="D85" s="57">
        <v>28444793.850000001</v>
      </c>
      <c r="E85" s="57">
        <v>1704490.54</v>
      </c>
      <c r="F85" s="58">
        <v>2.5840973681015927E-3</v>
      </c>
    </row>
    <row r="86" spans="1:6" x14ac:dyDescent="0.2">
      <c r="A86" s="50" t="s">
        <v>107</v>
      </c>
      <c r="B86" s="50" t="s">
        <v>92</v>
      </c>
      <c r="C86" s="56">
        <v>151</v>
      </c>
      <c r="D86" s="57">
        <v>4161618.08</v>
      </c>
      <c r="E86" s="57">
        <v>249697.12</v>
      </c>
      <c r="F86" s="58">
        <v>3.785539757906474E-4</v>
      </c>
    </row>
    <row r="87" spans="1:6" x14ac:dyDescent="0.2">
      <c r="A87" s="50" t="s">
        <v>107</v>
      </c>
      <c r="B87" s="50" t="s">
        <v>112</v>
      </c>
      <c r="C87" s="56">
        <v>36</v>
      </c>
      <c r="D87" s="57">
        <v>522373.28</v>
      </c>
      <c r="E87" s="57">
        <v>31342.42</v>
      </c>
      <c r="F87" s="58">
        <v>4.7516758310629707E-5</v>
      </c>
    </row>
    <row r="88" spans="1:6" x14ac:dyDescent="0.2">
      <c r="A88" s="50" t="s">
        <v>107</v>
      </c>
      <c r="B88" s="50" t="s">
        <v>113</v>
      </c>
      <c r="C88" s="56">
        <v>18</v>
      </c>
      <c r="D88" s="57">
        <v>1239829.55</v>
      </c>
      <c r="E88" s="57">
        <v>74389.759999999995</v>
      </c>
      <c r="F88" s="58">
        <v>1.1277879138578798E-4</v>
      </c>
    </row>
    <row r="89" spans="1:6" x14ac:dyDescent="0.2">
      <c r="A89" s="50" t="s">
        <v>107</v>
      </c>
      <c r="B89" s="50" t="s">
        <v>114</v>
      </c>
      <c r="C89" s="56">
        <v>76</v>
      </c>
      <c r="D89" s="57">
        <v>1832555.93</v>
      </c>
      <c r="E89" s="57">
        <v>109953.4</v>
      </c>
      <c r="F89" s="58">
        <v>1.666951413844876E-4</v>
      </c>
    </row>
    <row r="90" spans="1:6" x14ac:dyDescent="0.2">
      <c r="A90" s="50" t="s">
        <v>107</v>
      </c>
      <c r="B90" s="50" t="s">
        <v>51</v>
      </c>
      <c r="C90" s="56">
        <v>98</v>
      </c>
      <c r="D90" s="57">
        <v>911549.03</v>
      </c>
      <c r="E90" s="57">
        <v>54692.92</v>
      </c>
      <c r="F90" s="58">
        <v>8.2917345276548705E-5</v>
      </c>
    </row>
    <row r="91" spans="1:6" x14ac:dyDescent="0.2">
      <c r="A91" s="50" t="s">
        <v>107</v>
      </c>
      <c r="B91" s="50" t="s">
        <v>52</v>
      </c>
      <c r="C91" s="56">
        <v>1295</v>
      </c>
      <c r="D91" s="57">
        <v>43588033.700000003</v>
      </c>
      <c r="E91" s="57">
        <v>2613000.56</v>
      </c>
      <c r="F91" s="58">
        <v>3.9614463744363096E-3</v>
      </c>
    </row>
    <row r="92" spans="1:6" x14ac:dyDescent="0.2">
      <c r="A92" s="50" t="s">
        <v>115</v>
      </c>
      <c r="B92" s="50" t="s">
        <v>116</v>
      </c>
      <c r="C92" s="56">
        <v>43</v>
      </c>
      <c r="D92" s="57">
        <v>530805.81000000006</v>
      </c>
      <c r="E92" s="57">
        <v>31848.32</v>
      </c>
      <c r="F92" s="58">
        <v>4.8283729336777256E-5</v>
      </c>
    </row>
    <row r="93" spans="1:6" x14ac:dyDescent="0.2">
      <c r="A93" s="50" t="s">
        <v>115</v>
      </c>
      <c r="B93" s="50" t="s">
        <v>117</v>
      </c>
      <c r="C93" s="56">
        <v>153</v>
      </c>
      <c r="D93" s="57">
        <v>3267111.84</v>
      </c>
      <c r="E93" s="57">
        <v>196026.76</v>
      </c>
      <c r="F93" s="58">
        <v>2.9718688529270602E-4</v>
      </c>
    </row>
    <row r="94" spans="1:6" x14ac:dyDescent="0.2">
      <c r="A94" s="50" t="s">
        <v>115</v>
      </c>
      <c r="B94" s="50" t="s">
        <v>118</v>
      </c>
      <c r="C94" s="56">
        <v>16</v>
      </c>
      <c r="D94" s="57">
        <v>240295.2</v>
      </c>
      <c r="E94" s="57">
        <v>14417.72</v>
      </c>
      <c r="F94" s="58">
        <v>2.1858022342573805E-5</v>
      </c>
    </row>
    <row r="95" spans="1:6" x14ac:dyDescent="0.2">
      <c r="A95" s="50" t="s">
        <v>115</v>
      </c>
      <c r="B95" s="50" t="s">
        <v>119</v>
      </c>
      <c r="C95" s="56">
        <v>18</v>
      </c>
      <c r="D95" s="57">
        <v>298999.15000000002</v>
      </c>
      <c r="E95" s="57">
        <v>17939.95</v>
      </c>
      <c r="F95" s="58">
        <v>2.7197908401928807E-5</v>
      </c>
    </row>
    <row r="96" spans="1:6" x14ac:dyDescent="0.2">
      <c r="A96" s="50" t="s">
        <v>115</v>
      </c>
      <c r="B96" s="50" t="s">
        <v>120</v>
      </c>
      <c r="C96" s="56">
        <v>36</v>
      </c>
      <c r="D96" s="57">
        <v>672699.89</v>
      </c>
      <c r="E96" s="57">
        <v>40361.99</v>
      </c>
      <c r="F96" s="58">
        <v>6.119090114184077E-5</v>
      </c>
    </row>
    <row r="97" spans="1:6" x14ac:dyDescent="0.2">
      <c r="A97" s="50" t="s">
        <v>115</v>
      </c>
      <c r="B97" s="50" t="s">
        <v>121</v>
      </c>
      <c r="C97" s="56">
        <v>61</v>
      </c>
      <c r="D97" s="57">
        <v>2514677.5299999998</v>
      </c>
      <c r="E97" s="57">
        <v>150880.67000000001</v>
      </c>
      <c r="F97" s="58">
        <v>2.2874303675771937E-4</v>
      </c>
    </row>
    <row r="98" spans="1:6" x14ac:dyDescent="0.2">
      <c r="A98" s="50" t="s">
        <v>115</v>
      </c>
      <c r="B98" s="50" t="s">
        <v>122</v>
      </c>
      <c r="C98" s="56">
        <v>827</v>
      </c>
      <c r="D98" s="57">
        <v>48787519.700000003</v>
      </c>
      <c r="E98" s="57">
        <v>2919249.17</v>
      </c>
      <c r="F98" s="58">
        <v>4.4257353854423613E-3</v>
      </c>
    </row>
    <row r="99" spans="1:6" x14ac:dyDescent="0.2">
      <c r="A99" s="50" t="s">
        <v>115</v>
      </c>
      <c r="B99" s="50" t="s">
        <v>51</v>
      </c>
      <c r="C99" s="56">
        <v>71</v>
      </c>
      <c r="D99" s="57">
        <v>208940.29</v>
      </c>
      <c r="E99" s="57">
        <v>12517.42</v>
      </c>
      <c r="F99" s="58">
        <v>1.8977067527416277E-5</v>
      </c>
    </row>
    <row r="100" spans="1:6" x14ac:dyDescent="0.2">
      <c r="A100" s="50" t="s">
        <v>115</v>
      </c>
      <c r="B100" s="50" t="s">
        <v>52</v>
      </c>
      <c r="C100" s="56">
        <v>1225</v>
      </c>
      <c r="D100" s="57">
        <v>56521049.409999996</v>
      </c>
      <c r="E100" s="57">
        <v>3383242</v>
      </c>
      <c r="F100" s="58">
        <v>5.1291729362433237E-3</v>
      </c>
    </row>
    <row r="101" spans="1:6" x14ac:dyDescent="0.2">
      <c r="A101" s="50" t="s">
        <v>123</v>
      </c>
      <c r="B101" s="50" t="s">
        <v>124</v>
      </c>
      <c r="C101" s="56">
        <v>105</v>
      </c>
      <c r="D101" s="57">
        <v>2735703.52</v>
      </c>
      <c r="E101" s="57">
        <v>164142.22</v>
      </c>
      <c r="F101" s="58">
        <v>2.4884824452962504E-4</v>
      </c>
    </row>
    <row r="102" spans="1:6" x14ac:dyDescent="0.2">
      <c r="A102" s="50" t="s">
        <v>123</v>
      </c>
      <c r="B102" s="50" t="s">
        <v>125</v>
      </c>
      <c r="C102" s="56">
        <v>55</v>
      </c>
      <c r="D102" s="57">
        <v>1903463.74</v>
      </c>
      <c r="E102" s="57">
        <v>114207.8</v>
      </c>
      <c r="F102" s="58">
        <v>1.7314503569886231E-4</v>
      </c>
    </row>
    <row r="103" spans="1:6" x14ac:dyDescent="0.2">
      <c r="A103" s="50" t="s">
        <v>123</v>
      </c>
      <c r="B103" s="50" t="s">
        <v>126</v>
      </c>
      <c r="C103" s="56">
        <v>105</v>
      </c>
      <c r="D103" s="57">
        <v>1566089.64</v>
      </c>
      <c r="E103" s="57">
        <v>93948.04</v>
      </c>
      <c r="F103" s="58">
        <v>1.4243017324244177E-4</v>
      </c>
    </row>
    <row r="104" spans="1:6" x14ac:dyDescent="0.2">
      <c r="A104" s="50" t="s">
        <v>123</v>
      </c>
      <c r="B104" s="50" t="s">
        <v>127</v>
      </c>
      <c r="C104" s="56">
        <v>37</v>
      </c>
      <c r="D104" s="57">
        <v>1487939.62</v>
      </c>
      <c r="E104" s="57">
        <v>89276.39</v>
      </c>
      <c r="F104" s="58">
        <v>1.3534770596767954E-4</v>
      </c>
    </row>
    <row r="105" spans="1:6" x14ac:dyDescent="0.2">
      <c r="A105" s="50" t="s">
        <v>123</v>
      </c>
      <c r="B105" s="50" t="s">
        <v>128</v>
      </c>
      <c r="C105" s="56">
        <v>108</v>
      </c>
      <c r="D105" s="57">
        <v>2301597.87</v>
      </c>
      <c r="E105" s="57">
        <v>138005.98000000001</v>
      </c>
      <c r="F105" s="58">
        <v>2.092243291067377E-4</v>
      </c>
    </row>
    <row r="106" spans="1:6" x14ac:dyDescent="0.2">
      <c r="A106" s="50" t="s">
        <v>123</v>
      </c>
      <c r="B106" s="50" t="s">
        <v>129</v>
      </c>
      <c r="C106" s="56">
        <v>42</v>
      </c>
      <c r="D106" s="57">
        <v>894468.16</v>
      </c>
      <c r="E106" s="57">
        <v>53668.09</v>
      </c>
      <c r="F106" s="58">
        <v>8.1363649058468457E-5</v>
      </c>
    </row>
    <row r="107" spans="1:6" x14ac:dyDescent="0.2">
      <c r="A107" s="50" t="s">
        <v>123</v>
      </c>
      <c r="B107" s="50" t="s">
        <v>130</v>
      </c>
      <c r="C107" s="56">
        <v>141</v>
      </c>
      <c r="D107" s="57">
        <v>3866352.63</v>
      </c>
      <c r="E107" s="57">
        <v>231391.04</v>
      </c>
      <c r="F107" s="58">
        <v>3.5080099503884035E-4</v>
      </c>
    </row>
    <row r="108" spans="1:6" x14ac:dyDescent="0.2">
      <c r="A108" s="50" t="s">
        <v>123</v>
      </c>
      <c r="B108" s="50" t="s">
        <v>131</v>
      </c>
      <c r="C108" s="56">
        <v>92</v>
      </c>
      <c r="D108" s="57">
        <v>1852023.31</v>
      </c>
      <c r="E108" s="57">
        <v>111116.39</v>
      </c>
      <c r="F108" s="58">
        <v>1.6845829543410087E-4</v>
      </c>
    </row>
    <row r="109" spans="1:6" x14ac:dyDescent="0.2">
      <c r="A109" s="50" t="s">
        <v>123</v>
      </c>
      <c r="B109" s="50" t="s">
        <v>51</v>
      </c>
      <c r="C109" s="56">
        <v>85</v>
      </c>
      <c r="D109" s="57">
        <v>1114509.5</v>
      </c>
      <c r="E109" s="57">
        <v>66870.61</v>
      </c>
      <c r="F109" s="58">
        <v>1.0137936424355164E-4</v>
      </c>
    </row>
    <row r="110" spans="1:6" x14ac:dyDescent="0.2">
      <c r="A110" s="50" t="s">
        <v>123</v>
      </c>
      <c r="B110" s="50" t="s">
        <v>52</v>
      </c>
      <c r="C110" s="56">
        <v>770</v>
      </c>
      <c r="D110" s="57">
        <v>17722147.989999998</v>
      </c>
      <c r="E110" s="57">
        <v>1062626.57</v>
      </c>
      <c r="F110" s="58">
        <v>1.610997807480834E-3</v>
      </c>
    </row>
    <row r="111" spans="1:6" x14ac:dyDescent="0.2">
      <c r="A111" s="50" t="s">
        <v>132</v>
      </c>
      <c r="B111" s="50" t="s">
        <v>133</v>
      </c>
      <c r="C111" s="56">
        <v>24</v>
      </c>
      <c r="D111" s="57">
        <v>198636.45</v>
      </c>
      <c r="E111" s="57">
        <v>11918.18</v>
      </c>
      <c r="F111" s="58">
        <v>1.8068588148668186E-5</v>
      </c>
    </row>
    <row r="112" spans="1:6" x14ac:dyDescent="0.2">
      <c r="A112" s="50" t="s">
        <v>132</v>
      </c>
      <c r="B112" s="50" t="s">
        <v>134</v>
      </c>
      <c r="C112" s="56">
        <v>164</v>
      </c>
      <c r="D112" s="57">
        <v>4174076.09</v>
      </c>
      <c r="E112" s="57">
        <v>250423.03</v>
      </c>
      <c r="F112" s="58">
        <v>3.7965449355619547E-4</v>
      </c>
    </row>
    <row r="113" spans="1:6" x14ac:dyDescent="0.2">
      <c r="A113" s="50" t="s">
        <v>132</v>
      </c>
      <c r="B113" s="50" t="s">
        <v>135</v>
      </c>
      <c r="C113" s="56">
        <v>29</v>
      </c>
      <c r="D113" s="57">
        <v>678784.79</v>
      </c>
      <c r="E113" s="57">
        <v>40727.06</v>
      </c>
      <c r="F113" s="58">
        <v>6.1744366475929895E-5</v>
      </c>
    </row>
    <row r="114" spans="1:6" x14ac:dyDescent="0.2">
      <c r="A114" s="50" t="s">
        <v>132</v>
      </c>
      <c r="B114" s="50" t="s">
        <v>136</v>
      </c>
      <c r="C114" s="56">
        <v>164</v>
      </c>
      <c r="D114" s="57">
        <v>5142000.38</v>
      </c>
      <c r="E114" s="57">
        <v>308520.03000000003</v>
      </c>
      <c r="F114" s="58">
        <v>4.6773260327371744E-4</v>
      </c>
    </row>
    <row r="115" spans="1:6" x14ac:dyDescent="0.2">
      <c r="A115" s="50" t="s">
        <v>132</v>
      </c>
      <c r="B115" s="50" t="s">
        <v>137</v>
      </c>
      <c r="C115" s="56">
        <v>35</v>
      </c>
      <c r="D115" s="57">
        <v>941902.51</v>
      </c>
      <c r="E115" s="57">
        <v>56514.15</v>
      </c>
      <c r="F115" s="58">
        <v>8.5678425810153578E-5</v>
      </c>
    </row>
    <row r="116" spans="1:6" x14ac:dyDescent="0.2">
      <c r="A116" s="50" t="s">
        <v>132</v>
      </c>
      <c r="B116" s="50" t="s">
        <v>138</v>
      </c>
      <c r="C116" s="56">
        <v>173</v>
      </c>
      <c r="D116" s="57">
        <v>5231611.88</v>
      </c>
      <c r="E116" s="57">
        <v>313896.71999999997</v>
      </c>
      <c r="F116" s="58">
        <v>4.7588394829561355E-4</v>
      </c>
    </row>
    <row r="117" spans="1:6" x14ac:dyDescent="0.2">
      <c r="A117" s="50" t="s">
        <v>132</v>
      </c>
      <c r="B117" s="50" t="s">
        <v>51</v>
      </c>
      <c r="C117" s="56">
        <v>53</v>
      </c>
      <c r="D117" s="57">
        <v>439228.8</v>
      </c>
      <c r="E117" s="57">
        <v>26353.74</v>
      </c>
      <c r="F117" s="58">
        <v>3.9953656870183431E-5</v>
      </c>
    </row>
    <row r="118" spans="1:6" x14ac:dyDescent="0.2">
      <c r="A118" s="50" t="s">
        <v>132</v>
      </c>
      <c r="B118" s="50" t="s">
        <v>52</v>
      </c>
      <c r="C118" s="56">
        <v>642</v>
      </c>
      <c r="D118" s="57">
        <v>16806240.899999999</v>
      </c>
      <c r="E118" s="57">
        <v>1008352.91</v>
      </c>
      <c r="F118" s="58">
        <v>1.5287160824304616E-3</v>
      </c>
    </row>
    <row r="119" spans="1:6" x14ac:dyDescent="0.2">
      <c r="A119" s="50" t="s">
        <v>139</v>
      </c>
      <c r="B119" s="50" t="s">
        <v>140</v>
      </c>
      <c r="C119" s="56">
        <v>51</v>
      </c>
      <c r="D119" s="57">
        <v>2067057.23</v>
      </c>
      <c r="E119" s="57">
        <v>124020.74</v>
      </c>
      <c r="F119" s="58">
        <v>1.8802196920612532E-4</v>
      </c>
    </row>
    <row r="120" spans="1:6" x14ac:dyDescent="0.2">
      <c r="A120" s="50" t="s">
        <v>139</v>
      </c>
      <c r="B120" s="50" t="s">
        <v>141</v>
      </c>
      <c r="C120" s="56">
        <v>63</v>
      </c>
      <c r="D120" s="57">
        <v>2588011.88</v>
      </c>
      <c r="E120" s="57">
        <v>155280.72</v>
      </c>
      <c r="F120" s="58">
        <v>2.3541374413783506E-4</v>
      </c>
    </row>
    <row r="121" spans="1:6" x14ac:dyDescent="0.2">
      <c r="A121" s="50" t="s">
        <v>139</v>
      </c>
      <c r="B121" s="50" t="s">
        <v>139</v>
      </c>
      <c r="C121" s="56">
        <v>1144</v>
      </c>
      <c r="D121" s="57">
        <v>69394704.629999995</v>
      </c>
      <c r="E121" s="57">
        <v>4157065.12</v>
      </c>
      <c r="F121" s="58">
        <v>6.3023295134386204E-3</v>
      </c>
    </row>
    <row r="122" spans="1:6" x14ac:dyDescent="0.2">
      <c r="A122" s="50" t="s">
        <v>139</v>
      </c>
      <c r="B122" s="50" t="s">
        <v>142</v>
      </c>
      <c r="C122" s="56">
        <v>157</v>
      </c>
      <c r="D122" s="57">
        <v>3944891.13</v>
      </c>
      <c r="E122" s="57">
        <v>236680.73</v>
      </c>
      <c r="F122" s="58">
        <v>3.5882044348181815E-4</v>
      </c>
    </row>
    <row r="123" spans="1:6" x14ac:dyDescent="0.2">
      <c r="A123" s="50" t="s">
        <v>139</v>
      </c>
      <c r="B123" s="50" t="s">
        <v>143</v>
      </c>
      <c r="C123" s="56">
        <v>25</v>
      </c>
      <c r="D123" s="57">
        <v>244017.88</v>
      </c>
      <c r="E123" s="57">
        <v>14641.07</v>
      </c>
      <c r="F123" s="58">
        <v>2.219663269776269E-5</v>
      </c>
    </row>
    <row r="124" spans="1:6" x14ac:dyDescent="0.2">
      <c r="A124" s="50" t="s">
        <v>139</v>
      </c>
      <c r="B124" s="50" t="s">
        <v>144</v>
      </c>
      <c r="C124" s="56">
        <v>89</v>
      </c>
      <c r="D124" s="57">
        <v>1905693.82</v>
      </c>
      <c r="E124" s="57">
        <v>114341.65</v>
      </c>
      <c r="F124" s="58">
        <v>1.7334795934355462E-4</v>
      </c>
    </row>
    <row r="125" spans="1:6" x14ac:dyDescent="0.2">
      <c r="A125" s="50" t="s">
        <v>139</v>
      </c>
      <c r="B125" s="50" t="s">
        <v>145</v>
      </c>
      <c r="C125" s="56">
        <v>37</v>
      </c>
      <c r="D125" s="57">
        <v>657341.71</v>
      </c>
      <c r="E125" s="57">
        <v>39440.53</v>
      </c>
      <c r="F125" s="58">
        <v>5.9793919284252469E-5</v>
      </c>
    </row>
    <row r="126" spans="1:6" x14ac:dyDescent="0.2">
      <c r="A126" s="50" t="s">
        <v>139</v>
      </c>
      <c r="B126" s="50" t="s">
        <v>146</v>
      </c>
      <c r="C126" s="56">
        <v>18</v>
      </c>
      <c r="D126" s="57">
        <v>918385.63</v>
      </c>
      <c r="E126" s="57">
        <v>55103.14</v>
      </c>
      <c r="F126" s="58">
        <v>8.3539260386938601E-5</v>
      </c>
    </row>
    <row r="127" spans="1:6" x14ac:dyDescent="0.2">
      <c r="A127" s="50" t="s">
        <v>139</v>
      </c>
      <c r="B127" s="50" t="s">
        <v>147</v>
      </c>
      <c r="C127" s="56">
        <v>200</v>
      </c>
      <c r="D127" s="57">
        <v>4866965.12</v>
      </c>
      <c r="E127" s="57">
        <v>291052.3</v>
      </c>
      <c r="F127" s="58">
        <v>4.412506052453158E-4</v>
      </c>
    </row>
    <row r="128" spans="1:6" x14ac:dyDescent="0.2">
      <c r="A128" s="50" t="s">
        <v>139</v>
      </c>
      <c r="B128" s="50" t="s">
        <v>148</v>
      </c>
      <c r="C128" s="56">
        <v>51</v>
      </c>
      <c r="D128" s="57">
        <v>1161741.8600000001</v>
      </c>
      <c r="E128" s="57">
        <v>69704.490000000005</v>
      </c>
      <c r="F128" s="58">
        <v>1.0567567547418819E-4</v>
      </c>
    </row>
    <row r="129" spans="1:6" x14ac:dyDescent="0.2">
      <c r="A129" s="50" t="s">
        <v>139</v>
      </c>
      <c r="B129" s="50" t="s">
        <v>51</v>
      </c>
      <c r="C129" s="56">
        <v>55</v>
      </c>
      <c r="D129" s="57">
        <v>526831.05000000005</v>
      </c>
      <c r="E129" s="57">
        <v>31609.87</v>
      </c>
      <c r="F129" s="58">
        <v>4.7922226586856557E-5</v>
      </c>
    </row>
    <row r="130" spans="1:6" x14ac:dyDescent="0.2">
      <c r="A130" s="50" t="s">
        <v>139</v>
      </c>
      <c r="B130" s="50" t="s">
        <v>52</v>
      </c>
      <c r="C130" s="56">
        <v>1890</v>
      </c>
      <c r="D130" s="57">
        <v>88275641.939999998</v>
      </c>
      <c r="E130" s="57">
        <v>5288940.3499999996</v>
      </c>
      <c r="F130" s="58">
        <v>8.0183119341227412E-3</v>
      </c>
    </row>
    <row r="131" spans="1:6" x14ac:dyDescent="0.2">
      <c r="A131" s="50" t="s">
        <v>149</v>
      </c>
      <c r="B131" s="50" t="s">
        <v>150</v>
      </c>
      <c r="C131" s="56">
        <v>113</v>
      </c>
      <c r="D131" s="57">
        <v>2248796.64</v>
      </c>
      <c r="E131" s="57">
        <v>134927.79999999999</v>
      </c>
      <c r="F131" s="58">
        <v>2.0455764621828763E-4</v>
      </c>
    </row>
    <row r="132" spans="1:6" x14ac:dyDescent="0.2">
      <c r="A132" s="50" t="s">
        <v>149</v>
      </c>
      <c r="B132" s="50" t="s">
        <v>151</v>
      </c>
      <c r="C132" s="56">
        <v>626</v>
      </c>
      <c r="D132" s="57">
        <v>35914147.799999997</v>
      </c>
      <c r="E132" s="57">
        <v>2151102.4900000002</v>
      </c>
      <c r="F132" s="58">
        <v>3.2611845900451775E-3</v>
      </c>
    </row>
    <row r="133" spans="1:6" x14ac:dyDescent="0.2">
      <c r="A133" s="50" t="s">
        <v>149</v>
      </c>
      <c r="B133" s="50" t="s">
        <v>152</v>
      </c>
      <c r="C133" s="56">
        <v>26</v>
      </c>
      <c r="D133" s="57">
        <v>312941.64</v>
      </c>
      <c r="E133" s="57">
        <v>18776.509999999998</v>
      </c>
      <c r="F133" s="58">
        <v>2.846617739112429E-5</v>
      </c>
    </row>
    <row r="134" spans="1:6" x14ac:dyDescent="0.2">
      <c r="A134" s="50" t="s">
        <v>149</v>
      </c>
      <c r="B134" s="50" t="s">
        <v>153</v>
      </c>
      <c r="C134" s="56">
        <v>111</v>
      </c>
      <c r="D134" s="57">
        <v>2699854.73</v>
      </c>
      <c r="E134" s="57">
        <v>161991.31</v>
      </c>
      <c r="F134" s="58">
        <v>2.4558735176455083E-4</v>
      </c>
    </row>
    <row r="135" spans="1:6" x14ac:dyDescent="0.2">
      <c r="A135" s="50" t="s">
        <v>149</v>
      </c>
      <c r="B135" s="50" t="s">
        <v>154</v>
      </c>
      <c r="C135" s="56">
        <v>18</v>
      </c>
      <c r="D135" s="57">
        <v>399139.52</v>
      </c>
      <c r="E135" s="57">
        <v>23948.39</v>
      </c>
      <c r="F135" s="58">
        <v>3.6307019673614906E-5</v>
      </c>
    </row>
    <row r="136" spans="1:6" x14ac:dyDescent="0.2">
      <c r="A136" s="50" t="s">
        <v>149</v>
      </c>
      <c r="B136" s="50" t="s">
        <v>155</v>
      </c>
      <c r="C136" s="56">
        <v>46</v>
      </c>
      <c r="D136" s="57">
        <v>1842525.8</v>
      </c>
      <c r="E136" s="57">
        <v>110551.56</v>
      </c>
      <c r="F136" s="58">
        <v>1.6760198342639395E-4</v>
      </c>
    </row>
    <row r="137" spans="1:6" x14ac:dyDescent="0.2">
      <c r="A137" s="50" t="s">
        <v>149</v>
      </c>
      <c r="B137" s="50" t="s">
        <v>156</v>
      </c>
      <c r="C137" s="56">
        <v>18</v>
      </c>
      <c r="D137" s="57">
        <v>310595.23</v>
      </c>
      <c r="E137" s="57">
        <v>18635.71</v>
      </c>
      <c r="F137" s="58">
        <v>2.8252717180644797E-5</v>
      </c>
    </row>
    <row r="138" spans="1:6" x14ac:dyDescent="0.2">
      <c r="A138" s="50" t="s">
        <v>149</v>
      </c>
      <c r="B138" s="50" t="s">
        <v>51</v>
      </c>
      <c r="C138" s="56">
        <v>52</v>
      </c>
      <c r="D138" s="57">
        <v>69621.820000000007</v>
      </c>
      <c r="E138" s="57">
        <v>4177.32</v>
      </c>
      <c r="F138" s="58">
        <v>6.3330369775581998E-6</v>
      </c>
    </row>
    <row r="139" spans="1:6" x14ac:dyDescent="0.2">
      <c r="A139" s="50" t="s">
        <v>149</v>
      </c>
      <c r="B139" s="50" t="s">
        <v>52</v>
      </c>
      <c r="C139" s="56">
        <v>1010</v>
      </c>
      <c r="D139" s="57">
        <v>43797623.18</v>
      </c>
      <c r="E139" s="57">
        <v>2624111.09</v>
      </c>
      <c r="F139" s="58">
        <v>3.9782905226773517E-3</v>
      </c>
    </row>
    <row r="140" spans="1:6" x14ac:dyDescent="0.2">
      <c r="A140" s="50" t="s">
        <v>157</v>
      </c>
      <c r="B140" s="50" t="s">
        <v>158</v>
      </c>
      <c r="C140" s="56">
        <v>101</v>
      </c>
      <c r="D140" s="57">
        <v>1375299.01</v>
      </c>
      <c r="E140" s="57">
        <v>82517.95</v>
      </c>
      <c r="F140" s="58">
        <v>1.2510155522255865E-4</v>
      </c>
    </row>
    <row r="141" spans="1:6" x14ac:dyDescent="0.2">
      <c r="A141" s="50" t="s">
        <v>157</v>
      </c>
      <c r="B141" s="50" t="s">
        <v>159</v>
      </c>
      <c r="C141" s="56">
        <v>137</v>
      </c>
      <c r="D141" s="57">
        <v>4179331.79</v>
      </c>
      <c r="E141" s="57">
        <v>250759.92</v>
      </c>
      <c r="F141" s="58">
        <v>3.8016523652713611E-4</v>
      </c>
    </row>
    <row r="142" spans="1:6" x14ac:dyDescent="0.2">
      <c r="A142" s="50" t="s">
        <v>157</v>
      </c>
      <c r="B142" s="50" t="s">
        <v>160</v>
      </c>
      <c r="C142" s="56">
        <v>75</v>
      </c>
      <c r="D142" s="57">
        <v>1314458.05</v>
      </c>
      <c r="E142" s="57">
        <v>78844.850000000006</v>
      </c>
      <c r="F142" s="58">
        <v>1.1953294230272751E-4</v>
      </c>
    </row>
    <row r="143" spans="1:6" x14ac:dyDescent="0.2">
      <c r="A143" s="50" t="s">
        <v>157</v>
      </c>
      <c r="B143" s="50" t="s">
        <v>161</v>
      </c>
      <c r="C143" s="56">
        <v>58</v>
      </c>
      <c r="D143" s="57">
        <v>1214893.01</v>
      </c>
      <c r="E143" s="57">
        <v>72893.570000000007</v>
      </c>
      <c r="F143" s="58">
        <v>1.1051048859944345E-4</v>
      </c>
    </row>
    <row r="144" spans="1:6" x14ac:dyDescent="0.2">
      <c r="A144" s="50" t="s">
        <v>157</v>
      </c>
      <c r="B144" s="50" t="s">
        <v>162</v>
      </c>
      <c r="C144" s="56">
        <v>31</v>
      </c>
      <c r="D144" s="57">
        <v>677966.01</v>
      </c>
      <c r="E144" s="57">
        <v>40677.980000000003</v>
      </c>
      <c r="F144" s="58">
        <v>6.1669958612788333E-5</v>
      </c>
    </row>
    <row r="145" spans="1:6" x14ac:dyDescent="0.2">
      <c r="A145" s="50" t="s">
        <v>157</v>
      </c>
      <c r="B145" s="50" t="s">
        <v>163</v>
      </c>
      <c r="C145" s="56">
        <v>346</v>
      </c>
      <c r="D145" s="57">
        <v>12408957.689999999</v>
      </c>
      <c r="E145" s="57">
        <v>744537.5</v>
      </c>
      <c r="F145" s="58">
        <v>1.1287580359366145E-3</v>
      </c>
    </row>
    <row r="146" spans="1:6" x14ac:dyDescent="0.2">
      <c r="A146" s="50" t="s">
        <v>157</v>
      </c>
      <c r="B146" s="50" t="s">
        <v>164</v>
      </c>
      <c r="C146" s="56">
        <v>186</v>
      </c>
      <c r="D146" s="57">
        <v>4685034.8600000003</v>
      </c>
      <c r="E146" s="57">
        <v>281102.09999999998</v>
      </c>
      <c r="F146" s="58">
        <v>4.2616557835388784E-4</v>
      </c>
    </row>
    <row r="147" spans="1:6" x14ac:dyDescent="0.2">
      <c r="A147" s="50" t="s">
        <v>157</v>
      </c>
      <c r="B147" s="50" t="s">
        <v>51</v>
      </c>
      <c r="C147" s="56">
        <v>108</v>
      </c>
      <c r="D147" s="57">
        <v>2845999.97</v>
      </c>
      <c r="E147" s="57">
        <v>170759.99</v>
      </c>
      <c r="F147" s="58">
        <v>2.5888113215110845E-4</v>
      </c>
    </row>
    <row r="148" spans="1:6" x14ac:dyDescent="0.2">
      <c r="A148" s="50" t="s">
        <v>157</v>
      </c>
      <c r="B148" s="50" t="s">
        <v>52</v>
      </c>
      <c r="C148" s="56">
        <v>1042</v>
      </c>
      <c r="D148" s="57">
        <v>28701940.390000001</v>
      </c>
      <c r="E148" s="57">
        <v>1722093.86</v>
      </c>
      <c r="F148" s="58">
        <v>2.6107849277062652E-3</v>
      </c>
    </row>
    <row r="149" spans="1:6" x14ac:dyDescent="0.2">
      <c r="A149" s="50" t="s">
        <v>165</v>
      </c>
      <c r="B149" s="50" t="s">
        <v>166</v>
      </c>
      <c r="C149" s="56">
        <v>950</v>
      </c>
      <c r="D149" s="57">
        <v>34045426.159999996</v>
      </c>
      <c r="E149" s="57">
        <v>2031592.49</v>
      </c>
      <c r="F149" s="58">
        <v>3.08000114008492E-3</v>
      </c>
    </row>
    <row r="150" spans="1:6" x14ac:dyDescent="0.2">
      <c r="A150" s="50" t="s">
        <v>165</v>
      </c>
      <c r="B150" s="50" t="s">
        <v>167</v>
      </c>
      <c r="C150" s="56">
        <v>1967</v>
      </c>
      <c r="D150" s="57">
        <v>147570616.53</v>
      </c>
      <c r="E150" s="57">
        <v>8833503.0899999999</v>
      </c>
      <c r="F150" s="58">
        <v>1.3392055602717681E-2</v>
      </c>
    </row>
    <row r="151" spans="1:6" x14ac:dyDescent="0.2">
      <c r="A151" s="50" t="s">
        <v>165</v>
      </c>
      <c r="B151" s="50" t="s">
        <v>168</v>
      </c>
      <c r="C151" s="56">
        <v>35</v>
      </c>
      <c r="D151" s="57">
        <v>219059.76</v>
      </c>
      <c r="E151" s="57">
        <v>13143.58</v>
      </c>
      <c r="F151" s="58">
        <v>1.9926359042997521E-5</v>
      </c>
    </row>
    <row r="152" spans="1:6" x14ac:dyDescent="0.2">
      <c r="A152" s="50" t="s">
        <v>165</v>
      </c>
      <c r="B152" s="50" t="s">
        <v>169</v>
      </c>
      <c r="C152" s="56">
        <v>96</v>
      </c>
      <c r="D152" s="57">
        <v>1108561.23</v>
      </c>
      <c r="E152" s="57">
        <v>66513.72</v>
      </c>
      <c r="F152" s="58">
        <v>1.0083830021998612E-4</v>
      </c>
    </row>
    <row r="153" spans="1:6" x14ac:dyDescent="0.2">
      <c r="A153" s="50" t="s">
        <v>165</v>
      </c>
      <c r="B153" s="50" t="s">
        <v>170</v>
      </c>
      <c r="C153" s="56">
        <v>30</v>
      </c>
      <c r="D153" s="57">
        <v>502419.44</v>
      </c>
      <c r="E153" s="57">
        <v>30145.17</v>
      </c>
      <c r="F153" s="58">
        <v>4.5701664297869956E-5</v>
      </c>
    </row>
    <row r="154" spans="1:6" x14ac:dyDescent="0.2">
      <c r="A154" s="50" t="s">
        <v>165</v>
      </c>
      <c r="B154" s="50" t="s">
        <v>171</v>
      </c>
      <c r="C154" s="56">
        <v>82</v>
      </c>
      <c r="D154" s="57">
        <v>2565131.87</v>
      </c>
      <c r="E154" s="57">
        <v>153871.29</v>
      </c>
      <c r="F154" s="58">
        <v>2.3327697407777746E-4</v>
      </c>
    </row>
    <row r="155" spans="1:6" x14ac:dyDescent="0.2">
      <c r="A155" s="50" t="s">
        <v>165</v>
      </c>
      <c r="B155" s="50" t="s">
        <v>51</v>
      </c>
      <c r="C155" s="56">
        <v>111</v>
      </c>
      <c r="D155" s="57">
        <v>1239496.69</v>
      </c>
      <c r="E155" s="57">
        <v>74369.820000000007</v>
      </c>
      <c r="F155" s="58">
        <v>1.1274856129632094E-4</v>
      </c>
    </row>
    <row r="156" spans="1:6" x14ac:dyDescent="0.2">
      <c r="A156" s="50" t="s">
        <v>165</v>
      </c>
      <c r="B156" s="50" t="s">
        <v>52</v>
      </c>
      <c r="C156" s="56">
        <v>3271</v>
      </c>
      <c r="D156" s="57">
        <v>187250711.68000001</v>
      </c>
      <c r="E156" s="57">
        <v>11203139.16</v>
      </c>
      <c r="F156" s="58">
        <v>1.6984548601737554E-2</v>
      </c>
    </row>
    <row r="157" spans="1:6" x14ac:dyDescent="0.2">
      <c r="A157" s="50" t="s">
        <v>172</v>
      </c>
      <c r="B157" s="50" t="s">
        <v>173</v>
      </c>
      <c r="C157" s="56">
        <v>62</v>
      </c>
      <c r="D157" s="57">
        <v>1582586.52</v>
      </c>
      <c r="E157" s="57">
        <v>94955.19</v>
      </c>
      <c r="F157" s="58">
        <v>1.4395706565000158E-4</v>
      </c>
    </row>
    <row r="158" spans="1:6" x14ac:dyDescent="0.2">
      <c r="A158" s="50" t="s">
        <v>172</v>
      </c>
      <c r="B158" s="50" t="s">
        <v>172</v>
      </c>
      <c r="C158" s="56">
        <v>522</v>
      </c>
      <c r="D158" s="57">
        <v>21604272.140000001</v>
      </c>
      <c r="E158" s="57">
        <v>1294375.6200000001</v>
      </c>
      <c r="F158" s="58">
        <v>1.9623415645221871E-3</v>
      </c>
    </row>
    <row r="159" spans="1:6" x14ac:dyDescent="0.2">
      <c r="A159" s="50" t="s">
        <v>172</v>
      </c>
      <c r="B159" s="50" t="s">
        <v>174</v>
      </c>
      <c r="C159" s="56">
        <v>108</v>
      </c>
      <c r="D159" s="57">
        <v>7132674.79</v>
      </c>
      <c r="E159" s="57">
        <v>427941.09</v>
      </c>
      <c r="F159" s="58">
        <v>6.4878121551295131E-4</v>
      </c>
    </row>
    <row r="160" spans="1:6" x14ac:dyDescent="0.2">
      <c r="A160" s="50" t="s">
        <v>172</v>
      </c>
      <c r="B160" s="50" t="s">
        <v>175</v>
      </c>
      <c r="C160" s="56">
        <v>21</v>
      </c>
      <c r="D160" s="57">
        <v>421791.2</v>
      </c>
      <c r="E160" s="57">
        <v>25307.48</v>
      </c>
      <c r="F160" s="58">
        <v>3.8367471644215572E-5</v>
      </c>
    </row>
    <row r="161" spans="1:6" x14ac:dyDescent="0.2">
      <c r="A161" s="50" t="s">
        <v>172</v>
      </c>
      <c r="B161" s="50" t="s">
        <v>176</v>
      </c>
      <c r="C161" s="56">
        <v>32</v>
      </c>
      <c r="D161" s="57">
        <v>660007.80000000005</v>
      </c>
      <c r="E161" s="57">
        <v>39600.46</v>
      </c>
      <c r="F161" s="58">
        <v>6.0036381581567707E-5</v>
      </c>
    </row>
    <row r="162" spans="1:6" x14ac:dyDescent="0.2">
      <c r="A162" s="50" t="s">
        <v>172</v>
      </c>
      <c r="B162" s="50" t="s">
        <v>51</v>
      </c>
      <c r="C162" s="56">
        <v>78</v>
      </c>
      <c r="D162" s="57">
        <v>451179.22</v>
      </c>
      <c r="E162" s="57">
        <v>27070.75</v>
      </c>
      <c r="F162" s="58">
        <v>4.1040681767313408E-5</v>
      </c>
    </row>
    <row r="163" spans="1:6" x14ac:dyDescent="0.2">
      <c r="A163" s="50" t="s">
        <v>172</v>
      </c>
      <c r="B163" s="50" t="s">
        <v>52</v>
      </c>
      <c r="C163" s="56">
        <v>823</v>
      </c>
      <c r="D163" s="57">
        <v>31852511.670000002</v>
      </c>
      <c r="E163" s="57">
        <v>1909250.58</v>
      </c>
      <c r="F163" s="58">
        <v>2.8945243655177102E-3</v>
      </c>
    </row>
    <row r="164" spans="1:6" x14ac:dyDescent="0.2">
      <c r="A164" s="50" t="s">
        <v>177</v>
      </c>
      <c r="B164" s="50" t="s">
        <v>178</v>
      </c>
      <c r="C164" s="56">
        <v>24</v>
      </c>
      <c r="D164" s="57">
        <v>254527.17</v>
      </c>
      <c r="E164" s="57">
        <v>15271.65</v>
      </c>
      <c r="F164" s="58">
        <v>2.3152625165974044E-5</v>
      </c>
    </row>
    <row r="165" spans="1:6" x14ac:dyDescent="0.2">
      <c r="A165" s="50" t="s">
        <v>177</v>
      </c>
      <c r="B165" s="50" t="s">
        <v>179</v>
      </c>
      <c r="C165" s="56">
        <v>97</v>
      </c>
      <c r="D165" s="57">
        <v>2143750.91</v>
      </c>
      <c r="E165" s="57">
        <v>128625.07</v>
      </c>
      <c r="F165" s="58">
        <v>1.9500237581775206E-4</v>
      </c>
    </row>
    <row r="166" spans="1:6" x14ac:dyDescent="0.2">
      <c r="A166" s="50" t="s">
        <v>177</v>
      </c>
      <c r="B166" s="50" t="s">
        <v>180</v>
      </c>
      <c r="C166" s="56">
        <v>69</v>
      </c>
      <c r="D166" s="57">
        <v>550124.32999999996</v>
      </c>
      <c r="E166" s="57">
        <v>33004.9</v>
      </c>
      <c r="F166" s="58">
        <v>5.003716548902422E-5</v>
      </c>
    </row>
    <row r="167" spans="1:6" x14ac:dyDescent="0.2">
      <c r="A167" s="50" t="s">
        <v>177</v>
      </c>
      <c r="B167" s="50" t="s">
        <v>181</v>
      </c>
      <c r="C167" s="56">
        <v>72</v>
      </c>
      <c r="D167" s="57">
        <v>1421844.94</v>
      </c>
      <c r="E167" s="57">
        <v>85310.720000000001</v>
      </c>
      <c r="F167" s="58">
        <v>1.2933554152952465E-4</v>
      </c>
    </row>
    <row r="168" spans="1:6" x14ac:dyDescent="0.2">
      <c r="A168" s="50" t="s">
        <v>177</v>
      </c>
      <c r="B168" s="50" t="s">
        <v>182</v>
      </c>
      <c r="C168" s="56">
        <v>125</v>
      </c>
      <c r="D168" s="57">
        <v>2524241.1800000002</v>
      </c>
      <c r="E168" s="57">
        <v>151454.49</v>
      </c>
      <c r="F168" s="58">
        <v>2.2961297807858115E-4</v>
      </c>
    </row>
    <row r="169" spans="1:6" x14ac:dyDescent="0.2">
      <c r="A169" s="50" t="s">
        <v>177</v>
      </c>
      <c r="B169" s="50" t="s">
        <v>183</v>
      </c>
      <c r="C169" s="56">
        <v>418</v>
      </c>
      <c r="D169" s="57">
        <v>21421764.59</v>
      </c>
      <c r="E169" s="57">
        <v>1283606.77</v>
      </c>
      <c r="F169" s="58">
        <v>1.9460154211441891E-3</v>
      </c>
    </row>
    <row r="170" spans="1:6" x14ac:dyDescent="0.2">
      <c r="A170" s="50" t="s">
        <v>177</v>
      </c>
      <c r="B170" s="50" t="s">
        <v>51</v>
      </c>
      <c r="C170" s="56">
        <v>42</v>
      </c>
      <c r="D170" s="57">
        <v>327576.94</v>
      </c>
      <c r="E170" s="57">
        <v>19654.62</v>
      </c>
      <c r="F170" s="58">
        <v>2.9797438367148062E-5</v>
      </c>
    </row>
    <row r="171" spans="1:6" x14ac:dyDescent="0.2">
      <c r="A171" s="50" t="s">
        <v>177</v>
      </c>
      <c r="B171" s="50" t="s">
        <v>52</v>
      </c>
      <c r="C171" s="56">
        <v>847</v>
      </c>
      <c r="D171" s="57">
        <v>28643830.059999999</v>
      </c>
      <c r="E171" s="57">
        <v>1716928.2</v>
      </c>
      <c r="F171" s="58">
        <v>2.6029535152711407E-3</v>
      </c>
    </row>
    <row r="172" spans="1:6" x14ac:dyDescent="0.2">
      <c r="A172" s="50" t="s">
        <v>184</v>
      </c>
      <c r="B172" s="50" t="s">
        <v>185</v>
      </c>
      <c r="C172" s="56">
        <v>31</v>
      </c>
      <c r="D172" s="57">
        <v>764998.74</v>
      </c>
      <c r="E172" s="57">
        <v>45899.94</v>
      </c>
      <c r="F172" s="58">
        <v>6.9586724811051762E-5</v>
      </c>
    </row>
    <row r="173" spans="1:6" x14ac:dyDescent="0.2">
      <c r="A173" s="50" t="s">
        <v>184</v>
      </c>
      <c r="B173" s="50" t="s">
        <v>186</v>
      </c>
      <c r="C173" s="56">
        <v>470</v>
      </c>
      <c r="D173" s="57">
        <v>21079357.859999999</v>
      </c>
      <c r="E173" s="57">
        <v>1257059.17</v>
      </c>
      <c r="F173" s="58">
        <v>1.9057678623109122E-3</v>
      </c>
    </row>
    <row r="174" spans="1:6" x14ac:dyDescent="0.2">
      <c r="A174" s="50" t="s">
        <v>184</v>
      </c>
      <c r="B174" s="50" t="s">
        <v>51</v>
      </c>
      <c r="C174" s="56">
        <v>39</v>
      </c>
      <c r="D174" s="57">
        <v>423394.49</v>
      </c>
      <c r="E174" s="57">
        <v>25403.66</v>
      </c>
      <c r="F174" s="58">
        <v>3.8513285586288852E-5</v>
      </c>
    </row>
    <row r="175" spans="1:6" x14ac:dyDescent="0.2">
      <c r="A175" s="50" t="s">
        <v>184</v>
      </c>
      <c r="B175" s="50" t="s">
        <v>52</v>
      </c>
      <c r="C175" s="56">
        <v>540</v>
      </c>
      <c r="D175" s="57">
        <v>22267751.09</v>
      </c>
      <c r="E175" s="57">
        <v>1328362.77</v>
      </c>
      <c r="F175" s="58">
        <v>2.0138678727082528E-3</v>
      </c>
    </row>
    <row r="176" spans="1:6" x14ac:dyDescent="0.2">
      <c r="A176" s="50" t="s">
        <v>187</v>
      </c>
      <c r="B176" s="50" t="s">
        <v>188</v>
      </c>
      <c r="C176" s="56">
        <v>20</v>
      </c>
      <c r="D176" s="57">
        <v>784215.94</v>
      </c>
      <c r="E176" s="57">
        <v>47052.959999999999</v>
      </c>
      <c r="F176" s="58">
        <v>7.1334763815931475E-5</v>
      </c>
    </row>
    <row r="177" spans="1:6" x14ac:dyDescent="0.2">
      <c r="A177" s="50" t="s">
        <v>187</v>
      </c>
      <c r="B177" s="50" t="s">
        <v>189</v>
      </c>
      <c r="C177" s="56">
        <v>24</v>
      </c>
      <c r="D177" s="57">
        <v>138301.56</v>
      </c>
      <c r="E177" s="57">
        <v>8298.1</v>
      </c>
      <c r="F177" s="58">
        <v>1.2580356339345729E-5</v>
      </c>
    </row>
    <row r="178" spans="1:6" x14ac:dyDescent="0.2">
      <c r="A178" s="50" t="s">
        <v>187</v>
      </c>
      <c r="B178" s="50" t="s">
        <v>190</v>
      </c>
      <c r="C178" s="56">
        <v>41</v>
      </c>
      <c r="D178" s="57">
        <v>715970.55</v>
      </c>
      <c r="E178" s="57">
        <v>42864.25</v>
      </c>
      <c r="F178" s="58">
        <v>6.4984458998903379E-5</v>
      </c>
    </row>
    <row r="179" spans="1:6" x14ac:dyDescent="0.2">
      <c r="A179" s="50" t="s">
        <v>187</v>
      </c>
      <c r="B179" s="50" t="s">
        <v>191</v>
      </c>
      <c r="C179" s="56">
        <v>30</v>
      </c>
      <c r="D179" s="57">
        <v>384075.75</v>
      </c>
      <c r="E179" s="57">
        <v>23044.560000000001</v>
      </c>
      <c r="F179" s="58">
        <v>3.4936765823915478E-5</v>
      </c>
    </row>
    <row r="180" spans="1:6" x14ac:dyDescent="0.2">
      <c r="A180" s="50" t="s">
        <v>187</v>
      </c>
      <c r="B180" s="50" t="s">
        <v>192</v>
      </c>
      <c r="C180" s="56">
        <v>28</v>
      </c>
      <c r="D180" s="57">
        <v>196236.24</v>
      </c>
      <c r="E180" s="57">
        <v>11774.19</v>
      </c>
      <c r="F180" s="58">
        <v>1.7850291730295018E-5</v>
      </c>
    </row>
    <row r="181" spans="1:6" x14ac:dyDescent="0.2">
      <c r="A181" s="50" t="s">
        <v>187</v>
      </c>
      <c r="B181" s="50" t="s">
        <v>193</v>
      </c>
      <c r="C181" s="56">
        <v>1080</v>
      </c>
      <c r="D181" s="57">
        <v>73948900.569999993</v>
      </c>
      <c r="E181" s="57">
        <v>4430049.96</v>
      </c>
      <c r="F181" s="58">
        <v>6.7161888984109972E-3</v>
      </c>
    </row>
    <row r="182" spans="1:6" x14ac:dyDescent="0.2">
      <c r="A182" s="50" t="s">
        <v>187</v>
      </c>
      <c r="B182" s="50" t="s">
        <v>194</v>
      </c>
      <c r="C182" s="56">
        <v>18</v>
      </c>
      <c r="D182" s="57">
        <v>192993.57</v>
      </c>
      <c r="E182" s="57">
        <v>11579.62</v>
      </c>
      <c r="F182" s="58">
        <v>1.7555313369833409E-5</v>
      </c>
    </row>
    <row r="183" spans="1:6" x14ac:dyDescent="0.2">
      <c r="A183" s="50" t="s">
        <v>187</v>
      </c>
      <c r="B183" s="50" t="s">
        <v>51</v>
      </c>
      <c r="C183" s="56">
        <v>94</v>
      </c>
      <c r="D183" s="57">
        <v>204210.26</v>
      </c>
      <c r="E183" s="57">
        <v>12252.63</v>
      </c>
      <c r="F183" s="58">
        <v>1.8575631951188544E-5</v>
      </c>
    </row>
    <row r="184" spans="1:6" x14ac:dyDescent="0.2">
      <c r="A184" s="50" t="s">
        <v>187</v>
      </c>
      <c r="B184" s="50" t="s">
        <v>52</v>
      </c>
      <c r="C184" s="56">
        <v>1335</v>
      </c>
      <c r="D184" s="57">
        <v>76564904.439999998</v>
      </c>
      <c r="E184" s="57">
        <v>4586916.2699999996</v>
      </c>
      <c r="F184" s="58">
        <v>6.9540064804404092E-3</v>
      </c>
    </row>
    <row r="185" spans="1:6" x14ac:dyDescent="0.2">
      <c r="A185" s="50" t="s">
        <v>195</v>
      </c>
      <c r="B185" s="50" t="s">
        <v>196</v>
      </c>
      <c r="C185" s="56">
        <v>139</v>
      </c>
      <c r="D185" s="57">
        <v>4427708.8899999997</v>
      </c>
      <c r="E185" s="57">
        <v>265648.28000000003</v>
      </c>
      <c r="F185" s="58">
        <v>4.0273677388007976E-4</v>
      </c>
    </row>
    <row r="186" spans="1:6" x14ac:dyDescent="0.2">
      <c r="A186" s="50" t="s">
        <v>195</v>
      </c>
      <c r="B186" s="50" t="s">
        <v>197</v>
      </c>
      <c r="C186" s="56">
        <v>241</v>
      </c>
      <c r="D186" s="57">
        <v>8820129.5500000007</v>
      </c>
      <c r="E186" s="57">
        <v>529133.07999999996</v>
      </c>
      <c r="F186" s="58">
        <v>8.0219359821351039E-4</v>
      </c>
    </row>
    <row r="187" spans="1:6" x14ac:dyDescent="0.2">
      <c r="A187" s="50" t="s">
        <v>195</v>
      </c>
      <c r="B187" s="50" t="s">
        <v>198</v>
      </c>
      <c r="C187" s="56">
        <v>84</v>
      </c>
      <c r="D187" s="57">
        <v>1059682.58</v>
      </c>
      <c r="E187" s="57">
        <v>63580.99</v>
      </c>
      <c r="F187" s="58">
        <v>9.6392127186750872E-5</v>
      </c>
    </row>
    <row r="188" spans="1:6" x14ac:dyDescent="0.2">
      <c r="A188" s="50" t="s">
        <v>195</v>
      </c>
      <c r="B188" s="50" t="s">
        <v>199</v>
      </c>
      <c r="C188" s="56">
        <v>237</v>
      </c>
      <c r="D188" s="57">
        <v>5480527.2800000003</v>
      </c>
      <c r="E188" s="57">
        <v>328420.40999999997</v>
      </c>
      <c r="F188" s="58">
        <v>4.9790262673552051E-4</v>
      </c>
    </row>
    <row r="189" spans="1:6" x14ac:dyDescent="0.2">
      <c r="A189" s="50" t="s">
        <v>195</v>
      </c>
      <c r="B189" s="50" t="s">
        <v>200</v>
      </c>
      <c r="C189" s="56">
        <v>23</v>
      </c>
      <c r="D189" s="57">
        <v>465251.55</v>
      </c>
      <c r="E189" s="57">
        <v>27915.11</v>
      </c>
      <c r="F189" s="58">
        <v>4.2320775967032615E-5</v>
      </c>
    </row>
    <row r="190" spans="1:6" x14ac:dyDescent="0.2">
      <c r="A190" s="50" t="s">
        <v>195</v>
      </c>
      <c r="B190" s="50" t="s">
        <v>201</v>
      </c>
      <c r="C190" s="56">
        <v>57</v>
      </c>
      <c r="D190" s="57">
        <v>1013414.13</v>
      </c>
      <c r="E190" s="57">
        <v>59320.71</v>
      </c>
      <c r="F190" s="58">
        <v>8.9933318482904472E-5</v>
      </c>
    </row>
    <row r="191" spans="1:6" x14ac:dyDescent="0.2">
      <c r="A191" s="50" t="s">
        <v>195</v>
      </c>
      <c r="B191" s="50" t="s">
        <v>202</v>
      </c>
      <c r="C191" s="56">
        <v>168</v>
      </c>
      <c r="D191" s="57">
        <v>7488700.9900000002</v>
      </c>
      <c r="E191" s="57">
        <v>449322.07</v>
      </c>
      <c r="F191" s="58">
        <v>6.8119590650057794E-4</v>
      </c>
    </row>
    <row r="192" spans="1:6" x14ac:dyDescent="0.2">
      <c r="A192" s="50" t="s">
        <v>195</v>
      </c>
      <c r="B192" s="50" t="s">
        <v>203</v>
      </c>
      <c r="C192" s="56">
        <v>159</v>
      </c>
      <c r="D192" s="57">
        <v>3600851.07</v>
      </c>
      <c r="E192" s="57">
        <v>215910.59</v>
      </c>
      <c r="F192" s="58">
        <v>3.2733181808346207E-4</v>
      </c>
    </row>
    <row r="193" spans="1:6" x14ac:dyDescent="0.2">
      <c r="A193" s="50" t="s">
        <v>195</v>
      </c>
      <c r="B193" s="50" t="s">
        <v>51</v>
      </c>
      <c r="C193" s="56">
        <v>303</v>
      </c>
      <c r="D193" s="57">
        <v>2794526.44</v>
      </c>
      <c r="E193" s="57">
        <v>167364.26</v>
      </c>
      <c r="F193" s="58">
        <v>2.5373302674960618E-4</v>
      </c>
    </row>
    <row r="194" spans="1:6" x14ac:dyDescent="0.2">
      <c r="A194" s="50" t="s">
        <v>195</v>
      </c>
      <c r="B194" s="50" t="s">
        <v>52</v>
      </c>
      <c r="C194" s="56">
        <v>1411</v>
      </c>
      <c r="D194" s="57">
        <v>35150792.479999997</v>
      </c>
      <c r="E194" s="57">
        <v>2106615.4900000002</v>
      </c>
      <c r="F194" s="58">
        <v>3.1937399566389188E-3</v>
      </c>
    </row>
    <row r="195" spans="1:6" x14ac:dyDescent="0.2">
      <c r="A195" s="50" t="s">
        <v>204</v>
      </c>
      <c r="B195" s="50" t="s">
        <v>205</v>
      </c>
      <c r="C195" s="56">
        <v>35</v>
      </c>
      <c r="D195" s="57">
        <v>660602.24</v>
      </c>
      <c r="E195" s="57">
        <v>39636.14</v>
      </c>
      <c r="F195" s="58">
        <v>6.0090474339450574E-5</v>
      </c>
    </row>
    <row r="196" spans="1:6" x14ac:dyDescent="0.2">
      <c r="A196" s="50" t="s">
        <v>204</v>
      </c>
      <c r="B196" s="50" t="s">
        <v>206</v>
      </c>
      <c r="C196" s="56">
        <v>140</v>
      </c>
      <c r="D196" s="57">
        <v>2918389.29</v>
      </c>
      <c r="E196" s="57">
        <v>175103.38</v>
      </c>
      <c r="F196" s="58">
        <v>2.6546593998913779E-4</v>
      </c>
    </row>
    <row r="197" spans="1:6" x14ac:dyDescent="0.2">
      <c r="A197" s="50" t="s">
        <v>204</v>
      </c>
      <c r="B197" s="50" t="s">
        <v>207</v>
      </c>
      <c r="C197" s="56">
        <v>36</v>
      </c>
      <c r="D197" s="57">
        <v>599456.32999999996</v>
      </c>
      <c r="E197" s="57">
        <v>35967.360000000001</v>
      </c>
      <c r="F197" s="58">
        <v>5.4528410766986421E-5</v>
      </c>
    </row>
    <row r="198" spans="1:6" x14ac:dyDescent="0.2">
      <c r="A198" s="50" t="s">
        <v>204</v>
      </c>
      <c r="B198" s="50" t="s">
        <v>204</v>
      </c>
      <c r="C198" s="56">
        <v>1327</v>
      </c>
      <c r="D198" s="57">
        <v>82319129.180000007</v>
      </c>
      <c r="E198" s="57">
        <v>4930684.42</v>
      </c>
      <c r="F198" s="58">
        <v>7.4751770887866165E-3</v>
      </c>
    </row>
    <row r="199" spans="1:6" x14ac:dyDescent="0.2">
      <c r="A199" s="50" t="s">
        <v>204</v>
      </c>
      <c r="B199" s="50" t="s">
        <v>208</v>
      </c>
      <c r="C199" s="56">
        <v>50</v>
      </c>
      <c r="D199" s="57">
        <v>1003231.16</v>
      </c>
      <c r="E199" s="57">
        <v>60193.83</v>
      </c>
      <c r="F199" s="58">
        <v>9.1257014356298333E-5</v>
      </c>
    </row>
    <row r="200" spans="1:6" x14ac:dyDescent="0.2">
      <c r="A200" s="50" t="s">
        <v>204</v>
      </c>
      <c r="B200" s="50" t="s">
        <v>209</v>
      </c>
      <c r="C200" s="56">
        <v>517</v>
      </c>
      <c r="D200" s="57">
        <v>18611444.370000001</v>
      </c>
      <c r="E200" s="57">
        <v>1114342.53</v>
      </c>
      <c r="F200" s="58">
        <v>1.6894019247162674E-3</v>
      </c>
    </row>
    <row r="201" spans="1:6" x14ac:dyDescent="0.2">
      <c r="A201" s="50" t="s">
        <v>204</v>
      </c>
      <c r="B201" s="50" t="s">
        <v>210</v>
      </c>
      <c r="C201" s="56">
        <v>30</v>
      </c>
      <c r="D201" s="57">
        <v>478406.17</v>
      </c>
      <c r="E201" s="57">
        <v>28704.41</v>
      </c>
      <c r="F201" s="58">
        <v>4.3517396308875396E-5</v>
      </c>
    </row>
    <row r="202" spans="1:6" x14ac:dyDescent="0.2">
      <c r="A202" s="50" t="s">
        <v>204</v>
      </c>
      <c r="B202" s="50" t="s">
        <v>211</v>
      </c>
      <c r="C202" s="56">
        <v>69</v>
      </c>
      <c r="D202" s="57">
        <v>1091915.83</v>
      </c>
      <c r="E202" s="57">
        <v>65377.1</v>
      </c>
      <c r="F202" s="58">
        <v>9.9115124478258839E-5</v>
      </c>
    </row>
    <row r="203" spans="1:6" x14ac:dyDescent="0.2">
      <c r="A203" s="50" t="s">
        <v>204</v>
      </c>
      <c r="B203" s="50" t="s">
        <v>212</v>
      </c>
      <c r="C203" s="56">
        <v>22</v>
      </c>
      <c r="D203" s="57">
        <v>343734.04</v>
      </c>
      <c r="E203" s="57">
        <v>20624.04</v>
      </c>
      <c r="F203" s="58">
        <v>3.1267130108930951E-5</v>
      </c>
    </row>
    <row r="204" spans="1:6" x14ac:dyDescent="0.2">
      <c r="A204" s="50" t="s">
        <v>204</v>
      </c>
      <c r="B204" s="50" t="s">
        <v>213</v>
      </c>
      <c r="C204" s="56">
        <v>60</v>
      </c>
      <c r="D204" s="57">
        <v>2460236.83</v>
      </c>
      <c r="E204" s="57">
        <v>147614.21</v>
      </c>
      <c r="F204" s="58">
        <v>2.2379091147985825E-4</v>
      </c>
    </row>
    <row r="205" spans="1:6" x14ac:dyDescent="0.2">
      <c r="A205" s="50" t="s">
        <v>204</v>
      </c>
      <c r="B205" s="50" t="s">
        <v>51</v>
      </c>
      <c r="C205" s="56">
        <v>149</v>
      </c>
      <c r="D205" s="57">
        <v>1296971.08</v>
      </c>
      <c r="E205" s="57">
        <v>77818.31</v>
      </c>
      <c r="F205" s="58">
        <v>1.1797665363464783E-4</v>
      </c>
    </row>
    <row r="206" spans="1:6" x14ac:dyDescent="0.2">
      <c r="A206" s="50" t="s">
        <v>204</v>
      </c>
      <c r="B206" s="50" t="s">
        <v>52</v>
      </c>
      <c r="C206" s="56">
        <v>2435</v>
      </c>
      <c r="D206" s="57">
        <v>111783516.52</v>
      </c>
      <c r="E206" s="57">
        <v>6696065.7300000004</v>
      </c>
      <c r="F206" s="58">
        <v>1.0151588068965328E-2</v>
      </c>
    </row>
    <row r="207" spans="1:6" x14ac:dyDescent="0.2">
      <c r="A207" s="50" t="s">
        <v>214</v>
      </c>
      <c r="B207" s="50" t="s">
        <v>215</v>
      </c>
      <c r="C207" s="56">
        <v>37</v>
      </c>
      <c r="D207" s="57">
        <v>776148.49</v>
      </c>
      <c r="E207" s="57">
        <v>46568.92</v>
      </c>
      <c r="F207" s="58">
        <v>7.0600933700302969E-5</v>
      </c>
    </row>
    <row r="208" spans="1:6" x14ac:dyDescent="0.2">
      <c r="A208" s="50" t="s">
        <v>214</v>
      </c>
      <c r="B208" s="50" t="s">
        <v>216</v>
      </c>
      <c r="C208" s="56">
        <v>16</v>
      </c>
      <c r="D208" s="57">
        <v>168495.02</v>
      </c>
      <c r="E208" s="57">
        <v>10109.69</v>
      </c>
      <c r="F208" s="58">
        <v>1.5326822125585391E-5</v>
      </c>
    </row>
    <row r="209" spans="1:6" x14ac:dyDescent="0.2">
      <c r="A209" s="50" t="s">
        <v>214</v>
      </c>
      <c r="B209" s="50" t="s">
        <v>217</v>
      </c>
      <c r="C209" s="56">
        <v>688</v>
      </c>
      <c r="D209" s="57">
        <v>30831631.109999999</v>
      </c>
      <c r="E209" s="57">
        <v>1845336.88</v>
      </c>
      <c r="F209" s="58">
        <v>2.7976278324600172E-3</v>
      </c>
    </row>
    <row r="210" spans="1:6" x14ac:dyDescent="0.2">
      <c r="A210" s="50" t="s">
        <v>214</v>
      </c>
      <c r="B210" s="50" t="s">
        <v>218</v>
      </c>
      <c r="C210" s="56">
        <v>37</v>
      </c>
      <c r="D210" s="57">
        <v>409972.41</v>
      </c>
      <c r="E210" s="57">
        <v>24598.37</v>
      </c>
      <c r="F210" s="58">
        <v>3.729242356287244E-5</v>
      </c>
    </row>
    <row r="211" spans="1:6" x14ac:dyDescent="0.2">
      <c r="A211" s="50" t="s">
        <v>214</v>
      </c>
      <c r="B211" s="50" t="s">
        <v>219</v>
      </c>
      <c r="C211" s="56">
        <v>18</v>
      </c>
      <c r="D211" s="57">
        <v>757692.65</v>
      </c>
      <c r="E211" s="57">
        <v>45461.56</v>
      </c>
      <c r="F211" s="58">
        <v>6.8922117658565957E-5</v>
      </c>
    </row>
    <row r="212" spans="1:6" x14ac:dyDescent="0.2">
      <c r="A212" s="50" t="s">
        <v>214</v>
      </c>
      <c r="B212" s="50" t="s">
        <v>220</v>
      </c>
      <c r="C212" s="56">
        <v>66</v>
      </c>
      <c r="D212" s="57">
        <v>1296844.33</v>
      </c>
      <c r="E212" s="57">
        <v>77810.66</v>
      </c>
      <c r="F212" s="58">
        <v>1.179650558320188E-4</v>
      </c>
    </row>
    <row r="213" spans="1:6" x14ac:dyDescent="0.2">
      <c r="A213" s="50" t="s">
        <v>214</v>
      </c>
      <c r="B213" s="50" t="s">
        <v>221</v>
      </c>
      <c r="C213" s="56">
        <v>33</v>
      </c>
      <c r="D213" s="57">
        <v>898389.49</v>
      </c>
      <c r="E213" s="57">
        <v>53903.38</v>
      </c>
      <c r="F213" s="58">
        <v>8.1720361082074421E-5</v>
      </c>
    </row>
    <row r="214" spans="1:6" x14ac:dyDescent="0.2">
      <c r="A214" s="50" t="s">
        <v>214</v>
      </c>
      <c r="B214" s="50" t="s">
        <v>222</v>
      </c>
      <c r="C214" s="56">
        <v>24</v>
      </c>
      <c r="D214" s="57">
        <v>532763.29</v>
      </c>
      <c r="E214" s="57">
        <v>31965.8</v>
      </c>
      <c r="F214" s="58">
        <v>4.8461835199896082E-5</v>
      </c>
    </row>
    <row r="215" spans="1:6" x14ac:dyDescent="0.2">
      <c r="A215" s="50" t="s">
        <v>214</v>
      </c>
      <c r="B215" s="50" t="s">
        <v>223</v>
      </c>
      <c r="C215" s="56">
        <v>32</v>
      </c>
      <c r="D215" s="57">
        <v>529273</v>
      </c>
      <c r="E215" s="57">
        <v>31756.38</v>
      </c>
      <c r="F215" s="58">
        <v>4.8144343457860465E-5</v>
      </c>
    </row>
    <row r="216" spans="1:6" x14ac:dyDescent="0.2">
      <c r="A216" s="50" t="s">
        <v>214</v>
      </c>
      <c r="B216" s="50" t="s">
        <v>51</v>
      </c>
      <c r="C216" s="56">
        <v>100</v>
      </c>
      <c r="D216" s="57">
        <v>1485089.76</v>
      </c>
      <c r="E216" s="57">
        <v>89105.37</v>
      </c>
      <c r="F216" s="58">
        <v>1.3508843064668379E-4</v>
      </c>
    </row>
    <row r="217" spans="1:6" x14ac:dyDescent="0.2">
      <c r="A217" s="50" t="s">
        <v>214</v>
      </c>
      <c r="B217" s="50" t="s">
        <v>52</v>
      </c>
      <c r="C217" s="56">
        <v>1051</v>
      </c>
      <c r="D217" s="57">
        <v>37686299.549999997</v>
      </c>
      <c r="E217" s="57">
        <v>2256617.0099999998</v>
      </c>
      <c r="F217" s="58">
        <v>3.421150155725877E-3</v>
      </c>
    </row>
    <row r="218" spans="1:6" x14ac:dyDescent="0.2">
      <c r="A218" s="50" t="s">
        <v>224</v>
      </c>
      <c r="B218" s="50" t="s">
        <v>225</v>
      </c>
      <c r="C218" s="56">
        <v>626</v>
      </c>
      <c r="D218" s="57">
        <v>25538671.079999998</v>
      </c>
      <c r="E218" s="57">
        <v>1532275.64</v>
      </c>
      <c r="F218" s="58">
        <v>2.3230105158167573E-3</v>
      </c>
    </row>
    <row r="219" spans="1:6" x14ac:dyDescent="0.2">
      <c r="A219" s="50" t="s">
        <v>224</v>
      </c>
      <c r="B219" s="50" t="s">
        <v>226</v>
      </c>
      <c r="C219" s="56">
        <v>26</v>
      </c>
      <c r="D219" s="57">
        <v>13826587.189999999</v>
      </c>
      <c r="E219" s="57">
        <v>829595.25</v>
      </c>
      <c r="F219" s="58">
        <v>1.2577100616320129E-3</v>
      </c>
    </row>
    <row r="220" spans="1:6" x14ac:dyDescent="0.2">
      <c r="A220" s="50" t="s">
        <v>224</v>
      </c>
      <c r="B220" s="50" t="s">
        <v>227</v>
      </c>
      <c r="C220" s="56">
        <v>167</v>
      </c>
      <c r="D220" s="57">
        <v>7385131.1500000004</v>
      </c>
      <c r="E220" s="57">
        <v>443107.87</v>
      </c>
      <c r="F220" s="58">
        <v>6.7177485223948654E-4</v>
      </c>
    </row>
    <row r="221" spans="1:6" x14ac:dyDescent="0.2">
      <c r="A221" s="50" t="s">
        <v>224</v>
      </c>
      <c r="B221" s="50" t="s">
        <v>228</v>
      </c>
      <c r="C221" s="56">
        <v>189</v>
      </c>
      <c r="D221" s="57">
        <v>4460857.93</v>
      </c>
      <c r="E221" s="57">
        <v>267651.5</v>
      </c>
      <c r="F221" s="58">
        <v>4.057737608320451E-4</v>
      </c>
    </row>
    <row r="222" spans="1:6" x14ac:dyDescent="0.2">
      <c r="A222" s="50" t="s">
        <v>224</v>
      </c>
      <c r="B222" s="50" t="s">
        <v>229</v>
      </c>
      <c r="C222" s="56">
        <v>111</v>
      </c>
      <c r="D222" s="57">
        <v>5687687.5099999998</v>
      </c>
      <c r="E222" s="57">
        <v>340671.12</v>
      </c>
      <c r="F222" s="58">
        <v>5.1647534786565714E-4</v>
      </c>
    </row>
    <row r="223" spans="1:6" x14ac:dyDescent="0.2">
      <c r="A223" s="50" t="s">
        <v>224</v>
      </c>
      <c r="B223" s="50" t="s">
        <v>230</v>
      </c>
      <c r="C223" s="56">
        <v>30</v>
      </c>
      <c r="D223" s="57">
        <v>798116.73</v>
      </c>
      <c r="E223" s="57">
        <v>47887.01</v>
      </c>
      <c r="F223" s="58">
        <v>7.2599227513022542E-5</v>
      </c>
    </row>
    <row r="224" spans="1:6" x14ac:dyDescent="0.2">
      <c r="A224" s="50" t="s">
        <v>224</v>
      </c>
      <c r="B224" s="50" t="s">
        <v>231</v>
      </c>
      <c r="C224" s="56">
        <v>101</v>
      </c>
      <c r="D224" s="57">
        <v>3801360.43</v>
      </c>
      <c r="E224" s="57">
        <v>228081.61</v>
      </c>
      <c r="F224" s="58">
        <v>3.4578372497941456E-4</v>
      </c>
    </row>
    <row r="225" spans="1:6" x14ac:dyDescent="0.2">
      <c r="A225" s="50" t="s">
        <v>224</v>
      </c>
      <c r="B225" s="50" t="s">
        <v>232</v>
      </c>
      <c r="C225" s="56">
        <v>21</v>
      </c>
      <c r="D225" s="57">
        <v>492030.23</v>
      </c>
      <c r="E225" s="57">
        <v>29521.82</v>
      </c>
      <c r="F225" s="58">
        <v>4.4756632890182519E-5</v>
      </c>
    </row>
    <row r="226" spans="1:6" x14ac:dyDescent="0.2">
      <c r="A226" s="50" t="s">
        <v>224</v>
      </c>
      <c r="B226" s="50" t="s">
        <v>233</v>
      </c>
      <c r="C226" s="56">
        <v>481</v>
      </c>
      <c r="D226" s="57">
        <v>25714357.949999999</v>
      </c>
      <c r="E226" s="57">
        <v>1542258.6</v>
      </c>
      <c r="F226" s="58">
        <v>2.3381452085923849E-3</v>
      </c>
    </row>
    <row r="227" spans="1:6" x14ac:dyDescent="0.2">
      <c r="A227" s="50" t="s">
        <v>224</v>
      </c>
      <c r="B227" s="50" t="s">
        <v>234</v>
      </c>
      <c r="C227" s="56">
        <v>75</v>
      </c>
      <c r="D227" s="57">
        <v>1116639</v>
      </c>
      <c r="E227" s="57">
        <v>66998.320000000007</v>
      </c>
      <c r="F227" s="58">
        <v>1.0157297932508813E-4</v>
      </c>
    </row>
    <row r="228" spans="1:6" x14ac:dyDescent="0.2">
      <c r="A228" s="50" t="s">
        <v>224</v>
      </c>
      <c r="B228" s="50" t="s">
        <v>235</v>
      </c>
      <c r="C228" s="56">
        <v>172</v>
      </c>
      <c r="D228" s="57">
        <v>1513371.46</v>
      </c>
      <c r="E228" s="57">
        <v>90802.27</v>
      </c>
      <c r="F228" s="58">
        <v>1.3766102035664581E-4</v>
      </c>
    </row>
    <row r="229" spans="1:6" x14ac:dyDescent="0.2">
      <c r="A229" s="50" t="s">
        <v>224</v>
      </c>
      <c r="B229" s="50" t="s">
        <v>236</v>
      </c>
      <c r="C229" s="56">
        <v>81</v>
      </c>
      <c r="D229" s="57">
        <v>899436.12</v>
      </c>
      <c r="E229" s="57">
        <v>53966.16</v>
      </c>
      <c r="F229" s="58">
        <v>8.1815538866264085E-5</v>
      </c>
    </row>
    <row r="230" spans="1:6" x14ac:dyDescent="0.2">
      <c r="A230" s="50" t="s">
        <v>224</v>
      </c>
      <c r="B230" s="50" t="s">
        <v>237</v>
      </c>
      <c r="C230" s="56">
        <v>948</v>
      </c>
      <c r="D230" s="57">
        <v>91954105.030000001</v>
      </c>
      <c r="E230" s="57">
        <v>5517246.3099999996</v>
      </c>
      <c r="F230" s="58">
        <v>8.3644357855099747E-3</v>
      </c>
    </row>
    <row r="231" spans="1:6" x14ac:dyDescent="0.2">
      <c r="A231" s="50" t="s">
        <v>224</v>
      </c>
      <c r="B231" s="50" t="s">
        <v>238</v>
      </c>
      <c r="C231" s="56">
        <v>1007</v>
      </c>
      <c r="D231" s="57">
        <v>219359934.99000001</v>
      </c>
      <c r="E231" s="57">
        <v>13090708.92</v>
      </c>
      <c r="F231" s="58">
        <v>1.9846203703046683E-2</v>
      </c>
    </row>
    <row r="232" spans="1:6" x14ac:dyDescent="0.2">
      <c r="A232" s="50" t="s">
        <v>224</v>
      </c>
      <c r="B232" s="50" t="s">
        <v>239</v>
      </c>
      <c r="C232" s="56">
        <v>113</v>
      </c>
      <c r="D232" s="57">
        <v>1749184.94</v>
      </c>
      <c r="E232" s="57">
        <v>104951.11</v>
      </c>
      <c r="F232" s="58">
        <v>1.5911140646773008E-4</v>
      </c>
    </row>
    <row r="233" spans="1:6" x14ac:dyDescent="0.2">
      <c r="A233" s="50" t="s">
        <v>224</v>
      </c>
      <c r="B233" s="50" t="s">
        <v>51</v>
      </c>
      <c r="C233" s="56">
        <v>153</v>
      </c>
      <c r="D233" s="57">
        <v>2812320.08</v>
      </c>
      <c r="E233" s="57">
        <v>168737.66</v>
      </c>
      <c r="F233" s="58">
        <v>2.5581517343335996E-4</v>
      </c>
    </row>
    <row r="234" spans="1:6" x14ac:dyDescent="0.2">
      <c r="A234" s="50" t="s">
        <v>224</v>
      </c>
      <c r="B234" s="50" t="s">
        <v>52</v>
      </c>
      <c r="C234" s="56">
        <v>4301</v>
      </c>
      <c r="D234" s="57">
        <v>407109791.81999999</v>
      </c>
      <c r="E234" s="57">
        <v>24354461.170000002</v>
      </c>
      <c r="F234" s="58">
        <v>3.6922644939366714E-2</v>
      </c>
    </row>
    <row r="235" spans="1:6" x14ac:dyDescent="0.2">
      <c r="A235" s="50" t="s">
        <v>240</v>
      </c>
      <c r="B235" s="50" t="s">
        <v>241</v>
      </c>
      <c r="C235" s="56">
        <v>540</v>
      </c>
      <c r="D235" s="57">
        <v>24928126.329999998</v>
      </c>
      <c r="E235" s="57">
        <v>1495674.18</v>
      </c>
      <c r="F235" s="58">
        <v>2.2675207760762977E-3</v>
      </c>
    </row>
    <row r="236" spans="1:6" x14ac:dyDescent="0.2">
      <c r="A236" s="50" t="s">
        <v>240</v>
      </c>
      <c r="B236" s="50" t="s">
        <v>242</v>
      </c>
      <c r="C236" s="56">
        <v>64</v>
      </c>
      <c r="D236" s="57">
        <v>1166781.46</v>
      </c>
      <c r="E236" s="57">
        <v>69855.44</v>
      </c>
      <c r="F236" s="58">
        <v>1.0590452361887483E-4</v>
      </c>
    </row>
    <row r="237" spans="1:6" x14ac:dyDescent="0.2">
      <c r="A237" s="50" t="s">
        <v>240</v>
      </c>
      <c r="B237" s="50" t="s">
        <v>243</v>
      </c>
      <c r="C237" s="56">
        <v>33</v>
      </c>
      <c r="D237" s="57">
        <v>693683.92</v>
      </c>
      <c r="E237" s="57">
        <v>41621.040000000001</v>
      </c>
      <c r="F237" s="58">
        <v>6.3099687207211546E-5</v>
      </c>
    </row>
    <row r="238" spans="1:6" x14ac:dyDescent="0.2">
      <c r="A238" s="50" t="s">
        <v>240</v>
      </c>
      <c r="B238" s="50" t="s">
        <v>51</v>
      </c>
      <c r="C238" s="56">
        <v>32</v>
      </c>
      <c r="D238" s="57">
        <v>510478.83</v>
      </c>
      <c r="E238" s="57">
        <v>30628.73</v>
      </c>
      <c r="F238" s="58">
        <v>4.6434766708235464E-5</v>
      </c>
    </row>
    <row r="239" spans="1:6" x14ac:dyDescent="0.2">
      <c r="A239" s="50" t="s">
        <v>240</v>
      </c>
      <c r="B239" s="50" t="s">
        <v>52</v>
      </c>
      <c r="C239" s="56">
        <v>669</v>
      </c>
      <c r="D239" s="57">
        <v>27299070.539999999</v>
      </c>
      <c r="E239" s="57">
        <v>1637779.4</v>
      </c>
      <c r="F239" s="58">
        <v>2.4829597687711456E-3</v>
      </c>
    </row>
    <row r="240" spans="1:6" x14ac:dyDescent="0.2">
      <c r="A240" s="50" t="s">
        <v>244</v>
      </c>
      <c r="B240" s="50" t="s">
        <v>245</v>
      </c>
      <c r="C240" s="56">
        <v>18</v>
      </c>
      <c r="D240" s="57">
        <v>54884.72</v>
      </c>
      <c r="E240" s="57">
        <v>3267.59</v>
      </c>
      <c r="F240" s="58">
        <v>4.9538384173344152E-6</v>
      </c>
    </row>
    <row r="241" spans="1:6" x14ac:dyDescent="0.2">
      <c r="A241" s="50" t="s">
        <v>244</v>
      </c>
      <c r="B241" s="50" t="s">
        <v>246</v>
      </c>
      <c r="C241" s="56">
        <v>22</v>
      </c>
      <c r="D241" s="57">
        <v>593152.21</v>
      </c>
      <c r="E241" s="57">
        <v>35589.14</v>
      </c>
      <c r="F241" s="58">
        <v>5.3955009340796407E-5</v>
      </c>
    </row>
    <row r="242" spans="1:6" x14ac:dyDescent="0.2">
      <c r="A242" s="50" t="s">
        <v>244</v>
      </c>
      <c r="B242" s="50" t="s">
        <v>247</v>
      </c>
      <c r="C242" s="56">
        <v>144</v>
      </c>
      <c r="D242" s="57">
        <v>4035353.65</v>
      </c>
      <c r="E242" s="57">
        <v>240399.6</v>
      </c>
      <c r="F242" s="58">
        <v>3.6445844613058144E-4</v>
      </c>
    </row>
    <row r="243" spans="1:6" x14ac:dyDescent="0.2">
      <c r="A243" s="50" t="s">
        <v>244</v>
      </c>
      <c r="B243" s="50" t="s">
        <v>248</v>
      </c>
      <c r="C243" s="56">
        <v>208</v>
      </c>
      <c r="D243" s="57">
        <v>7365900.0599999996</v>
      </c>
      <c r="E243" s="57">
        <v>441609.24</v>
      </c>
      <c r="F243" s="58">
        <v>6.6950285028472174E-4</v>
      </c>
    </row>
    <row r="244" spans="1:6" x14ac:dyDescent="0.2">
      <c r="A244" s="50" t="s">
        <v>244</v>
      </c>
      <c r="B244" s="50" t="s">
        <v>51</v>
      </c>
      <c r="C244" s="56">
        <v>82</v>
      </c>
      <c r="D244" s="57">
        <v>237130.96</v>
      </c>
      <c r="E244" s="57">
        <v>14227.87</v>
      </c>
      <c r="F244" s="58">
        <v>2.1570199750531679E-5</v>
      </c>
    </row>
    <row r="245" spans="1:6" x14ac:dyDescent="0.2">
      <c r="A245" s="50" t="s">
        <v>244</v>
      </c>
      <c r="B245" s="50" t="s">
        <v>52</v>
      </c>
      <c r="C245" s="56">
        <v>474</v>
      </c>
      <c r="D245" s="57">
        <v>12286421.6</v>
      </c>
      <c r="E245" s="57">
        <v>735093.44</v>
      </c>
      <c r="F245" s="58">
        <v>1.1144403439239657E-3</v>
      </c>
    </row>
    <row r="246" spans="1:6" x14ac:dyDescent="0.2">
      <c r="A246" s="50" t="s">
        <v>249</v>
      </c>
      <c r="B246" s="50" t="s">
        <v>250</v>
      </c>
      <c r="C246" s="56">
        <v>35</v>
      </c>
      <c r="D246" s="57">
        <v>894435.96</v>
      </c>
      <c r="E246" s="57">
        <v>53666.13</v>
      </c>
      <c r="F246" s="58">
        <v>8.1360677595311221E-5</v>
      </c>
    </row>
    <row r="247" spans="1:6" x14ac:dyDescent="0.2">
      <c r="A247" s="50" t="s">
        <v>249</v>
      </c>
      <c r="B247" s="50" t="s">
        <v>251</v>
      </c>
      <c r="C247" s="56">
        <v>79</v>
      </c>
      <c r="D247" s="57">
        <v>1377296.19</v>
      </c>
      <c r="E247" s="57">
        <v>82637.75</v>
      </c>
      <c r="F247" s="58">
        <v>1.2528317832778197E-4</v>
      </c>
    </row>
    <row r="248" spans="1:6" x14ac:dyDescent="0.2">
      <c r="A248" s="50" t="s">
        <v>249</v>
      </c>
      <c r="B248" s="50" t="s">
        <v>252</v>
      </c>
      <c r="C248" s="56">
        <v>25</v>
      </c>
      <c r="D248" s="57">
        <v>430159.31</v>
      </c>
      <c r="E248" s="57">
        <v>25104.97</v>
      </c>
      <c r="F248" s="58">
        <v>3.806045582586187E-5</v>
      </c>
    </row>
    <row r="249" spans="1:6" x14ac:dyDescent="0.2">
      <c r="A249" s="50" t="s">
        <v>249</v>
      </c>
      <c r="B249" s="50" t="s">
        <v>253</v>
      </c>
      <c r="C249" s="56">
        <v>128</v>
      </c>
      <c r="D249" s="57">
        <v>3065292.4</v>
      </c>
      <c r="E249" s="57">
        <v>183917.56</v>
      </c>
      <c r="F249" s="58">
        <v>2.7882870077041713E-4</v>
      </c>
    </row>
    <row r="250" spans="1:6" x14ac:dyDescent="0.2">
      <c r="A250" s="50" t="s">
        <v>249</v>
      </c>
      <c r="B250" s="50" t="s">
        <v>254</v>
      </c>
      <c r="C250" s="56">
        <v>63</v>
      </c>
      <c r="D250" s="57">
        <v>456040.57</v>
      </c>
      <c r="E250" s="57">
        <v>27362.47</v>
      </c>
      <c r="F250" s="58">
        <v>4.1482944640900611E-5</v>
      </c>
    </row>
    <row r="251" spans="1:6" x14ac:dyDescent="0.2">
      <c r="A251" s="50" t="s">
        <v>249</v>
      </c>
      <c r="B251" s="50" t="s">
        <v>255</v>
      </c>
      <c r="C251" s="56">
        <v>86</v>
      </c>
      <c r="D251" s="57">
        <v>2087023.74</v>
      </c>
      <c r="E251" s="57">
        <v>125221.45</v>
      </c>
      <c r="F251" s="58">
        <v>1.8984230876098918E-4</v>
      </c>
    </row>
    <row r="252" spans="1:6" x14ac:dyDescent="0.2">
      <c r="A252" s="50" t="s">
        <v>249</v>
      </c>
      <c r="B252" s="50" t="s">
        <v>256</v>
      </c>
      <c r="C252" s="56">
        <v>678</v>
      </c>
      <c r="D252" s="57">
        <v>29750367.350000001</v>
      </c>
      <c r="E252" s="57">
        <v>1783061.68</v>
      </c>
      <c r="F252" s="58">
        <v>2.7032153516386216E-3</v>
      </c>
    </row>
    <row r="253" spans="1:6" x14ac:dyDescent="0.2">
      <c r="A253" s="50" t="s">
        <v>249</v>
      </c>
      <c r="B253" s="50" t="s">
        <v>257</v>
      </c>
      <c r="C253" s="56">
        <v>22</v>
      </c>
      <c r="D253" s="57">
        <v>580842.1</v>
      </c>
      <c r="E253" s="57">
        <v>34850.54</v>
      </c>
      <c r="F253" s="58">
        <v>5.2835252867357822E-5</v>
      </c>
    </row>
    <row r="254" spans="1:6" x14ac:dyDescent="0.2">
      <c r="A254" s="50" t="s">
        <v>249</v>
      </c>
      <c r="B254" s="50" t="s">
        <v>51</v>
      </c>
      <c r="C254" s="56">
        <v>119</v>
      </c>
      <c r="D254" s="57">
        <v>1080757.6000000001</v>
      </c>
      <c r="E254" s="57">
        <v>64845.440000000002</v>
      </c>
      <c r="F254" s="58">
        <v>9.830909993633038E-5</v>
      </c>
    </row>
    <row r="255" spans="1:6" x14ac:dyDescent="0.2">
      <c r="A255" s="50" t="s">
        <v>249</v>
      </c>
      <c r="B255" s="50" t="s">
        <v>52</v>
      </c>
      <c r="C255" s="56">
        <v>1235</v>
      </c>
      <c r="D255" s="57">
        <v>39722215.219999999</v>
      </c>
      <c r="E255" s="57">
        <v>2380667.9900000002</v>
      </c>
      <c r="F255" s="58">
        <v>3.6092179703635721E-3</v>
      </c>
    </row>
    <row r="256" spans="1:6" x14ac:dyDescent="0.2">
      <c r="A256" s="50" t="s">
        <v>258</v>
      </c>
      <c r="B256" s="50" t="s">
        <v>259</v>
      </c>
      <c r="C256" s="56">
        <v>1475</v>
      </c>
      <c r="D256" s="57">
        <v>74153976.340000004</v>
      </c>
      <c r="E256" s="57">
        <v>4430618.58</v>
      </c>
      <c r="F256" s="58">
        <v>6.7170509562581764E-3</v>
      </c>
    </row>
    <row r="257" spans="1:6" x14ac:dyDescent="0.2">
      <c r="A257" s="50" t="s">
        <v>258</v>
      </c>
      <c r="B257" s="50" t="s">
        <v>260</v>
      </c>
      <c r="C257" s="56">
        <v>85</v>
      </c>
      <c r="D257" s="57">
        <v>589694.03</v>
      </c>
      <c r="E257" s="57">
        <v>35381.64</v>
      </c>
      <c r="F257" s="58">
        <v>5.3640428419812777E-5</v>
      </c>
    </row>
    <row r="258" spans="1:6" x14ac:dyDescent="0.2">
      <c r="A258" s="50" t="s">
        <v>258</v>
      </c>
      <c r="B258" s="50" t="s">
        <v>261</v>
      </c>
      <c r="C258" s="56">
        <v>189</v>
      </c>
      <c r="D258" s="57">
        <v>5165705.88</v>
      </c>
      <c r="E258" s="57">
        <v>309942.34999999998</v>
      </c>
      <c r="F258" s="58">
        <v>4.6988891525219176E-4</v>
      </c>
    </row>
    <row r="259" spans="1:6" x14ac:dyDescent="0.2">
      <c r="A259" s="50" t="s">
        <v>258</v>
      </c>
      <c r="B259" s="50" t="s">
        <v>262</v>
      </c>
      <c r="C259" s="56">
        <v>18</v>
      </c>
      <c r="D259" s="57">
        <v>1078243.17</v>
      </c>
      <c r="E259" s="57">
        <v>64694.58</v>
      </c>
      <c r="F259" s="58">
        <v>9.8080388236380554E-5</v>
      </c>
    </row>
    <row r="260" spans="1:6" x14ac:dyDescent="0.2">
      <c r="A260" s="50" t="s">
        <v>258</v>
      </c>
      <c r="B260" s="50" t="s">
        <v>263</v>
      </c>
      <c r="C260" s="56">
        <v>466</v>
      </c>
      <c r="D260" s="57">
        <v>56836601.079999998</v>
      </c>
      <c r="E260" s="57">
        <v>3408298.4</v>
      </c>
      <c r="F260" s="58">
        <v>5.1671597573928855E-3</v>
      </c>
    </row>
    <row r="261" spans="1:6" x14ac:dyDescent="0.2">
      <c r="A261" s="50" t="s">
        <v>258</v>
      </c>
      <c r="B261" s="50" t="s">
        <v>51</v>
      </c>
      <c r="C261" s="56">
        <v>85</v>
      </c>
      <c r="D261" s="57">
        <v>563159.73</v>
      </c>
      <c r="E261" s="57">
        <v>33789.599999999999</v>
      </c>
      <c r="F261" s="58">
        <v>5.1226811988763263E-5</v>
      </c>
    </row>
    <row r="262" spans="1:6" x14ac:dyDescent="0.2">
      <c r="A262" s="50" t="s">
        <v>258</v>
      </c>
      <c r="B262" s="50" t="s">
        <v>52</v>
      </c>
      <c r="C262" s="56">
        <v>2318</v>
      </c>
      <c r="D262" s="57">
        <v>138387380.22999999</v>
      </c>
      <c r="E262" s="57">
        <v>8282725.1500000004</v>
      </c>
      <c r="F262" s="58">
        <v>1.255704725754821E-2</v>
      </c>
    </row>
    <row r="263" spans="1:6" x14ac:dyDescent="0.2">
      <c r="A263" s="50" t="s">
        <v>264</v>
      </c>
      <c r="B263" s="50" t="s">
        <v>265</v>
      </c>
      <c r="C263" s="56">
        <v>401</v>
      </c>
      <c r="D263" s="57">
        <v>7342551.2199999997</v>
      </c>
      <c r="E263" s="57">
        <v>440400.47</v>
      </c>
      <c r="F263" s="58">
        <v>6.6767029134564995E-4</v>
      </c>
    </row>
    <row r="264" spans="1:6" x14ac:dyDescent="0.2">
      <c r="A264" s="50" t="s">
        <v>264</v>
      </c>
      <c r="B264" s="50" t="s">
        <v>266</v>
      </c>
      <c r="C264" s="56">
        <v>123</v>
      </c>
      <c r="D264" s="57">
        <v>3239265.61</v>
      </c>
      <c r="E264" s="57">
        <v>194355.97</v>
      </c>
      <c r="F264" s="58">
        <v>2.9465387971694585E-4</v>
      </c>
    </row>
    <row r="265" spans="1:6" x14ac:dyDescent="0.2">
      <c r="A265" s="50" t="s">
        <v>264</v>
      </c>
      <c r="B265" s="50" t="s">
        <v>267</v>
      </c>
      <c r="C265" s="56">
        <v>486</v>
      </c>
      <c r="D265" s="57">
        <v>9543806.6799999997</v>
      </c>
      <c r="E265" s="57">
        <v>570517.78</v>
      </c>
      <c r="F265" s="58">
        <v>8.6493498154185326E-4</v>
      </c>
    </row>
    <row r="266" spans="1:6" x14ac:dyDescent="0.2">
      <c r="A266" s="50" t="s">
        <v>264</v>
      </c>
      <c r="B266" s="50" t="s">
        <v>268</v>
      </c>
      <c r="C266" s="56">
        <v>162</v>
      </c>
      <c r="D266" s="57">
        <v>9286490.8699999992</v>
      </c>
      <c r="E266" s="57">
        <v>555094.11</v>
      </c>
      <c r="F266" s="58">
        <v>8.415518860548771E-4</v>
      </c>
    </row>
    <row r="267" spans="1:6" x14ac:dyDescent="0.2">
      <c r="A267" s="50" t="s">
        <v>264</v>
      </c>
      <c r="B267" s="50" t="s">
        <v>269</v>
      </c>
      <c r="C267" s="56">
        <v>960</v>
      </c>
      <c r="D267" s="57">
        <v>49439469.009999998</v>
      </c>
      <c r="E267" s="57">
        <v>2958733.63</v>
      </c>
      <c r="F267" s="58">
        <v>4.4855959049187044E-3</v>
      </c>
    </row>
    <row r="268" spans="1:6" x14ac:dyDescent="0.2">
      <c r="A268" s="50" t="s">
        <v>264</v>
      </c>
      <c r="B268" s="50" t="s">
        <v>270</v>
      </c>
      <c r="C268" s="56">
        <v>18</v>
      </c>
      <c r="D268" s="57">
        <v>272439.69</v>
      </c>
      <c r="E268" s="57">
        <v>16346.39</v>
      </c>
      <c r="F268" s="58">
        <v>2.4781987570879795E-5</v>
      </c>
    </row>
    <row r="269" spans="1:6" x14ac:dyDescent="0.2">
      <c r="A269" s="50" t="s">
        <v>264</v>
      </c>
      <c r="B269" s="50" t="s">
        <v>51</v>
      </c>
      <c r="C269" s="56">
        <v>48</v>
      </c>
      <c r="D269" s="57">
        <v>728017.05</v>
      </c>
      <c r="E269" s="57">
        <v>43681.04</v>
      </c>
      <c r="F269" s="58">
        <v>6.6222755627579134E-5</v>
      </c>
    </row>
    <row r="270" spans="1:6" x14ac:dyDescent="0.2">
      <c r="A270" s="50" t="s">
        <v>264</v>
      </c>
      <c r="B270" s="50" t="s">
        <v>52</v>
      </c>
      <c r="C270" s="56">
        <v>2198</v>
      </c>
      <c r="D270" s="57">
        <v>79852040.129999995</v>
      </c>
      <c r="E270" s="57">
        <v>4779129.4000000004</v>
      </c>
      <c r="F270" s="58">
        <v>7.2454117019370165E-3</v>
      </c>
    </row>
    <row r="271" spans="1:6" x14ac:dyDescent="0.2">
      <c r="A271" s="50" t="s">
        <v>271</v>
      </c>
      <c r="B271" s="50" t="s">
        <v>272</v>
      </c>
      <c r="C271" s="56">
        <v>89</v>
      </c>
      <c r="D271" s="57">
        <v>1127605.1100000001</v>
      </c>
      <c r="E271" s="57">
        <v>67656.31</v>
      </c>
      <c r="F271" s="58">
        <v>1.0257052679592194E-4</v>
      </c>
    </row>
    <row r="272" spans="1:6" x14ac:dyDescent="0.2">
      <c r="A272" s="50" t="s">
        <v>271</v>
      </c>
      <c r="B272" s="50" t="s">
        <v>273</v>
      </c>
      <c r="C272" s="56">
        <v>27</v>
      </c>
      <c r="D272" s="57">
        <v>0</v>
      </c>
      <c r="E272" s="57">
        <v>0</v>
      </c>
      <c r="F272" s="58">
        <v>0</v>
      </c>
    </row>
    <row r="273" spans="1:6" x14ac:dyDescent="0.2">
      <c r="A273" s="50" t="s">
        <v>271</v>
      </c>
      <c r="B273" s="50" t="s">
        <v>274</v>
      </c>
      <c r="C273" s="56">
        <v>226</v>
      </c>
      <c r="D273" s="57">
        <v>8160075.3799999999</v>
      </c>
      <c r="E273" s="57">
        <v>489604.49</v>
      </c>
      <c r="F273" s="58">
        <v>7.4226617533455037E-4</v>
      </c>
    </row>
    <row r="274" spans="1:6" x14ac:dyDescent="0.2">
      <c r="A274" s="50" t="s">
        <v>271</v>
      </c>
      <c r="B274" s="50" t="s">
        <v>271</v>
      </c>
      <c r="C274" s="56">
        <v>4200</v>
      </c>
      <c r="D274" s="57">
        <v>307025310.33999997</v>
      </c>
      <c r="E274" s="57">
        <v>18358546.27</v>
      </c>
      <c r="F274" s="58">
        <v>2.7832522378492233E-2</v>
      </c>
    </row>
    <row r="275" spans="1:6" x14ac:dyDescent="0.2">
      <c r="A275" s="50" t="s">
        <v>271</v>
      </c>
      <c r="B275" s="50" t="s">
        <v>275</v>
      </c>
      <c r="C275" s="56">
        <v>34</v>
      </c>
      <c r="D275" s="57">
        <v>1103267.18</v>
      </c>
      <c r="E275" s="57">
        <v>66196.06</v>
      </c>
      <c r="F275" s="58">
        <v>1.0035671094114439E-4</v>
      </c>
    </row>
    <row r="276" spans="1:6" x14ac:dyDescent="0.2">
      <c r="A276" s="50" t="s">
        <v>271</v>
      </c>
      <c r="B276" s="50" t="s">
        <v>253</v>
      </c>
      <c r="C276" s="56">
        <v>538</v>
      </c>
      <c r="D276" s="57">
        <v>24462980.420000002</v>
      </c>
      <c r="E276" s="57">
        <v>1465887.2</v>
      </c>
      <c r="F276" s="58">
        <v>2.2223621466704135E-3</v>
      </c>
    </row>
    <row r="277" spans="1:6" x14ac:dyDescent="0.2">
      <c r="A277" s="50" t="s">
        <v>271</v>
      </c>
      <c r="B277" s="50" t="s">
        <v>276</v>
      </c>
      <c r="C277" s="56">
        <v>136</v>
      </c>
      <c r="D277" s="57">
        <v>1799140.77</v>
      </c>
      <c r="E277" s="57">
        <v>107948.46</v>
      </c>
      <c r="F277" s="58">
        <v>1.6365554682199647E-4</v>
      </c>
    </row>
    <row r="278" spans="1:6" x14ac:dyDescent="0.2">
      <c r="A278" s="50" t="s">
        <v>271</v>
      </c>
      <c r="B278" s="50" t="s">
        <v>277</v>
      </c>
      <c r="C278" s="56">
        <v>193</v>
      </c>
      <c r="D278" s="57">
        <v>4387885.2300000004</v>
      </c>
      <c r="E278" s="57">
        <v>263273.14</v>
      </c>
      <c r="F278" s="58">
        <v>3.9913593663350113E-4</v>
      </c>
    </row>
    <row r="279" spans="1:6" x14ac:dyDescent="0.2">
      <c r="A279" s="50" t="s">
        <v>271</v>
      </c>
      <c r="B279" s="50" t="s">
        <v>278</v>
      </c>
      <c r="C279" s="56">
        <v>44</v>
      </c>
      <c r="D279" s="57">
        <v>822156.34</v>
      </c>
      <c r="E279" s="57">
        <v>49329.36</v>
      </c>
      <c r="F279" s="58">
        <v>7.4785906025700777E-5</v>
      </c>
    </row>
    <row r="280" spans="1:6" x14ac:dyDescent="0.2">
      <c r="A280" s="50" t="s">
        <v>271</v>
      </c>
      <c r="B280" s="50" t="s">
        <v>279</v>
      </c>
      <c r="C280" s="56">
        <v>21</v>
      </c>
      <c r="D280" s="57">
        <v>348583.6</v>
      </c>
      <c r="E280" s="57">
        <v>20915.009999999998</v>
      </c>
      <c r="F280" s="58">
        <v>3.1708255943044707E-5</v>
      </c>
    </row>
    <row r="281" spans="1:6" x14ac:dyDescent="0.2">
      <c r="A281" s="50" t="s">
        <v>271</v>
      </c>
      <c r="B281" s="50" t="s">
        <v>280</v>
      </c>
      <c r="C281" s="56">
        <v>48</v>
      </c>
      <c r="D281" s="57">
        <v>2376835.7999999998</v>
      </c>
      <c r="E281" s="57">
        <v>142610.15</v>
      </c>
      <c r="F281" s="58">
        <v>2.1620449314994339E-4</v>
      </c>
    </row>
    <row r="282" spans="1:6" x14ac:dyDescent="0.2">
      <c r="A282" s="50" t="s">
        <v>271</v>
      </c>
      <c r="B282" s="50" t="s">
        <v>281</v>
      </c>
      <c r="C282" s="56">
        <v>258</v>
      </c>
      <c r="D282" s="57">
        <v>8270627.2800000003</v>
      </c>
      <c r="E282" s="57">
        <v>495615.5</v>
      </c>
      <c r="F282" s="58">
        <v>7.5137918286149877E-4</v>
      </c>
    </row>
    <row r="283" spans="1:6" x14ac:dyDescent="0.2">
      <c r="A283" s="50" t="s">
        <v>271</v>
      </c>
      <c r="B283" s="50" t="s">
        <v>282</v>
      </c>
      <c r="C283" s="56">
        <v>33</v>
      </c>
      <c r="D283" s="57">
        <v>778110.92</v>
      </c>
      <c r="E283" s="57">
        <v>46686.66</v>
      </c>
      <c r="F283" s="58">
        <v>7.0779433737105932E-5</v>
      </c>
    </row>
    <row r="284" spans="1:6" x14ac:dyDescent="0.2">
      <c r="A284" s="50" t="s">
        <v>271</v>
      </c>
      <c r="B284" s="50" t="s">
        <v>283</v>
      </c>
      <c r="C284" s="56">
        <v>34</v>
      </c>
      <c r="D284" s="57">
        <v>1611110.33</v>
      </c>
      <c r="E284" s="57">
        <v>96666.63</v>
      </c>
      <c r="F284" s="58">
        <v>1.4655169876522193E-4</v>
      </c>
    </row>
    <row r="285" spans="1:6" x14ac:dyDescent="0.2">
      <c r="A285" s="50" t="s">
        <v>271</v>
      </c>
      <c r="B285" s="50" t="s">
        <v>51</v>
      </c>
      <c r="C285" s="56">
        <v>66</v>
      </c>
      <c r="D285" s="57">
        <v>810802.15</v>
      </c>
      <c r="E285" s="57">
        <v>48648.13</v>
      </c>
      <c r="F285" s="58">
        <v>7.3753125491716787E-5</v>
      </c>
    </row>
    <row r="286" spans="1:6" x14ac:dyDescent="0.2">
      <c r="A286" s="50" t="s">
        <v>271</v>
      </c>
      <c r="B286" s="50" t="s">
        <v>52</v>
      </c>
      <c r="C286" s="56">
        <v>5947</v>
      </c>
      <c r="D286" s="57">
        <v>363084490.85000002</v>
      </c>
      <c r="E286" s="57">
        <v>21719583.379999999</v>
      </c>
      <c r="F286" s="58">
        <v>3.2928031532824517E-2</v>
      </c>
    </row>
    <row r="287" spans="1:6" x14ac:dyDescent="0.2">
      <c r="A287" s="50" t="s">
        <v>284</v>
      </c>
      <c r="B287" s="50" t="s">
        <v>285</v>
      </c>
      <c r="C287" s="56">
        <v>68</v>
      </c>
      <c r="D287" s="57">
        <v>1853501.41</v>
      </c>
      <c r="E287" s="57">
        <v>111206.28</v>
      </c>
      <c r="F287" s="58">
        <v>1.6859457340512361E-4</v>
      </c>
    </row>
    <row r="288" spans="1:6" x14ac:dyDescent="0.2">
      <c r="A288" s="50" t="s">
        <v>284</v>
      </c>
      <c r="B288" s="50" t="s">
        <v>286</v>
      </c>
      <c r="C288" s="56">
        <v>552</v>
      </c>
      <c r="D288" s="57">
        <v>17569353.960000001</v>
      </c>
      <c r="E288" s="57">
        <v>1052783.08</v>
      </c>
      <c r="F288" s="58">
        <v>1.5960745585656864E-3</v>
      </c>
    </row>
    <row r="289" spans="1:6" x14ac:dyDescent="0.2">
      <c r="A289" s="50" t="s">
        <v>284</v>
      </c>
      <c r="B289" s="50" t="s">
        <v>287</v>
      </c>
      <c r="C289" s="56">
        <v>32</v>
      </c>
      <c r="D289" s="57">
        <v>251857.46</v>
      </c>
      <c r="E289" s="57">
        <v>15111.45</v>
      </c>
      <c r="F289" s="58">
        <v>2.2909753534448371E-5</v>
      </c>
    </row>
    <row r="290" spans="1:6" x14ac:dyDescent="0.2">
      <c r="A290" s="50" t="s">
        <v>284</v>
      </c>
      <c r="B290" s="50" t="s">
        <v>288</v>
      </c>
      <c r="C290" s="56">
        <v>29</v>
      </c>
      <c r="D290" s="57">
        <v>147821.24</v>
      </c>
      <c r="E290" s="57">
        <v>8869.26</v>
      </c>
      <c r="F290" s="58">
        <v>1.3446264960208421E-5</v>
      </c>
    </row>
    <row r="291" spans="1:6" x14ac:dyDescent="0.2">
      <c r="A291" s="50" t="s">
        <v>284</v>
      </c>
      <c r="B291" s="50" t="s">
        <v>51</v>
      </c>
      <c r="C291" s="56">
        <v>42</v>
      </c>
      <c r="D291" s="57">
        <v>422858.64</v>
      </c>
      <c r="E291" s="57">
        <v>25371.52</v>
      </c>
      <c r="F291" s="58">
        <v>3.8464559654720593E-5</v>
      </c>
    </row>
    <row r="292" spans="1:6" x14ac:dyDescent="0.2">
      <c r="A292" s="50" t="s">
        <v>284</v>
      </c>
      <c r="B292" s="50" t="s">
        <v>52</v>
      </c>
      <c r="C292" s="56">
        <v>723</v>
      </c>
      <c r="D292" s="57">
        <v>20245392.710000001</v>
      </c>
      <c r="E292" s="57">
        <v>1213341.5900000001</v>
      </c>
      <c r="F292" s="58">
        <v>1.8394897101201874E-3</v>
      </c>
    </row>
    <row r="293" spans="1:6" x14ac:dyDescent="0.2">
      <c r="A293" s="50" t="s">
        <v>289</v>
      </c>
      <c r="B293" s="50" t="s">
        <v>290</v>
      </c>
      <c r="C293" s="56">
        <v>24</v>
      </c>
      <c r="D293" s="57">
        <v>218859.17</v>
      </c>
      <c r="E293" s="57">
        <v>13131.54</v>
      </c>
      <c r="F293" s="58">
        <v>1.9908105769317316E-5</v>
      </c>
    </row>
    <row r="294" spans="1:6" x14ac:dyDescent="0.2">
      <c r="A294" s="50" t="s">
        <v>289</v>
      </c>
      <c r="B294" s="50" t="s">
        <v>291</v>
      </c>
      <c r="C294" s="56">
        <v>45</v>
      </c>
      <c r="D294" s="57">
        <v>1175830.83</v>
      </c>
      <c r="E294" s="57">
        <v>70549.86</v>
      </c>
      <c r="F294" s="58">
        <v>1.0695730088706495E-4</v>
      </c>
    </row>
    <row r="295" spans="1:6" x14ac:dyDescent="0.2">
      <c r="A295" s="50" t="s">
        <v>289</v>
      </c>
      <c r="B295" s="50" t="s">
        <v>292</v>
      </c>
      <c r="C295" s="56">
        <v>72</v>
      </c>
      <c r="D295" s="57">
        <v>2688612.62</v>
      </c>
      <c r="E295" s="57">
        <v>161316.76</v>
      </c>
      <c r="F295" s="58">
        <v>2.445646984621436E-4</v>
      </c>
    </row>
    <row r="296" spans="1:6" x14ac:dyDescent="0.2">
      <c r="A296" s="50" t="s">
        <v>289</v>
      </c>
      <c r="B296" s="50" t="s">
        <v>289</v>
      </c>
      <c r="C296" s="56">
        <v>100</v>
      </c>
      <c r="D296" s="57">
        <v>988058.25</v>
      </c>
      <c r="E296" s="57">
        <v>58226.89</v>
      </c>
      <c r="F296" s="58">
        <v>8.8275029793794538E-5</v>
      </c>
    </row>
    <row r="297" spans="1:6" x14ac:dyDescent="0.2">
      <c r="A297" s="50" t="s">
        <v>289</v>
      </c>
      <c r="B297" s="50" t="s">
        <v>293</v>
      </c>
      <c r="C297" s="56">
        <v>67</v>
      </c>
      <c r="D297" s="57">
        <v>1256156.3899999999</v>
      </c>
      <c r="E297" s="57">
        <v>75369.399999999994</v>
      </c>
      <c r="F297" s="58">
        <v>1.142639771854622E-4</v>
      </c>
    </row>
    <row r="298" spans="1:6" x14ac:dyDescent="0.2">
      <c r="A298" s="50" t="s">
        <v>289</v>
      </c>
      <c r="B298" s="50" t="s">
        <v>294</v>
      </c>
      <c r="C298" s="56">
        <v>36</v>
      </c>
      <c r="D298" s="57">
        <v>435341.47</v>
      </c>
      <c r="E298" s="57">
        <v>26120.48</v>
      </c>
      <c r="F298" s="58">
        <v>3.9600022433418892E-5</v>
      </c>
    </row>
    <row r="299" spans="1:6" x14ac:dyDescent="0.2">
      <c r="A299" s="50" t="s">
        <v>289</v>
      </c>
      <c r="B299" s="50" t="s">
        <v>295</v>
      </c>
      <c r="C299" s="56">
        <v>394</v>
      </c>
      <c r="D299" s="57">
        <v>17591290.620000001</v>
      </c>
      <c r="E299" s="57">
        <v>1054243.83</v>
      </c>
      <c r="F299" s="58">
        <v>1.5982891324467796E-3</v>
      </c>
    </row>
    <row r="300" spans="1:6" x14ac:dyDescent="0.2">
      <c r="A300" s="50" t="s">
        <v>289</v>
      </c>
      <c r="B300" s="50" t="s">
        <v>296</v>
      </c>
      <c r="C300" s="56">
        <v>17</v>
      </c>
      <c r="D300" s="57">
        <v>105075.48</v>
      </c>
      <c r="E300" s="57">
        <v>6304.53</v>
      </c>
      <c r="F300" s="58">
        <v>9.5579992952718479E-6</v>
      </c>
    </row>
    <row r="301" spans="1:6" x14ac:dyDescent="0.2">
      <c r="A301" s="50" t="s">
        <v>289</v>
      </c>
      <c r="B301" s="50" t="s">
        <v>104</v>
      </c>
      <c r="C301" s="56">
        <v>23</v>
      </c>
      <c r="D301" s="57">
        <v>377726.89</v>
      </c>
      <c r="E301" s="57">
        <v>22663.61</v>
      </c>
      <c r="F301" s="58">
        <v>3.435922557404216E-5</v>
      </c>
    </row>
    <row r="302" spans="1:6" x14ac:dyDescent="0.2">
      <c r="A302" s="50" t="s">
        <v>289</v>
      </c>
      <c r="B302" s="50" t="s">
        <v>297</v>
      </c>
      <c r="C302" s="56">
        <v>27</v>
      </c>
      <c r="D302" s="57">
        <v>241644.47</v>
      </c>
      <c r="E302" s="57">
        <v>14498.68</v>
      </c>
      <c r="F302" s="58">
        <v>2.1980761963599515E-5</v>
      </c>
    </row>
    <row r="303" spans="1:6" x14ac:dyDescent="0.2">
      <c r="A303" s="50" t="s">
        <v>289</v>
      </c>
      <c r="B303" s="50" t="s">
        <v>298</v>
      </c>
      <c r="C303" s="56">
        <v>39</v>
      </c>
      <c r="D303" s="57">
        <v>1073054.3600000001</v>
      </c>
      <c r="E303" s="57">
        <v>64383.28</v>
      </c>
      <c r="F303" s="58">
        <v>9.7608441052273538E-5</v>
      </c>
    </row>
    <row r="304" spans="1:6" x14ac:dyDescent="0.2">
      <c r="A304" s="50" t="s">
        <v>289</v>
      </c>
      <c r="B304" s="50" t="s">
        <v>299</v>
      </c>
      <c r="C304" s="56">
        <v>308</v>
      </c>
      <c r="D304" s="57">
        <v>9072267.5700000003</v>
      </c>
      <c r="E304" s="57">
        <v>544154.54</v>
      </c>
      <c r="F304" s="58">
        <v>8.2496692217167301E-4</v>
      </c>
    </row>
    <row r="305" spans="1:6" x14ac:dyDescent="0.2">
      <c r="A305" s="50" t="s">
        <v>289</v>
      </c>
      <c r="B305" s="50" t="s">
        <v>51</v>
      </c>
      <c r="C305" s="56">
        <v>134</v>
      </c>
      <c r="D305" s="57">
        <v>1650518.98</v>
      </c>
      <c r="E305" s="57">
        <v>99031.15</v>
      </c>
      <c r="F305" s="58">
        <v>1.5013643553285665E-4</v>
      </c>
    </row>
    <row r="306" spans="1:6" x14ac:dyDescent="0.2">
      <c r="A306" s="50" t="s">
        <v>289</v>
      </c>
      <c r="B306" s="50" t="s">
        <v>52</v>
      </c>
      <c r="C306" s="56">
        <v>1286</v>
      </c>
      <c r="D306" s="57">
        <v>36874437.100000001</v>
      </c>
      <c r="E306" s="57">
        <v>2209994.54</v>
      </c>
      <c r="F306" s="58">
        <v>3.3504680374071712E-3</v>
      </c>
    </row>
    <row r="307" spans="1:6" x14ac:dyDescent="0.2">
      <c r="A307" s="50" t="s">
        <v>300</v>
      </c>
      <c r="B307" s="50" t="s">
        <v>301</v>
      </c>
      <c r="C307" s="56">
        <v>590</v>
      </c>
      <c r="D307" s="57">
        <v>24810228.079999998</v>
      </c>
      <c r="E307" s="57">
        <v>1485720.01</v>
      </c>
      <c r="F307" s="58">
        <v>2.2524297304559238E-3</v>
      </c>
    </row>
    <row r="308" spans="1:6" x14ac:dyDescent="0.2">
      <c r="A308" s="50" t="s">
        <v>300</v>
      </c>
      <c r="B308" s="50" t="s">
        <v>300</v>
      </c>
      <c r="C308" s="56">
        <v>38</v>
      </c>
      <c r="D308" s="57">
        <v>3577158.3</v>
      </c>
      <c r="E308" s="57">
        <v>214629.49</v>
      </c>
      <c r="F308" s="58">
        <v>3.2538960305757229E-4</v>
      </c>
    </row>
    <row r="309" spans="1:6" x14ac:dyDescent="0.2">
      <c r="A309" s="50" t="s">
        <v>300</v>
      </c>
      <c r="B309" s="50" t="s">
        <v>302</v>
      </c>
      <c r="C309" s="56">
        <v>27</v>
      </c>
      <c r="D309" s="57">
        <v>1228777.26</v>
      </c>
      <c r="E309" s="57">
        <v>73726.66</v>
      </c>
      <c r="F309" s="58">
        <v>1.1177349688600851E-4</v>
      </c>
    </row>
    <row r="310" spans="1:6" x14ac:dyDescent="0.2">
      <c r="A310" s="50" t="s">
        <v>300</v>
      </c>
      <c r="B310" s="50" t="s">
        <v>303</v>
      </c>
      <c r="C310" s="56">
        <v>76</v>
      </c>
      <c r="D310" s="57">
        <v>1138044.95</v>
      </c>
      <c r="E310" s="57">
        <v>68248.95</v>
      </c>
      <c r="F310" s="58">
        <v>1.0346900022730381E-4</v>
      </c>
    </row>
    <row r="311" spans="1:6" x14ac:dyDescent="0.2">
      <c r="A311" s="50" t="s">
        <v>300</v>
      </c>
      <c r="B311" s="50" t="s">
        <v>304</v>
      </c>
      <c r="C311" s="56">
        <v>69</v>
      </c>
      <c r="D311" s="57">
        <v>836887.73</v>
      </c>
      <c r="E311" s="57">
        <v>50133.5</v>
      </c>
      <c r="F311" s="58">
        <v>7.6005024588591256E-5</v>
      </c>
    </row>
    <row r="312" spans="1:6" x14ac:dyDescent="0.2">
      <c r="A312" s="50" t="s">
        <v>300</v>
      </c>
      <c r="B312" s="50" t="s">
        <v>305</v>
      </c>
      <c r="C312" s="56">
        <v>32</v>
      </c>
      <c r="D312" s="57">
        <v>236313.52</v>
      </c>
      <c r="E312" s="57">
        <v>14178.82</v>
      </c>
      <c r="F312" s="58">
        <v>2.1495837368969042E-5</v>
      </c>
    </row>
    <row r="313" spans="1:6" x14ac:dyDescent="0.2">
      <c r="A313" s="50" t="s">
        <v>300</v>
      </c>
      <c r="B313" s="50" t="s">
        <v>51</v>
      </c>
      <c r="C313" s="56">
        <v>107</v>
      </c>
      <c r="D313" s="57">
        <v>804323.22</v>
      </c>
      <c r="E313" s="57">
        <v>48259.4</v>
      </c>
      <c r="F313" s="58">
        <v>7.3163790352372393E-5</v>
      </c>
    </row>
    <row r="314" spans="1:6" x14ac:dyDescent="0.2">
      <c r="A314" s="50" t="s">
        <v>300</v>
      </c>
      <c r="B314" s="50" t="s">
        <v>52</v>
      </c>
      <c r="C314" s="56">
        <v>939</v>
      </c>
      <c r="D314" s="57">
        <v>32631733.059999999</v>
      </c>
      <c r="E314" s="57">
        <v>1954896.83</v>
      </c>
      <c r="F314" s="58">
        <v>2.9637264829367412E-3</v>
      </c>
    </row>
    <row r="315" spans="1:6" x14ac:dyDescent="0.2">
      <c r="A315" s="50" t="s">
        <v>306</v>
      </c>
      <c r="B315" s="50" t="s">
        <v>307</v>
      </c>
      <c r="C315" s="56">
        <v>24</v>
      </c>
      <c r="D315" s="57">
        <v>842366.86</v>
      </c>
      <c r="E315" s="57">
        <v>50542.01</v>
      </c>
      <c r="F315" s="58">
        <v>7.6624347248981729E-5</v>
      </c>
    </row>
    <row r="316" spans="1:6" x14ac:dyDescent="0.2">
      <c r="A316" s="50" t="s">
        <v>306</v>
      </c>
      <c r="B316" s="50" t="s">
        <v>308</v>
      </c>
      <c r="C316" s="56">
        <v>18</v>
      </c>
      <c r="D316" s="57">
        <v>0</v>
      </c>
      <c r="E316" s="57">
        <v>0</v>
      </c>
      <c r="F316" s="58">
        <v>0</v>
      </c>
    </row>
    <row r="317" spans="1:6" x14ac:dyDescent="0.2">
      <c r="A317" s="50" t="s">
        <v>306</v>
      </c>
      <c r="B317" s="50" t="s">
        <v>309</v>
      </c>
      <c r="C317" s="56">
        <v>17</v>
      </c>
      <c r="D317" s="57">
        <v>416804.44</v>
      </c>
      <c r="E317" s="57">
        <v>25008.27</v>
      </c>
      <c r="F317" s="58">
        <v>3.7913853536420342E-5</v>
      </c>
    </row>
    <row r="318" spans="1:6" x14ac:dyDescent="0.2">
      <c r="A318" s="50" t="s">
        <v>306</v>
      </c>
      <c r="B318" s="50" t="s">
        <v>310</v>
      </c>
      <c r="C318" s="56">
        <v>434</v>
      </c>
      <c r="D318" s="57">
        <v>13392683.59</v>
      </c>
      <c r="E318" s="57">
        <v>801570.05</v>
      </c>
      <c r="F318" s="58">
        <v>1.2152223834308064E-3</v>
      </c>
    </row>
    <row r="319" spans="1:6" x14ac:dyDescent="0.2">
      <c r="A319" s="50" t="s">
        <v>306</v>
      </c>
      <c r="B319" s="50" t="s">
        <v>311</v>
      </c>
      <c r="C319" s="56">
        <v>48</v>
      </c>
      <c r="D319" s="57">
        <v>1121380.22</v>
      </c>
      <c r="E319" s="57">
        <v>67282.820000000007</v>
      </c>
      <c r="F319" s="58">
        <v>1.0200429629867774E-4</v>
      </c>
    </row>
    <row r="320" spans="1:6" x14ac:dyDescent="0.2">
      <c r="A320" s="50" t="s">
        <v>306</v>
      </c>
      <c r="B320" s="50" t="s">
        <v>312</v>
      </c>
      <c r="C320" s="56">
        <v>120</v>
      </c>
      <c r="D320" s="57">
        <v>3648570.39</v>
      </c>
      <c r="E320" s="57">
        <v>218914.26</v>
      </c>
      <c r="F320" s="58">
        <v>3.3188553989035792E-4</v>
      </c>
    </row>
    <row r="321" spans="1:6" x14ac:dyDescent="0.2">
      <c r="A321" s="50" t="s">
        <v>306</v>
      </c>
      <c r="B321" s="50" t="s">
        <v>51</v>
      </c>
      <c r="C321" s="56">
        <v>107</v>
      </c>
      <c r="D321" s="57">
        <v>725816.04</v>
      </c>
      <c r="E321" s="57">
        <v>43548.98</v>
      </c>
      <c r="F321" s="58">
        <v>6.6022545717096741E-5</v>
      </c>
    </row>
    <row r="322" spans="1:6" x14ac:dyDescent="0.2">
      <c r="A322" s="50" t="s">
        <v>306</v>
      </c>
      <c r="B322" s="50" t="s">
        <v>52</v>
      </c>
      <c r="C322" s="56">
        <v>768</v>
      </c>
      <c r="D322" s="57">
        <v>20147621.539999999</v>
      </c>
      <c r="E322" s="57">
        <v>1206866.3899999999</v>
      </c>
      <c r="F322" s="58">
        <v>1.8296729661223406E-3</v>
      </c>
    </row>
    <row r="323" spans="1:6" x14ac:dyDescent="0.2">
      <c r="A323" s="50" t="s">
        <v>313</v>
      </c>
      <c r="B323" s="50" t="s">
        <v>314</v>
      </c>
      <c r="C323" s="56">
        <v>17</v>
      </c>
      <c r="D323" s="57">
        <v>261009.13</v>
      </c>
      <c r="E323" s="57">
        <v>15660.55</v>
      </c>
      <c r="F323" s="58">
        <v>2.3742218034265766E-5</v>
      </c>
    </row>
    <row r="324" spans="1:6" x14ac:dyDescent="0.2">
      <c r="A324" s="50" t="s">
        <v>313</v>
      </c>
      <c r="B324" s="50" t="s">
        <v>315</v>
      </c>
      <c r="C324" s="56">
        <v>95</v>
      </c>
      <c r="D324" s="57">
        <v>2156866.0699999998</v>
      </c>
      <c r="E324" s="57">
        <v>129257.67</v>
      </c>
      <c r="F324" s="58">
        <v>1.9596143071227851E-4</v>
      </c>
    </row>
    <row r="325" spans="1:6" x14ac:dyDescent="0.2">
      <c r="A325" s="50" t="s">
        <v>313</v>
      </c>
      <c r="B325" s="50" t="s">
        <v>316</v>
      </c>
      <c r="C325" s="56">
        <v>38</v>
      </c>
      <c r="D325" s="57">
        <v>2603514.4500000002</v>
      </c>
      <c r="E325" s="57">
        <v>156092.37</v>
      </c>
      <c r="F325" s="58">
        <v>2.3664424825598621E-4</v>
      </c>
    </row>
    <row r="326" spans="1:6" x14ac:dyDescent="0.2">
      <c r="A326" s="50" t="s">
        <v>313</v>
      </c>
      <c r="B326" s="50" t="s">
        <v>317</v>
      </c>
      <c r="C326" s="56">
        <v>159</v>
      </c>
      <c r="D326" s="57">
        <v>1603218.31</v>
      </c>
      <c r="E326" s="57">
        <v>96158.63</v>
      </c>
      <c r="F326" s="58">
        <v>1.4578154402854876E-4</v>
      </c>
    </row>
    <row r="327" spans="1:6" x14ac:dyDescent="0.2">
      <c r="A327" s="50" t="s">
        <v>313</v>
      </c>
      <c r="B327" s="50" t="s">
        <v>318</v>
      </c>
      <c r="C327" s="56">
        <v>72</v>
      </c>
      <c r="D327" s="57">
        <v>1099855.1100000001</v>
      </c>
      <c r="E327" s="57">
        <v>65972.91</v>
      </c>
      <c r="F327" s="58">
        <v>1.0001840379648176E-4</v>
      </c>
    </row>
    <row r="328" spans="1:6" x14ac:dyDescent="0.2">
      <c r="A328" s="50" t="s">
        <v>313</v>
      </c>
      <c r="B328" s="50" t="s">
        <v>51</v>
      </c>
      <c r="C328" s="56">
        <v>100</v>
      </c>
      <c r="D328" s="57">
        <v>6036218.6900000004</v>
      </c>
      <c r="E328" s="57">
        <v>360158.78</v>
      </c>
      <c r="F328" s="58">
        <v>5.4601966608549234E-4</v>
      </c>
    </row>
    <row r="329" spans="1:6" x14ac:dyDescent="0.2">
      <c r="A329" s="50" t="s">
        <v>313</v>
      </c>
      <c r="B329" s="50" t="s">
        <v>52</v>
      </c>
      <c r="C329" s="56">
        <v>481</v>
      </c>
      <c r="D329" s="57">
        <v>13760681.76</v>
      </c>
      <c r="E329" s="57">
        <v>823300.91</v>
      </c>
      <c r="F329" s="58">
        <v>1.2481675109130533E-3</v>
      </c>
    </row>
    <row r="330" spans="1:6" x14ac:dyDescent="0.2">
      <c r="A330" s="50" t="s">
        <v>128</v>
      </c>
      <c r="B330" s="50" t="s">
        <v>319</v>
      </c>
      <c r="C330" s="56">
        <v>43</v>
      </c>
      <c r="D330" s="57">
        <v>1274056.1499999999</v>
      </c>
      <c r="E330" s="57">
        <v>76431.429999999993</v>
      </c>
      <c r="F330" s="58">
        <v>1.1587407056142481E-4</v>
      </c>
    </row>
    <row r="331" spans="1:6" x14ac:dyDescent="0.2">
      <c r="A331" s="50" t="s">
        <v>128</v>
      </c>
      <c r="B331" s="50" t="s">
        <v>320</v>
      </c>
      <c r="C331" s="56">
        <v>356</v>
      </c>
      <c r="D331" s="57">
        <v>14106856.029999999</v>
      </c>
      <c r="E331" s="57">
        <v>843475.4</v>
      </c>
      <c r="F331" s="58">
        <v>1.2787530995616075E-3</v>
      </c>
    </row>
    <row r="332" spans="1:6" x14ac:dyDescent="0.2">
      <c r="A332" s="50" t="s">
        <v>128</v>
      </c>
      <c r="B332" s="50" t="s">
        <v>321</v>
      </c>
      <c r="C332" s="56">
        <v>23</v>
      </c>
      <c r="D332" s="57">
        <v>917398.89</v>
      </c>
      <c r="E332" s="57">
        <v>55043.95</v>
      </c>
      <c r="F332" s="58">
        <v>8.3449525231695125E-5</v>
      </c>
    </row>
    <row r="333" spans="1:6" x14ac:dyDescent="0.2">
      <c r="A333" s="50" t="s">
        <v>128</v>
      </c>
      <c r="B333" s="50" t="s">
        <v>322</v>
      </c>
      <c r="C333" s="56">
        <v>50</v>
      </c>
      <c r="D333" s="57">
        <v>1534816.46</v>
      </c>
      <c r="E333" s="57">
        <v>92086.77</v>
      </c>
      <c r="F333" s="58">
        <v>1.396083899614818E-4</v>
      </c>
    </row>
    <row r="334" spans="1:6" x14ac:dyDescent="0.2">
      <c r="A334" s="50" t="s">
        <v>128</v>
      </c>
      <c r="B334" s="50" t="s">
        <v>51</v>
      </c>
      <c r="C334" s="56">
        <v>107</v>
      </c>
      <c r="D334" s="57">
        <v>711980.47</v>
      </c>
      <c r="E334" s="57">
        <v>42718.83</v>
      </c>
      <c r="F334" s="58">
        <v>6.476399462526754E-5</v>
      </c>
    </row>
    <row r="335" spans="1:6" x14ac:dyDescent="0.2">
      <c r="A335" s="50" t="s">
        <v>128</v>
      </c>
      <c r="B335" s="50" t="s">
        <v>52</v>
      </c>
      <c r="C335" s="56">
        <v>579</v>
      </c>
      <c r="D335" s="57">
        <v>18545107.989999998</v>
      </c>
      <c r="E335" s="57">
        <v>1109756.3799999999</v>
      </c>
      <c r="F335" s="58">
        <v>1.6824490799414765E-3</v>
      </c>
    </row>
    <row r="336" spans="1:6" x14ac:dyDescent="0.2">
      <c r="A336" s="50" t="s">
        <v>323</v>
      </c>
      <c r="B336" s="50" t="s">
        <v>324</v>
      </c>
      <c r="C336" s="56">
        <v>18</v>
      </c>
      <c r="D336" s="57">
        <v>93567.17</v>
      </c>
      <c r="E336" s="57">
        <v>5614.02</v>
      </c>
      <c r="F336" s="58">
        <v>8.5111497928698994E-6</v>
      </c>
    </row>
    <row r="337" spans="1:6" x14ac:dyDescent="0.2">
      <c r="A337" s="50" t="s">
        <v>323</v>
      </c>
      <c r="B337" s="50" t="s">
        <v>325</v>
      </c>
      <c r="C337" s="56">
        <v>110</v>
      </c>
      <c r="D337" s="57">
        <v>2386693.31</v>
      </c>
      <c r="E337" s="57">
        <v>142989.73000000001</v>
      </c>
      <c r="F337" s="58">
        <v>2.1677995640771193E-4</v>
      </c>
    </row>
    <row r="338" spans="1:6" x14ac:dyDescent="0.2">
      <c r="A338" s="50" t="s">
        <v>323</v>
      </c>
      <c r="B338" s="50" t="s">
        <v>326</v>
      </c>
      <c r="C338" s="56">
        <v>67</v>
      </c>
      <c r="D338" s="57">
        <v>1811162.06</v>
      </c>
      <c r="E338" s="57">
        <v>108669.7</v>
      </c>
      <c r="F338" s="58">
        <v>1.6474898462175662E-4</v>
      </c>
    </row>
    <row r="339" spans="1:6" x14ac:dyDescent="0.2">
      <c r="A339" s="50" t="s">
        <v>323</v>
      </c>
      <c r="B339" s="50" t="s">
        <v>327</v>
      </c>
      <c r="C339" s="56">
        <v>258</v>
      </c>
      <c r="D339" s="57">
        <v>8666231</v>
      </c>
      <c r="E339" s="57">
        <v>519226.81</v>
      </c>
      <c r="F339" s="58">
        <v>7.8717517151417318E-4</v>
      </c>
    </row>
    <row r="340" spans="1:6" x14ac:dyDescent="0.2">
      <c r="A340" s="50" t="s">
        <v>323</v>
      </c>
      <c r="B340" s="50" t="s">
        <v>328</v>
      </c>
      <c r="C340" s="56">
        <v>16</v>
      </c>
      <c r="D340" s="57">
        <v>1082038.22</v>
      </c>
      <c r="E340" s="57">
        <v>64922.3</v>
      </c>
      <c r="F340" s="58">
        <v>9.8425623741567978E-5</v>
      </c>
    </row>
    <row r="341" spans="1:6" x14ac:dyDescent="0.2">
      <c r="A341" s="50" t="s">
        <v>323</v>
      </c>
      <c r="B341" s="50" t="s">
        <v>329</v>
      </c>
      <c r="C341" s="56">
        <v>136</v>
      </c>
      <c r="D341" s="57">
        <v>4477130.25</v>
      </c>
      <c r="E341" s="57">
        <v>268627.84000000003</v>
      </c>
      <c r="F341" s="58">
        <v>4.0725394365803626E-4</v>
      </c>
    </row>
    <row r="342" spans="1:6" x14ac:dyDescent="0.2">
      <c r="A342" s="50" t="s">
        <v>323</v>
      </c>
      <c r="B342" s="50" t="s">
        <v>330</v>
      </c>
      <c r="C342" s="56">
        <v>60</v>
      </c>
      <c r="D342" s="57">
        <v>801816.65</v>
      </c>
      <c r="E342" s="57">
        <v>48109.01</v>
      </c>
      <c r="F342" s="58">
        <v>7.293579119715924E-5</v>
      </c>
    </row>
    <row r="343" spans="1:6" x14ac:dyDescent="0.2">
      <c r="A343" s="50" t="s">
        <v>323</v>
      </c>
      <c r="B343" s="50" t="s">
        <v>51</v>
      </c>
      <c r="C343" s="56">
        <v>81</v>
      </c>
      <c r="D343" s="57">
        <v>445333.87</v>
      </c>
      <c r="E343" s="57">
        <v>26720.03</v>
      </c>
      <c r="F343" s="58">
        <v>4.0508971788482671E-5</v>
      </c>
    </row>
    <row r="344" spans="1:6" x14ac:dyDescent="0.2">
      <c r="A344" s="50" t="s">
        <v>323</v>
      </c>
      <c r="B344" s="50" t="s">
        <v>52</v>
      </c>
      <c r="C344" s="56">
        <v>746</v>
      </c>
      <c r="D344" s="57">
        <v>19763972.530000001</v>
      </c>
      <c r="E344" s="57">
        <v>1184879.44</v>
      </c>
      <c r="F344" s="58">
        <v>1.7963395927217576E-3</v>
      </c>
    </row>
    <row r="345" spans="1:6" x14ac:dyDescent="0.2">
      <c r="A345" s="50" t="s">
        <v>331</v>
      </c>
      <c r="B345" s="50" t="s">
        <v>45</v>
      </c>
      <c r="C345" s="56">
        <v>56</v>
      </c>
      <c r="D345" s="57">
        <v>874740.93</v>
      </c>
      <c r="E345" s="57">
        <v>52484.46</v>
      </c>
      <c r="F345" s="58">
        <v>7.956920368254629E-5</v>
      </c>
    </row>
    <row r="346" spans="1:6" x14ac:dyDescent="0.2">
      <c r="A346" s="50" t="s">
        <v>331</v>
      </c>
      <c r="B346" s="50" t="s">
        <v>332</v>
      </c>
      <c r="C346" s="56">
        <v>22</v>
      </c>
      <c r="D346" s="57">
        <v>971844.99</v>
      </c>
      <c r="E346" s="57">
        <v>58310.71</v>
      </c>
      <c r="F346" s="58">
        <v>8.8402105325345611E-5</v>
      </c>
    </row>
    <row r="347" spans="1:6" x14ac:dyDescent="0.2">
      <c r="A347" s="50" t="s">
        <v>331</v>
      </c>
      <c r="B347" s="50" t="s">
        <v>333</v>
      </c>
      <c r="C347" s="56">
        <v>44</v>
      </c>
      <c r="D347" s="57">
        <v>659385.21</v>
      </c>
      <c r="E347" s="57">
        <v>39563.11</v>
      </c>
      <c r="F347" s="58">
        <v>5.9979757015790653E-5</v>
      </c>
    </row>
    <row r="348" spans="1:6" x14ac:dyDescent="0.2">
      <c r="A348" s="50" t="s">
        <v>331</v>
      </c>
      <c r="B348" s="50" t="s">
        <v>334</v>
      </c>
      <c r="C348" s="56">
        <v>266</v>
      </c>
      <c r="D348" s="57">
        <v>4926236.01</v>
      </c>
      <c r="E348" s="57">
        <v>295339.96000000002</v>
      </c>
      <c r="F348" s="58">
        <v>4.4775092347020576E-4</v>
      </c>
    </row>
    <row r="349" spans="1:6" x14ac:dyDescent="0.2">
      <c r="A349" s="50" t="s">
        <v>331</v>
      </c>
      <c r="B349" s="50" t="s">
        <v>335</v>
      </c>
      <c r="C349" s="56">
        <v>18</v>
      </c>
      <c r="D349" s="57">
        <v>374522.46</v>
      </c>
      <c r="E349" s="57">
        <v>22471.35</v>
      </c>
      <c r="F349" s="58">
        <v>3.4067749295158727E-5</v>
      </c>
    </row>
    <row r="350" spans="1:6" x14ac:dyDescent="0.2">
      <c r="A350" s="50" t="s">
        <v>331</v>
      </c>
      <c r="B350" s="50" t="s">
        <v>336</v>
      </c>
      <c r="C350" s="56">
        <v>235</v>
      </c>
      <c r="D350" s="57">
        <v>6054125.71</v>
      </c>
      <c r="E350" s="57">
        <v>363112.59</v>
      </c>
      <c r="F350" s="58">
        <v>5.504977975081943E-4</v>
      </c>
    </row>
    <row r="351" spans="1:6" x14ac:dyDescent="0.2">
      <c r="A351" s="50" t="s">
        <v>331</v>
      </c>
      <c r="B351" s="50" t="s">
        <v>50</v>
      </c>
      <c r="C351" s="56">
        <v>81</v>
      </c>
      <c r="D351" s="57">
        <v>1619430.26</v>
      </c>
      <c r="E351" s="57">
        <v>97165.84</v>
      </c>
      <c r="F351" s="58">
        <v>1.4730852739926642E-4</v>
      </c>
    </row>
    <row r="352" spans="1:6" x14ac:dyDescent="0.2">
      <c r="A352" s="50" t="s">
        <v>331</v>
      </c>
      <c r="B352" s="50" t="s">
        <v>337</v>
      </c>
      <c r="C352" s="56">
        <v>24</v>
      </c>
      <c r="D352" s="57">
        <v>393240.68</v>
      </c>
      <c r="E352" s="57">
        <v>23594.46</v>
      </c>
      <c r="F352" s="58">
        <v>3.5770443165837867E-5</v>
      </c>
    </row>
    <row r="353" spans="1:6" x14ac:dyDescent="0.2">
      <c r="A353" s="50" t="s">
        <v>331</v>
      </c>
      <c r="B353" s="50" t="s">
        <v>51</v>
      </c>
      <c r="C353" s="56">
        <v>82</v>
      </c>
      <c r="D353" s="57">
        <v>469416.61</v>
      </c>
      <c r="E353" s="57">
        <v>27891.3</v>
      </c>
      <c r="F353" s="58">
        <v>4.2284678753882639E-5</v>
      </c>
    </row>
    <row r="354" spans="1:6" x14ac:dyDescent="0.2">
      <c r="A354" s="50" t="s">
        <v>331</v>
      </c>
      <c r="B354" s="50" t="s">
        <v>52</v>
      </c>
      <c r="C354" s="56">
        <v>828</v>
      </c>
      <c r="D354" s="57">
        <v>16342942.859999999</v>
      </c>
      <c r="E354" s="57">
        <v>979933.79</v>
      </c>
      <c r="F354" s="58">
        <v>1.4856312007767547E-3</v>
      </c>
    </row>
    <row r="355" spans="1:6" x14ac:dyDescent="0.2">
      <c r="A355" s="50" t="s">
        <v>338</v>
      </c>
      <c r="B355" s="50" t="s">
        <v>339</v>
      </c>
      <c r="C355" s="56">
        <v>20</v>
      </c>
      <c r="D355" s="57">
        <v>188186.66</v>
      </c>
      <c r="E355" s="57">
        <v>11291.2</v>
      </c>
      <c r="F355" s="58">
        <v>1.7118053469929321E-5</v>
      </c>
    </row>
    <row r="356" spans="1:6" x14ac:dyDescent="0.2">
      <c r="A356" s="50" t="s">
        <v>338</v>
      </c>
      <c r="B356" s="50" t="s">
        <v>340</v>
      </c>
      <c r="C356" s="56">
        <v>61</v>
      </c>
      <c r="D356" s="57">
        <v>3395723.32</v>
      </c>
      <c r="E356" s="57">
        <v>203743.42</v>
      </c>
      <c r="F356" s="58">
        <v>3.0888574799013989E-4</v>
      </c>
    </row>
    <row r="357" spans="1:6" x14ac:dyDescent="0.2">
      <c r="A357" s="50" t="s">
        <v>338</v>
      </c>
      <c r="B357" s="50" t="s">
        <v>341</v>
      </c>
      <c r="C357" s="56">
        <v>21</v>
      </c>
      <c r="D357" s="57">
        <v>351869.44</v>
      </c>
      <c r="E357" s="57">
        <v>21112.18</v>
      </c>
      <c r="F357" s="58">
        <v>3.2007176040347562E-5</v>
      </c>
    </row>
    <row r="358" spans="1:6" x14ac:dyDescent="0.2">
      <c r="A358" s="50" t="s">
        <v>338</v>
      </c>
      <c r="B358" s="50" t="s">
        <v>342</v>
      </c>
      <c r="C358" s="56">
        <v>21</v>
      </c>
      <c r="D358" s="57">
        <v>464683.75</v>
      </c>
      <c r="E358" s="57">
        <v>27881.03</v>
      </c>
      <c r="F358" s="58">
        <v>4.2269108893359741E-5</v>
      </c>
    </row>
    <row r="359" spans="1:6" x14ac:dyDescent="0.2">
      <c r="A359" s="50" t="s">
        <v>338</v>
      </c>
      <c r="B359" s="50" t="s">
        <v>343</v>
      </c>
      <c r="C359" s="56">
        <v>103</v>
      </c>
      <c r="D359" s="57">
        <v>880728.47</v>
      </c>
      <c r="E359" s="57">
        <v>52843.71</v>
      </c>
      <c r="F359" s="58">
        <v>8.0113845590321556E-5</v>
      </c>
    </row>
    <row r="360" spans="1:6" x14ac:dyDescent="0.2">
      <c r="A360" s="50" t="s">
        <v>338</v>
      </c>
      <c r="B360" s="50" t="s">
        <v>344</v>
      </c>
      <c r="C360" s="56">
        <v>553</v>
      </c>
      <c r="D360" s="57">
        <v>21162819.469999999</v>
      </c>
      <c r="E360" s="57">
        <v>1267040.95</v>
      </c>
      <c r="F360" s="58">
        <v>1.9209007661444349E-3</v>
      </c>
    </row>
    <row r="361" spans="1:6" x14ac:dyDescent="0.2">
      <c r="A361" s="50" t="s">
        <v>338</v>
      </c>
      <c r="B361" s="50" t="s">
        <v>345</v>
      </c>
      <c r="C361" s="56">
        <v>21</v>
      </c>
      <c r="D361" s="57">
        <v>1366231.48</v>
      </c>
      <c r="E361" s="57">
        <v>81932.95</v>
      </c>
      <c r="F361" s="58">
        <v>1.2421466443327949E-4</v>
      </c>
    </row>
    <row r="362" spans="1:6" x14ac:dyDescent="0.2">
      <c r="A362" s="50" t="s">
        <v>338</v>
      </c>
      <c r="B362" s="50" t="s">
        <v>51</v>
      </c>
      <c r="C362" s="56">
        <v>162</v>
      </c>
      <c r="D362" s="57">
        <v>1874218.45</v>
      </c>
      <c r="E362" s="57">
        <v>112453.12</v>
      </c>
      <c r="F362" s="58">
        <v>1.7048484846786686E-4</v>
      </c>
    </row>
    <row r="363" spans="1:6" x14ac:dyDescent="0.2">
      <c r="A363" s="50" t="s">
        <v>338</v>
      </c>
      <c r="B363" s="50" t="s">
        <v>52</v>
      </c>
      <c r="C363" s="56">
        <v>962</v>
      </c>
      <c r="D363" s="57">
        <v>29684461.039999999</v>
      </c>
      <c r="E363" s="57">
        <v>1778298.55</v>
      </c>
      <c r="F363" s="58">
        <v>2.6959941958691531E-3</v>
      </c>
    </row>
    <row r="364" spans="1:6" x14ac:dyDescent="0.2">
      <c r="A364" s="50" t="s">
        <v>346</v>
      </c>
      <c r="B364" s="50" t="s">
        <v>347</v>
      </c>
      <c r="C364" s="56">
        <v>189</v>
      </c>
      <c r="D364" s="57">
        <v>6481392.1799999997</v>
      </c>
      <c r="E364" s="57">
        <v>388883.54</v>
      </c>
      <c r="F364" s="58">
        <v>5.8956791406541357E-4</v>
      </c>
    </row>
    <row r="365" spans="1:6" x14ac:dyDescent="0.2">
      <c r="A365" s="50" t="s">
        <v>346</v>
      </c>
      <c r="B365" s="50" t="s">
        <v>348</v>
      </c>
      <c r="C365" s="56">
        <v>34</v>
      </c>
      <c r="D365" s="57">
        <v>468393.05</v>
      </c>
      <c r="E365" s="57">
        <v>28103.599999999999</v>
      </c>
      <c r="F365" s="58">
        <v>4.2606536727496247E-5</v>
      </c>
    </row>
    <row r="366" spans="1:6" x14ac:dyDescent="0.2">
      <c r="A366" s="50" t="s">
        <v>346</v>
      </c>
      <c r="B366" s="50" t="s">
        <v>349</v>
      </c>
      <c r="C366" s="56">
        <v>46</v>
      </c>
      <c r="D366" s="57">
        <v>2708773.69</v>
      </c>
      <c r="E366" s="57">
        <v>162526.45000000001</v>
      </c>
      <c r="F366" s="58">
        <v>2.4639865216963605E-4</v>
      </c>
    </row>
    <row r="367" spans="1:6" x14ac:dyDescent="0.2">
      <c r="A367" s="50" t="s">
        <v>346</v>
      </c>
      <c r="B367" s="50" t="s">
        <v>350</v>
      </c>
      <c r="C367" s="56">
        <v>269</v>
      </c>
      <c r="D367" s="57">
        <v>25819305.84</v>
      </c>
      <c r="E367" s="57">
        <v>1549115.07</v>
      </c>
      <c r="F367" s="58">
        <v>2.348539977976947E-3</v>
      </c>
    </row>
    <row r="368" spans="1:6" x14ac:dyDescent="0.2">
      <c r="A368" s="50" t="s">
        <v>346</v>
      </c>
      <c r="B368" s="50" t="s">
        <v>351</v>
      </c>
      <c r="C368" s="56">
        <v>24</v>
      </c>
      <c r="D368" s="57">
        <v>306941.31</v>
      </c>
      <c r="E368" s="57">
        <v>18416.47</v>
      </c>
      <c r="F368" s="58">
        <v>2.7920337801770341E-5</v>
      </c>
    </row>
    <row r="369" spans="1:6" x14ac:dyDescent="0.2">
      <c r="A369" s="50" t="s">
        <v>346</v>
      </c>
      <c r="B369" s="50" t="s">
        <v>171</v>
      </c>
      <c r="C369" s="56">
        <v>44</v>
      </c>
      <c r="D369" s="57">
        <v>1887384</v>
      </c>
      <c r="E369" s="57">
        <v>113243.04</v>
      </c>
      <c r="F369" s="58">
        <v>1.7168240876234099E-4</v>
      </c>
    </row>
    <row r="370" spans="1:6" x14ac:dyDescent="0.2">
      <c r="A370" s="50" t="s">
        <v>346</v>
      </c>
      <c r="B370" s="50" t="s">
        <v>51</v>
      </c>
      <c r="C370" s="56">
        <v>93</v>
      </c>
      <c r="D370" s="57">
        <v>323333.75</v>
      </c>
      <c r="E370" s="57">
        <v>19400.009999999998</v>
      </c>
      <c r="F370" s="58">
        <v>2.9411436206706417E-5</v>
      </c>
    </row>
    <row r="371" spans="1:6" x14ac:dyDescent="0.2">
      <c r="A371" s="50" t="s">
        <v>346</v>
      </c>
      <c r="B371" s="50" t="s">
        <v>52</v>
      </c>
      <c r="C371" s="56">
        <v>699</v>
      </c>
      <c r="D371" s="57">
        <v>37995523.82</v>
      </c>
      <c r="E371" s="57">
        <v>2279688.19</v>
      </c>
      <c r="F371" s="58">
        <v>3.4561272788708368E-3</v>
      </c>
    </row>
    <row r="372" spans="1:6" x14ac:dyDescent="0.2">
      <c r="A372" s="50" t="s">
        <v>352</v>
      </c>
      <c r="B372" s="50" t="s">
        <v>307</v>
      </c>
      <c r="C372" s="56">
        <v>135</v>
      </c>
      <c r="D372" s="57">
        <v>2048914.77</v>
      </c>
      <c r="E372" s="57">
        <v>122934.89</v>
      </c>
      <c r="F372" s="58">
        <v>1.8637576345648642E-4</v>
      </c>
    </row>
    <row r="373" spans="1:6" x14ac:dyDescent="0.2">
      <c r="A373" s="50" t="s">
        <v>352</v>
      </c>
      <c r="B373" s="50" t="s">
        <v>353</v>
      </c>
      <c r="C373" s="56">
        <v>94</v>
      </c>
      <c r="D373" s="57">
        <v>2686376.12</v>
      </c>
      <c r="E373" s="57">
        <v>161182.57</v>
      </c>
      <c r="F373" s="58">
        <v>2.4436125935955663E-4</v>
      </c>
    </row>
    <row r="374" spans="1:6" x14ac:dyDescent="0.2">
      <c r="A374" s="50" t="s">
        <v>352</v>
      </c>
      <c r="B374" s="50" t="s">
        <v>354</v>
      </c>
      <c r="C374" s="56">
        <v>238</v>
      </c>
      <c r="D374" s="57">
        <v>5693783.9299999997</v>
      </c>
      <c r="E374" s="57">
        <v>341406.9</v>
      </c>
      <c r="F374" s="58">
        <v>5.1759082907067567E-4</v>
      </c>
    </row>
    <row r="375" spans="1:6" x14ac:dyDescent="0.2">
      <c r="A375" s="50" t="s">
        <v>352</v>
      </c>
      <c r="B375" s="50" t="s">
        <v>355</v>
      </c>
      <c r="C375" s="56">
        <v>68</v>
      </c>
      <c r="D375" s="57">
        <v>4084667.1</v>
      </c>
      <c r="E375" s="57">
        <v>245080.01</v>
      </c>
      <c r="F375" s="58">
        <v>3.7155419402639338E-4</v>
      </c>
    </row>
    <row r="376" spans="1:6" x14ac:dyDescent="0.2">
      <c r="A376" s="50" t="s">
        <v>352</v>
      </c>
      <c r="B376" s="50" t="s">
        <v>356</v>
      </c>
      <c r="C376" s="56">
        <v>623</v>
      </c>
      <c r="D376" s="57">
        <v>27528091.59</v>
      </c>
      <c r="E376" s="57">
        <v>1646639.81</v>
      </c>
      <c r="F376" s="58">
        <v>2.4963926166655676E-3</v>
      </c>
    </row>
    <row r="377" spans="1:6" x14ac:dyDescent="0.2">
      <c r="A377" s="50" t="s">
        <v>352</v>
      </c>
      <c r="B377" s="50" t="s">
        <v>357</v>
      </c>
      <c r="C377" s="56">
        <v>21</v>
      </c>
      <c r="D377" s="57">
        <v>119652.91</v>
      </c>
      <c r="E377" s="57">
        <v>7179.18</v>
      </c>
      <c r="F377" s="58">
        <v>1.0884014729191511E-5</v>
      </c>
    </row>
    <row r="378" spans="1:6" x14ac:dyDescent="0.2">
      <c r="A378" s="50" t="s">
        <v>352</v>
      </c>
      <c r="B378" s="50" t="s">
        <v>358</v>
      </c>
      <c r="C378" s="56">
        <v>43</v>
      </c>
      <c r="D378" s="57">
        <v>541880.07999999996</v>
      </c>
      <c r="E378" s="57">
        <v>32512.81</v>
      </c>
      <c r="F378" s="58">
        <v>4.9291131149714183E-5</v>
      </c>
    </row>
    <row r="379" spans="1:6" x14ac:dyDescent="0.2">
      <c r="A379" s="50" t="s">
        <v>352</v>
      </c>
      <c r="B379" s="50" t="s">
        <v>359</v>
      </c>
      <c r="C379" s="56">
        <v>21</v>
      </c>
      <c r="D379" s="57">
        <v>373916.3</v>
      </c>
      <c r="E379" s="57">
        <v>22319.59</v>
      </c>
      <c r="F379" s="58">
        <v>3.3837673147840774E-5</v>
      </c>
    </row>
    <row r="380" spans="1:6" x14ac:dyDescent="0.2">
      <c r="A380" s="50" t="s">
        <v>352</v>
      </c>
      <c r="B380" s="50" t="s">
        <v>360</v>
      </c>
      <c r="C380" s="56">
        <v>34</v>
      </c>
      <c r="D380" s="57">
        <v>1301497.78</v>
      </c>
      <c r="E380" s="57">
        <v>78089.86</v>
      </c>
      <c r="F380" s="58">
        <v>1.1838833772666279E-4</v>
      </c>
    </row>
    <row r="381" spans="1:6" x14ac:dyDescent="0.2">
      <c r="A381" s="50" t="s">
        <v>352</v>
      </c>
      <c r="B381" s="50" t="s">
        <v>51</v>
      </c>
      <c r="C381" s="56">
        <v>38</v>
      </c>
      <c r="D381" s="57">
        <v>92977.31</v>
      </c>
      <c r="E381" s="57">
        <v>5578.63</v>
      </c>
      <c r="F381" s="58">
        <v>8.4574966902500886E-6</v>
      </c>
    </row>
    <row r="382" spans="1:6" x14ac:dyDescent="0.2">
      <c r="A382" s="50" t="s">
        <v>352</v>
      </c>
      <c r="B382" s="50" t="s">
        <v>52</v>
      </c>
      <c r="C382" s="56">
        <v>1315</v>
      </c>
      <c r="D382" s="57">
        <v>44471757.890000001</v>
      </c>
      <c r="E382" s="57">
        <v>2662924.25</v>
      </c>
      <c r="F382" s="58">
        <v>4.0371333160223394E-3</v>
      </c>
    </row>
    <row r="383" spans="1:6" x14ac:dyDescent="0.2">
      <c r="A383" s="50" t="s">
        <v>361</v>
      </c>
      <c r="B383" s="50" t="s">
        <v>362</v>
      </c>
      <c r="C383" s="56">
        <v>118</v>
      </c>
      <c r="D383" s="57">
        <v>3928485.2</v>
      </c>
      <c r="E383" s="57">
        <v>235709.12</v>
      </c>
      <c r="F383" s="58">
        <v>3.5734743158477279E-4</v>
      </c>
    </row>
    <row r="384" spans="1:6" x14ac:dyDescent="0.2">
      <c r="A384" s="50" t="s">
        <v>361</v>
      </c>
      <c r="B384" s="50" t="s">
        <v>363</v>
      </c>
      <c r="C384" s="56">
        <v>143</v>
      </c>
      <c r="D384" s="57">
        <v>2895961.29</v>
      </c>
      <c r="E384" s="57">
        <v>173719.27</v>
      </c>
      <c r="F384" s="58">
        <v>2.6336755638170332E-4</v>
      </c>
    </row>
    <row r="385" spans="1:6" x14ac:dyDescent="0.2">
      <c r="A385" s="50" t="s">
        <v>361</v>
      </c>
      <c r="B385" s="50" t="s">
        <v>364</v>
      </c>
      <c r="C385" s="56">
        <v>270</v>
      </c>
      <c r="D385" s="57">
        <v>9043447.1500000004</v>
      </c>
      <c r="E385" s="57">
        <v>541719.72</v>
      </c>
      <c r="F385" s="58">
        <v>8.2127560690406151E-4</v>
      </c>
    </row>
    <row r="386" spans="1:6" x14ac:dyDescent="0.2">
      <c r="A386" s="50" t="s">
        <v>361</v>
      </c>
      <c r="B386" s="50" t="s">
        <v>365</v>
      </c>
      <c r="C386" s="56">
        <v>18</v>
      </c>
      <c r="D386" s="57">
        <v>191652.16</v>
      </c>
      <c r="E386" s="57">
        <v>11499.14</v>
      </c>
      <c r="F386" s="58">
        <v>1.7433301454070694E-5</v>
      </c>
    </row>
    <row r="387" spans="1:6" x14ac:dyDescent="0.2">
      <c r="A387" s="50" t="s">
        <v>361</v>
      </c>
      <c r="B387" s="50" t="s">
        <v>366</v>
      </c>
      <c r="C387" s="56">
        <v>20</v>
      </c>
      <c r="D387" s="57">
        <v>256209.2</v>
      </c>
      <c r="E387" s="57">
        <v>15372.55</v>
      </c>
      <c r="F387" s="58">
        <v>2.3305594876466803E-5</v>
      </c>
    </row>
    <row r="388" spans="1:6" x14ac:dyDescent="0.2">
      <c r="A388" s="50" t="s">
        <v>361</v>
      </c>
      <c r="B388" s="50" t="s">
        <v>367</v>
      </c>
      <c r="C388" s="56">
        <v>119</v>
      </c>
      <c r="D388" s="57">
        <v>3643962.68</v>
      </c>
      <c r="E388" s="57">
        <v>218171.35</v>
      </c>
      <c r="F388" s="58">
        <v>3.3075924923007871E-4</v>
      </c>
    </row>
    <row r="389" spans="1:6" x14ac:dyDescent="0.2">
      <c r="A389" s="50" t="s">
        <v>361</v>
      </c>
      <c r="B389" s="50" t="s">
        <v>368</v>
      </c>
      <c r="C389" s="56">
        <v>17</v>
      </c>
      <c r="D389" s="57">
        <v>135591.70000000001</v>
      </c>
      <c r="E389" s="57">
        <v>8135.5</v>
      </c>
      <c r="F389" s="58">
        <v>1.2333846181505066E-5</v>
      </c>
    </row>
    <row r="390" spans="1:6" x14ac:dyDescent="0.2">
      <c r="A390" s="50" t="s">
        <v>361</v>
      </c>
      <c r="B390" s="50" t="s">
        <v>369</v>
      </c>
      <c r="C390" s="56">
        <v>20</v>
      </c>
      <c r="D390" s="57">
        <v>149184.49</v>
      </c>
      <c r="E390" s="57">
        <v>8951.06</v>
      </c>
      <c r="F390" s="58">
        <v>1.3570278065444375E-5</v>
      </c>
    </row>
    <row r="391" spans="1:6" x14ac:dyDescent="0.2">
      <c r="A391" s="50" t="s">
        <v>361</v>
      </c>
      <c r="B391" s="50" t="s">
        <v>370</v>
      </c>
      <c r="C391" s="56">
        <v>27</v>
      </c>
      <c r="D391" s="57">
        <v>0</v>
      </c>
      <c r="E391" s="57">
        <v>0</v>
      </c>
      <c r="F391" s="58">
        <v>0</v>
      </c>
    </row>
    <row r="392" spans="1:6" x14ac:dyDescent="0.2">
      <c r="A392" s="50" t="s">
        <v>361</v>
      </c>
      <c r="B392" s="50" t="s">
        <v>51</v>
      </c>
      <c r="C392" s="56">
        <v>47</v>
      </c>
      <c r="D392" s="57">
        <v>179764.73</v>
      </c>
      <c r="E392" s="57">
        <v>10785.88</v>
      </c>
      <c r="F392" s="58">
        <v>1.635196175430789E-5</v>
      </c>
    </row>
    <row r="393" spans="1:6" x14ac:dyDescent="0.2">
      <c r="A393" s="50" t="s">
        <v>361</v>
      </c>
      <c r="B393" s="50" t="s">
        <v>52</v>
      </c>
      <c r="C393" s="56">
        <v>799</v>
      </c>
      <c r="D393" s="57">
        <v>20424258.600000001</v>
      </c>
      <c r="E393" s="57">
        <v>1224063.58</v>
      </c>
      <c r="F393" s="58">
        <v>1.8557448112718851E-3</v>
      </c>
    </row>
    <row r="394" spans="1:6" x14ac:dyDescent="0.2">
      <c r="A394" s="50" t="s">
        <v>371</v>
      </c>
      <c r="B394" s="50" t="s">
        <v>372</v>
      </c>
      <c r="C394" s="56">
        <v>792</v>
      </c>
      <c r="D394" s="57">
        <v>45372524.369999997</v>
      </c>
      <c r="E394" s="57">
        <v>2718196.85</v>
      </c>
      <c r="F394" s="58">
        <v>4.1209294866881687E-3</v>
      </c>
    </row>
    <row r="395" spans="1:6" x14ac:dyDescent="0.2">
      <c r="A395" s="50" t="s">
        <v>371</v>
      </c>
      <c r="B395" s="50" t="s">
        <v>373</v>
      </c>
      <c r="C395" s="56">
        <v>17</v>
      </c>
      <c r="D395" s="57">
        <v>335391.51</v>
      </c>
      <c r="E395" s="57">
        <v>20123.5</v>
      </c>
      <c r="F395" s="58">
        <v>3.0508285124886876E-5</v>
      </c>
    </row>
    <row r="396" spans="1:6" x14ac:dyDescent="0.2">
      <c r="A396" s="50" t="s">
        <v>371</v>
      </c>
      <c r="B396" s="50" t="s">
        <v>374</v>
      </c>
      <c r="C396" s="56">
        <v>114</v>
      </c>
      <c r="D396" s="57">
        <v>2599210.58</v>
      </c>
      <c r="E396" s="57">
        <v>155952.64000000001</v>
      </c>
      <c r="F396" s="58">
        <v>2.3643241022182216E-4</v>
      </c>
    </row>
    <row r="397" spans="1:6" x14ac:dyDescent="0.2">
      <c r="A397" s="50" t="s">
        <v>371</v>
      </c>
      <c r="B397" s="50" t="s">
        <v>375</v>
      </c>
      <c r="C397" s="56">
        <v>36</v>
      </c>
      <c r="D397" s="57">
        <v>675545.17</v>
      </c>
      <c r="E397" s="57">
        <v>40532.74</v>
      </c>
      <c r="F397" s="58">
        <v>6.1449767128626099E-5</v>
      </c>
    </row>
    <row r="398" spans="1:6" x14ac:dyDescent="0.2">
      <c r="A398" s="50" t="s">
        <v>371</v>
      </c>
      <c r="B398" s="50" t="s">
        <v>376</v>
      </c>
      <c r="C398" s="56">
        <v>71</v>
      </c>
      <c r="D398" s="57">
        <v>1588322.05</v>
      </c>
      <c r="E398" s="57">
        <v>95299.36</v>
      </c>
      <c r="F398" s="58">
        <v>1.4447884548409766E-4</v>
      </c>
    </row>
    <row r="399" spans="1:6" x14ac:dyDescent="0.2">
      <c r="A399" s="50" t="s">
        <v>371</v>
      </c>
      <c r="B399" s="50" t="s">
        <v>377</v>
      </c>
      <c r="C399" s="56">
        <v>51</v>
      </c>
      <c r="D399" s="57">
        <v>1481668.9</v>
      </c>
      <c r="E399" s="57">
        <v>88900.13</v>
      </c>
      <c r="F399" s="58">
        <v>1.3477727600464678E-4</v>
      </c>
    </row>
    <row r="400" spans="1:6" x14ac:dyDescent="0.2">
      <c r="A400" s="50" t="s">
        <v>371</v>
      </c>
      <c r="B400" s="50" t="s">
        <v>51</v>
      </c>
      <c r="C400" s="56">
        <v>57</v>
      </c>
      <c r="D400" s="57">
        <v>524145.99</v>
      </c>
      <c r="E400" s="57">
        <v>31448.76</v>
      </c>
      <c r="F400" s="58">
        <v>4.7677975347436447E-5</v>
      </c>
    </row>
    <row r="401" spans="1:6" x14ac:dyDescent="0.2">
      <c r="A401" s="50" t="s">
        <v>371</v>
      </c>
      <c r="B401" s="50" t="s">
        <v>52</v>
      </c>
      <c r="C401" s="56">
        <v>1138</v>
      </c>
      <c r="D401" s="57">
        <v>52576808.57</v>
      </c>
      <c r="E401" s="57">
        <v>3150453.98</v>
      </c>
      <c r="F401" s="58">
        <v>4.7762540459996847E-3</v>
      </c>
    </row>
    <row r="402" spans="1:6" x14ac:dyDescent="0.2">
      <c r="A402" s="50" t="s">
        <v>378</v>
      </c>
      <c r="B402" s="50" t="s">
        <v>379</v>
      </c>
      <c r="C402" s="56">
        <v>16</v>
      </c>
      <c r="D402" s="57">
        <v>637143.92000000004</v>
      </c>
      <c r="E402" s="57">
        <v>38228.65</v>
      </c>
      <c r="F402" s="58">
        <v>5.7956645421497584E-5</v>
      </c>
    </row>
    <row r="403" spans="1:6" x14ac:dyDescent="0.2">
      <c r="A403" s="50" t="s">
        <v>378</v>
      </c>
      <c r="B403" s="50" t="s">
        <v>380</v>
      </c>
      <c r="C403" s="56">
        <v>408</v>
      </c>
      <c r="D403" s="57">
        <v>17105987.100000001</v>
      </c>
      <c r="E403" s="57">
        <v>1025238.41</v>
      </c>
      <c r="F403" s="58">
        <v>1.5543153891353727E-3</v>
      </c>
    </row>
    <row r="404" spans="1:6" x14ac:dyDescent="0.2">
      <c r="A404" s="50" t="s">
        <v>378</v>
      </c>
      <c r="B404" s="50" t="s">
        <v>381</v>
      </c>
      <c r="C404" s="56">
        <v>88</v>
      </c>
      <c r="D404" s="57">
        <v>3238907.29</v>
      </c>
      <c r="E404" s="57">
        <v>194334.45</v>
      </c>
      <c r="F404" s="58">
        <v>2.9462125426432147E-4</v>
      </c>
    </row>
    <row r="405" spans="1:6" x14ac:dyDescent="0.2">
      <c r="A405" s="50" t="s">
        <v>378</v>
      </c>
      <c r="B405" s="50" t="s">
        <v>382</v>
      </c>
      <c r="C405" s="56">
        <v>55</v>
      </c>
      <c r="D405" s="57">
        <v>1427097.1</v>
      </c>
      <c r="E405" s="57">
        <v>85625.86</v>
      </c>
      <c r="F405" s="58">
        <v>1.2981331035573563E-4</v>
      </c>
    </row>
    <row r="406" spans="1:6" x14ac:dyDescent="0.2">
      <c r="A406" s="50" t="s">
        <v>378</v>
      </c>
      <c r="B406" s="50" t="s">
        <v>383</v>
      </c>
      <c r="C406" s="56">
        <v>26</v>
      </c>
      <c r="D406" s="57">
        <v>845068.27</v>
      </c>
      <c r="E406" s="57">
        <v>50704.09</v>
      </c>
      <c r="F406" s="58">
        <v>7.6870069059454133E-5</v>
      </c>
    </row>
    <row r="407" spans="1:6" x14ac:dyDescent="0.2">
      <c r="A407" s="50" t="s">
        <v>378</v>
      </c>
      <c r="B407" s="50" t="s">
        <v>384</v>
      </c>
      <c r="C407" s="56">
        <v>84</v>
      </c>
      <c r="D407" s="57">
        <v>2008740.66</v>
      </c>
      <c r="E407" s="57">
        <v>120341.41</v>
      </c>
      <c r="F407" s="58">
        <v>1.8244391127840152E-4</v>
      </c>
    </row>
    <row r="408" spans="1:6" x14ac:dyDescent="0.2">
      <c r="A408" s="50" t="s">
        <v>378</v>
      </c>
      <c r="B408" s="50" t="s">
        <v>51</v>
      </c>
      <c r="C408" s="56">
        <v>43</v>
      </c>
      <c r="D408" s="57">
        <v>164284.44</v>
      </c>
      <c r="E408" s="57">
        <v>9857.07</v>
      </c>
      <c r="F408" s="58">
        <v>1.4943836909879925E-5</v>
      </c>
    </row>
    <row r="409" spans="1:6" x14ac:dyDescent="0.2">
      <c r="A409" s="50" t="s">
        <v>378</v>
      </c>
      <c r="B409" s="50" t="s">
        <v>52</v>
      </c>
      <c r="C409" s="56">
        <v>720</v>
      </c>
      <c r="D409" s="57">
        <v>25427228.780000001</v>
      </c>
      <c r="E409" s="57">
        <v>1524329.94</v>
      </c>
      <c r="F409" s="58">
        <v>2.310964416424663E-3</v>
      </c>
    </row>
    <row r="410" spans="1:6" x14ac:dyDescent="0.2">
      <c r="A410" s="50" t="s">
        <v>385</v>
      </c>
      <c r="B410" s="50" t="s">
        <v>386</v>
      </c>
      <c r="C410" s="56">
        <v>18</v>
      </c>
      <c r="D410" s="57">
        <v>773998.91</v>
      </c>
      <c r="E410" s="57">
        <v>46439.93</v>
      </c>
      <c r="F410" s="58">
        <v>7.0405378071398503E-5</v>
      </c>
    </row>
    <row r="411" spans="1:6" x14ac:dyDescent="0.2">
      <c r="A411" s="50" t="s">
        <v>385</v>
      </c>
      <c r="B411" s="50" t="s">
        <v>387</v>
      </c>
      <c r="C411" s="56">
        <v>36</v>
      </c>
      <c r="D411" s="57">
        <v>640023.07999999996</v>
      </c>
      <c r="E411" s="57">
        <v>38401.379999999997</v>
      </c>
      <c r="F411" s="58">
        <v>5.8218513192492771E-5</v>
      </c>
    </row>
    <row r="412" spans="1:6" x14ac:dyDescent="0.2">
      <c r="A412" s="50" t="s">
        <v>385</v>
      </c>
      <c r="B412" s="50" t="s">
        <v>388</v>
      </c>
      <c r="C412" s="56">
        <v>17</v>
      </c>
      <c r="D412" s="57">
        <v>341210.99</v>
      </c>
      <c r="E412" s="57">
        <v>20472.64</v>
      </c>
      <c r="F412" s="58">
        <v>3.1037599740560241E-5</v>
      </c>
    </row>
    <row r="413" spans="1:6" x14ac:dyDescent="0.2">
      <c r="A413" s="50" t="s">
        <v>385</v>
      </c>
      <c r="B413" s="50" t="s">
        <v>385</v>
      </c>
      <c r="C413" s="56">
        <v>486</v>
      </c>
      <c r="D413" s="57">
        <v>17388783.98</v>
      </c>
      <c r="E413" s="57">
        <v>1041112.08</v>
      </c>
      <c r="F413" s="58">
        <v>1.5783807083064095E-3</v>
      </c>
    </row>
    <row r="414" spans="1:6" x14ac:dyDescent="0.2">
      <c r="A414" s="50" t="s">
        <v>385</v>
      </c>
      <c r="B414" s="50" t="s">
        <v>389</v>
      </c>
      <c r="C414" s="56">
        <v>23</v>
      </c>
      <c r="D414" s="57">
        <v>309737.90000000002</v>
      </c>
      <c r="E414" s="57">
        <v>18584.3</v>
      </c>
      <c r="F414" s="58">
        <v>2.817477691487242E-5</v>
      </c>
    </row>
    <row r="415" spans="1:6" x14ac:dyDescent="0.2">
      <c r="A415" s="50" t="s">
        <v>385</v>
      </c>
      <c r="B415" s="50" t="s">
        <v>390</v>
      </c>
      <c r="C415" s="56">
        <v>34</v>
      </c>
      <c r="D415" s="57">
        <v>406227.09</v>
      </c>
      <c r="E415" s="57">
        <v>24373.64</v>
      </c>
      <c r="F415" s="58">
        <v>3.6951721055052437E-5</v>
      </c>
    </row>
    <row r="416" spans="1:6" x14ac:dyDescent="0.2">
      <c r="A416" s="50" t="s">
        <v>385</v>
      </c>
      <c r="B416" s="50" t="s">
        <v>391</v>
      </c>
      <c r="C416" s="56">
        <v>18</v>
      </c>
      <c r="D416" s="57">
        <v>634105.03</v>
      </c>
      <c r="E416" s="57">
        <v>38046.31</v>
      </c>
      <c r="F416" s="58">
        <v>5.7680208384716116E-5</v>
      </c>
    </row>
    <row r="417" spans="1:6" x14ac:dyDescent="0.2">
      <c r="A417" s="50" t="s">
        <v>385</v>
      </c>
      <c r="B417" s="50" t="s">
        <v>51</v>
      </c>
      <c r="C417" s="56">
        <v>82</v>
      </c>
      <c r="D417" s="57">
        <v>707094.66</v>
      </c>
      <c r="E417" s="57">
        <v>42425.7</v>
      </c>
      <c r="F417" s="58">
        <v>6.4319594117470273E-5</v>
      </c>
    </row>
    <row r="418" spans="1:6" x14ac:dyDescent="0.2">
      <c r="A418" s="50" t="s">
        <v>385</v>
      </c>
      <c r="B418" s="50" t="s">
        <v>52</v>
      </c>
      <c r="C418" s="56">
        <v>714</v>
      </c>
      <c r="D418" s="57">
        <v>21201181.640000001</v>
      </c>
      <c r="E418" s="57">
        <v>1269855.97</v>
      </c>
      <c r="F418" s="58">
        <v>1.925168484622446E-3</v>
      </c>
    </row>
    <row r="419" spans="1:6" x14ac:dyDescent="0.2">
      <c r="A419" s="50" t="s">
        <v>392</v>
      </c>
      <c r="B419" s="50" t="s">
        <v>393</v>
      </c>
      <c r="C419" s="56">
        <v>40</v>
      </c>
      <c r="D419" s="57">
        <v>715082.5</v>
      </c>
      <c r="E419" s="57">
        <v>42894.5</v>
      </c>
      <c r="F419" s="58">
        <v>6.5030319590998582E-5</v>
      </c>
    </row>
    <row r="420" spans="1:6" x14ac:dyDescent="0.2">
      <c r="A420" s="50" t="s">
        <v>392</v>
      </c>
      <c r="B420" s="50" t="s">
        <v>394</v>
      </c>
      <c r="C420" s="56">
        <v>22</v>
      </c>
      <c r="D420" s="57">
        <v>521523.48</v>
      </c>
      <c r="E420" s="57">
        <v>31291.41</v>
      </c>
      <c r="F420" s="58">
        <v>4.7439424465909826E-5</v>
      </c>
    </row>
    <row r="421" spans="1:6" x14ac:dyDescent="0.2">
      <c r="A421" s="50" t="s">
        <v>392</v>
      </c>
      <c r="B421" s="50" t="s">
        <v>395</v>
      </c>
      <c r="C421" s="56">
        <v>22</v>
      </c>
      <c r="D421" s="57">
        <v>428876.63</v>
      </c>
      <c r="E421" s="57">
        <v>25732.6</v>
      </c>
      <c r="F421" s="58">
        <v>3.9011975938811037E-5</v>
      </c>
    </row>
    <row r="422" spans="1:6" x14ac:dyDescent="0.2">
      <c r="A422" s="50" t="s">
        <v>392</v>
      </c>
      <c r="B422" s="50" t="s">
        <v>396</v>
      </c>
      <c r="C422" s="56">
        <v>146</v>
      </c>
      <c r="D422" s="57">
        <v>2942441.9</v>
      </c>
      <c r="E422" s="57">
        <v>174383.22</v>
      </c>
      <c r="F422" s="58">
        <v>2.6437413952621935E-4</v>
      </c>
    </row>
    <row r="423" spans="1:6" x14ac:dyDescent="0.2">
      <c r="A423" s="50" t="s">
        <v>392</v>
      </c>
      <c r="B423" s="50" t="s">
        <v>397</v>
      </c>
      <c r="C423" s="56">
        <v>276</v>
      </c>
      <c r="D423" s="57">
        <v>8884081</v>
      </c>
      <c r="E423" s="57">
        <v>533036</v>
      </c>
      <c r="F423" s="58">
        <v>8.0811063034905465E-4</v>
      </c>
    </row>
    <row r="424" spans="1:6" x14ac:dyDescent="0.2">
      <c r="A424" s="50" t="s">
        <v>392</v>
      </c>
      <c r="B424" s="50" t="s">
        <v>51</v>
      </c>
      <c r="C424" s="56">
        <v>39</v>
      </c>
      <c r="D424" s="57">
        <v>92554.4</v>
      </c>
      <c r="E424" s="57">
        <v>5553.27</v>
      </c>
      <c r="F424" s="58">
        <v>8.4190495955216815E-6</v>
      </c>
    </row>
    <row r="425" spans="1:6" x14ac:dyDescent="0.2">
      <c r="A425" s="50" t="s">
        <v>392</v>
      </c>
      <c r="B425" s="50" t="s">
        <v>52</v>
      </c>
      <c r="C425" s="56">
        <v>545</v>
      </c>
      <c r="D425" s="57">
        <v>13584559.91</v>
      </c>
      <c r="E425" s="57">
        <v>812891</v>
      </c>
      <c r="F425" s="58">
        <v>1.2323855394665152E-3</v>
      </c>
    </row>
    <row r="426" spans="1:6" x14ac:dyDescent="0.2">
      <c r="A426" s="50" t="s">
        <v>398</v>
      </c>
      <c r="B426" s="50" t="s">
        <v>399</v>
      </c>
      <c r="C426" s="56">
        <v>230</v>
      </c>
      <c r="D426" s="57">
        <v>5662042.1900000004</v>
      </c>
      <c r="E426" s="57">
        <v>339586.4</v>
      </c>
      <c r="F426" s="58">
        <v>5.1483085525549162E-4</v>
      </c>
    </row>
    <row r="427" spans="1:6" x14ac:dyDescent="0.2">
      <c r="A427" s="50" t="s">
        <v>398</v>
      </c>
      <c r="B427" s="50" t="s">
        <v>400</v>
      </c>
      <c r="C427" s="56">
        <v>62</v>
      </c>
      <c r="D427" s="57">
        <v>2001370.6</v>
      </c>
      <c r="E427" s="57">
        <v>120082.24000000001</v>
      </c>
      <c r="F427" s="58">
        <v>1.8205099591796139E-4</v>
      </c>
    </row>
    <row r="428" spans="1:6" x14ac:dyDescent="0.2">
      <c r="A428" s="50" t="s">
        <v>398</v>
      </c>
      <c r="B428" s="50" t="s">
        <v>401</v>
      </c>
      <c r="C428" s="56">
        <v>29</v>
      </c>
      <c r="D428" s="57">
        <v>543268.92000000004</v>
      </c>
      <c r="E428" s="57">
        <v>32540.19</v>
      </c>
      <c r="F428" s="58">
        <v>4.9332640670757699E-5</v>
      </c>
    </row>
    <row r="429" spans="1:6" x14ac:dyDescent="0.2">
      <c r="A429" s="50" t="s">
        <v>398</v>
      </c>
      <c r="B429" s="50" t="s">
        <v>402</v>
      </c>
      <c r="C429" s="56">
        <v>80</v>
      </c>
      <c r="D429" s="57">
        <v>1148294.79</v>
      </c>
      <c r="E429" s="57">
        <v>68897.69</v>
      </c>
      <c r="F429" s="58">
        <v>1.0445252421129859E-4</v>
      </c>
    </row>
    <row r="430" spans="1:6" x14ac:dyDescent="0.2">
      <c r="A430" s="50" t="s">
        <v>398</v>
      </c>
      <c r="B430" s="50" t="s">
        <v>403</v>
      </c>
      <c r="C430" s="56">
        <v>464</v>
      </c>
      <c r="D430" s="57">
        <v>17967234.329999998</v>
      </c>
      <c r="E430" s="57">
        <v>1077287.26</v>
      </c>
      <c r="F430" s="58">
        <v>1.6332241851312217E-3</v>
      </c>
    </row>
    <row r="431" spans="1:6" x14ac:dyDescent="0.2">
      <c r="A431" s="50" t="s">
        <v>398</v>
      </c>
      <c r="B431" s="50" t="s">
        <v>51</v>
      </c>
      <c r="C431" s="56">
        <v>420</v>
      </c>
      <c r="D431" s="57">
        <v>4993137.43</v>
      </c>
      <c r="E431" s="57">
        <v>297269.73</v>
      </c>
      <c r="F431" s="58">
        <v>4.5067655635640605E-4</v>
      </c>
    </row>
    <row r="432" spans="1:6" x14ac:dyDescent="0.2">
      <c r="A432" s="50" t="s">
        <v>398</v>
      </c>
      <c r="B432" s="50" t="s">
        <v>52</v>
      </c>
      <c r="C432" s="56">
        <v>1285</v>
      </c>
      <c r="D432" s="57">
        <v>32315348.260000002</v>
      </c>
      <c r="E432" s="57">
        <v>1935663.51</v>
      </c>
      <c r="F432" s="58">
        <v>2.9345677575431371E-3</v>
      </c>
    </row>
    <row r="433" spans="1:6" x14ac:dyDescent="0.2">
      <c r="A433" s="50" t="s">
        <v>404</v>
      </c>
      <c r="B433" s="50" t="s">
        <v>405</v>
      </c>
      <c r="C433" s="56">
        <v>24</v>
      </c>
      <c r="D433" s="57">
        <v>147232.62</v>
      </c>
      <c r="E433" s="57">
        <v>8833.9699999999993</v>
      </c>
      <c r="F433" s="58">
        <v>1.3392763462851735E-5</v>
      </c>
    </row>
    <row r="434" spans="1:6" x14ac:dyDescent="0.2">
      <c r="A434" s="50" t="s">
        <v>404</v>
      </c>
      <c r="B434" s="50" t="s">
        <v>406</v>
      </c>
      <c r="C434" s="56">
        <v>317</v>
      </c>
      <c r="D434" s="57">
        <v>6492751.21</v>
      </c>
      <c r="E434" s="57">
        <v>388769.54</v>
      </c>
      <c r="F434" s="58">
        <v>5.8939508406545148E-4</v>
      </c>
    </row>
    <row r="435" spans="1:6" x14ac:dyDescent="0.2">
      <c r="A435" s="50" t="s">
        <v>404</v>
      </c>
      <c r="B435" s="50" t="s">
        <v>407</v>
      </c>
      <c r="C435" s="56">
        <v>511</v>
      </c>
      <c r="D435" s="57">
        <v>22220108.050000001</v>
      </c>
      <c r="E435" s="57">
        <v>1332641.6299999999</v>
      </c>
      <c r="F435" s="58">
        <v>2.0203548496699878E-3</v>
      </c>
    </row>
    <row r="436" spans="1:6" x14ac:dyDescent="0.2">
      <c r="A436" s="50" t="s">
        <v>404</v>
      </c>
      <c r="B436" s="50" t="s">
        <v>408</v>
      </c>
      <c r="C436" s="56">
        <v>30</v>
      </c>
      <c r="D436" s="57">
        <v>722630.96</v>
      </c>
      <c r="E436" s="57">
        <v>43357.83</v>
      </c>
      <c r="F436" s="58">
        <v>6.5732752256633979E-5</v>
      </c>
    </row>
    <row r="437" spans="1:6" x14ac:dyDescent="0.2">
      <c r="A437" s="50" t="s">
        <v>404</v>
      </c>
      <c r="B437" s="50" t="s">
        <v>409</v>
      </c>
      <c r="C437" s="56">
        <v>135</v>
      </c>
      <c r="D437" s="57">
        <v>3611677.7</v>
      </c>
      <c r="E437" s="57">
        <v>216700.68</v>
      </c>
      <c r="F437" s="58">
        <v>3.2852963610688351E-4</v>
      </c>
    </row>
    <row r="438" spans="1:6" x14ac:dyDescent="0.2">
      <c r="A438" s="50" t="s">
        <v>404</v>
      </c>
      <c r="B438" s="50" t="s">
        <v>410</v>
      </c>
      <c r="C438" s="56">
        <v>63</v>
      </c>
      <c r="D438" s="57">
        <v>812745.2</v>
      </c>
      <c r="E438" s="57">
        <v>48764.74</v>
      </c>
      <c r="F438" s="58">
        <v>7.3929912389046439E-5</v>
      </c>
    </row>
    <row r="439" spans="1:6" x14ac:dyDescent="0.2">
      <c r="A439" s="50" t="s">
        <v>404</v>
      </c>
      <c r="B439" s="50" t="s">
        <v>411</v>
      </c>
      <c r="C439" s="56">
        <v>17</v>
      </c>
      <c r="D439" s="57">
        <v>217461.97</v>
      </c>
      <c r="E439" s="57">
        <v>13018.23</v>
      </c>
      <c r="F439" s="58">
        <v>1.9736321845670786E-5</v>
      </c>
    </row>
    <row r="440" spans="1:6" x14ac:dyDescent="0.2">
      <c r="A440" s="50" t="s">
        <v>404</v>
      </c>
      <c r="B440" s="50" t="s">
        <v>51</v>
      </c>
      <c r="C440" s="56">
        <v>204</v>
      </c>
      <c r="D440" s="57">
        <v>1979705.27</v>
      </c>
      <c r="E440" s="57">
        <v>118728.11</v>
      </c>
      <c r="F440" s="58">
        <v>1.7999806356841169E-4</v>
      </c>
    </row>
    <row r="441" spans="1:6" x14ac:dyDescent="0.2">
      <c r="A441" s="50" t="s">
        <v>404</v>
      </c>
      <c r="B441" s="50" t="s">
        <v>52</v>
      </c>
      <c r="C441" s="56">
        <v>1301</v>
      </c>
      <c r="D441" s="57">
        <v>36204312.979999997</v>
      </c>
      <c r="E441" s="57">
        <v>2170814.73</v>
      </c>
      <c r="F441" s="58">
        <v>3.2910693833649372E-3</v>
      </c>
    </row>
    <row r="442" spans="1:6" x14ac:dyDescent="0.2">
      <c r="A442" s="50" t="s">
        <v>412</v>
      </c>
      <c r="B442" s="50" t="s">
        <v>413</v>
      </c>
      <c r="C442" s="56">
        <v>93</v>
      </c>
      <c r="D442" s="57">
        <v>2026345.01</v>
      </c>
      <c r="E442" s="57">
        <v>121580.7</v>
      </c>
      <c r="F442" s="58">
        <v>1.8432274014377884E-4</v>
      </c>
    </row>
    <row r="443" spans="1:6" x14ac:dyDescent="0.2">
      <c r="A443" s="50" t="s">
        <v>412</v>
      </c>
      <c r="B443" s="50" t="s">
        <v>414</v>
      </c>
      <c r="C443" s="56">
        <v>176</v>
      </c>
      <c r="D443" s="57">
        <v>4638093.37</v>
      </c>
      <c r="E443" s="57">
        <v>278285.59000000003</v>
      </c>
      <c r="F443" s="58">
        <v>4.2189560095745615E-4</v>
      </c>
    </row>
    <row r="444" spans="1:6" x14ac:dyDescent="0.2">
      <c r="A444" s="50" t="s">
        <v>412</v>
      </c>
      <c r="B444" s="50" t="s">
        <v>415</v>
      </c>
      <c r="C444" s="56">
        <v>49</v>
      </c>
      <c r="D444" s="57">
        <v>707934.67</v>
      </c>
      <c r="E444" s="57">
        <v>42476.09</v>
      </c>
      <c r="F444" s="58">
        <v>6.4395988009558779E-5</v>
      </c>
    </row>
    <row r="445" spans="1:6" x14ac:dyDescent="0.2">
      <c r="A445" s="50" t="s">
        <v>412</v>
      </c>
      <c r="B445" s="50" t="s">
        <v>416</v>
      </c>
      <c r="C445" s="56">
        <v>58</v>
      </c>
      <c r="D445" s="57">
        <v>1006675.73</v>
      </c>
      <c r="E445" s="57">
        <v>60357.919999999998</v>
      </c>
      <c r="F445" s="58">
        <v>9.1505783432559547E-5</v>
      </c>
    </row>
    <row r="446" spans="1:6" x14ac:dyDescent="0.2">
      <c r="A446" s="50" t="s">
        <v>412</v>
      </c>
      <c r="B446" s="50" t="s">
        <v>417</v>
      </c>
      <c r="C446" s="56">
        <v>29</v>
      </c>
      <c r="D446" s="57">
        <v>173187.59</v>
      </c>
      <c r="E446" s="57">
        <v>10391.26</v>
      </c>
      <c r="F446" s="58">
        <v>1.5753697064965438E-5</v>
      </c>
    </row>
    <row r="447" spans="1:6" x14ac:dyDescent="0.2">
      <c r="A447" s="50" t="s">
        <v>412</v>
      </c>
      <c r="B447" s="50" t="s">
        <v>418</v>
      </c>
      <c r="C447" s="56">
        <v>163</v>
      </c>
      <c r="D447" s="57">
        <v>3199039.32</v>
      </c>
      <c r="E447" s="57">
        <v>191942.38</v>
      </c>
      <c r="F447" s="58">
        <v>2.9099475024669586E-4</v>
      </c>
    </row>
    <row r="448" spans="1:6" x14ac:dyDescent="0.2">
      <c r="A448" s="50" t="s">
        <v>412</v>
      </c>
      <c r="B448" s="50" t="s">
        <v>419</v>
      </c>
      <c r="C448" s="56">
        <v>1069</v>
      </c>
      <c r="D448" s="57">
        <v>60091294.149999999</v>
      </c>
      <c r="E448" s="57">
        <v>3600942.67</v>
      </c>
      <c r="F448" s="58">
        <v>5.4592186098209273E-3</v>
      </c>
    </row>
    <row r="449" spans="1:6" x14ac:dyDescent="0.2">
      <c r="A449" s="50" t="s">
        <v>412</v>
      </c>
      <c r="B449" s="50" t="s">
        <v>420</v>
      </c>
      <c r="C449" s="56">
        <v>132</v>
      </c>
      <c r="D449" s="57">
        <v>2612295.52</v>
      </c>
      <c r="E449" s="57">
        <v>156737.70000000001</v>
      </c>
      <c r="F449" s="58">
        <v>2.3762260250050846E-4</v>
      </c>
    </row>
    <row r="450" spans="1:6" x14ac:dyDescent="0.2">
      <c r="A450" s="50" t="s">
        <v>412</v>
      </c>
      <c r="B450" s="50" t="s">
        <v>421</v>
      </c>
      <c r="C450" s="56">
        <v>16</v>
      </c>
      <c r="D450" s="57">
        <v>106118.76</v>
      </c>
      <c r="E450" s="57">
        <v>6367.12</v>
      </c>
      <c r="F450" s="58">
        <v>9.6528890294615612E-6</v>
      </c>
    </row>
    <row r="451" spans="1:6" x14ac:dyDescent="0.2">
      <c r="A451" s="50" t="s">
        <v>412</v>
      </c>
      <c r="B451" s="50" t="s">
        <v>422</v>
      </c>
      <c r="C451" s="56">
        <v>142</v>
      </c>
      <c r="D451" s="57">
        <v>4649220.76</v>
      </c>
      <c r="E451" s="57">
        <v>278953.21000000002</v>
      </c>
      <c r="F451" s="58">
        <v>4.2290774801512888E-4</v>
      </c>
    </row>
    <row r="452" spans="1:6" x14ac:dyDescent="0.2">
      <c r="A452" s="50" t="s">
        <v>412</v>
      </c>
      <c r="B452" s="50" t="s">
        <v>51</v>
      </c>
      <c r="C452" s="56">
        <v>98</v>
      </c>
      <c r="D452" s="57">
        <v>481209.24</v>
      </c>
      <c r="E452" s="57">
        <v>28872.53</v>
      </c>
      <c r="F452" s="58">
        <v>4.3772275077240541E-5</v>
      </c>
    </row>
    <row r="453" spans="1:6" x14ac:dyDescent="0.2">
      <c r="A453" s="50" t="s">
        <v>412</v>
      </c>
      <c r="B453" s="50" t="s">
        <v>52</v>
      </c>
      <c r="C453" s="56">
        <v>2025</v>
      </c>
      <c r="D453" s="57">
        <v>79691414.120000005</v>
      </c>
      <c r="E453" s="57">
        <v>4776907.16</v>
      </c>
      <c r="F453" s="58">
        <v>7.2420426691377554E-3</v>
      </c>
    </row>
    <row r="454" spans="1:6" x14ac:dyDescent="0.2">
      <c r="A454" s="50" t="s">
        <v>320</v>
      </c>
      <c r="B454" s="50" t="s">
        <v>423</v>
      </c>
      <c r="C454" s="56">
        <v>22</v>
      </c>
      <c r="D454" s="57">
        <v>6389181.54</v>
      </c>
      <c r="E454" s="57">
        <v>383350.9</v>
      </c>
      <c r="F454" s="58">
        <v>5.8118014063567459E-4</v>
      </c>
    </row>
    <row r="455" spans="1:6" x14ac:dyDescent="0.2">
      <c r="A455" s="50" t="s">
        <v>320</v>
      </c>
      <c r="B455" s="50" t="s">
        <v>424</v>
      </c>
      <c r="C455" s="56">
        <v>816</v>
      </c>
      <c r="D455" s="57">
        <v>32348477.73</v>
      </c>
      <c r="E455" s="57">
        <v>1935996.98</v>
      </c>
      <c r="F455" s="58">
        <v>2.9350733156140786E-3</v>
      </c>
    </row>
    <row r="456" spans="1:6" x14ac:dyDescent="0.2">
      <c r="A456" s="50" t="s">
        <v>320</v>
      </c>
      <c r="B456" s="50" t="s">
        <v>425</v>
      </c>
      <c r="C456" s="56">
        <v>30</v>
      </c>
      <c r="D456" s="57">
        <v>532113.6</v>
      </c>
      <c r="E456" s="57">
        <v>31926.83</v>
      </c>
      <c r="F456" s="58">
        <v>4.8402754628856414E-5</v>
      </c>
    </row>
    <row r="457" spans="1:6" x14ac:dyDescent="0.2">
      <c r="A457" s="50" t="s">
        <v>320</v>
      </c>
      <c r="B457" s="50" t="s">
        <v>426</v>
      </c>
      <c r="C457" s="56">
        <v>17</v>
      </c>
      <c r="D457" s="57">
        <v>173644.78</v>
      </c>
      <c r="E457" s="57">
        <v>10398.89</v>
      </c>
      <c r="F457" s="58">
        <v>1.5765264546541847E-5</v>
      </c>
    </row>
    <row r="458" spans="1:6" x14ac:dyDescent="0.2">
      <c r="A458" s="50" t="s">
        <v>320</v>
      </c>
      <c r="B458" s="50" t="s">
        <v>51</v>
      </c>
      <c r="C458" s="56">
        <v>79</v>
      </c>
      <c r="D458" s="57">
        <v>242881.92000000001</v>
      </c>
      <c r="E458" s="57">
        <v>14530.51</v>
      </c>
      <c r="F458" s="58">
        <v>2.2029017918852087E-5</v>
      </c>
    </row>
    <row r="459" spans="1:6" x14ac:dyDescent="0.2">
      <c r="A459" s="50" t="s">
        <v>320</v>
      </c>
      <c r="B459" s="50" t="s">
        <v>52</v>
      </c>
      <c r="C459" s="56">
        <v>964</v>
      </c>
      <c r="D459" s="57">
        <v>39686299.57</v>
      </c>
      <c r="E459" s="57">
        <v>2376204.11</v>
      </c>
      <c r="F459" s="58">
        <v>3.6024504933440033E-3</v>
      </c>
    </row>
    <row r="460" spans="1:6" x14ac:dyDescent="0.2">
      <c r="A460" s="50" t="s">
        <v>427</v>
      </c>
      <c r="B460" s="50" t="s">
        <v>428</v>
      </c>
      <c r="C460" s="56">
        <v>1661</v>
      </c>
      <c r="D460" s="57">
        <v>207776970.53999999</v>
      </c>
      <c r="E460" s="57">
        <v>12388538.359999999</v>
      </c>
      <c r="F460" s="58">
        <v>1.8781676177974927E-2</v>
      </c>
    </row>
    <row r="461" spans="1:6" x14ac:dyDescent="0.2">
      <c r="A461" s="50" t="s">
        <v>427</v>
      </c>
      <c r="B461" s="50" t="s">
        <v>429</v>
      </c>
      <c r="C461" s="56">
        <v>38</v>
      </c>
      <c r="D461" s="57">
        <v>1323252.69</v>
      </c>
      <c r="E461" s="57">
        <v>79395.19</v>
      </c>
      <c r="F461" s="58">
        <v>1.2036728670780765E-4</v>
      </c>
    </row>
    <row r="462" spans="1:6" x14ac:dyDescent="0.2">
      <c r="A462" s="50" t="s">
        <v>427</v>
      </c>
      <c r="B462" s="50" t="s">
        <v>430</v>
      </c>
      <c r="C462" s="56">
        <v>3179</v>
      </c>
      <c r="D462" s="57">
        <v>230489244.59</v>
      </c>
      <c r="E462" s="57">
        <v>13781309.92</v>
      </c>
      <c r="F462" s="58">
        <v>2.0893191166238077E-2</v>
      </c>
    </row>
    <row r="463" spans="1:6" x14ac:dyDescent="0.2">
      <c r="A463" s="50" t="s">
        <v>427</v>
      </c>
      <c r="B463" s="50" t="s">
        <v>431</v>
      </c>
      <c r="C463" s="56">
        <v>54</v>
      </c>
      <c r="D463" s="57">
        <v>989377.7</v>
      </c>
      <c r="E463" s="57">
        <v>59362.66</v>
      </c>
      <c r="F463" s="58">
        <v>8.9996916890785258E-5</v>
      </c>
    </row>
    <row r="464" spans="1:6" x14ac:dyDescent="0.2">
      <c r="A464" s="50" t="s">
        <v>427</v>
      </c>
      <c r="B464" s="50" t="s">
        <v>432</v>
      </c>
      <c r="C464" s="56">
        <v>841</v>
      </c>
      <c r="D464" s="57">
        <v>38297868.57</v>
      </c>
      <c r="E464" s="57">
        <v>2297872.1</v>
      </c>
      <c r="F464" s="58">
        <v>3.4836950434726848E-3</v>
      </c>
    </row>
    <row r="465" spans="1:6" x14ac:dyDescent="0.2">
      <c r="A465" s="50" t="s">
        <v>427</v>
      </c>
      <c r="B465" s="50" t="s">
        <v>433</v>
      </c>
      <c r="C465" s="56">
        <v>134</v>
      </c>
      <c r="D465" s="57">
        <v>2672959.42</v>
      </c>
      <c r="E465" s="57">
        <v>160377.54999999999</v>
      </c>
      <c r="F465" s="58">
        <v>2.4314080667035061E-4</v>
      </c>
    </row>
    <row r="466" spans="1:6" x14ac:dyDescent="0.2">
      <c r="A466" s="50" t="s">
        <v>427</v>
      </c>
      <c r="B466" s="50" t="s">
        <v>434</v>
      </c>
      <c r="C466" s="56">
        <v>312</v>
      </c>
      <c r="D466" s="57">
        <v>10038378.1</v>
      </c>
      <c r="E466" s="57">
        <v>602302.71</v>
      </c>
      <c r="F466" s="58">
        <v>9.1312260830233574E-4</v>
      </c>
    </row>
    <row r="467" spans="1:6" x14ac:dyDescent="0.2">
      <c r="A467" s="50" t="s">
        <v>427</v>
      </c>
      <c r="B467" s="50" t="s">
        <v>435</v>
      </c>
      <c r="C467" s="56">
        <v>145</v>
      </c>
      <c r="D467" s="57">
        <v>2986458.42</v>
      </c>
      <c r="E467" s="57">
        <v>179187.52</v>
      </c>
      <c r="F467" s="58">
        <v>2.7165771118251643E-4</v>
      </c>
    </row>
    <row r="468" spans="1:6" x14ac:dyDescent="0.2">
      <c r="A468" s="50" t="s">
        <v>427</v>
      </c>
      <c r="B468" s="50" t="s">
        <v>436</v>
      </c>
      <c r="C468" s="56">
        <v>179</v>
      </c>
      <c r="D468" s="57">
        <v>6978630.6299999999</v>
      </c>
      <c r="E468" s="57">
        <v>418717.81</v>
      </c>
      <c r="F468" s="58">
        <v>6.3479823760022899E-4</v>
      </c>
    </row>
    <row r="469" spans="1:6" x14ac:dyDescent="0.2">
      <c r="A469" s="50" t="s">
        <v>427</v>
      </c>
      <c r="B469" s="50" t="s">
        <v>51</v>
      </c>
      <c r="C469" s="56">
        <v>255</v>
      </c>
      <c r="D469" s="57">
        <v>4877414.4000000004</v>
      </c>
      <c r="E469" s="57">
        <v>292644.89</v>
      </c>
      <c r="F469" s="58">
        <v>4.4366505550531252E-4</v>
      </c>
    </row>
    <row r="470" spans="1:6" x14ac:dyDescent="0.2">
      <c r="A470" s="50" t="s">
        <v>427</v>
      </c>
      <c r="B470" s="50" t="s">
        <v>52</v>
      </c>
      <c r="C470" s="56">
        <v>6798</v>
      </c>
      <c r="D470" s="57">
        <v>506430555.06</v>
      </c>
      <c r="E470" s="57">
        <v>30259708.710000001</v>
      </c>
      <c r="F470" s="58">
        <v>4.5875311010545025E-2</v>
      </c>
    </row>
    <row r="471" spans="1:6" x14ac:dyDescent="0.2">
      <c r="A471" s="50" t="s">
        <v>437</v>
      </c>
      <c r="B471" s="50" t="s">
        <v>438</v>
      </c>
      <c r="C471" s="56">
        <v>433</v>
      </c>
      <c r="D471" s="57">
        <v>21987951.050000001</v>
      </c>
      <c r="E471" s="57">
        <v>1317948.04</v>
      </c>
      <c r="F471" s="58">
        <v>1.998078593888032E-3</v>
      </c>
    </row>
    <row r="472" spans="1:6" x14ac:dyDescent="0.2">
      <c r="A472" s="50" t="s">
        <v>437</v>
      </c>
      <c r="B472" s="50" t="s">
        <v>439</v>
      </c>
      <c r="C472" s="56">
        <v>30</v>
      </c>
      <c r="D472" s="57">
        <v>347269.53</v>
      </c>
      <c r="E472" s="57">
        <v>20836.150000000001</v>
      </c>
      <c r="F472" s="58">
        <v>3.1588700032544623E-5</v>
      </c>
    </row>
    <row r="473" spans="1:6" x14ac:dyDescent="0.2">
      <c r="A473" s="50" t="s">
        <v>437</v>
      </c>
      <c r="B473" s="50" t="s">
        <v>440</v>
      </c>
      <c r="C473" s="56">
        <v>525</v>
      </c>
      <c r="D473" s="57">
        <v>19417052.129999999</v>
      </c>
      <c r="E473" s="57">
        <v>1164319.33</v>
      </c>
      <c r="F473" s="58">
        <v>1.7651693838575423E-3</v>
      </c>
    </row>
    <row r="474" spans="1:6" x14ac:dyDescent="0.2">
      <c r="A474" s="50" t="s">
        <v>437</v>
      </c>
      <c r="B474" s="50" t="s">
        <v>441</v>
      </c>
      <c r="C474" s="56">
        <v>52</v>
      </c>
      <c r="D474" s="57">
        <v>714341.45</v>
      </c>
      <c r="E474" s="57">
        <v>42860.51</v>
      </c>
      <c r="F474" s="58">
        <v>6.4978788962062524E-5</v>
      </c>
    </row>
    <row r="475" spans="1:6" x14ac:dyDescent="0.2">
      <c r="A475" s="50" t="s">
        <v>437</v>
      </c>
      <c r="B475" s="50" t="s">
        <v>442</v>
      </c>
      <c r="C475" s="56">
        <v>28</v>
      </c>
      <c r="D475" s="57">
        <v>195046.91</v>
      </c>
      <c r="E475" s="57">
        <v>11702.82</v>
      </c>
      <c r="F475" s="58">
        <v>1.7742091054002961E-5</v>
      </c>
    </row>
    <row r="476" spans="1:6" x14ac:dyDescent="0.2">
      <c r="A476" s="50" t="s">
        <v>437</v>
      </c>
      <c r="B476" s="50" t="s">
        <v>443</v>
      </c>
      <c r="C476" s="56">
        <v>54</v>
      </c>
      <c r="D476" s="57">
        <v>1201657.25</v>
      </c>
      <c r="E476" s="57">
        <v>72099.45</v>
      </c>
      <c r="F476" s="58">
        <v>1.0930656088391806E-4</v>
      </c>
    </row>
    <row r="477" spans="1:6" x14ac:dyDescent="0.2">
      <c r="A477" s="50" t="s">
        <v>437</v>
      </c>
      <c r="B477" s="50" t="s">
        <v>51</v>
      </c>
      <c r="C477" s="56">
        <v>140</v>
      </c>
      <c r="D477" s="57">
        <v>990694.01</v>
      </c>
      <c r="E477" s="57">
        <v>59441.65</v>
      </c>
      <c r="F477" s="58">
        <v>9.0116669888127407E-5</v>
      </c>
    </row>
    <row r="478" spans="1:6" x14ac:dyDescent="0.2">
      <c r="A478" s="50" t="s">
        <v>437</v>
      </c>
      <c r="B478" s="50" t="s">
        <v>52</v>
      </c>
      <c r="C478" s="56">
        <v>1262</v>
      </c>
      <c r="D478" s="57">
        <v>44854012.329999998</v>
      </c>
      <c r="E478" s="57">
        <v>2689207.94</v>
      </c>
      <c r="F478" s="58">
        <v>4.0769807734057032E-3</v>
      </c>
    </row>
    <row r="479" spans="1:6" x14ac:dyDescent="0.2">
      <c r="A479" s="50" t="s">
        <v>444</v>
      </c>
      <c r="B479" s="50" t="s">
        <v>445</v>
      </c>
      <c r="C479" s="56">
        <v>39</v>
      </c>
      <c r="D479" s="57">
        <v>291087.31</v>
      </c>
      <c r="E479" s="57">
        <v>17465.25</v>
      </c>
      <c r="F479" s="58">
        <v>2.647823821787614E-5</v>
      </c>
    </row>
    <row r="480" spans="1:6" x14ac:dyDescent="0.2">
      <c r="A480" s="50" t="s">
        <v>444</v>
      </c>
      <c r="B480" s="50" t="s">
        <v>446</v>
      </c>
      <c r="C480" s="56">
        <v>43</v>
      </c>
      <c r="D480" s="57">
        <v>1833553.03</v>
      </c>
      <c r="E480" s="57">
        <v>110013.2</v>
      </c>
      <c r="F480" s="58">
        <v>1.6678580133183614E-4</v>
      </c>
    </row>
    <row r="481" spans="1:6" x14ac:dyDescent="0.2">
      <c r="A481" s="50" t="s">
        <v>444</v>
      </c>
      <c r="B481" s="50" t="s">
        <v>447</v>
      </c>
      <c r="C481" s="56">
        <v>86</v>
      </c>
      <c r="D481" s="57">
        <v>1997179.29</v>
      </c>
      <c r="E481" s="57">
        <v>119830.78</v>
      </c>
      <c r="F481" s="58">
        <v>1.8166976932330815E-4</v>
      </c>
    </row>
    <row r="482" spans="1:6" x14ac:dyDescent="0.2">
      <c r="A482" s="50" t="s">
        <v>444</v>
      </c>
      <c r="B482" s="50" t="s">
        <v>448</v>
      </c>
      <c r="C482" s="56">
        <v>19</v>
      </c>
      <c r="D482" s="57">
        <v>457600.67</v>
      </c>
      <c r="E482" s="57">
        <v>27456.04</v>
      </c>
      <c r="F482" s="58">
        <v>4.1624801685606334E-5</v>
      </c>
    </row>
    <row r="483" spans="1:6" x14ac:dyDescent="0.2">
      <c r="A483" s="50" t="s">
        <v>444</v>
      </c>
      <c r="B483" s="50" t="s">
        <v>449</v>
      </c>
      <c r="C483" s="56">
        <v>16</v>
      </c>
      <c r="D483" s="57">
        <v>281521.37</v>
      </c>
      <c r="E483" s="57">
        <v>16891.29</v>
      </c>
      <c r="F483" s="58">
        <v>2.5608084649645959E-5</v>
      </c>
    </row>
    <row r="484" spans="1:6" x14ac:dyDescent="0.2">
      <c r="A484" s="50" t="s">
        <v>444</v>
      </c>
      <c r="B484" s="50" t="s">
        <v>450</v>
      </c>
      <c r="C484" s="56">
        <v>36</v>
      </c>
      <c r="D484" s="57">
        <v>883054.07999999996</v>
      </c>
      <c r="E484" s="57">
        <v>52983.24</v>
      </c>
      <c r="F484" s="58">
        <v>8.0325380413959367E-5</v>
      </c>
    </row>
    <row r="485" spans="1:6" x14ac:dyDescent="0.2">
      <c r="A485" s="50" t="s">
        <v>444</v>
      </c>
      <c r="B485" s="50" t="s">
        <v>451</v>
      </c>
      <c r="C485" s="56">
        <v>279</v>
      </c>
      <c r="D485" s="57">
        <v>7529906.0800000001</v>
      </c>
      <c r="E485" s="57">
        <v>451698.17</v>
      </c>
      <c r="F485" s="58">
        <v>6.8479819915768245E-4</v>
      </c>
    </row>
    <row r="486" spans="1:6" x14ac:dyDescent="0.2">
      <c r="A486" s="50" t="s">
        <v>444</v>
      </c>
      <c r="B486" s="50" t="s">
        <v>452</v>
      </c>
      <c r="C486" s="56">
        <v>18</v>
      </c>
      <c r="D486" s="57">
        <v>513485.88</v>
      </c>
      <c r="E486" s="57">
        <v>30809.16</v>
      </c>
      <c r="F486" s="58">
        <v>4.6708308084491255E-5</v>
      </c>
    </row>
    <row r="487" spans="1:6" x14ac:dyDescent="0.2">
      <c r="A487" s="50" t="s">
        <v>444</v>
      </c>
      <c r="B487" s="50" t="s">
        <v>51</v>
      </c>
      <c r="C487" s="56">
        <v>115</v>
      </c>
      <c r="D487" s="57">
        <v>994625.12</v>
      </c>
      <c r="E487" s="57">
        <v>59677.54</v>
      </c>
      <c r="F487" s="58">
        <v>9.0474291543312131E-5</v>
      </c>
    </row>
    <row r="488" spans="1:6" x14ac:dyDescent="0.2">
      <c r="A488" s="50" t="s">
        <v>444</v>
      </c>
      <c r="B488" s="50" t="s">
        <v>52</v>
      </c>
      <c r="C488" s="56">
        <v>651</v>
      </c>
      <c r="D488" s="57">
        <v>14782012.83</v>
      </c>
      <c r="E488" s="57">
        <v>886824.67</v>
      </c>
      <c r="F488" s="58">
        <v>1.3444728744077181E-3</v>
      </c>
    </row>
    <row r="489" spans="1:6" x14ac:dyDescent="0.2">
      <c r="A489" s="50" t="s">
        <v>453</v>
      </c>
      <c r="B489" s="50" t="s">
        <v>454</v>
      </c>
      <c r="C489" s="56">
        <v>747</v>
      </c>
      <c r="D489" s="57">
        <v>31336141.109999999</v>
      </c>
      <c r="E489" s="57">
        <v>1878873.2</v>
      </c>
      <c r="F489" s="58">
        <v>2.8484706586383384E-3</v>
      </c>
    </row>
    <row r="490" spans="1:6" x14ac:dyDescent="0.2">
      <c r="A490" s="50" t="s">
        <v>453</v>
      </c>
      <c r="B490" s="50" t="s">
        <v>455</v>
      </c>
      <c r="C490" s="56">
        <v>74</v>
      </c>
      <c r="D490" s="57">
        <v>2280781.38</v>
      </c>
      <c r="E490" s="57">
        <v>136769.54</v>
      </c>
      <c r="F490" s="58">
        <v>2.0734982099135941E-4</v>
      </c>
    </row>
    <row r="491" spans="1:6" x14ac:dyDescent="0.2">
      <c r="A491" s="50" t="s">
        <v>453</v>
      </c>
      <c r="B491" s="50" t="s">
        <v>456</v>
      </c>
      <c r="C491" s="56">
        <v>28</v>
      </c>
      <c r="D491" s="57">
        <v>455208.03</v>
      </c>
      <c r="E491" s="57">
        <v>27312.49</v>
      </c>
      <c r="F491" s="58">
        <v>4.1407172330390916E-5</v>
      </c>
    </row>
    <row r="492" spans="1:6" x14ac:dyDescent="0.2">
      <c r="A492" s="50" t="s">
        <v>453</v>
      </c>
      <c r="B492" s="50" t="s">
        <v>457</v>
      </c>
      <c r="C492" s="56">
        <v>22</v>
      </c>
      <c r="D492" s="57">
        <v>226392.11</v>
      </c>
      <c r="E492" s="57">
        <v>13583.55</v>
      </c>
      <c r="F492" s="58">
        <v>2.0593376719166998E-5</v>
      </c>
    </row>
    <row r="493" spans="1:6" x14ac:dyDescent="0.2">
      <c r="A493" s="50" t="s">
        <v>453</v>
      </c>
      <c r="B493" s="50" t="s">
        <v>458</v>
      </c>
      <c r="C493" s="56">
        <v>22</v>
      </c>
      <c r="D493" s="57">
        <v>284781.03000000003</v>
      </c>
      <c r="E493" s="57">
        <v>17086.86</v>
      </c>
      <c r="F493" s="58">
        <v>2.5904579062738817E-5</v>
      </c>
    </row>
    <row r="494" spans="1:6" x14ac:dyDescent="0.2">
      <c r="A494" s="50" t="s">
        <v>453</v>
      </c>
      <c r="B494" s="50" t="s">
        <v>459</v>
      </c>
      <c r="C494" s="56">
        <v>27</v>
      </c>
      <c r="D494" s="57">
        <v>177646.91</v>
      </c>
      <c r="E494" s="57">
        <v>10543.44</v>
      </c>
      <c r="F494" s="58">
        <v>1.5984409954388515E-5</v>
      </c>
    </row>
    <row r="495" spans="1:6" x14ac:dyDescent="0.2">
      <c r="A495" s="50" t="s">
        <v>453</v>
      </c>
      <c r="B495" s="50" t="s">
        <v>460</v>
      </c>
      <c r="C495" s="56">
        <v>37</v>
      </c>
      <c r="D495" s="57">
        <v>707645.56</v>
      </c>
      <c r="E495" s="57">
        <v>42458.720000000001</v>
      </c>
      <c r="F495" s="58">
        <v>6.436965417535403E-5</v>
      </c>
    </row>
    <row r="496" spans="1:6" x14ac:dyDescent="0.2">
      <c r="A496" s="50" t="s">
        <v>453</v>
      </c>
      <c r="B496" s="50" t="s">
        <v>461</v>
      </c>
      <c r="C496" s="56">
        <v>47</v>
      </c>
      <c r="D496" s="57">
        <v>1259233.54</v>
      </c>
      <c r="E496" s="57">
        <v>75554</v>
      </c>
      <c r="F496" s="58">
        <v>1.145438405011903E-4</v>
      </c>
    </row>
    <row r="497" spans="1:6" x14ac:dyDescent="0.2">
      <c r="A497" s="50" t="s">
        <v>453</v>
      </c>
      <c r="B497" s="50" t="s">
        <v>462</v>
      </c>
      <c r="C497" s="56">
        <v>42</v>
      </c>
      <c r="D497" s="57">
        <v>1649549.33</v>
      </c>
      <c r="E497" s="57">
        <v>98972.96</v>
      </c>
      <c r="F497" s="58">
        <v>1.5004821643024442E-4</v>
      </c>
    </row>
    <row r="498" spans="1:6" x14ac:dyDescent="0.2">
      <c r="A498" s="50" t="s">
        <v>453</v>
      </c>
      <c r="B498" s="50" t="s">
        <v>463</v>
      </c>
      <c r="C498" s="56">
        <v>42</v>
      </c>
      <c r="D498" s="57">
        <v>1874104.59</v>
      </c>
      <c r="E498" s="57">
        <v>112446.26</v>
      </c>
      <c r="F498" s="58">
        <v>1.7047444834681651E-4</v>
      </c>
    </row>
    <row r="499" spans="1:6" x14ac:dyDescent="0.2">
      <c r="A499" s="50" t="s">
        <v>453</v>
      </c>
      <c r="B499" s="50" t="s">
        <v>464</v>
      </c>
      <c r="C499" s="56">
        <v>50</v>
      </c>
      <c r="D499" s="57">
        <v>535809.06999999995</v>
      </c>
      <c r="E499" s="57">
        <v>32148.55</v>
      </c>
      <c r="F499" s="58">
        <v>4.8738893818256361E-5</v>
      </c>
    </row>
    <row r="500" spans="1:6" x14ac:dyDescent="0.2">
      <c r="A500" s="50" t="s">
        <v>453</v>
      </c>
      <c r="B500" s="50" t="s">
        <v>51</v>
      </c>
      <c r="C500" s="56">
        <v>178</v>
      </c>
      <c r="D500" s="57">
        <v>906503.72</v>
      </c>
      <c r="E500" s="57">
        <v>54390.28</v>
      </c>
      <c r="F500" s="58">
        <v>8.2458527108228297E-5</v>
      </c>
    </row>
    <row r="501" spans="1:6" x14ac:dyDescent="0.2">
      <c r="A501" s="50" t="s">
        <v>453</v>
      </c>
      <c r="B501" s="50" t="s">
        <v>52</v>
      </c>
      <c r="C501" s="56">
        <v>1316</v>
      </c>
      <c r="D501" s="57">
        <v>41693796.380000003</v>
      </c>
      <c r="E501" s="57">
        <v>2500139.85</v>
      </c>
      <c r="F501" s="58">
        <v>3.7903435980764732E-3</v>
      </c>
    </row>
    <row r="502" spans="1:6" x14ac:dyDescent="0.2">
      <c r="A502" s="50" t="s">
        <v>465</v>
      </c>
      <c r="B502" s="50" t="s">
        <v>466</v>
      </c>
      <c r="C502" s="56">
        <v>134</v>
      </c>
      <c r="D502" s="57">
        <v>4417844.28</v>
      </c>
      <c r="E502" s="57">
        <v>265070.63</v>
      </c>
      <c r="F502" s="58">
        <v>4.018610260776402E-4</v>
      </c>
    </row>
    <row r="503" spans="1:6" x14ac:dyDescent="0.2">
      <c r="A503" s="50" t="s">
        <v>465</v>
      </c>
      <c r="B503" s="50" t="s">
        <v>467</v>
      </c>
      <c r="C503" s="56">
        <v>687</v>
      </c>
      <c r="D503" s="57">
        <v>48239966.310000002</v>
      </c>
      <c r="E503" s="57">
        <v>2892395.16</v>
      </c>
      <c r="F503" s="58">
        <v>4.3850232929223444E-3</v>
      </c>
    </row>
    <row r="504" spans="1:6" x14ac:dyDescent="0.2">
      <c r="A504" s="50" t="s">
        <v>465</v>
      </c>
      <c r="B504" s="50" t="s">
        <v>468</v>
      </c>
      <c r="C504" s="56">
        <v>38</v>
      </c>
      <c r="D504" s="57">
        <v>2055597.14</v>
      </c>
      <c r="E504" s="57">
        <v>123335.82</v>
      </c>
      <c r="F504" s="58">
        <v>1.8698359443793203E-4</v>
      </c>
    </row>
    <row r="505" spans="1:6" x14ac:dyDescent="0.2">
      <c r="A505" s="50" t="s">
        <v>465</v>
      </c>
      <c r="B505" s="50" t="s">
        <v>444</v>
      </c>
      <c r="C505" s="56">
        <v>646</v>
      </c>
      <c r="D505" s="57">
        <v>36942986.32</v>
      </c>
      <c r="E505" s="57">
        <v>2211534.0299999998</v>
      </c>
      <c r="F505" s="58">
        <v>3.3528019852724486E-3</v>
      </c>
    </row>
    <row r="506" spans="1:6" x14ac:dyDescent="0.2">
      <c r="A506" s="50" t="s">
        <v>465</v>
      </c>
      <c r="B506" s="50" t="s">
        <v>469</v>
      </c>
      <c r="C506" s="56">
        <v>75</v>
      </c>
      <c r="D506" s="57">
        <v>888765.62</v>
      </c>
      <c r="E506" s="57">
        <v>53270.04</v>
      </c>
      <c r="F506" s="58">
        <v>8.0760184308600831E-5</v>
      </c>
    </row>
    <row r="507" spans="1:6" x14ac:dyDescent="0.2">
      <c r="A507" s="50" t="s">
        <v>465</v>
      </c>
      <c r="B507" s="50" t="s">
        <v>470</v>
      </c>
      <c r="C507" s="56">
        <v>178</v>
      </c>
      <c r="D507" s="57">
        <v>2324441.5299999998</v>
      </c>
      <c r="E507" s="57">
        <v>139464.23000000001</v>
      </c>
      <c r="F507" s="58">
        <v>2.1143511285625274E-4</v>
      </c>
    </row>
    <row r="508" spans="1:6" x14ac:dyDescent="0.2">
      <c r="A508" s="50" t="s">
        <v>465</v>
      </c>
      <c r="B508" s="50" t="s">
        <v>51</v>
      </c>
      <c r="C508" s="56">
        <v>125</v>
      </c>
      <c r="D508" s="57">
        <v>2223153.04</v>
      </c>
      <c r="E508" s="57">
        <v>133389.22</v>
      </c>
      <c r="F508" s="58">
        <v>2.0222507796090457E-4</v>
      </c>
    </row>
    <row r="509" spans="1:6" x14ac:dyDescent="0.2">
      <c r="A509" s="50" t="s">
        <v>465</v>
      </c>
      <c r="B509" s="50" t="s">
        <v>52</v>
      </c>
      <c r="C509" s="56">
        <v>1883</v>
      </c>
      <c r="D509" s="57">
        <v>97092754.239999995</v>
      </c>
      <c r="E509" s="57">
        <v>5818459.1299999999</v>
      </c>
      <c r="F509" s="58">
        <v>8.8210902738361241E-3</v>
      </c>
    </row>
    <row r="510" spans="1:6" x14ac:dyDescent="0.2">
      <c r="A510" s="50" t="s">
        <v>471</v>
      </c>
      <c r="B510" s="50" t="s">
        <v>472</v>
      </c>
      <c r="C510" s="56">
        <v>47</v>
      </c>
      <c r="D510" s="57">
        <v>1206134.55</v>
      </c>
      <c r="E510" s="57">
        <v>72368.05</v>
      </c>
      <c r="F510" s="58">
        <v>1.0971377262067085E-4</v>
      </c>
    </row>
    <row r="511" spans="1:6" x14ac:dyDescent="0.2">
      <c r="A511" s="50" t="s">
        <v>471</v>
      </c>
      <c r="B511" s="50" t="s">
        <v>473</v>
      </c>
      <c r="C511" s="56">
        <v>7843</v>
      </c>
      <c r="D511" s="57">
        <v>845167253.00999999</v>
      </c>
      <c r="E511" s="57">
        <v>50621170.43</v>
      </c>
      <c r="F511" s="58">
        <v>7.6744358627173825E-2</v>
      </c>
    </row>
    <row r="512" spans="1:6" x14ac:dyDescent="0.2">
      <c r="A512" s="50" t="s">
        <v>471</v>
      </c>
      <c r="B512" s="50" t="s">
        <v>474</v>
      </c>
      <c r="C512" s="56">
        <v>185</v>
      </c>
      <c r="D512" s="57">
        <v>5650757.8700000001</v>
      </c>
      <c r="E512" s="57">
        <v>339045.43</v>
      </c>
      <c r="F512" s="58">
        <v>5.1401071626356622E-4</v>
      </c>
    </row>
    <row r="513" spans="1:6" x14ac:dyDescent="0.2">
      <c r="A513" s="50" t="s">
        <v>471</v>
      </c>
      <c r="B513" s="50" t="s">
        <v>475</v>
      </c>
      <c r="C513" s="56">
        <v>136</v>
      </c>
      <c r="D513" s="57">
        <v>2705905.67</v>
      </c>
      <c r="E513" s="57">
        <v>162354.35</v>
      </c>
      <c r="F513" s="58">
        <v>2.4613773951179854E-4</v>
      </c>
    </row>
    <row r="514" spans="1:6" x14ac:dyDescent="0.2">
      <c r="A514" s="50" t="s">
        <v>471</v>
      </c>
      <c r="B514" s="50" t="s">
        <v>476</v>
      </c>
      <c r="C514" s="56">
        <v>55</v>
      </c>
      <c r="D514" s="57">
        <v>1573153.76</v>
      </c>
      <c r="E514" s="57">
        <v>94389.26</v>
      </c>
      <c r="F514" s="58">
        <v>1.4309908598440031E-4</v>
      </c>
    </row>
    <row r="515" spans="1:6" x14ac:dyDescent="0.2">
      <c r="A515" s="50" t="s">
        <v>471</v>
      </c>
      <c r="B515" s="50" t="s">
        <v>477</v>
      </c>
      <c r="C515" s="56">
        <v>105</v>
      </c>
      <c r="D515" s="57">
        <v>2601614.7599999998</v>
      </c>
      <c r="E515" s="57">
        <v>156096.91</v>
      </c>
      <c r="F515" s="58">
        <v>2.3665113113493206E-4</v>
      </c>
    </row>
    <row r="516" spans="1:6" x14ac:dyDescent="0.2">
      <c r="A516" s="50" t="s">
        <v>471</v>
      </c>
      <c r="B516" s="50" t="s">
        <v>478</v>
      </c>
      <c r="C516" s="56">
        <v>174</v>
      </c>
      <c r="D516" s="57">
        <v>5503462.6100000003</v>
      </c>
      <c r="E516" s="57">
        <v>330207.76</v>
      </c>
      <c r="F516" s="58">
        <v>5.0061234340597889E-4</v>
      </c>
    </row>
    <row r="517" spans="1:6" x14ac:dyDescent="0.2">
      <c r="A517" s="50" t="s">
        <v>471</v>
      </c>
      <c r="B517" s="50" t="s">
        <v>479</v>
      </c>
      <c r="C517" s="56">
        <v>580</v>
      </c>
      <c r="D517" s="57">
        <v>42572450.409999996</v>
      </c>
      <c r="E517" s="57">
        <v>2554347.1</v>
      </c>
      <c r="F517" s="58">
        <v>3.8725246420716042E-3</v>
      </c>
    </row>
    <row r="518" spans="1:6" x14ac:dyDescent="0.2">
      <c r="A518" s="50" t="s">
        <v>471</v>
      </c>
      <c r="B518" s="50" t="s">
        <v>480</v>
      </c>
      <c r="C518" s="56">
        <v>146</v>
      </c>
      <c r="D518" s="57">
        <v>3716916.31</v>
      </c>
      <c r="E518" s="57">
        <v>223015.04000000001</v>
      </c>
      <c r="F518" s="58">
        <v>3.3810253819952055E-4</v>
      </c>
    </row>
    <row r="519" spans="1:6" x14ac:dyDescent="0.2">
      <c r="A519" s="50" t="s">
        <v>471</v>
      </c>
      <c r="B519" s="50" t="s">
        <v>481</v>
      </c>
      <c r="C519" s="56">
        <v>1720</v>
      </c>
      <c r="D519" s="57">
        <v>97969873.980000004</v>
      </c>
      <c r="E519" s="57">
        <v>5873534.4900000002</v>
      </c>
      <c r="F519" s="58">
        <v>8.9045874182809657E-3</v>
      </c>
    </row>
    <row r="520" spans="1:6" x14ac:dyDescent="0.2">
      <c r="A520" s="50" t="s">
        <v>471</v>
      </c>
      <c r="B520" s="50" t="s">
        <v>482</v>
      </c>
      <c r="C520" s="56">
        <v>311</v>
      </c>
      <c r="D520" s="57">
        <v>9598410.6099999994</v>
      </c>
      <c r="E520" s="57">
        <v>575757.01</v>
      </c>
      <c r="F520" s="58">
        <v>8.7287792996905823E-4</v>
      </c>
    </row>
    <row r="521" spans="1:6" x14ac:dyDescent="0.2">
      <c r="A521" s="50" t="s">
        <v>471</v>
      </c>
      <c r="B521" s="50" t="s">
        <v>483</v>
      </c>
      <c r="C521" s="56">
        <v>117</v>
      </c>
      <c r="D521" s="57">
        <v>1556236.53</v>
      </c>
      <c r="E521" s="57">
        <v>93314.81</v>
      </c>
      <c r="F521" s="58">
        <v>1.4147016323475762E-4</v>
      </c>
    </row>
    <row r="522" spans="1:6" x14ac:dyDescent="0.2">
      <c r="A522" s="50" t="s">
        <v>471</v>
      </c>
      <c r="B522" s="50" t="s">
        <v>484</v>
      </c>
      <c r="C522" s="56">
        <v>105</v>
      </c>
      <c r="D522" s="57">
        <v>3270557.57</v>
      </c>
      <c r="E522" s="57">
        <v>196233.46</v>
      </c>
      <c r="F522" s="58">
        <v>2.9750025337158464E-4</v>
      </c>
    </row>
    <row r="523" spans="1:6" x14ac:dyDescent="0.2">
      <c r="A523" s="50" t="s">
        <v>471</v>
      </c>
      <c r="B523" s="50" t="s">
        <v>485</v>
      </c>
      <c r="C523" s="56">
        <v>73</v>
      </c>
      <c r="D523" s="57">
        <v>1501299.06</v>
      </c>
      <c r="E523" s="57">
        <v>90077.96</v>
      </c>
      <c r="F523" s="58">
        <v>1.3656292827530773E-4</v>
      </c>
    </row>
    <row r="524" spans="1:6" x14ac:dyDescent="0.2">
      <c r="A524" s="50" t="s">
        <v>471</v>
      </c>
      <c r="B524" s="50" t="s">
        <v>486</v>
      </c>
      <c r="C524" s="56">
        <v>58</v>
      </c>
      <c r="D524" s="57">
        <v>1483587.29</v>
      </c>
      <c r="E524" s="57">
        <v>89015.22</v>
      </c>
      <c r="F524" s="58">
        <v>1.3495175850197693E-4</v>
      </c>
    </row>
    <row r="525" spans="1:6" x14ac:dyDescent="0.2">
      <c r="A525" s="50" t="s">
        <v>471</v>
      </c>
      <c r="B525" s="50" t="s">
        <v>51</v>
      </c>
      <c r="C525" s="56">
        <v>133</v>
      </c>
      <c r="D525" s="57">
        <v>2771863.65</v>
      </c>
      <c r="E525" s="57">
        <v>166239.04999999999</v>
      </c>
      <c r="F525" s="58">
        <v>2.5202714916840136E-4</v>
      </c>
    </row>
    <row r="526" spans="1:6" x14ac:dyDescent="0.2">
      <c r="A526" s="50" t="s">
        <v>471</v>
      </c>
      <c r="B526" s="50" t="s">
        <v>52</v>
      </c>
      <c r="C526" s="56">
        <v>11788</v>
      </c>
      <c r="D526" s="57">
        <v>1028849477.64</v>
      </c>
      <c r="E526" s="57">
        <v>61637166.329999998</v>
      </c>
      <c r="F526" s="58">
        <v>9.3445188197168336E-2</v>
      </c>
    </row>
    <row r="527" spans="1:6" x14ac:dyDescent="0.2">
      <c r="A527" s="50" t="s">
        <v>487</v>
      </c>
      <c r="B527" s="50" t="s">
        <v>488</v>
      </c>
      <c r="C527" s="56">
        <v>184</v>
      </c>
      <c r="D527" s="57">
        <v>3296238.51</v>
      </c>
      <c r="E527" s="57">
        <v>197774.3</v>
      </c>
      <c r="F527" s="58">
        <v>2.9983624790791435E-4</v>
      </c>
    </row>
    <row r="528" spans="1:6" x14ac:dyDescent="0.2">
      <c r="A528" s="50" t="s">
        <v>487</v>
      </c>
      <c r="B528" s="50" t="s">
        <v>489</v>
      </c>
      <c r="C528" s="56">
        <v>33</v>
      </c>
      <c r="D528" s="57">
        <v>488599.69</v>
      </c>
      <c r="E528" s="57">
        <v>29315.98</v>
      </c>
      <c r="F528" s="58">
        <v>4.4444568616566758E-5</v>
      </c>
    </row>
    <row r="529" spans="1:6" x14ac:dyDescent="0.2">
      <c r="A529" s="50" t="s">
        <v>487</v>
      </c>
      <c r="B529" s="50" t="s">
        <v>490</v>
      </c>
      <c r="C529" s="56">
        <v>48</v>
      </c>
      <c r="D529" s="57">
        <v>1554313.1</v>
      </c>
      <c r="E529" s="57">
        <v>93258.8</v>
      </c>
      <c r="F529" s="58">
        <v>1.4138524912688151E-4</v>
      </c>
    </row>
    <row r="530" spans="1:6" x14ac:dyDescent="0.2">
      <c r="A530" s="50" t="s">
        <v>487</v>
      </c>
      <c r="B530" s="50" t="s">
        <v>491</v>
      </c>
      <c r="C530" s="56">
        <v>164</v>
      </c>
      <c r="D530" s="57">
        <v>3639595.15</v>
      </c>
      <c r="E530" s="57">
        <v>218369.06</v>
      </c>
      <c r="F530" s="58">
        <v>3.3105898799580237E-4</v>
      </c>
    </row>
    <row r="531" spans="1:6" x14ac:dyDescent="0.2">
      <c r="A531" s="50" t="s">
        <v>487</v>
      </c>
      <c r="B531" s="50" t="s">
        <v>51</v>
      </c>
      <c r="C531" s="56">
        <v>54</v>
      </c>
      <c r="D531" s="57">
        <v>547101.53</v>
      </c>
      <c r="E531" s="57">
        <v>32826.080000000002</v>
      </c>
      <c r="F531" s="58">
        <v>4.9766064957504739E-5</v>
      </c>
    </row>
    <row r="532" spans="1:6" x14ac:dyDescent="0.2">
      <c r="A532" s="50" t="s">
        <v>487</v>
      </c>
      <c r="B532" s="50" t="s">
        <v>52</v>
      </c>
      <c r="C532" s="56">
        <v>483</v>
      </c>
      <c r="D532" s="57">
        <v>9525847.9800000004</v>
      </c>
      <c r="E532" s="57">
        <v>571544.22</v>
      </c>
      <c r="F532" s="58">
        <v>8.6649111860466975E-4</v>
      </c>
    </row>
    <row r="533" spans="1:6" x14ac:dyDescent="0.2">
      <c r="A533" s="50" t="s">
        <v>492</v>
      </c>
      <c r="B533" s="50" t="s">
        <v>493</v>
      </c>
      <c r="C533" s="56">
        <v>393</v>
      </c>
      <c r="D533" s="57">
        <v>13568139.34</v>
      </c>
      <c r="E533" s="57">
        <v>812966.87</v>
      </c>
      <c r="F533" s="58">
        <v>1.2325005623796477E-3</v>
      </c>
    </row>
    <row r="534" spans="1:6" x14ac:dyDescent="0.2">
      <c r="A534" s="50" t="s">
        <v>492</v>
      </c>
      <c r="B534" s="50" t="s">
        <v>492</v>
      </c>
      <c r="C534" s="56">
        <v>23</v>
      </c>
      <c r="D534" s="57">
        <v>306911.27</v>
      </c>
      <c r="E534" s="57">
        <v>18414.689999999999</v>
      </c>
      <c r="F534" s="58">
        <v>2.7917639228086716E-5</v>
      </c>
    </row>
    <row r="535" spans="1:6" x14ac:dyDescent="0.2">
      <c r="A535" s="50" t="s">
        <v>492</v>
      </c>
      <c r="B535" s="50" t="s">
        <v>494</v>
      </c>
      <c r="C535" s="56">
        <v>29</v>
      </c>
      <c r="D535" s="57">
        <v>337674.84</v>
      </c>
      <c r="E535" s="57">
        <v>20260.48</v>
      </c>
      <c r="F535" s="58">
        <v>3.0715954014315009E-5</v>
      </c>
    </row>
    <row r="536" spans="1:6" x14ac:dyDescent="0.2">
      <c r="A536" s="50" t="s">
        <v>492</v>
      </c>
      <c r="B536" s="50" t="s">
        <v>51</v>
      </c>
      <c r="C536" s="56">
        <v>27</v>
      </c>
      <c r="D536" s="57">
        <v>246947.46</v>
      </c>
      <c r="E536" s="57">
        <v>14816.85</v>
      </c>
      <c r="F536" s="58">
        <v>2.2463124429283183E-5</v>
      </c>
    </row>
    <row r="537" spans="1:6" x14ac:dyDescent="0.2">
      <c r="A537" s="50" t="s">
        <v>492</v>
      </c>
      <c r="B537" s="50" t="s">
        <v>52</v>
      </c>
      <c r="C537" s="56">
        <v>472</v>
      </c>
      <c r="D537" s="57">
        <v>14459672.91</v>
      </c>
      <c r="E537" s="57">
        <v>866458.88</v>
      </c>
      <c r="F537" s="58">
        <v>1.3135972648908065E-3</v>
      </c>
    </row>
    <row r="538" spans="1:6" x14ac:dyDescent="0.2">
      <c r="A538" s="50" t="s">
        <v>495</v>
      </c>
      <c r="B538" s="50" t="s">
        <v>496</v>
      </c>
      <c r="C538" s="56">
        <v>28</v>
      </c>
      <c r="D538" s="57">
        <v>433714.95</v>
      </c>
      <c r="E538" s="57">
        <v>26022.89</v>
      </c>
      <c r="F538" s="58">
        <v>3.9452070857135556E-5</v>
      </c>
    </row>
    <row r="539" spans="1:6" x14ac:dyDescent="0.2">
      <c r="A539" s="50" t="s">
        <v>495</v>
      </c>
      <c r="B539" s="50" t="s">
        <v>497</v>
      </c>
      <c r="C539" s="56">
        <v>95</v>
      </c>
      <c r="D539" s="57">
        <v>2792415.3</v>
      </c>
      <c r="E539" s="57">
        <v>167544.89000000001</v>
      </c>
      <c r="F539" s="58">
        <v>2.5400687133638822E-4</v>
      </c>
    </row>
    <row r="540" spans="1:6" x14ac:dyDescent="0.2">
      <c r="A540" s="50" t="s">
        <v>495</v>
      </c>
      <c r="B540" s="50" t="s">
        <v>498</v>
      </c>
      <c r="C540" s="56">
        <v>96</v>
      </c>
      <c r="D540" s="57">
        <v>2354520.41</v>
      </c>
      <c r="E540" s="57">
        <v>141271.23000000001</v>
      </c>
      <c r="F540" s="58">
        <v>2.1417461996091499E-4</v>
      </c>
    </row>
    <row r="541" spans="1:6" x14ac:dyDescent="0.2">
      <c r="A541" s="50" t="s">
        <v>495</v>
      </c>
      <c r="B541" s="50" t="s">
        <v>499</v>
      </c>
      <c r="C541" s="56">
        <v>154</v>
      </c>
      <c r="D541" s="57">
        <v>3179181.52</v>
      </c>
      <c r="E541" s="57">
        <v>190478.73</v>
      </c>
      <c r="F541" s="58">
        <v>2.8877577981297208E-4</v>
      </c>
    </row>
    <row r="542" spans="1:6" x14ac:dyDescent="0.2">
      <c r="A542" s="50" t="s">
        <v>495</v>
      </c>
      <c r="B542" s="50" t="s">
        <v>500</v>
      </c>
      <c r="C542" s="56">
        <v>126</v>
      </c>
      <c r="D542" s="57">
        <v>6870234.7199999997</v>
      </c>
      <c r="E542" s="57">
        <v>405801.86</v>
      </c>
      <c r="F542" s="58">
        <v>6.1521697761768215E-4</v>
      </c>
    </row>
    <row r="543" spans="1:6" x14ac:dyDescent="0.2">
      <c r="A543" s="50" t="s">
        <v>495</v>
      </c>
      <c r="B543" s="50" t="s">
        <v>501</v>
      </c>
      <c r="C543" s="56">
        <v>25</v>
      </c>
      <c r="D543" s="57">
        <v>828829.23</v>
      </c>
      <c r="E543" s="57">
        <v>49729.760000000002</v>
      </c>
      <c r="F543" s="58">
        <v>7.5392933499251842E-5</v>
      </c>
    </row>
    <row r="544" spans="1:6" x14ac:dyDescent="0.2">
      <c r="A544" s="50" t="s">
        <v>495</v>
      </c>
      <c r="B544" s="50" t="s">
        <v>502</v>
      </c>
      <c r="C544" s="56">
        <v>21</v>
      </c>
      <c r="D544" s="57">
        <v>464662.84</v>
      </c>
      <c r="E544" s="57">
        <v>27879.78</v>
      </c>
      <c r="F544" s="58">
        <v>4.2267213827570681E-5</v>
      </c>
    </row>
    <row r="545" spans="1:6" x14ac:dyDescent="0.2">
      <c r="A545" s="50" t="s">
        <v>495</v>
      </c>
      <c r="B545" s="50" t="s">
        <v>503</v>
      </c>
      <c r="C545" s="56">
        <v>313</v>
      </c>
      <c r="D545" s="57">
        <v>10262193.539999999</v>
      </c>
      <c r="E545" s="57">
        <v>615724.17000000004</v>
      </c>
      <c r="F545" s="58">
        <v>9.3347024805050412E-4</v>
      </c>
    </row>
    <row r="546" spans="1:6" x14ac:dyDescent="0.2">
      <c r="A546" s="50" t="s">
        <v>495</v>
      </c>
      <c r="B546" s="50" t="s">
        <v>51</v>
      </c>
      <c r="C546" s="56">
        <v>36</v>
      </c>
      <c r="D546" s="57">
        <v>81545.08</v>
      </c>
      <c r="E546" s="57">
        <v>4892.7</v>
      </c>
      <c r="F546" s="58">
        <v>7.417590708899248E-6</v>
      </c>
    </row>
    <row r="547" spans="1:6" x14ac:dyDescent="0.2">
      <c r="A547" s="50" t="s">
        <v>495</v>
      </c>
      <c r="B547" s="50" t="s">
        <v>52</v>
      </c>
      <c r="C547" s="56">
        <v>894</v>
      </c>
      <c r="D547" s="57">
        <v>27267297.59</v>
      </c>
      <c r="E547" s="57">
        <v>1629346</v>
      </c>
      <c r="F547" s="58">
        <v>2.4701742905107924E-3</v>
      </c>
    </row>
    <row r="548" spans="1:6" x14ac:dyDescent="0.2">
      <c r="A548" s="50" t="s">
        <v>504</v>
      </c>
      <c r="B548" s="50" t="s">
        <v>505</v>
      </c>
      <c r="C548" s="56">
        <v>101</v>
      </c>
      <c r="D548" s="57">
        <v>4353666.8600000003</v>
      </c>
      <c r="E548" s="57">
        <v>261220.03</v>
      </c>
      <c r="F548" s="58">
        <v>3.9602331381576283E-4</v>
      </c>
    </row>
    <row r="549" spans="1:6" x14ac:dyDescent="0.2">
      <c r="A549" s="50" t="s">
        <v>504</v>
      </c>
      <c r="B549" s="50" t="s">
        <v>506</v>
      </c>
      <c r="C549" s="56">
        <v>24</v>
      </c>
      <c r="D549" s="57">
        <v>407935.01</v>
      </c>
      <c r="E549" s="57">
        <v>24476.1</v>
      </c>
      <c r="F549" s="58">
        <v>3.710705580764994E-5</v>
      </c>
    </row>
    <row r="550" spans="1:6" x14ac:dyDescent="0.2">
      <c r="A550" s="50" t="s">
        <v>504</v>
      </c>
      <c r="B550" s="50" t="s">
        <v>507</v>
      </c>
      <c r="C550" s="56">
        <v>557</v>
      </c>
      <c r="D550" s="57">
        <v>21218424.899999999</v>
      </c>
      <c r="E550" s="57">
        <v>1271488.3799999999</v>
      </c>
      <c r="F550" s="58">
        <v>1.927643304098219E-3</v>
      </c>
    </row>
    <row r="551" spans="1:6" x14ac:dyDescent="0.2">
      <c r="A551" s="50" t="s">
        <v>504</v>
      </c>
      <c r="B551" s="50" t="s">
        <v>51</v>
      </c>
      <c r="C551" s="56">
        <v>259</v>
      </c>
      <c r="D551" s="57">
        <v>4541995.2300000004</v>
      </c>
      <c r="E551" s="57">
        <v>272519.71999999997</v>
      </c>
      <c r="F551" s="58">
        <v>4.1315423857253141E-4</v>
      </c>
    </row>
    <row r="552" spans="1:6" x14ac:dyDescent="0.2">
      <c r="A552" s="50" t="s">
        <v>504</v>
      </c>
      <c r="B552" s="50" t="s">
        <v>52</v>
      </c>
      <c r="C552" s="56">
        <v>941</v>
      </c>
      <c r="D552" s="57">
        <v>30522022</v>
      </c>
      <c r="E552" s="57">
        <v>1829704.24</v>
      </c>
      <c r="F552" s="58">
        <v>2.7739279274546897E-3</v>
      </c>
    </row>
    <row r="553" spans="1:6" x14ac:dyDescent="0.2">
      <c r="A553" s="50" t="s">
        <v>508</v>
      </c>
      <c r="B553" s="50" t="s">
        <v>509</v>
      </c>
      <c r="C553" s="56">
        <v>18</v>
      </c>
      <c r="D553" s="57">
        <v>167752.26999999999</v>
      </c>
      <c r="E553" s="57">
        <v>10065.15</v>
      </c>
      <c r="F553" s="58">
        <v>1.5259297141389674E-5</v>
      </c>
    </row>
    <row r="554" spans="1:6" x14ac:dyDescent="0.2">
      <c r="A554" s="50" t="s">
        <v>508</v>
      </c>
      <c r="B554" s="50" t="s">
        <v>313</v>
      </c>
      <c r="C554" s="56">
        <v>40</v>
      </c>
      <c r="D554" s="57">
        <v>834749.79</v>
      </c>
      <c r="E554" s="57">
        <v>50084.94</v>
      </c>
      <c r="F554" s="58">
        <v>7.5931405072817942E-5</v>
      </c>
    </row>
    <row r="555" spans="1:6" x14ac:dyDescent="0.2">
      <c r="A555" s="50" t="s">
        <v>508</v>
      </c>
      <c r="B555" s="50" t="s">
        <v>510</v>
      </c>
      <c r="C555" s="56">
        <v>20</v>
      </c>
      <c r="D555" s="57">
        <v>268294.26</v>
      </c>
      <c r="E555" s="57">
        <v>16097.64</v>
      </c>
      <c r="F555" s="58">
        <v>2.4404869478857255E-5</v>
      </c>
    </row>
    <row r="556" spans="1:6" x14ac:dyDescent="0.2">
      <c r="A556" s="50" t="s">
        <v>508</v>
      </c>
      <c r="B556" s="50" t="s">
        <v>511</v>
      </c>
      <c r="C556" s="56">
        <v>146</v>
      </c>
      <c r="D556" s="57">
        <v>2910390.08</v>
      </c>
      <c r="E556" s="57">
        <v>174620.42</v>
      </c>
      <c r="F556" s="58">
        <v>2.6473374721035101E-4</v>
      </c>
    </row>
    <row r="557" spans="1:6" x14ac:dyDescent="0.2">
      <c r="A557" s="50" t="s">
        <v>508</v>
      </c>
      <c r="B557" s="50" t="s">
        <v>512</v>
      </c>
      <c r="C557" s="56">
        <v>934</v>
      </c>
      <c r="D557" s="57">
        <v>55647492.130000003</v>
      </c>
      <c r="E557" s="57">
        <v>3319901.96</v>
      </c>
      <c r="F557" s="58">
        <v>5.0331461019380713E-3</v>
      </c>
    </row>
    <row r="558" spans="1:6" x14ac:dyDescent="0.2">
      <c r="A558" s="50" t="s">
        <v>508</v>
      </c>
      <c r="B558" s="50" t="s">
        <v>51</v>
      </c>
      <c r="C558" s="56">
        <v>118</v>
      </c>
      <c r="D558" s="57">
        <v>774975.92</v>
      </c>
      <c r="E558" s="57">
        <v>46498.559999999998</v>
      </c>
      <c r="F558" s="58">
        <v>7.0494264237168475E-5</v>
      </c>
    </row>
    <row r="559" spans="1:6" x14ac:dyDescent="0.2">
      <c r="A559" s="50" t="s">
        <v>508</v>
      </c>
      <c r="B559" s="50" t="s">
        <v>52</v>
      </c>
      <c r="C559" s="56">
        <v>1276</v>
      </c>
      <c r="D559" s="57">
        <v>60603654.450000003</v>
      </c>
      <c r="E559" s="57">
        <v>3617268.67</v>
      </c>
      <c r="F559" s="58">
        <v>5.4839696850786561E-3</v>
      </c>
    </row>
    <row r="560" spans="1:6" x14ac:dyDescent="0.2">
      <c r="A560" s="50" t="s">
        <v>481</v>
      </c>
      <c r="B560" s="50" t="s">
        <v>513</v>
      </c>
      <c r="C560" s="56">
        <v>16</v>
      </c>
      <c r="D560" s="57">
        <v>286396.27</v>
      </c>
      <c r="E560" s="57">
        <v>17183.759999999998</v>
      </c>
      <c r="F560" s="58">
        <v>2.6051484562706588E-5</v>
      </c>
    </row>
    <row r="561" spans="1:6" x14ac:dyDescent="0.2">
      <c r="A561" s="50" t="s">
        <v>481</v>
      </c>
      <c r="B561" s="50" t="s">
        <v>514</v>
      </c>
      <c r="C561" s="56">
        <v>18</v>
      </c>
      <c r="D561" s="57">
        <v>503261.68</v>
      </c>
      <c r="E561" s="57">
        <v>30195.71</v>
      </c>
      <c r="F561" s="58">
        <v>4.5778285597853148E-5</v>
      </c>
    </row>
    <row r="562" spans="1:6" x14ac:dyDescent="0.2">
      <c r="A562" s="50" t="s">
        <v>481</v>
      </c>
      <c r="B562" s="50" t="s">
        <v>515</v>
      </c>
      <c r="C562" s="56">
        <v>645</v>
      </c>
      <c r="D562" s="57">
        <v>29665350.52</v>
      </c>
      <c r="E562" s="57">
        <v>1776050.7</v>
      </c>
      <c r="F562" s="58">
        <v>2.6925863369620055E-3</v>
      </c>
    </row>
    <row r="563" spans="1:6" x14ac:dyDescent="0.2">
      <c r="A563" s="50" t="s">
        <v>481</v>
      </c>
      <c r="B563" s="50" t="s">
        <v>516</v>
      </c>
      <c r="C563" s="56">
        <v>1040</v>
      </c>
      <c r="D563" s="57">
        <v>63645321.939999998</v>
      </c>
      <c r="E563" s="57">
        <v>3816167.95</v>
      </c>
      <c r="F563" s="58">
        <v>5.7855114618756698E-3</v>
      </c>
    </row>
    <row r="564" spans="1:6" x14ac:dyDescent="0.2">
      <c r="A564" s="50" t="s">
        <v>481</v>
      </c>
      <c r="B564" s="50" t="s">
        <v>517</v>
      </c>
      <c r="C564" s="56">
        <v>147</v>
      </c>
      <c r="D564" s="57">
        <v>1931071.71</v>
      </c>
      <c r="E564" s="57">
        <v>115864.35</v>
      </c>
      <c r="F564" s="58">
        <v>1.7565645268515352E-4</v>
      </c>
    </row>
    <row r="565" spans="1:6" x14ac:dyDescent="0.2">
      <c r="A565" s="50" t="s">
        <v>481</v>
      </c>
      <c r="B565" s="50" t="s">
        <v>51</v>
      </c>
      <c r="C565" s="56">
        <v>157</v>
      </c>
      <c r="D565" s="57">
        <v>2584449.34</v>
      </c>
      <c r="E565" s="57">
        <v>155066.98000000001</v>
      </c>
      <c r="F565" s="58">
        <v>2.3508970304843247E-4</v>
      </c>
    </row>
    <row r="566" spans="1:6" x14ac:dyDescent="0.2">
      <c r="A566" s="50" t="s">
        <v>481</v>
      </c>
      <c r="B566" s="50" t="s">
        <v>52</v>
      </c>
      <c r="C566" s="56">
        <v>2023</v>
      </c>
      <c r="D566" s="57">
        <v>98615851.459999993</v>
      </c>
      <c r="E566" s="57">
        <v>5910529.4500000002</v>
      </c>
      <c r="F566" s="58">
        <v>8.960673724731822E-3</v>
      </c>
    </row>
    <row r="567" spans="1:6" x14ac:dyDescent="0.2">
      <c r="A567" s="50" t="s">
        <v>518</v>
      </c>
      <c r="B567" s="50" t="s">
        <v>519</v>
      </c>
      <c r="C567" s="56">
        <v>35</v>
      </c>
      <c r="D567" s="57">
        <v>751069.53</v>
      </c>
      <c r="E567" s="57">
        <v>45064.18</v>
      </c>
      <c r="F567" s="58">
        <v>6.8319668663961272E-5</v>
      </c>
    </row>
    <row r="568" spans="1:6" x14ac:dyDescent="0.2">
      <c r="A568" s="50" t="s">
        <v>518</v>
      </c>
      <c r="B568" s="50" t="s">
        <v>520</v>
      </c>
      <c r="C568" s="56">
        <v>33</v>
      </c>
      <c r="D568" s="57">
        <v>613830.64</v>
      </c>
      <c r="E568" s="57">
        <v>36829.86</v>
      </c>
      <c r="F568" s="58">
        <v>5.5836006161436438E-5</v>
      </c>
    </row>
    <row r="569" spans="1:6" x14ac:dyDescent="0.2">
      <c r="A569" s="50" t="s">
        <v>518</v>
      </c>
      <c r="B569" s="50" t="s">
        <v>521</v>
      </c>
      <c r="C569" s="56">
        <v>22</v>
      </c>
      <c r="D569" s="57">
        <v>546596.87</v>
      </c>
      <c r="E569" s="57">
        <v>32795.82</v>
      </c>
      <c r="F569" s="58">
        <v>4.9720189204883218E-5</v>
      </c>
    </row>
    <row r="570" spans="1:6" x14ac:dyDescent="0.2">
      <c r="A570" s="50" t="s">
        <v>518</v>
      </c>
      <c r="B570" s="50" t="s">
        <v>522</v>
      </c>
      <c r="C570" s="56">
        <v>1520</v>
      </c>
      <c r="D570" s="57">
        <v>86246040.599999994</v>
      </c>
      <c r="E570" s="57">
        <v>5165413.9000000004</v>
      </c>
      <c r="F570" s="58">
        <v>7.8310393345717155E-3</v>
      </c>
    </row>
    <row r="571" spans="1:6" x14ac:dyDescent="0.2">
      <c r="A571" s="50" t="s">
        <v>518</v>
      </c>
      <c r="B571" s="50" t="s">
        <v>523</v>
      </c>
      <c r="C571" s="56">
        <v>35</v>
      </c>
      <c r="D571" s="57">
        <v>467474.26</v>
      </c>
      <c r="E571" s="57">
        <v>28048.44</v>
      </c>
      <c r="F571" s="58">
        <v>4.2522911264356695E-5</v>
      </c>
    </row>
    <row r="572" spans="1:6" x14ac:dyDescent="0.2">
      <c r="A572" s="50" t="s">
        <v>518</v>
      </c>
      <c r="B572" s="50" t="s">
        <v>524</v>
      </c>
      <c r="C572" s="56">
        <v>121</v>
      </c>
      <c r="D572" s="57">
        <v>2421719.29</v>
      </c>
      <c r="E572" s="57">
        <v>145303.14000000001</v>
      </c>
      <c r="F572" s="58">
        <v>2.2028720772536366E-4</v>
      </c>
    </row>
    <row r="573" spans="1:6" x14ac:dyDescent="0.2">
      <c r="A573" s="50" t="s">
        <v>518</v>
      </c>
      <c r="B573" s="50" t="s">
        <v>51</v>
      </c>
      <c r="C573" s="56">
        <v>173</v>
      </c>
      <c r="D573" s="57">
        <v>2280976.66</v>
      </c>
      <c r="E573" s="57">
        <v>136858.60999999999</v>
      </c>
      <c r="F573" s="58">
        <v>2.0748485579922448E-4</v>
      </c>
    </row>
    <row r="574" spans="1:6" x14ac:dyDescent="0.2">
      <c r="A574" s="50" t="s">
        <v>518</v>
      </c>
      <c r="B574" s="50" t="s">
        <v>52</v>
      </c>
      <c r="C574" s="56">
        <v>1939</v>
      </c>
      <c r="D574" s="57">
        <v>93327707.849999994</v>
      </c>
      <c r="E574" s="57">
        <v>5590313.9500000002</v>
      </c>
      <c r="F574" s="58">
        <v>8.4752101733909409E-3</v>
      </c>
    </row>
    <row r="575" spans="1:6" x14ac:dyDescent="0.2">
      <c r="A575" s="50" t="s">
        <v>525</v>
      </c>
      <c r="B575" s="50" t="s">
        <v>526</v>
      </c>
      <c r="C575" s="56">
        <v>30</v>
      </c>
      <c r="D575" s="57">
        <v>3060108.54</v>
      </c>
      <c r="E575" s="57">
        <v>183606.53</v>
      </c>
      <c r="F575" s="58">
        <v>2.7835716292052057E-4</v>
      </c>
    </row>
    <row r="576" spans="1:6" x14ac:dyDescent="0.2">
      <c r="A576" s="50" t="s">
        <v>525</v>
      </c>
      <c r="B576" s="50" t="s">
        <v>527</v>
      </c>
      <c r="C576" s="56">
        <v>439</v>
      </c>
      <c r="D576" s="57">
        <v>15421371.25</v>
      </c>
      <c r="E576" s="57">
        <v>924893.61</v>
      </c>
      <c r="F576" s="58">
        <v>1.4021873910634792E-3</v>
      </c>
    </row>
    <row r="577" spans="1:6" x14ac:dyDescent="0.2">
      <c r="A577" s="50" t="s">
        <v>525</v>
      </c>
      <c r="B577" s="50" t="s">
        <v>528</v>
      </c>
      <c r="C577" s="56">
        <v>17</v>
      </c>
      <c r="D577" s="57">
        <v>467015.02</v>
      </c>
      <c r="E577" s="57">
        <v>28020.9</v>
      </c>
      <c r="F577" s="58">
        <v>4.2481159174892175E-5</v>
      </c>
    </row>
    <row r="578" spans="1:6" x14ac:dyDescent="0.2">
      <c r="A578" s="50" t="s">
        <v>525</v>
      </c>
      <c r="B578" s="50" t="s">
        <v>529</v>
      </c>
      <c r="C578" s="56">
        <v>109</v>
      </c>
      <c r="D578" s="57">
        <v>2129217.06</v>
      </c>
      <c r="E578" s="57">
        <v>127753.04</v>
      </c>
      <c r="F578" s="58">
        <v>1.9368033244172622E-4</v>
      </c>
    </row>
    <row r="579" spans="1:6" x14ac:dyDescent="0.2">
      <c r="A579" s="50" t="s">
        <v>525</v>
      </c>
      <c r="B579" s="50" t="s">
        <v>530</v>
      </c>
      <c r="C579" s="56">
        <v>26</v>
      </c>
      <c r="D579" s="57">
        <v>2987019.76</v>
      </c>
      <c r="E579" s="57">
        <v>179221.18</v>
      </c>
      <c r="F579" s="58">
        <v>2.7170874151408419E-4</v>
      </c>
    </row>
    <row r="580" spans="1:6" x14ac:dyDescent="0.2">
      <c r="A580" s="50" t="s">
        <v>525</v>
      </c>
      <c r="B580" s="50" t="s">
        <v>531</v>
      </c>
      <c r="C580" s="56">
        <v>21</v>
      </c>
      <c r="D580" s="57">
        <v>161629.82</v>
      </c>
      <c r="E580" s="57">
        <v>9697.7900000000009</v>
      </c>
      <c r="F580" s="58">
        <v>1.4702360046775E-5</v>
      </c>
    </row>
    <row r="581" spans="1:6" x14ac:dyDescent="0.2">
      <c r="A581" s="50" t="s">
        <v>525</v>
      </c>
      <c r="B581" s="50" t="s">
        <v>51</v>
      </c>
      <c r="C581" s="56">
        <v>78</v>
      </c>
      <c r="D581" s="57">
        <v>3009656.29</v>
      </c>
      <c r="E581" s="57">
        <v>180579.38</v>
      </c>
      <c r="F581" s="58">
        <v>2.7376784419784304E-4</v>
      </c>
    </row>
    <row r="582" spans="1:6" x14ac:dyDescent="0.2">
      <c r="A582" s="50" t="s">
        <v>525</v>
      </c>
      <c r="B582" s="50" t="s">
        <v>52</v>
      </c>
      <c r="C582" s="56">
        <v>720</v>
      </c>
      <c r="D582" s="57">
        <v>27236017.739999998</v>
      </c>
      <c r="E582" s="57">
        <v>1633772.43</v>
      </c>
      <c r="F582" s="58">
        <v>2.4768849913593201E-3</v>
      </c>
    </row>
    <row r="583" spans="1:6" x14ac:dyDescent="0.2">
      <c r="A583" s="50" t="s">
        <v>532</v>
      </c>
      <c r="B583" s="50" t="s">
        <v>533</v>
      </c>
      <c r="C583" s="56">
        <v>26</v>
      </c>
      <c r="D583" s="57">
        <v>391342.63</v>
      </c>
      <c r="E583" s="57">
        <v>23480.58</v>
      </c>
      <c r="F583" s="58">
        <v>3.5597795092191533E-5</v>
      </c>
    </row>
    <row r="584" spans="1:6" x14ac:dyDescent="0.2">
      <c r="A584" s="50" t="s">
        <v>532</v>
      </c>
      <c r="B584" s="50" t="s">
        <v>534</v>
      </c>
      <c r="C584" s="56">
        <v>396</v>
      </c>
      <c r="D584" s="57">
        <v>10522847.119999999</v>
      </c>
      <c r="E584" s="57">
        <v>629208.43000000005</v>
      </c>
      <c r="F584" s="58">
        <v>9.5391309590391461E-4</v>
      </c>
    </row>
    <row r="585" spans="1:6" x14ac:dyDescent="0.2">
      <c r="A585" s="50" t="s">
        <v>532</v>
      </c>
      <c r="B585" s="50" t="s">
        <v>384</v>
      </c>
      <c r="C585" s="56">
        <v>41</v>
      </c>
      <c r="D585" s="57">
        <v>1122186.07</v>
      </c>
      <c r="E585" s="57">
        <v>67331.179999999993</v>
      </c>
      <c r="F585" s="58">
        <v>1.0207761260392479E-4</v>
      </c>
    </row>
    <row r="586" spans="1:6" x14ac:dyDescent="0.2">
      <c r="A586" s="50" t="s">
        <v>532</v>
      </c>
      <c r="B586" s="50" t="s">
        <v>535</v>
      </c>
      <c r="C586" s="56">
        <v>221</v>
      </c>
      <c r="D586" s="57">
        <v>3347782.28</v>
      </c>
      <c r="E586" s="57">
        <v>200866.96</v>
      </c>
      <c r="F586" s="58">
        <v>3.0452488323846482E-4</v>
      </c>
    </row>
    <row r="587" spans="1:6" x14ac:dyDescent="0.2">
      <c r="A587" s="50" t="s">
        <v>532</v>
      </c>
      <c r="B587" s="50" t="s">
        <v>536</v>
      </c>
      <c r="C587" s="56">
        <v>66</v>
      </c>
      <c r="D587" s="57">
        <v>1172387.26</v>
      </c>
      <c r="E587" s="57">
        <v>70343.259999999995</v>
      </c>
      <c r="F587" s="58">
        <v>1.0664408441344943E-4</v>
      </c>
    </row>
    <row r="588" spans="1:6" x14ac:dyDescent="0.2">
      <c r="A588" s="50" t="s">
        <v>532</v>
      </c>
      <c r="B588" s="50" t="s">
        <v>51</v>
      </c>
      <c r="C588" s="56">
        <v>84</v>
      </c>
      <c r="D588" s="57">
        <v>927817.96</v>
      </c>
      <c r="E588" s="57">
        <v>55669.08</v>
      </c>
      <c r="F588" s="58">
        <v>8.4397255213066187E-5</v>
      </c>
    </row>
    <row r="589" spans="1:6" x14ac:dyDescent="0.2">
      <c r="A589" s="50" t="s">
        <v>532</v>
      </c>
      <c r="B589" s="50" t="s">
        <v>52</v>
      </c>
      <c r="C589" s="56">
        <v>834</v>
      </c>
      <c r="D589" s="57">
        <v>17484363.32</v>
      </c>
      <c r="E589" s="57">
        <v>1046899.49</v>
      </c>
      <c r="F589" s="58">
        <v>1.5871547264650113E-3</v>
      </c>
    </row>
    <row r="590" spans="1:6" x14ac:dyDescent="0.2">
      <c r="A590" s="50" t="s">
        <v>202</v>
      </c>
      <c r="B590" s="50" t="s">
        <v>537</v>
      </c>
      <c r="C590" s="56">
        <v>130</v>
      </c>
      <c r="D590" s="57">
        <v>3205865.77</v>
      </c>
      <c r="E590" s="57">
        <v>192351.99</v>
      </c>
      <c r="F590" s="58">
        <v>2.9161574056498066E-4</v>
      </c>
    </row>
    <row r="591" spans="1:6" x14ac:dyDescent="0.2">
      <c r="A591" s="50" t="s">
        <v>202</v>
      </c>
      <c r="B591" s="50" t="s">
        <v>538</v>
      </c>
      <c r="C591" s="56">
        <v>263</v>
      </c>
      <c r="D591" s="57">
        <v>9835117.0999999996</v>
      </c>
      <c r="E591" s="57">
        <v>588946.54</v>
      </c>
      <c r="F591" s="58">
        <v>8.9287395163046158E-4</v>
      </c>
    </row>
    <row r="592" spans="1:6" x14ac:dyDescent="0.2">
      <c r="A592" s="50" t="s">
        <v>202</v>
      </c>
      <c r="B592" s="50" t="s">
        <v>539</v>
      </c>
      <c r="C592" s="56">
        <v>35</v>
      </c>
      <c r="D592" s="57">
        <v>434337.66</v>
      </c>
      <c r="E592" s="57">
        <v>26060.28</v>
      </c>
      <c r="F592" s="58">
        <v>3.9508756065017859E-5</v>
      </c>
    </row>
    <row r="593" spans="1:6" x14ac:dyDescent="0.2">
      <c r="A593" s="50" t="s">
        <v>202</v>
      </c>
      <c r="B593" s="50" t="s">
        <v>540</v>
      </c>
      <c r="C593" s="56">
        <v>48</v>
      </c>
      <c r="D593" s="57">
        <v>382580.82</v>
      </c>
      <c r="E593" s="57">
        <v>22954.85</v>
      </c>
      <c r="F593" s="58">
        <v>3.4800760742366358E-5</v>
      </c>
    </row>
    <row r="594" spans="1:6" x14ac:dyDescent="0.2">
      <c r="A594" s="50" t="s">
        <v>202</v>
      </c>
      <c r="B594" s="50" t="s">
        <v>51</v>
      </c>
      <c r="C594" s="56">
        <v>91</v>
      </c>
      <c r="D594" s="57">
        <v>804981.79</v>
      </c>
      <c r="E594" s="57">
        <v>48298.93</v>
      </c>
      <c r="F594" s="58">
        <v>7.3223719912885558E-5</v>
      </c>
    </row>
    <row r="595" spans="1:6" x14ac:dyDescent="0.2">
      <c r="A595" s="50" t="s">
        <v>202</v>
      </c>
      <c r="B595" s="50" t="s">
        <v>52</v>
      </c>
      <c r="C595" s="56">
        <v>567</v>
      </c>
      <c r="D595" s="57">
        <v>14662883.140000001</v>
      </c>
      <c r="E595" s="57">
        <v>878612.59</v>
      </c>
      <c r="F595" s="58">
        <v>1.3320229289157119E-3</v>
      </c>
    </row>
    <row r="596" spans="1:6" x14ac:dyDescent="0.2">
      <c r="A596" s="50" t="s">
        <v>418</v>
      </c>
      <c r="B596" s="50" t="s">
        <v>541</v>
      </c>
      <c r="C596" s="56">
        <v>373</v>
      </c>
      <c r="D596" s="57">
        <v>11909721.779999999</v>
      </c>
      <c r="E596" s="57">
        <v>713684.1</v>
      </c>
      <c r="F596" s="58">
        <v>1.0819826576837169E-3</v>
      </c>
    </row>
    <row r="597" spans="1:6" x14ac:dyDescent="0.2">
      <c r="A597" s="50" t="s">
        <v>418</v>
      </c>
      <c r="B597" s="50" t="s">
        <v>542</v>
      </c>
      <c r="C597" s="56">
        <v>23</v>
      </c>
      <c r="D597" s="57">
        <v>1130856.99</v>
      </c>
      <c r="E597" s="57">
        <v>67842.69</v>
      </c>
      <c r="F597" s="58">
        <v>1.0285308868533365E-4</v>
      </c>
    </row>
    <row r="598" spans="1:6" x14ac:dyDescent="0.2">
      <c r="A598" s="50" t="s">
        <v>418</v>
      </c>
      <c r="B598" s="50" t="s">
        <v>51</v>
      </c>
      <c r="C598" s="56">
        <v>52</v>
      </c>
      <c r="D598" s="57">
        <v>675068.78</v>
      </c>
      <c r="E598" s="57">
        <v>40504.120000000003</v>
      </c>
      <c r="F598" s="58">
        <v>6.1406377702319834E-5</v>
      </c>
    </row>
    <row r="599" spans="1:6" x14ac:dyDescent="0.2">
      <c r="A599" s="50" t="s">
        <v>418</v>
      </c>
      <c r="B599" s="50" t="s">
        <v>52</v>
      </c>
      <c r="C599" s="56">
        <v>448</v>
      </c>
      <c r="D599" s="57">
        <v>13715647.550000001</v>
      </c>
      <c r="E599" s="57">
        <v>822030.91</v>
      </c>
      <c r="F599" s="58">
        <v>1.2462421240713704E-3</v>
      </c>
    </row>
    <row r="600" spans="1:6" x14ac:dyDescent="0.2">
      <c r="A600" s="50" t="s">
        <v>543</v>
      </c>
      <c r="B600" s="50" t="s">
        <v>544</v>
      </c>
      <c r="C600" s="56">
        <v>454</v>
      </c>
      <c r="D600" s="57">
        <v>19695908.120000001</v>
      </c>
      <c r="E600" s="57">
        <v>1179022.02</v>
      </c>
      <c r="F600" s="58">
        <v>1.7874594357184424E-3</v>
      </c>
    </row>
    <row r="601" spans="1:6" x14ac:dyDescent="0.2">
      <c r="A601" s="50" t="s">
        <v>543</v>
      </c>
      <c r="B601" s="50" t="s">
        <v>545</v>
      </c>
      <c r="C601" s="56">
        <v>68</v>
      </c>
      <c r="D601" s="57">
        <v>1568853.01</v>
      </c>
      <c r="E601" s="57">
        <v>94081.47</v>
      </c>
      <c r="F601" s="58">
        <v>1.42632460145029E-4</v>
      </c>
    </row>
    <row r="602" spans="1:6" x14ac:dyDescent="0.2">
      <c r="A602" s="50" t="s">
        <v>543</v>
      </c>
      <c r="B602" s="50" t="s">
        <v>546</v>
      </c>
      <c r="C602" s="56">
        <v>96</v>
      </c>
      <c r="D602" s="57">
        <v>1676985.33</v>
      </c>
      <c r="E602" s="57">
        <v>100619.11</v>
      </c>
      <c r="F602" s="58">
        <v>1.5254386646917068E-4</v>
      </c>
    </row>
    <row r="603" spans="1:6" x14ac:dyDescent="0.2">
      <c r="A603" s="50" t="s">
        <v>543</v>
      </c>
      <c r="B603" s="50" t="s">
        <v>51</v>
      </c>
      <c r="C603" s="56">
        <v>43</v>
      </c>
      <c r="D603" s="57">
        <v>304586.52</v>
      </c>
      <c r="E603" s="57">
        <v>18275.18</v>
      </c>
      <c r="F603" s="58">
        <v>2.7706134725501536E-5</v>
      </c>
    </row>
    <row r="604" spans="1:6" x14ac:dyDescent="0.2">
      <c r="A604" s="50" t="s">
        <v>543</v>
      </c>
      <c r="B604" s="50" t="s">
        <v>52</v>
      </c>
      <c r="C604" s="56">
        <v>661</v>
      </c>
      <c r="D604" s="57">
        <v>23246332.98</v>
      </c>
      <c r="E604" s="57">
        <v>1391997.79</v>
      </c>
      <c r="F604" s="58">
        <v>2.1103419122186699E-3</v>
      </c>
    </row>
    <row r="605" spans="1:6" x14ac:dyDescent="0.2">
      <c r="A605" s="50" t="s">
        <v>547</v>
      </c>
      <c r="B605" s="50" t="s">
        <v>159</v>
      </c>
      <c r="C605" s="56">
        <v>17</v>
      </c>
      <c r="D605" s="57">
        <v>205652.53</v>
      </c>
      <c r="E605" s="57">
        <v>12339.13</v>
      </c>
      <c r="F605" s="58">
        <v>1.8706770503791358E-5</v>
      </c>
    </row>
    <row r="606" spans="1:6" x14ac:dyDescent="0.2">
      <c r="A606" s="50" t="s">
        <v>547</v>
      </c>
      <c r="B606" s="50" t="s">
        <v>547</v>
      </c>
      <c r="C606" s="56">
        <v>1449</v>
      </c>
      <c r="D606" s="57">
        <v>97139174.269999996</v>
      </c>
      <c r="E606" s="57">
        <v>5815720.1600000001</v>
      </c>
      <c r="F606" s="58">
        <v>8.8169378511607187E-3</v>
      </c>
    </row>
    <row r="607" spans="1:6" x14ac:dyDescent="0.2">
      <c r="A607" s="50" t="s">
        <v>547</v>
      </c>
      <c r="B607" s="50" t="s">
        <v>548</v>
      </c>
      <c r="C607" s="56">
        <v>33</v>
      </c>
      <c r="D607" s="57">
        <v>820309.68</v>
      </c>
      <c r="E607" s="57">
        <v>49218.58</v>
      </c>
      <c r="F607" s="58">
        <v>7.4617957715211302E-5</v>
      </c>
    </row>
    <row r="608" spans="1:6" x14ac:dyDescent="0.2">
      <c r="A608" s="50" t="s">
        <v>547</v>
      </c>
      <c r="B608" s="50" t="s">
        <v>549</v>
      </c>
      <c r="C608" s="56">
        <v>265</v>
      </c>
      <c r="D608" s="57">
        <v>5688649.9400000004</v>
      </c>
      <c r="E608" s="57">
        <v>341319.07</v>
      </c>
      <c r="F608" s="58">
        <v>5.1745767416807328E-4</v>
      </c>
    </row>
    <row r="609" spans="1:6" x14ac:dyDescent="0.2">
      <c r="A609" s="50" t="s">
        <v>547</v>
      </c>
      <c r="B609" s="50" t="s">
        <v>550</v>
      </c>
      <c r="C609" s="56">
        <v>185</v>
      </c>
      <c r="D609" s="57">
        <v>10345357.560000001</v>
      </c>
      <c r="E609" s="57">
        <v>620697.93000000005</v>
      </c>
      <c r="F609" s="58">
        <v>9.4101072998569216E-4</v>
      </c>
    </row>
    <row r="610" spans="1:6" x14ac:dyDescent="0.2">
      <c r="A610" s="50" t="s">
        <v>547</v>
      </c>
      <c r="B610" s="50" t="s">
        <v>51</v>
      </c>
      <c r="C610" s="56">
        <v>165</v>
      </c>
      <c r="D610" s="57">
        <v>1271293.2</v>
      </c>
      <c r="E610" s="57">
        <v>76195.360000000001</v>
      </c>
      <c r="F610" s="58">
        <v>1.1551617601676649E-4</v>
      </c>
    </row>
    <row r="611" spans="1:6" x14ac:dyDescent="0.2">
      <c r="A611" s="50" t="s">
        <v>547</v>
      </c>
      <c r="B611" s="50" t="s">
        <v>52</v>
      </c>
      <c r="C611" s="56">
        <v>2114</v>
      </c>
      <c r="D611" s="57">
        <v>115470437.18000001</v>
      </c>
      <c r="E611" s="57">
        <v>6915490.2400000002</v>
      </c>
      <c r="F611" s="58">
        <v>1.0484247174710779E-2</v>
      </c>
    </row>
    <row r="612" spans="1:6" x14ac:dyDescent="0.2">
      <c r="A612" s="50" t="s">
        <v>551</v>
      </c>
      <c r="B612" s="50" t="s">
        <v>552</v>
      </c>
      <c r="C612" s="56">
        <v>16</v>
      </c>
      <c r="D612" s="57">
        <v>420857.45</v>
      </c>
      <c r="E612" s="57">
        <v>25251.45</v>
      </c>
      <c r="F612" s="58">
        <v>3.8282527215286839E-5</v>
      </c>
    </row>
    <row r="613" spans="1:6" x14ac:dyDescent="0.2">
      <c r="A613" s="50" t="s">
        <v>551</v>
      </c>
      <c r="B613" s="50" t="s">
        <v>190</v>
      </c>
      <c r="C613" s="56">
        <v>141</v>
      </c>
      <c r="D613" s="57">
        <v>2809258.73</v>
      </c>
      <c r="E613" s="57">
        <v>168555.57</v>
      </c>
      <c r="F613" s="58">
        <v>2.5553911540973629E-4</v>
      </c>
    </row>
    <row r="614" spans="1:6" x14ac:dyDescent="0.2">
      <c r="A614" s="50" t="s">
        <v>551</v>
      </c>
      <c r="B614" s="50" t="s">
        <v>553</v>
      </c>
      <c r="C614" s="56">
        <v>130</v>
      </c>
      <c r="D614" s="57">
        <v>2895547.35</v>
      </c>
      <c r="E614" s="57">
        <v>173651.02</v>
      </c>
      <c r="F614" s="58">
        <v>2.6326408578962072E-4</v>
      </c>
    </row>
    <row r="615" spans="1:6" x14ac:dyDescent="0.2">
      <c r="A615" s="50" t="s">
        <v>551</v>
      </c>
      <c r="B615" s="50" t="s">
        <v>554</v>
      </c>
      <c r="C615" s="56">
        <v>57</v>
      </c>
      <c r="D615" s="57">
        <v>1379720.47</v>
      </c>
      <c r="E615" s="57">
        <v>82783.22</v>
      </c>
      <c r="F615" s="58">
        <v>1.2550371850404937E-4</v>
      </c>
    </row>
    <row r="616" spans="1:6" x14ac:dyDescent="0.2">
      <c r="A616" s="50" t="s">
        <v>551</v>
      </c>
      <c r="B616" s="50" t="s">
        <v>555</v>
      </c>
      <c r="C616" s="56">
        <v>108</v>
      </c>
      <c r="D616" s="57">
        <v>4838997.3099999996</v>
      </c>
      <c r="E616" s="57">
        <v>290339.87</v>
      </c>
      <c r="F616" s="58">
        <v>4.4017052386923693E-4</v>
      </c>
    </row>
    <row r="617" spans="1:6" x14ac:dyDescent="0.2">
      <c r="A617" s="50" t="s">
        <v>551</v>
      </c>
      <c r="B617" s="50" t="s">
        <v>556</v>
      </c>
      <c r="C617" s="56">
        <v>468</v>
      </c>
      <c r="D617" s="57">
        <v>21911990.190000001</v>
      </c>
      <c r="E617" s="57">
        <v>1311507.8500000001</v>
      </c>
      <c r="F617" s="58">
        <v>1.9883149268928053E-3</v>
      </c>
    </row>
    <row r="618" spans="1:6" x14ac:dyDescent="0.2">
      <c r="A618" s="50" t="s">
        <v>551</v>
      </c>
      <c r="B618" s="50" t="s">
        <v>557</v>
      </c>
      <c r="C618" s="56">
        <v>83</v>
      </c>
      <c r="D618" s="57">
        <v>1362426.12</v>
      </c>
      <c r="E618" s="57">
        <v>81614.17</v>
      </c>
      <c r="F618" s="58">
        <v>1.2373137717549076E-4</v>
      </c>
    </row>
    <row r="619" spans="1:6" x14ac:dyDescent="0.2">
      <c r="A619" s="50" t="s">
        <v>551</v>
      </c>
      <c r="B619" s="50" t="s">
        <v>51</v>
      </c>
      <c r="C619" s="56">
        <v>65</v>
      </c>
      <c r="D619" s="57">
        <v>424818.61</v>
      </c>
      <c r="E619" s="57">
        <v>25489.119999999999</v>
      </c>
      <c r="F619" s="58">
        <v>3.8642847444155167E-5</v>
      </c>
    </row>
    <row r="620" spans="1:6" x14ac:dyDescent="0.2">
      <c r="A620" s="50" t="s">
        <v>551</v>
      </c>
      <c r="B620" s="50" t="s">
        <v>52</v>
      </c>
      <c r="C620" s="56">
        <v>1068</v>
      </c>
      <c r="D620" s="57">
        <v>36043616.229999997</v>
      </c>
      <c r="E620" s="57">
        <v>2159192.2599999998</v>
      </c>
      <c r="F620" s="58">
        <v>3.2734491071398546E-3</v>
      </c>
    </row>
    <row r="621" spans="1:6" x14ac:dyDescent="0.2">
      <c r="A621" s="50" t="s">
        <v>186</v>
      </c>
      <c r="B621" s="50" t="s">
        <v>558</v>
      </c>
      <c r="C621" s="56">
        <v>17</v>
      </c>
      <c r="D621" s="57">
        <v>110754.53</v>
      </c>
      <c r="E621" s="57">
        <v>6645.26</v>
      </c>
      <c r="F621" s="58">
        <v>1.0074563908316434E-5</v>
      </c>
    </row>
    <row r="622" spans="1:6" x14ac:dyDescent="0.2">
      <c r="A622" s="50" t="s">
        <v>186</v>
      </c>
      <c r="B622" s="50" t="s">
        <v>559</v>
      </c>
      <c r="C622" s="56">
        <v>24</v>
      </c>
      <c r="D622" s="57">
        <v>319657.98</v>
      </c>
      <c r="E622" s="57">
        <v>19179.490000000002</v>
      </c>
      <c r="F622" s="58">
        <v>2.9077116280463966E-5</v>
      </c>
    </row>
    <row r="623" spans="1:6" x14ac:dyDescent="0.2">
      <c r="A623" s="50" t="s">
        <v>186</v>
      </c>
      <c r="B623" s="50" t="s">
        <v>560</v>
      </c>
      <c r="C623" s="56">
        <v>69</v>
      </c>
      <c r="D623" s="57">
        <v>1628827.78</v>
      </c>
      <c r="E623" s="57">
        <v>97729.64</v>
      </c>
      <c r="F623" s="58">
        <v>1.4816327787276317E-4</v>
      </c>
    </row>
    <row r="624" spans="1:6" x14ac:dyDescent="0.2">
      <c r="A624" s="50" t="s">
        <v>186</v>
      </c>
      <c r="B624" s="50" t="s">
        <v>561</v>
      </c>
      <c r="C624" s="56">
        <v>246</v>
      </c>
      <c r="D624" s="57">
        <v>12553638.699999999</v>
      </c>
      <c r="E624" s="57">
        <v>752848.52</v>
      </c>
      <c r="F624" s="58">
        <v>1.141357979675956E-3</v>
      </c>
    </row>
    <row r="625" spans="1:6" x14ac:dyDescent="0.2">
      <c r="A625" s="50" t="s">
        <v>186</v>
      </c>
      <c r="B625" s="50" t="s">
        <v>51</v>
      </c>
      <c r="C625" s="56">
        <v>41</v>
      </c>
      <c r="D625" s="57">
        <v>1044436.05</v>
      </c>
      <c r="E625" s="57">
        <v>62666.17</v>
      </c>
      <c r="F625" s="58">
        <v>9.5005211918634038E-5</v>
      </c>
    </row>
    <row r="626" spans="1:6" x14ac:dyDescent="0.2">
      <c r="A626" s="50" t="s">
        <v>186</v>
      </c>
      <c r="B626" s="50" t="s">
        <v>52</v>
      </c>
      <c r="C626" s="56">
        <v>397</v>
      </c>
      <c r="D626" s="57">
        <v>15657315.039999999</v>
      </c>
      <c r="E626" s="57">
        <v>939069.07</v>
      </c>
      <c r="F626" s="58">
        <v>1.4236781344956072E-3</v>
      </c>
    </row>
    <row r="627" spans="1:6" x14ac:dyDescent="0.2">
      <c r="A627" s="50" t="s">
        <v>562</v>
      </c>
      <c r="B627" s="50" t="s">
        <v>563</v>
      </c>
      <c r="C627" s="56">
        <v>392</v>
      </c>
      <c r="D627" s="57">
        <v>15563443.609999999</v>
      </c>
      <c r="E627" s="57">
        <v>932193.32</v>
      </c>
      <c r="F627" s="58">
        <v>1.4132541356163147E-3</v>
      </c>
    </row>
    <row r="628" spans="1:6" x14ac:dyDescent="0.2">
      <c r="A628" s="50" t="s">
        <v>562</v>
      </c>
      <c r="B628" s="50" t="s">
        <v>564</v>
      </c>
      <c r="C628" s="56">
        <v>47</v>
      </c>
      <c r="D628" s="57">
        <v>825935.6</v>
      </c>
      <c r="E628" s="57">
        <v>49556.12</v>
      </c>
      <c r="F628" s="58">
        <v>7.5129686120362218E-5</v>
      </c>
    </row>
    <row r="629" spans="1:6" x14ac:dyDescent="0.2">
      <c r="A629" s="50" t="s">
        <v>562</v>
      </c>
      <c r="B629" s="50" t="s">
        <v>316</v>
      </c>
      <c r="C629" s="56">
        <v>335</v>
      </c>
      <c r="D629" s="57">
        <v>16135434.33</v>
      </c>
      <c r="E629" s="57">
        <v>966160.96</v>
      </c>
      <c r="F629" s="58">
        <v>1.4647508656155451E-3</v>
      </c>
    </row>
    <row r="630" spans="1:6" x14ac:dyDescent="0.2">
      <c r="A630" s="50" t="s">
        <v>562</v>
      </c>
      <c r="B630" s="50" t="s">
        <v>51</v>
      </c>
      <c r="C630" s="56">
        <v>82</v>
      </c>
      <c r="D630" s="57">
        <v>814601.57</v>
      </c>
      <c r="E630" s="57">
        <v>48876.12</v>
      </c>
      <c r="F630" s="58">
        <v>7.409877033111466E-5</v>
      </c>
    </row>
    <row r="631" spans="1:6" x14ac:dyDescent="0.2">
      <c r="A631" s="50" t="s">
        <v>562</v>
      </c>
      <c r="B631" s="50" t="s">
        <v>52</v>
      </c>
      <c r="C631" s="56">
        <v>856</v>
      </c>
      <c r="D631" s="57">
        <v>33339415.109999999</v>
      </c>
      <c r="E631" s="57">
        <v>1996786.52</v>
      </c>
      <c r="F631" s="58">
        <v>3.0272334576833368E-3</v>
      </c>
    </row>
    <row r="632" spans="1:6" x14ac:dyDescent="0.2">
      <c r="A632" s="50" t="s">
        <v>565</v>
      </c>
      <c r="B632" s="50" t="s">
        <v>566</v>
      </c>
      <c r="C632" s="56">
        <v>17</v>
      </c>
      <c r="D632" s="57">
        <v>143070.82999999999</v>
      </c>
      <c r="E632" s="57">
        <v>8584.25</v>
      </c>
      <c r="F632" s="58">
        <v>1.3014174799776886E-5</v>
      </c>
    </row>
    <row r="633" spans="1:6" x14ac:dyDescent="0.2">
      <c r="A633" s="50" t="s">
        <v>565</v>
      </c>
      <c r="B633" s="50" t="s">
        <v>567</v>
      </c>
      <c r="C633" s="56">
        <v>358</v>
      </c>
      <c r="D633" s="57">
        <v>11361988.01</v>
      </c>
      <c r="E633" s="57">
        <v>678843.69</v>
      </c>
      <c r="F633" s="58">
        <v>1.0291627624295135E-3</v>
      </c>
    </row>
    <row r="634" spans="1:6" x14ac:dyDescent="0.2">
      <c r="A634" s="50" t="s">
        <v>565</v>
      </c>
      <c r="B634" s="50" t="s">
        <v>568</v>
      </c>
      <c r="C634" s="56">
        <v>58</v>
      </c>
      <c r="D634" s="57">
        <v>6746871.2400000002</v>
      </c>
      <c r="E634" s="57">
        <v>404812.27</v>
      </c>
      <c r="F634" s="58">
        <v>6.1371670709432704E-4</v>
      </c>
    </row>
    <row r="635" spans="1:6" x14ac:dyDescent="0.2">
      <c r="A635" s="50" t="s">
        <v>565</v>
      </c>
      <c r="B635" s="50" t="s">
        <v>569</v>
      </c>
      <c r="C635" s="56">
        <v>44</v>
      </c>
      <c r="D635" s="57">
        <v>608360.82999999996</v>
      </c>
      <c r="E635" s="57">
        <v>36501.660000000003</v>
      </c>
      <c r="F635" s="58">
        <v>5.5338437687861375E-5</v>
      </c>
    </row>
    <row r="636" spans="1:6" x14ac:dyDescent="0.2">
      <c r="A636" s="50" t="s">
        <v>565</v>
      </c>
      <c r="B636" s="50" t="s">
        <v>570</v>
      </c>
      <c r="C636" s="56">
        <v>74</v>
      </c>
      <c r="D636" s="57">
        <v>777573.89</v>
      </c>
      <c r="E636" s="57">
        <v>46654.46</v>
      </c>
      <c r="F636" s="58">
        <v>7.0730616842379796E-5</v>
      </c>
    </row>
    <row r="637" spans="1:6" x14ac:dyDescent="0.2">
      <c r="A637" s="50" t="s">
        <v>565</v>
      </c>
      <c r="B637" s="50" t="s">
        <v>463</v>
      </c>
      <c r="C637" s="56">
        <v>85</v>
      </c>
      <c r="D637" s="57">
        <v>2969244.85</v>
      </c>
      <c r="E637" s="57">
        <v>178154.69</v>
      </c>
      <c r="F637" s="58">
        <v>2.700918865433862E-4</v>
      </c>
    </row>
    <row r="638" spans="1:6" x14ac:dyDescent="0.2">
      <c r="A638" s="50" t="s">
        <v>565</v>
      </c>
      <c r="B638" s="50" t="s">
        <v>51</v>
      </c>
      <c r="C638" s="56">
        <v>28</v>
      </c>
      <c r="D638" s="57">
        <v>91477.83</v>
      </c>
      <c r="E638" s="57">
        <v>5488.67</v>
      </c>
      <c r="F638" s="58">
        <v>8.3211125955431632E-6</v>
      </c>
    </row>
    <row r="639" spans="1:6" x14ac:dyDescent="0.2">
      <c r="A639" s="50" t="s">
        <v>565</v>
      </c>
      <c r="B639" s="50" t="s">
        <v>52</v>
      </c>
      <c r="C639" s="56">
        <v>664</v>
      </c>
      <c r="D639" s="57">
        <v>22698587.48</v>
      </c>
      <c r="E639" s="57">
        <v>1359039.69</v>
      </c>
      <c r="F639" s="58">
        <v>2.0603756979927878E-3</v>
      </c>
    </row>
    <row r="640" spans="1:6" x14ac:dyDescent="0.2">
      <c r="A640" s="50" t="s">
        <v>168</v>
      </c>
      <c r="B640" s="50" t="s">
        <v>571</v>
      </c>
      <c r="C640" s="56">
        <v>127</v>
      </c>
      <c r="D640" s="57">
        <v>2881853.05</v>
      </c>
      <c r="E640" s="57">
        <v>172911.18</v>
      </c>
      <c r="F640" s="58">
        <v>2.6214244941091943E-4</v>
      </c>
    </row>
    <row r="641" spans="1:6" x14ac:dyDescent="0.2">
      <c r="A641" s="50" t="s">
        <v>168</v>
      </c>
      <c r="B641" s="50" t="s">
        <v>572</v>
      </c>
      <c r="C641" s="56">
        <v>98</v>
      </c>
      <c r="D641" s="57">
        <v>2835628.41</v>
      </c>
      <c r="E641" s="57">
        <v>170137.71</v>
      </c>
      <c r="F641" s="58">
        <v>2.5793772291973646E-4</v>
      </c>
    </row>
    <row r="642" spans="1:6" x14ac:dyDescent="0.2">
      <c r="A642" s="50" t="s">
        <v>168</v>
      </c>
      <c r="B642" s="50" t="s">
        <v>573</v>
      </c>
      <c r="C642" s="56">
        <v>145</v>
      </c>
      <c r="D642" s="57">
        <v>3025717.64</v>
      </c>
      <c r="E642" s="57">
        <v>181537.44</v>
      </c>
      <c r="F642" s="58">
        <v>2.7522031358173497E-4</v>
      </c>
    </row>
    <row r="643" spans="1:6" x14ac:dyDescent="0.2">
      <c r="A643" s="50" t="s">
        <v>168</v>
      </c>
      <c r="B643" s="50" t="s">
        <v>574</v>
      </c>
      <c r="C643" s="56">
        <v>811</v>
      </c>
      <c r="D643" s="57">
        <v>47748496.869999997</v>
      </c>
      <c r="E643" s="57">
        <v>2858403.05</v>
      </c>
      <c r="F643" s="58">
        <v>4.333489465115227E-3</v>
      </c>
    </row>
    <row r="644" spans="1:6" x14ac:dyDescent="0.2">
      <c r="A644" s="50" t="s">
        <v>168</v>
      </c>
      <c r="B644" s="50" t="s">
        <v>575</v>
      </c>
      <c r="C644" s="56">
        <v>44</v>
      </c>
      <c r="D644" s="57">
        <v>1003615.87</v>
      </c>
      <c r="E644" s="57">
        <v>60216.97</v>
      </c>
      <c r="F644" s="58">
        <v>9.1292095814185368E-5</v>
      </c>
    </row>
    <row r="645" spans="1:6" x14ac:dyDescent="0.2">
      <c r="A645" s="50" t="s">
        <v>168</v>
      </c>
      <c r="B645" s="50" t="s">
        <v>576</v>
      </c>
      <c r="C645" s="56">
        <v>166</v>
      </c>
      <c r="D645" s="57">
        <v>4171242.42</v>
      </c>
      <c r="E645" s="57">
        <v>250274.55</v>
      </c>
      <c r="F645" s="58">
        <v>3.7942939006150797E-4</v>
      </c>
    </row>
    <row r="646" spans="1:6" x14ac:dyDescent="0.2">
      <c r="A646" s="50" t="s">
        <v>168</v>
      </c>
      <c r="B646" s="50" t="s">
        <v>577</v>
      </c>
      <c r="C646" s="56">
        <v>30</v>
      </c>
      <c r="D646" s="57">
        <v>537846.12</v>
      </c>
      <c r="E646" s="57">
        <v>32270.76</v>
      </c>
      <c r="F646" s="58">
        <v>4.8924170610320984E-5</v>
      </c>
    </row>
    <row r="647" spans="1:6" x14ac:dyDescent="0.2">
      <c r="A647" s="50" t="s">
        <v>168</v>
      </c>
      <c r="B647" s="50" t="s">
        <v>578</v>
      </c>
      <c r="C647" s="56">
        <v>23</v>
      </c>
      <c r="D647" s="57">
        <v>186245.5</v>
      </c>
      <c r="E647" s="57">
        <v>11174.71</v>
      </c>
      <c r="F647" s="58">
        <v>1.6941448498915428E-5</v>
      </c>
    </row>
    <row r="648" spans="1:6" x14ac:dyDescent="0.2">
      <c r="A648" s="50" t="s">
        <v>168</v>
      </c>
      <c r="B648" s="50" t="s">
        <v>51</v>
      </c>
      <c r="C648" s="56">
        <v>56</v>
      </c>
      <c r="D648" s="57">
        <v>475143.04</v>
      </c>
      <c r="E648" s="57">
        <v>28508.59</v>
      </c>
      <c r="F648" s="58">
        <v>4.3220522882624727E-5</v>
      </c>
    </row>
    <row r="649" spans="1:6" x14ac:dyDescent="0.2">
      <c r="A649" s="50" t="s">
        <v>168</v>
      </c>
      <c r="B649" s="50" t="s">
        <v>52</v>
      </c>
      <c r="C649" s="56">
        <v>1500</v>
      </c>
      <c r="D649" s="57">
        <v>62865788.920000002</v>
      </c>
      <c r="E649" s="57">
        <v>3765434.97</v>
      </c>
      <c r="F649" s="58">
        <v>5.7085975940556989E-3</v>
      </c>
    </row>
    <row r="650" spans="1:6" x14ac:dyDescent="0.2">
      <c r="A650" s="50" t="s">
        <v>579</v>
      </c>
      <c r="B650" s="50" t="s">
        <v>580</v>
      </c>
      <c r="C650" s="56">
        <v>22</v>
      </c>
      <c r="D650" s="57">
        <v>445187.46</v>
      </c>
      <c r="E650" s="57">
        <v>26711.25</v>
      </c>
      <c r="F650" s="58">
        <v>4.0495660846380329E-5</v>
      </c>
    </row>
    <row r="651" spans="1:6" x14ac:dyDescent="0.2">
      <c r="A651" s="50" t="s">
        <v>579</v>
      </c>
      <c r="B651" s="50" t="s">
        <v>388</v>
      </c>
      <c r="C651" s="56">
        <v>22</v>
      </c>
      <c r="D651" s="57">
        <v>574572.17000000004</v>
      </c>
      <c r="E651" s="57">
        <v>34474.33</v>
      </c>
      <c r="F651" s="58">
        <v>5.2264898706956611E-5</v>
      </c>
    </row>
    <row r="652" spans="1:6" x14ac:dyDescent="0.2">
      <c r="A652" s="50" t="s">
        <v>579</v>
      </c>
      <c r="B652" s="50" t="s">
        <v>581</v>
      </c>
      <c r="C652" s="56">
        <v>21</v>
      </c>
      <c r="D652" s="57">
        <v>589487.99</v>
      </c>
      <c r="E652" s="57">
        <v>35369.279999999999</v>
      </c>
      <c r="F652" s="58">
        <v>5.362169000929057E-5</v>
      </c>
    </row>
    <row r="653" spans="1:6" x14ac:dyDescent="0.2">
      <c r="A653" s="50" t="s">
        <v>579</v>
      </c>
      <c r="B653" s="50" t="s">
        <v>582</v>
      </c>
      <c r="C653" s="56">
        <v>134</v>
      </c>
      <c r="D653" s="57">
        <v>2702939.88</v>
      </c>
      <c r="E653" s="57">
        <v>162160.95999999999</v>
      </c>
      <c r="F653" s="58">
        <v>2.4584455009344177E-4</v>
      </c>
    </row>
    <row r="654" spans="1:6" x14ac:dyDescent="0.2">
      <c r="A654" s="50" t="s">
        <v>579</v>
      </c>
      <c r="B654" s="50" t="s">
        <v>583</v>
      </c>
      <c r="C654" s="56">
        <v>21</v>
      </c>
      <c r="D654" s="57">
        <v>1014069.69</v>
      </c>
      <c r="E654" s="57">
        <v>60844.18</v>
      </c>
      <c r="F654" s="58">
        <v>9.2242979185029421E-5</v>
      </c>
    </row>
    <row r="655" spans="1:6" x14ac:dyDescent="0.2">
      <c r="A655" s="50" t="s">
        <v>579</v>
      </c>
      <c r="B655" s="50" t="s">
        <v>579</v>
      </c>
      <c r="C655" s="56">
        <v>185</v>
      </c>
      <c r="D655" s="57">
        <v>4835152.75</v>
      </c>
      <c r="E655" s="57">
        <v>289604.84000000003</v>
      </c>
      <c r="F655" s="58">
        <v>4.3905617970369193E-4</v>
      </c>
    </row>
    <row r="656" spans="1:6" x14ac:dyDescent="0.2">
      <c r="A656" s="50" t="s">
        <v>579</v>
      </c>
      <c r="B656" s="50" t="s">
        <v>584</v>
      </c>
      <c r="C656" s="56">
        <v>41</v>
      </c>
      <c r="D656" s="57">
        <v>656814</v>
      </c>
      <c r="E656" s="57">
        <v>39408.86</v>
      </c>
      <c r="F656" s="58">
        <v>5.9745905897420898E-5</v>
      </c>
    </row>
    <row r="657" spans="1:6" x14ac:dyDescent="0.2">
      <c r="A657" s="50" t="s">
        <v>579</v>
      </c>
      <c r="B657" s="50" t="s">
        <v>51</v>
      </c>
      <c r="C657" s="56">
        <v>49</v>
      </c>
      <c r="D657" s="57">
        <v>518220.92</v>
      </c>
      <c r="E657" s="57">
        <v>31093.26</v>
      </c>
      <c r="F657" s="58">
        <v>4.7139018637028353E-5</v>
      </c>
    </row>
    <row r="658" spans="1:6" x14ac:dyDescent="0.2">
      <c r="A658" s="50" t="s">
        <v>579</v>
      </c>
      <c r="B658" s="50" t="s">
        <v>52</v>
      </c>
      <c r="C658" s="56">
        <v>495</v>
      </c>
      <c r="D658" s="57">
        <v>11336444.859999999</v>
      </c>
      <c r="E658" s="57">
        <v>679666.95</v>
      </c>
      <c r="F658" s="58">
        <v>1.0304108679187135E-3</v>
      </c>
    </row>
    <row r="659" spans="1:6" x14ac:dyDescent="0.2">
      <c r="A659" s="50" t="s">
        <v>585</v>
      </c>
      <c r="B659" s="50" t="s">
        <v>586</v>
      </c>
      <c r="C659" s="56">
        <v>1217</v>
      </c>
      <c r="D659" s="57">
        <v>154590904.18000001</v>
      </c>
      <c r="E659" s="57">
        <v>9231184.3499999996</v>
      </c>
      <c r="F659" s="58">
        <v>1.3994961323338063E-2</v>
      </c>
    </row>
    <row r="660" spans="1:6" x14ac:dyDescent="0.2">
      <c r="A660" s="50" t="s">
        <v>585</v>
      </c>
      <c r="B660" s="50" t="s">
        <v>587</v>
      </c>
      <c r="C660" s="56">
        <v>3357</v>
      </c>
      <c r="D660" s="57">
        <v>326606258.31999999</v>
      </c>
      <c r="E660" s="57">
        <v>19554901.359999999</v>
      </c>
      <c r="F660" s="58">
        <v>2.9646259660591753E-2</v>
      </c>
    </row>
    <row r="661" spans="1:6" x14ac:dyDescent="0.2">
      <c r="A661" s="50" t="s">
        <v>585</v>
      </c>
      <c r="B661" s="50" t="s">
        <v>588</v>
      </c>
      <c r="C661" s="56">
        <v>303</v>
      </c>
      <c r="D661" s="57">
        <v>11615677.199999999</v>
      </c>
      <c r="E661" s="57">
        <v>696940.61</v>
      </c>
      <c r="F661" s="58">
        <v>1.0565986456129691E-3</v>
      </c>
    </row>
    <row r="662" spans="1:6" x14ac:dyDescent="0.2">
      <c r="A662" s="50" t="s">
        <v>585</v>
      </c>
      <c r="B662" s="50" t="s">
        <v>589</v>
      </c>
      <c r="C662" s="56">
        <v>75</v>
      </c>
      <c r="D662" s="57">
        <v>0</v>
      </c>
      <c r="E662" s="57">
        <v>0</v>
      </c>
      <c r="F662" s="58">
        <v>0</v>
      </c>
    </row>
    <row r="663" spans="1:6" x14ac:dyDescent="0.2">
      <c r="A663" s="50" t="s">
        <v>585</v>
      </c>
      <c r="B663" s="50" t="s">
        <v>227</v>
      </c>
      <c r="C663" s="56">
        <v>1128</v>
      </c>
      <c r="D663" s="57">
        <v>125589336.47</v>
      </c>
      <c r="E663" s="57">
        <v>7512756.2800000003</v>
      </c>
      <c r="F663" s="58">
        <v>1.1389733926206895E-2</v>
      </c>
    </row>
    <row r="664" spans="1:6" x14ac:dyDescent="0.2">
      <c r="A664" s="50" t="s">
        <v>585</v>
      </c>
      <c r="B664" s="50" t="s">
        <v>258</v>
      </c>
      <c r="C664" s="56">
        <v>11274</v>
      </c>
      <c r="D664" s="57">
        <v>1149830401.1199999</v>
      </c>
      <c r="E664" s="57">
        <v>68511420.719999999</v>
      </c>
      <c r="F664" s="58">
        <v>0.10386691965298495</v>
      </c>
    </row>
    <row r="665" spans="1:6" x14ac:dyDescent="0.2">
      <c r="A665" s="50" t="s">
        <v>585</v>
      </c>
      <c r="B665" s="50" t="s">
        <v>590</v>
      </c>
      <c r="C665" s="56">
        <v>95</v>
      </c>
      <c r="D665" s="57">
        <v>2617589.75</v>
      </c>
      <c r="E665" s="57">
        <v>157055.41</v>
      </c>
      <c r="F665" s="58">
        <v>2.3810426758198174E-4</v>
      </c>
    </row>
    <row r="666" spans="1:6" x14ac:dyDescent="0.2">
      <c r="A666" s="50" t="s">
        <v>585</v>
      </c>
      <c r="B666" s="50" t="s">
        <v>231</v>
      </c>
      <c r="C666" s="56">
        <v>76</v>
      </c>
      <c r="D666" s="57">
        <v>1077080.03</v>
      </c>
      <c r="E666" s="57">
        <v>64301.21</v>
      </c>
      <c r="F666" s="58">
        <v>9.7484018612827144E-5</v>
      </c>
    </row>
    <row r="667" spans="1:6" x14ac:dyDescent="0.2">
      <c r="A667" s="50" t="s">
        <v>585</v>
      </c>
      <c r="B667" s="50" t="s">
        <v>591</v>
      </c>
      <c r="C667" s="56">
        <v>948</v>
      </c>
      <c r="D667" s="57">
        <v>101025504.22</v>
      </c>
      <c r="E667" s="57">
        <v>6060368.5700000003</v>
      </c>
      <c r="F667" s="58">
        <v>9.1878377168714657E-3</v>
      </c>
    </row>
    <row r="668" spans="1:6" x14ac:dyDescent="0.2">
      <c r="A668" s="50" t="s">
        <v>585</v>
      </c>
      <c r="B668" s="50" t="s">
        <v>592</v>
      </c>
      <c r="C668" s="56">
        <v>1185</v>
      </c>
      <c r="D668" s="57">
        <v>61434539.780000001</v>
      </c>
      <c r="E668" s="57">
        <v>3673933.8</v>
      </c>
      <c r="F668" s="58">
        <v>5.5698770045150749E-3</v>
      </c>
    </row>
    <row r="669" spans="1:6" x14ac:dyDescent="0.2">
      <c r="A669" s="50" t="s">
        <v>585</v>
      </c>
      <c r="B669" s="50" t="s">
        <v>593</v>
      </c>
      <c r="C669" s="56">
        <v>181</v>
      </c>
      <c r="D669" s="57">
        <v>4396232.18</v>
      </c>
      <c r="E669" s="57">
        <v>263773.93</v>
      </c>
      <c r="F669" s="58">
        <v>3.9989516063070301E-4</v>
      </c>
    </row>
    <row r="670" spans="1:6" x14ac:dyDescent="0.2">
      <c r="A670" s="50" t="s">
        <v>585</v>
      </c>
      <c r="B670" s="50" t="s">
        <v>594</v>
      </c>
      <c r="C670" s="56">
        <v>563</v>
      </c>
      <c r="D670" s="57">
        <v>22409145</v>
      </c>
      <c r="E670" s="57">
        <v>1341625</v>
      </c>
      <c r="F670" s="58">
        <v>2.0339741113959476E-3</v>
      </c>
    </row>
    <row r="671" spans="1:6" x14ac:dyDescent="0.2">
      <c r="A671" s="50" t="s">
        <v>585</v>
      </c>
      <c r="B671" s="50" t="s">
        <v>595</v>
      </c>
      <c r="C671" s="56">
        <v>250</v>
      </c>
      <c r="D671" s="57">
        <v>6082599.21</v>
      </c>
      <c r="E671" s="57">
        <v>364620</v>
      </c>
      <c r="F671" s="58">
        <v>5.5278311040506134E-4</v>
      </c>
    </row>
    <row r="672" spans="1:6" x14ac:dyDescent="0.2">
      <c r="A672" s="50" t="s">
        <v>585</v>
      </c>
      <c r="B672" s="50" t="s">
        <v>596</v>
      </c>
      <c r="C672" s="56">
        <v>44</v>
      </c>
      <c r="D672" s="57">
        <v>0</v>
      </c>
      <c r="E672" s="57">
        <v>0</v>
      </c>
      <c r="F672" s="58">
        <v>0</v>
      </c>
    </row>
    <row r="673" spans="1:6" x14ac:dyDescent="0.2">
      <c r="A673" s="50" t="s">
        <v>585</v>
      </c>
      <c r="B673" s="50" t="s">
        <v>235</v>
      </c>
      <c r="C673" s="56">
        <v>2390</v>
      </c>
      <c r="D673" s="57">
        <v>265833879.37</v>
      </c>
      <c r="E673" s="57">
        <v>15893815.130000001</v>
      </c>
      <c r="F673" s="58">
        <v>2.4095860248380299E-2</v>
      </c>
    </row>
    <row r="674" spans="1:6" x14ac:dyDescent="0.2">
      <c r="A674" s="50" t="s">
        <v>585</v>
      </c>
      <c r="B674" s="50" t="s">
        <v>238</v>
      </c>
      <c r="C674" s="56">
        <v>3443</v>
      </c>
      <c r="D674" s="57">
        <v>267189539.50999999</v>
      </c>
      <c r="E674" s="57">
        <v>15973172.460000001</v>
      </c>
      <c r="F674" s="58">
        <v>2.4216170137335489E-2</v>
      </c>
    </row>
    <row r="675" spans="1:6" x14ac:dyDescent="0.2">
      <c r="A675" s="50" t="s">
        <v>585</v>
      </c>
      <c r="B675" s="50" t="s">
        <v>597</v>
      </c>
      <c r="C675" s="56">
        <v>256</v>
      </c>
      <c r="D675" s="57">
        <v>23620250.879999999</v>
      </c>
      <c r="E675" s="57">
        <v>1417215.1</v>
      </c>
      <c r="F675" s="58">
        <v>2.1485726813971263E-3</v>
      </c>
    </row>
    <row r="676" spans="1:6" x14ac:dyDescent="0.2">
      <c r="A676" s="50" t="s">
        <v>585</v>
      </c>
      <c r="B676" s="50" t="s">
        <v>51</v>
      </c>
      <c r="C676" s="56">
        <v>149</v>
      </c>
      <c r="D676" s="57">
        <v>10914649.970000001</v>
      </c>
      <c r="E676" s="57">
        <v>654879.01</v>
      </c>
      <c r="F676" s="58">
        <v>9.9283104625853564E-4</v>
      </c>
    </row>
    <row r="677" spans="1:6" x14ac:dyDescent="0.2">
      <c r="A677" s="50" t="s">
        <v>585</v>
      </c>
      <c r="B677" s="50" t="s">
        <v>52</v>
      </c>
      <c r="C677" s="56">
        <v>26934</v>
      </c>
      <c r="D677" s="57">
        <v>2534833587.1900001</v>
      </c>
      <c r="E677" s="57">
        <v>151371962.94</v>
      </c>
      <c r="F677" s="58">
        <v>0.22948786271211913</v>
      </c>
    </row>
    <row r="678" spans="1:6" x14ac:dyDescent="0.2">
      <c r="A678" s="50" t="s">
        <v>598</v>
      </c>
      <c r="B678" s="50" t="s">
        <v>599</v>
      </c>
      <c r="C678" s="56">
        <v>189</v>
      </c>
      <c r="D678" s="57">
        <v>7356610.1100000003</v>
      </c>
      <c r="E678" s="57">
        <v>438384.26</v>
      </c>
      <c r="F678" s="58">
        <v>6.6461361087000474E-4</v>
      </c>
    </row>
    <row r="679" spans="1:6" x14ac:dyDescent="0.2">
      <c r="A679" s="50" t="s">
        <v>598</v>
      </c>
      <c r="B679" s="50" t="s">
        <v>600</v>
      </c>
      <c r="C679" s="56">
        <v>57</v>
      </c>
      <c r="D679" s="57">
        <v>778707.85</v>
      </c>
      <c r="E679" s="57">
        <v>46722.5</v>
      </c>
      <c r="F679" s="58">
        <v>7.0833769063409802E-5</v>
      </c>
    </row>
    <row r="680" spans="1:6" x14ac:dyDescent="0.2">
      <c r="A680" s="50" t="s">
        <v>598</v>
      </c>
      <c r="B680" s="50" t="s">
        <v>601</v>
      </c>
      <c r="C680" s="56">
        <v>133</v>
      </c>
      <c r="D680" s="57">
        <v>5005271.92</v>
      </c>
      <c r="E680" s="57">
        <v>282213.65999999997</v>
      </c>
      <c r="F680" s="58">
        <v>4.2785076181667611E-4</v>
      </c>
    </row>
    <row r="681" spans="1:6" x14ac:dyDescent="0.2">
      <c r="A681" s="50" t="s">
        <v>598</v>
      </c>
      <c r="B681" s="50" t="s">
        <v>602</v>
      </c>
      <c r="C681" s="56">
        <v>2823</v>
      </c>
      <c r="D681" s="57">
        <v>316653198.55000001</v>
      </c>
      <c r="E681" s="57">
        <v>18914414.43</v>
      </c>
      <c r="F681" s="58">
        <v>2.8675247765086325E-2</v>
      </c>
    </row>
    <row r="682" spans="1:6" x14ac:dyDescent="0.2">
      <c r="A682" s="50" t="s">
        <v>598</v>
      </c>
      <c r="B682" s="50" t="s">
        <v>603</v>
      </c>
      <c r="C682" s="56">
        <v>78</v>
      </c>
      <c r="D682" s="57">
        <v>2524685.14</v>
      </c>
      <c r="E682" s="57">
        <v>151481.1</v>
      </c>
      <c r="F682" s="58">
        <v>2.2965332023909863E-4</v>
      </c>
    </row>
    <row r="683" spans="1:6" x14ac:dyDescent="0.2">
      <c r="A683" s="50" t="s">
        <v>598</v>
      </c>
      <c r="B683" s="50" t="s">
        <v>346</v>
      </c>
      <c r="C683" s="56">
        <v>23</v>
      </c>
      <c r="D683" s="57">
        <v>370115.39</v>
      </c>
      <c r="E683" s="57">
        <v>22206.92</v>
      </c>
      <c r="F683" s="58">
        <v>3.3666859497878244E-5</v>
      </c>
    </row>
    <row r="684" spans="1:6" x14ac:dyDescent="0.2">
      <c r="A684" s="50" t="s">
        <v>598</v>
      </c>
      <c r="B684" s="50" t="s">
        <v>604</v>
      </c>
      <c r="C684" s="56">
        <v>32</v>
      </c>
      <c r="D684" s="57">
        <v>846504.13</v>
      </c>
      <c r="E684" s="57">
        <v>50729.81</v>
      </c>
      <c r="F684" s="58">
        <v>7.6909061933129799E-5</v>
      </c>
    </row>
    <row r="685" spans="1:6" x14ac:dyDescent="0.2">
      <c r="A685" s="50" t="s">
        <v>598</v>
      </c>
      <c r="B685" s="50" t="s">
        <v>605</v>
      </c>
      <c r="C685" s="56">
        <v>118</v>
      </c>
      <c r="D685" s="57">
        <v>1273091.3700000001</v>
      </c>
      <c r="E685" s="57">
        <v>76385.47</v>
      </c>
      <c r="F685" s="58">
        <v>1.1580439278249275E-4</v>
      </c>
    </row>
    <row r="686" spans="1:6" x14ac:dyDescent="0.2">
      <c r="A686" s="50" t="s">
        <v>598</v>
      </c>
      <c r="B686" s="50" t="s">
        <v>367</v>
      </c>
      <c r="C686" s="56">
        <v>131</v>
      </c>
      <c r="D686" s="57">
        <v>3537517.37</v>
      </c>
      <c r="E686" s="57">
        <v>212251.03</v>
      </c>
      <c r="F686" s="58">
        <v>3.2178373251625801E-4</v>
      </c>
    </row>
    <row r="687" spans="1:6" x14ac:dyDescent="0.2">
      <c r="A687" s="50" t="s">
        <v>598</v>
      </c>
      <c r="B687" s="50" t="s">
        <v>606</v>
      </c>
      <c r="C687" s="56">
        <v>23</v>
      </c>
      <c r="D687" s="57">
        <v>2682109.7200000002</v>
      </c>
      <c r="E687" s="57">
        <v>160926.59</v>
      </c>
      <c r="F687" s="58">
        <v>2.4397318020701015E-4</v>
      </c>
    </row>
    <row r="688" spans="1:6" x14ac:dyDescent="0.2">
      <c r="A688" s="50" t="s">
        <v>598</v>
      </c>
      <c r="B688" s="50" t="s">
        <v>607</v>
      </c>
      <c r="C688" s="56">
        <v>96</v>
      </c>
      <c r="D688" s="57">
        <v>1294197.3500000001</v>
      </c>
      <c r="E688" s="57">
        <v>77651.850000000006</v>
      </c>
      <c r="F688" s="58">
        <v>1.1772429151365057E-4</v>
      </c>
    </row>
    <row r="689" spans="1:6" x14ac:dyDescent="0.2">
      <c r="A689" s="50" t="s">
        <v>598</v>
      </c>
      <c r="B689" s="50" t="s">
        <v>608</v>
      </c>
      <c r="C689" s="56">
        <v>78</v>
      </c>
      <c r="D689" s="57">
        <v>1797865.11</v>
      </c>
      <c r="E689" s="57">
        <v>107841.22</v>
      </c>
      <c r="F689" s="58">
        <v>1.6349296533782161E-4</v>
      </c>
    </row>
    <row r="690" spans="1:6" x14ac:dyDescent="0.2">
      <c r="A690" s="50" t="s">
        <v>598</v>
      </c>
      <c r="B690" s="50" t="s">
        <v>609</v>
      </c>
      <c r="C690" s="56">
        <v>87</v>
      </c>
      <c r="D690" s="57">
        <v>1283520.3</v>
      </c>
      <c r="E690" s="57">
        <v>76563.259999999995</v>
      </c>
      <c r="F690" s="58">
        <v>1.1607393177980204E-4</v>
      </c>
    </row>
    <row r="691" spans="1:6" x14ac:dyDescent="0.2">
      <c r="A691" s="50" t="s">
        <v>598</v>
      </c>
      <c r="B691" s="50" t="s">
        <v>51</v>
      </c>
      <c r="C691" s="56">
        <v>125</v>
      </c>
      <c r="D691" s="57">
        <v>2144896.41</v>
      </c>
      <c r="E691" s="57">
        <v>128693.8</v>
      </c>
      <c r="F691" s="58">
        <v>1.951065741150976E-4</v>
      </c>
    </row>
    <row r="692" spans="1:6" x14ac:dyDescent="0.2">
      <c r="A692" s="50" t="s">
        <v>598</v>
      </c>
      <c r="B692" s="50" t="s">
        <v>52</v>
      </c>
      <c r="C692" s="56">
        <v>3993</v>
      </c>
      <c r="D692" s="57">
        <v>347548290.72000003</v>
      </c>
      <c r="E692" s="57">
        <v>20746465.91</v>
      </c>
      <c r="F692" s="58">
        <v>3.1452734231919181E-2</v>
      </c>
    </row>
    <row r="693" spans="1:6" x14ac:dyDescent="0.2">
      <c r="A693" s="50" t="s">
        <v>610</v>
      </c>
      <c r="B693" s="50" t="s">
        <v>611</v>
      </c>
      <c r="C693" s="56">
        <v>200</v>
      </c>
      <c r="D693" s="57">
        <v>10511389.83</v>
      </c>
      <c r="E693" s="57">
        <v>629937.88</v>
      </c>
      <c r="F693" s="58">
        <v>9.5501898049577731E-4</v>
      </c>
    </row>
    <row r="694" spans="1:6" x14ac:dyDescent="0.2">
      <c r="A694" s="50" t="s">
        <v>610</v>
      </c>
      <c r="B694" s="50" t="s">
        <v>612</v>
      </c>
      <c r="C694" s="56">
        <v>20</v>
      </c>
      <c r="D694" s="57">
        <v>256966.92</v>
      </c>
      <c r="E694" s="57">
        <v>15418.02</v>
      </c>
      <c r="F694" s="58">
        <v>2.3374529789609579E-5</v>
      </c>
    </row>
    <row r="695" spans="1:6" x14ac:dyDescent="0.2">
      <c r="A695" s="50" t="s">
        <v>610</v>
      </c>
      <c r="B695" s="50" t="s">
        <v>613</v>
      </c>
      <c r="C695" s="56">
        <v>675</v>
      </c>
      <c r="D695" s="57">
        <v>30046864.68</v>
      </c>
      <c r="E695" s="57">
        <v>1795895.21</v>
      </c>
      <c r="F695" s="58">
        <v>2.722671658563301E-3</v>
      </c>
    </row>
    <row r="696" spans="1:6" x14ac:dyDescent="0.2">
      <c r="A696" s="50" t="s">
        <v>610</v>
      </c>
      <c r="B696" s="50" t="s">
        <v>614</v>
      </c>
      <c r="C696" s="56">
        <v>27</v>
      </c>
      <c r="D696" s="57">
        <v>292249.61</v>
      </c>
      <c r="E696" s="57">
        <v>17534.990000000002</v>
      </c>
      <c r="F696" s="58">
        <v>2.6583967728379266E-5</v>
      </c>
    </row>
    <row r="697" spans="1:6" x14ac:dyDescent="0.2">
      <c r="A697" s="50" t="s">
        <v>610</v>
      </c>
      <c r="B697" s="50" t="s">
        <v>615</v>
      </c>
      <c r="C697" s="56">
        <v>274</v>
      </c>
      <c r="D697" s="57">
        <v>5470311.8399999999</v>
      </c>
      <c r="E697" s="57">
        <v>328205.23</v>
      </c>
      <c r="F697" s="58">
        <v>4.9757640253032896E-4</v>
      </c>
    </row>
    <row r="698" spans="1:6" x14ac:dyDescent="0.2">
      <c r="A698" s="50" t="s">
        <v>610</v>
      </c>
      <c r="B698" s="50" t="s">
        <v>402</v>
      </c>
      <c r="C698" s="56">
        <v>21</v>
      </c>
      <c r="D698" s="57">
        <v>658887.66</v>
      </c>
      <c r="E698" s="57">
        <v>39533.25</v>
      </c>
      <c r="F698" s="58">
        <v>5.9934487684221632E-5</v>
      </c>
    </row>
    <row r="699" spans="1:6" x14ac:dyDescent="0.2">
      <c r="A699" s="50" t="s">
        <v>610</v>
      </c>
      <c r="B699" s="50" t="s">
        <v>51</v>
      </c>
      <c r="C699" s="56">
        <v>62</v>
      </c>
      <c r="D699" s="57">
        <v>380608.09</v>
      </c>
      <c r="E699" s="57">
        <v>22836.5</v>
      </c>
      <c r="F699" s="58">
        <v>3.4621335913458351E-5</v>
      </c>
    </row>
    <row r="700" spans="1:6" x14ac:dyDescent="0.2">
      <c r="A700" s="50" t="s">
        <v>610</v>
      </c>
      <c r="B700" s="50" t="s">
        <v>52</v>
      </c>
      <c r="C700" s="56">
        <v>1279</v>
      </c>
      <c r="D700" s="57">
        <v>47617278.630000003</v>
      </c>
      <c r="E700" s="57">
        <v>2849361.09</v>
      </c>
      <c r="F700" s="58">
        <v>4.3197813778656025E-3</v>
      </c>
    </row>
    <row r="701" spans="1:6" x14ac:dyDescent="0.2">
      <c r="A701" s="50" t="s">
        <v>616</v>
      </c>
      <c r="B701" s="50" t="s">
        <v>617</v>
      </c>
      <c r="C701" s="56">
        <v>33</v>
      </c>
      <c r="D701" s="57">
        <v>818187.29</v>
      </c>
      <c r="E701" s="57">
        <v>49046.6</v>
      </c>
      <c r="F701" s="58">
        <v>7.4357226983689541E-5</v>
      </c>
    </row>
    <row r="702" spans="1:6" x14ac:dyDescent="0.2">
      <c r="A702" s="50" t="s">
        <v>616</v>
      </c>
      <c r="B702" s="50" t="s">
        <v>618</v>
      </c>
      <c r="C702" s="56">
        <v>20</v>
      </c>
      <c r="D702" s="57">
        <v>163610.03</v>
      </c>
      <c r="E702" s="57">
        <v>9816.61</v>
      </c>
      <c r="F702" s="58">
        <v>1.4882497420419696E-5</v>
      </c>
    </row>
    <row r="703" spans="1:6" x14ac:dyDescent="0.2">
      <c r="A703" s="50" t="s">
        <v>616</v>
      </c>
      <c r="B703" s="50" t="s">
        <v>619</v>
      </c>
      <c r="C703" s="56">
        <v>275</v>
      </c>
      <c r="D703" s="57">
        <v>5318413.41</v>
      </c>
      <c r="E703" s="57">
        <v>318256.19</v>
      </c>
      <c r="F703" s="58">
        <v>4.8249313425995332E-4</v>
      </c>
    </row>
    <row r="704" spans="1:6" x14ac:dyDescent="0.2">
      <c r="A704" s="50" t="s">
        <v>616</v>
      </c>
      <c r="B704" s="50" t="s">
        <v>620</v>
      </c>
      <c r="C704" s="56">
        <v>17</v>
      </c>
      <c r="D704" s="57">
        <v>275516.28000000003</v>
      </c>
      <c r="E704" s="57">
        <v>16530.990000000002</v>
      </c>
      <c r="F704" s="58">
        <v>2.5061850886607883E-5</v>
      </c>
    </row>
    <row r="705" spans="1:6" x14ac:dyDescent="0.2">
      <c r="A705" s="50" t="s">
        <v>616</v>
      </c>
      <c r="B705" s="50" t="s">
        <v>51</v>
      </c>
      <c r="C705" s="56">
        <v>84</v>
      </c>
      <c r="D705" s="57">
        <v>218919.11</v>
      </c>
      <c r="E705" s="57">
        <v>13135.16</v>
      </c>
      <c r="F705" s="58">
        <v>1.9913593879842426E-5</v>
      </c>
    </row>
    <row r="706" spans="1:6" x14ac:dyDescent="0.2">
      <c r="A706" s="50" t="s">
        <v>616</v>
      </c>
      <c r="B706" s="50" t="s">
        <v>52</v>
      </c>
      <c r="C706" s="56">
        <v>429</v>
      </c>
      <c r="D706" s="57">
        <v>6794646.1200000001</v>
      </c>
      <c r="E706" s="57">
        <v>406785.55</v>
      </c>
      <c r="F706" s="58">
        <v>6.1670830343051291E-4</v>
      </c>
    </row>
    <row r="707" spans="1:6" x14ac:dyDescent="0.2">
      <c r="A707" s="50" t="s">
        <v>621</v>
      </c>
      <c r="B707" s="50" t="s">
        <v>622</v>
      </c>
      <c r="C707" s="56">
        <v>20</v>
      </c>
      <c r="D707" s="57">
        <v>329263.62</v>
      </c>
      <c r="E707" s="57">
        <v>19755.82</v>
      </c>
      <c r="F707" s="58">
        <v>2.9950862893430201E-5</v>
      </c>
    </row>
    <row r="708" spans="1:6" x14ac:dyDescent="0.2">
      <c r="A708" s="50" t="s">
        <v>621</v>
      </c>
      <c r="B708" s="50" t="s">
        <v>623</v>
      </c>
      <c r="C708" s="56">
        <v>26</v>
      </c>
      <c r="D708" s="57">
        <v>1381855.69</v>
      </c>
      <c r="E708" s="57">
        <v>82911.33</v>
      </c>
      <c r="F708" s="58">
        <v>1.2569794000663836E-4</v>
      </c>
    </row>
    <row r="709" spans="1:6" x14ac:dyDescent="0.2">
      <c r="A709" s="50" t="s">
        <v>621</v>
      </c>
      <c r="B709" s="50" t="s">
        <v>624</v>
      </c>
      <c r="C709" s="56">
        <v>158</v>
      </c>
      <c r="D709" s="57">
        <v>2842707.93</v>
      </c>
      <c r="E709" s="57">
        <v>169190.05</v>
      </c>
      <c r="F709" s="58">
        <v>2.5650102048320949E-4</v>
      </c>
    </row>
    <row r="710" spans="1:6" x14ac:dyDescent="0.2">
      <c r="A710" s="50" t="s">
        <v>621</v>
      </c>
      <c r="B710" s="50" t="s">
        <v>625</v>
      </c>
      <c r="C710" s="56">
        <v>21</v>
      </c>
      <c r="D710" s="57">
        <v>244959.56</v>
      </c>
      <c r="E710" s="57">
        <v>14697.55</v>
      </c>
      <c r="F710" s="58">
        <v>2.2282259350375487E-5</v>
      </c>
    </row>
    <row r="711" spans="1:6" x14ac:dyDescent="0.2">
      <c r="A711" s="50" t="s">
        <v>621</v>
      </c>
      <c r="B711" s="50" t="s">
        <v>626</v>
      </c>
      <c r="C711" s="56">
        <v>142</v>
      </c>
      <c r="D711" s="57">
        <v>4082196.89</v>
      </c>
      <c r="E711" s="57">
        <v>244931.85</v>
      </c>
      <c r="F711" s="58">
        <v>3.7132957566854787E-4</v>
      </c>
    </row>
    <row r="712" spans="1:6" x14ac:dyDescent="0.2">
      <c r="A712" s="50" t="s">
        <v>621</v>
      </c>
      <c r="B712" s="50" t="s">
        <v>627</v>
      </c>
      <c r="C712" s="56">
        <v>238</v>
      </c>
      <c r="D712" s="57">
        <v>6641940.8600000003</v>
      </c>
      <c r="E712" s="57">
        <v>398357.18</v>
      </c>
      <c r="F712" s="58">
        <v>6.0393045091489464E-4</v>
      </c>
    </row>
    <row r="713" spans="1:6" x14ac:dyDescent="0.2">
      <c r="A713" s="50" t="s">
        <v>621</v>
      </c>
      <c r="B713" s="50" t="s">
        <v>628</v>
      </c>
      <c r="C713" s="56">
        <v>63</v>
      </c>
      <c r="D713" s="57">
        <v>1450651.61</v>
      </c>
      <c r="E713" s="57">
        <v>87039.1</v>
      </c>
      <c r="F713" s="58">
        <v>1.3195585657631832E-4</v>
      </c>
    </row>
    <row r="714" spans="1:6" x14ac:dyDescent="0.2">
      <c r="A714" s="50" t="s">
        <v>621</v>
      </c>
      <c r="B714" s="50" t="s">
        <v>629</v>
      </c>
      <c r="C714" s="56">
        <v>75</v>
      </c>
      <c r="D714" s="57">
        <v>2584487.56</v>
      </c>
      <c r="E714" s="57">
        <v>155069.26</v>
      </c>
      <c r="F714" s="58">
        <v>2.3509315964843173E-4</v>
      </c>
    </row>
    <row r="715" spans="1:6" x14ac:dyDescent="0.2">
      <c r="A715" s="50" t="s">
        <v>621</v>
      </c>
      <c r="B715" s="50" t="s">
        <v>51</v>
      </c>
      <c r="C715" s="56">
        <v>70</v>
      </c>
      <c r="D715" s="57">
        <v>426485.91</v>
      </c>
      <c r="E715" s="57">
        <v>25589.18</v>
      </c>
      <c r="F715" s="58">
        <v>3.8794543670437684E-5</v>
      </c>
    </row>
    <row r="716" spans="1:6" x14ac:dyDescent="0.2">
      <c r="A716" s="50" t="s">
        <v>621</v>
      </c>
      <c r="B716" s="50" t="s">
        <v>52</v>
      </c>
      <c r="C716" s="56">
        <v>813</v>
      </c>
      <c r="D716" s="57">
        <v>19984549.629999999</v>
      </c>
      <c r="E716" s="57">
        <v>1197541.32</v>
      </c>
      <c r="F716" s="58">
        <v>1.815535669212284E-3</v>
      </c>
    </row>
    <row r="717" spans="1:6" x14ac:dyDescent="0.2">
      <c r="A717" s="50" t="s">
        <v>630</v>
      </c>
      <c r="B717" s="50" t="s">
        <v>631</v>
      </c>
      <c r="C717" s="56">
        <v>1745</v>
      </c>
      <c r="D717" s="57">
        <v>103174827.63</v>
      </c>
      <c r="E717" s="57">
        <v>6153655.5800000001</v>
      </c>
      <c r="F717" s="58">
        <v>9.3292657338430746E-3</v>
      </c>
    </row>
    <row r="718" spans="1:6" x14ac:dyDescent="0.2">
      <c r="A718" s="50" t="s">
        <v>630</v>
      </c>
      <c r="B718" s="50" t="s">
        <v>632</v>
      </c>
      <c r="C718" s="56">
        <v>161</v>
      </c>
      <c r="D718" s="57">
        <v>4253132.21</v>
      </c>
      <c r="E718" s="57">
        <v>255187.92</v>
      </c>
      <c r="F718" s="58">
        <v>3.8687831757829516E-4</v>
      </c>
    </row>
    <row r="719" spans="1:6" x14ac:dyDescent="0.2">
      <c r="A719" s="50" t="s">
        <v>630</v>
      </c>
      <c r="B719" s="50" t="s">
        <v>633</v>
      </c>
      <c r="C719" s="56">
        <v>42</v>
      </c>
      <c r="D719" s="57">
        <v>3039306.15</v>
      </c>
      <c r="E719" s="57">
        <v>182358.39999999999</v>
      </c>
      <c r="F719" s="58">
        <v>2.7646493214988303E-4</v>
      </c>
    </row>
    <row r="720" spans="1:6" x14ac:dyDescent="0.2">
      <c r="A720" s="50" t="s">
        <v>630</v>
      </c>
      <c r="B720" s="50" t="s">
        <v>634</v>
      </c>
      <c r="C720" s="56">
        <v>5721</v>
      </c>
      <c r="D720" s="57">
        <v>586850423.13999999</v>
      </c>
      <c r="E720" s="57">
        <v>35129280.640000001</v>
      </c>
      <c r="F720" s="58">
        <v>5.325783834806512E-2</v>
      </c>
    </row>
    <row r="721" spans="1:6" x14ac:dyDescent="0.2">
      <c r="A721" s="50" t="s">
        <v>630</v>
      </c>
      <c r="B721" s="50" t="s">
        <v>635</v>
      </c>
      <c r="C721" s="56">
        <v>30</v>
      </c>
      <c r="D721" s="57">
        <v>371966.87</v>
      </c>
      <c r="E721" s="57">
        <v>22318.02</v>
      </c>
      <c r="F721" s="58">
        <v>3.383529294520972E-5</v>
      </c>
    </row>
    <row r="722" spans="1:6" x14ac:dyDescent="0.2">
      <c r="A722" s="50" t="s">
        <v>630</v>
      </c>
      <c r="B722" s="50" t="s">
        <v>636</v>
      </c>
      <c r="C722" s="56">
        <v>455</v>
      </c>
      <c r="D722" s="57">
        <v>16112288.279999999</v>
      </c>
      <c r="E722" s="57">
        <v>965880.89</v>
      </c>
      <c r="F722" s="58">
        <v>1.4643262647551121E-3</v>
      </c>
    </row>
    <row r="723" spans="1:6" x14ac:dyDescent="0.2">
      <c r="A723" s="50" t="s">
        <v>630</v>
      </c>
      <c r="B723" s="50" t="s">
        <v>637</v>
      </c>
      <c r="C723" s="56">
        <v>282</v>
      </c>
      <c r="D723" s="57">
        <v>7338687.2699999996</v>
      </c>
      <c r="E723" s="57">
        <v>433824.71</v>
      </c>
      <c r="F723" s="58">
        <v>6.5770109309520527E-4</v>
      </c>
    </row>
    <row r="724" spans="1:6" x14ac:dyDescent="0.2">
      <c r="A724" s="50" t="s">
        <v>630</v>
      </c>
      <c r="B724" s="50" t="s">
        <v>638</v>
      </c>
      <c r="C724" s="56">
        <v>75</v>
      </c>
      <c r="D724" s="57">
        <v>814219.33</v>
      </c>
      <c r="E724" s="57">
        <v>48617.61</v>
      </c>
      <c r="F724" s="58">
        <v>7.3706855565411163E-5</v>
      </c>
    </row>
    <row r="725" spans="1:6" x14ac:dyDescent="0.2">
      <c r="A725" s="50" t="s">
        <v>630</v>
      </c>
      <c r="B725" s="50" t="s">
        <v>639</v>
      </c>
      <c r="C725" s="56">
        <v>34</v>
      </c>
      <c r="D725" s="57">
        <v>564648.74</v>
      </c>
      <c r="E725" s="57">
        <v>33875.82</v>
      </c>
      <c r="F725" s="58">
        <v>5.1357526046629328E-5</v>
      </c>
    </row>
    <row r="726" spans="1:6" x14ac:dyDescent="0.2">
      <c r="A726" s="50" t="s">
        <v>630</v>
      </c>
      <c r="B726" s="50" t="s">
        <v>640</v>
      </c>
      <c r="C726" s="56">
        <v>16</v>
      </c>
      <c r="D726" s="57">
        <v>0</v>
      </c>
      <c r="E726" s="57">
        <v>0</v>
      </c>
      <c r="F726" s="58">
        <v>0</v>
      </c>
    </row>
    <row r="727" spans="1:6" x14ac:dyDescent="0.2">
      <c r="A727" s="50" t="s">
        <v>630</v>
      </c>
      <c r="B727" s="50" t="s">
        <v>641</v>
      </c>
      <c r="C727" s="56">
        <v>167</v>
      </c>
      <c r="D727" s="57">
        <v>18341341.52</v>
      </c>
      <c r="E727" s="57">
        <v>1097927.6000000001</v>
      </c>
      <c r="F727" s="58">
        <v>1.6645160268980422E-3</v>
      </c>
    </row>
    <row r="728" spans="1:6" x14ac:dyDescent="0.2">
      <c r="A728" s="50" t="s">
        <v>630</v>
      </c>
      <c r="B728" s="50" t="s">
        <v>51</v>
      </c>
      <c r="C728" s="56">
        <v>161</v>
      </c>
      <c r="D728" s="57">
        <v>7451016.3899999997</v>
      </c>
      <c r="E728" s="57">
        <v>447060.98</v>
      </c>
      <c r="F728" s="58">
        <v>6.7776797505659299E-4</v>
      </c>
    </row>
    <row r="729" spans="1:6" x14ac:dyDescent="0.2">
      <c r="A729" s="50" t="s">
        <v>630</v>
      </c>
      <c r="B729" s="50" t="s">
        <v>52</v>
      </c>
      <c r="C729" s="56">
        <v>8889</v>
      </c>
      <c r="D729" s="57">
        <v>748311857.52999997</v>
      </c>
      <c r="E729" s="57">
        <v>44769988.18</v>
      </c>
      <c r="F729" s="58">
        <v>6.7873658381159108E-2</v>
      </c>
    </row>
    <row r="730" spans="1:6" x14ac:dyDescent="0.2">
      <c r="A730" s="50" t="s">
        <v>606</v>
      </c>
      <c r="B730" s="50" t="s">
        <v>642</v>
      </c>
      <c r="C730" s="56">
        <v>29</v>
      </c>
      <c r="D730" s="57">
        <v>761151.41</v>
      </c>
      <c r="E730" s="57">
        <v>45669.09</v>
      </c>
      <c r="F730" s="58">
        <v>6.9236744061128519E-5</v>
      </c>
    </row>
    <row r="731" spans="1:6" x14ac:dyDescent="0.2">
      <c r="A731" s="50" t="s">
        <v>606</v>
      </c>
      <c r="B731" s="50" t="s">
        <v>643</v>
      </c>
      <c r="C731" s="56">
        <v>33</v>
      </c>
      <c r="D731" s="57">
        <v>230009.85</v>
      </c>
      <c r="E731" s="57">
        <v>13800.6</v>
      </c>
      <c r="F731" s="58">
        <v>2.0922435942779031E-5</v>
      </c>
    </row>
    <row r="732" spans="1:6" x14ac:dyDescent="0.2">
      <c r="A732" s="50" t="s">
        <v>606</v>
      </c>
      <c r="B732" s="50" t="s">
        <v>644</v>
      </c>
      <c r="C732" s="56">
        <v>43</v>
      </c>
      <c r="D732" s="57">
        <v>922566.32</v>
      </c>
      <c r="E732" s="57">
        <v>55352.480000000003</v>
      </c>
      <c r="F732" s="58">
        <v>8.3917272950013587E-5</v>
      </c>
    </row>
    <row r="733" spans="1:6" x14ac:dyDescent="0.2">
      <c r="A733" s="50" t="s">
        <v>606</v>
      </c>
      <c r="B733" s="50" t="s">
        <v>645</v>
      </c>
      <c r="C733" s="56">
        <v>551</v>
      </c>
      <c r="D733" s="57">
        <v>18596741.780000001</v>
      </c>
      <c r="E733" s="57">
        <v>1114164.17</v>
      </c>
      <c r="F733" s="58">
        <v>1.6891315215689581E-3</v>
      </c>
    </row>
    <row r="734" spans="1:6" x14ac:dyDescent="0.2">
      <c r="A734" s="50" t="s">
        <v>606</v>
      </c>
      <c r="B734" s="50" t="s">
        <v>646</v>
      </c>
      <c r="C734" s="56">
        <v>26</v>
      </c>
      <c r="D734" s="57">
        <v>955976.95</v>
      </c>
      <c r="E734" s="57">
        <v>57358.61</v>
      </c>
      <c r="F734" s="58">
        <v>8.6958671615135918E-5</v>
      </c>
    </row>
    <row r="735" spans="1:6" x14ac:dyDescent="0.2">
      <c r="A735" s="50" t="s">
        <v>606</v>
      </c>
      <c r="B735" s="50" t="s">
        <v>647</v>
      </c>
      <c r="C735" s="56">
        <v>49</v>
      </c>
      <c r="D735" s="57">
        <v>1044169.41</v>
      </c>
      <c r="E735" s="57">
        <v>62650.16</v>
      </c>
      <c r="F735" s="58">
        <v>9.4980939916007793E-5</v>
      </c>
    </row>
    <row r="736" spans="1:6" x14ac:dyDescent="0.2">
      <c r="A736" s="50" t="s">
        <v>606</v>
      </c>
      <c r="B736" s="50" t="s">
        <v>648</v>
      </c>
      <c r="C736" s="56">
        <v>34</v>
      </c>
      <c r="D736" s="57">
        <v>596381.13</v>
      </c>
      <c r="E736" s="57">
        <v>35782.86</v>
      </c>
      <c r="F736" s="58">
        <v>5.4248699056521457E-5</v>
      </c>
    </row>
    <row r="737" spans="1:6" x14ac:dyDescent="0.2">
      <c r="A737" s="50" t="s">
        <v>606</v>
      </c>
      <c r="B737" s="50" t="s">
        <v>606</v>
      </c>
      <c r="C737" s="56">
        <v>25</v>
      </c>
      <c r="D737" s="57">
        <v>232726.31</v>
      </c>
      <c r="E737" s="57">
        <v>13963.61</v>
      </c>
      <c r="F737" s="58">
        <v>2.1169567682198507E-5</v>
      </c>
    </row>
    <row r="738" spans="1:6" x14ac:dyDescent="0.2">
      <c r="A738" s="50" t="s">
        <v>606</v>
      </c>
      <c r="B738" s="50" t="s">
        <v>51</v>
      </c>
      <c r="C738" s="56">
        <v>90</v>
      </c>
      <c r="D738" s="57">
        <v>869088.92</v>
      </c>
      <c r="E738" s="57">
        <v>52145.33</v>
      </c>
      <c r="F738" s="58">
        <v>7.9055064753711705E-5</v>
      </c>
    </row>
    <row r="739" spans="1:6" x14ac:dyDescent="0.2">
      <c r="A739" s="50" t="s">
        <v>606</v>
      </c>
      <c r="B739" s="50" t="s">
        <v>52</v>
      </c>
      <c r="C739" s="56">
        <v>880</v>
      </c>
      <c r="D739" s="57">
        <v>24208812.079999998</v>
      </c>
      <c r="E739" s="57">
        <v>1450886.91</v>
      </c>
      <c r="F739" s="58">
        <v>2.1996209175464548E-3</v>
      </c>
    </row>
    <row r="740" spans="1:6" x14ac:dyDescent="0.2">
      <c r="A740" s="50" t="s">
        <v>649</v>
      </c>
      <c r="B740" s="50" t="s">
        <v>650</v>
      </c>
      <c r="C740" s="56">
        <v>120</v>
      </c>
      <c r="D740" s="57">
        <v>2313508.0099999998</v>
      </c>
      <c r="E740" s="57">
        <v>138810.49</v>
      </c>
      <c r="F740" s="58">
        <v>2.1044400860910169E-4</v>
      </c>
    </row>
    <row r="741" spans="1:6" x14ac:dyDescent="0.2">
      <c r="A741" s="50" t="s">
        <v>649</v>
      </c>
      <c r="B741" s="50" t="s">
        <v>651</v>
      </c>
      <c r="C741" s="56">
        <v>43</v>
      </c>
      <c r="D741" s="57">
        <v>816759.36</v>
      </c>
      <c r="E741" s="57">
        <v>49005.57</v>
      </c>
      <c r="F741" s="58">
        <v>7.429502334422951E-5</v>
      </c>
    </row>
    <row r="742" spans="1:6" x14ac:dyDescent="0.2">
      <c r="A742" s="50" t="s">
        <v>649</v>
      </c>
      <c r="B742" s="50" t="s">
        <v>652</v>
      </c>
      <c r="C742" s="56">
        <v>30</v>
      </c>
      <c r="D742" s="57">
        <v>620018.48</v>
      </c>
      <c r="E742" s="57">
        <v>37201.120000000003</v>
      </c>
      <c r="F742" s="58">
        <v>5.6398855861312977E-5</v>
      </c>
    </row>
    <row r="743" spans="1:6" x14ac:dyDescent="0.2">
      <c r="A743" s="50" t="s">
        <v>649</v>
      </c>
      <c r="B743" s="50" t="s">
        <v>653</v>
      </c>
      <c r="C743" s="56">
        <v>233</v>
      </c>
      <c r="D743" s="57">
        <v>6288897.1900000004</v>
      </c>
      <c r="E743" s="57">
        <v>376682.59</v>
      </c>
      <c r="F743" s="58">
        <v>5.7107063171420787E-4</v>
      </c>
    </row>
    <row r="744" spans="1:6" x14ac:dyDescent="0.2">
      <c r="A744" s="50" t="s">
        <v>649</v>
      </c>
      <c r="B744" s="50" t="s">
        <v>654</v>
      </c>
      <c r="C744" s="56">
        <v>43</v>
      </c>
      <c r="D744" s="57">
        <v>2227750.81</v>
      </c>
      <c r="E744" s="57">
        <v>133665.06</v>
      </c>
      <c r="F744" s="58">
        <v>2.0264326591870756E-4</v>
      </c>
    </row>
    <row r="745" spans="1:6" x14ac:dyDescent="0.2">
      <c r="A745" s="50" t="s">
        <v>649</v>
      </c>
      <c r="B745" s="50" t="s">
        <v>655</v>
      </c>
      <c r="C745" s="56">
        <v>232</v>
      </c>
      <c r="D745" s="57">
        <v>11114951.390000001</v>
      </c>
      <c r="E745" s="57">
        <v>666897.12</v>
      </c>
      <c r="F745" s="58">
        <v>1.0110511335466442E-3</v>
      </c>
    </row>
    <row r="746" spans="1:6" x14ac:dyDescent="0.2">
      <c r="A746" s="50" t="s">
        <v>649</v>
      </c>
      <c r="B746" s="50" t="s">
        <v>656</v>
      </c>
      <c r="C746" s="56">
        <v>65</v>
      </c>
      <c r="D746" s="57">
        <v>1805390.02</v>
      </c>
      <c r="E746" s="57">
        <v>108323.41</v>
      </c>
      <c r="F746" s="58">
        <v>1.6422399075608231E-4</v>
      </c>
    </row>
    <row r="747" spans="1:6" x14ac:dyDescent="0.2">
      <c r="A747" s="50" t="s">
        <v>649</v>
      </c>
      <c r="B747" s="50" t="s">
        <v>657</v>
      </c>
      <c r="C747" s="56">
        <v>38</v>
      </c>
      <c r="D747" s="57">
        <v>1141253.47</v>
      </c>
      <c r="E747" s="57">
        <v>68475.23</v>
      </c>
      <c r="F747" s="58">
        <v>1.0381205261670223E-4</v>
      </c>
    </row>
    <row r="748" spans="1:6" x14ac:dyDescent="0.2">
      <c r="A748" s="50" t="s">
        <v>649</v>
      </c>
      <c r="B748" s="50" t="s">
        <v>658</v>
      </c>
      <c r="C748" s="56">
        <v>493</v>
      </c>
      <c r="D748" s="57">
        <v>28402658.149999999</v>
      </c>
      <c r="E748" s="57">
        <v>1700314.03</v>
      </c>
      <c r="F748" s="58">
        <v>2.5777655591266656E-3</v>
      </c>
    </row>
    <row r="749" spans="1:6" x14ac:dyDescent="0.2">
      <c r="A749" s="50" t="s">
        <v>649</v>
      </c>
      <c r="B749" s="50" t="s">
        <v>659</v>
      </c>
      <c r="C749" s="56">
        <v>437</v>
      </c>
      <c r="D749" s="57">
        <v>21062023.23</v>
      </c>
      <c r="E749" s="57">
        <v>1261160.71</v>
      </c>
      <c r="F749" s="58">
        <v>1.9119860128200745E-3</v>
      </c>
    </row>
    <row r="750" spans="1:6" x14ac:dyDescent="0.2">
      <c r="A750" s="50" t="s">
        <v>649</v>
      </c>
      <c r="B750" s="50" t="s">
        <v>556</v>
      </c>
      <c r="C750" s="56">
        <v>23</v>
      </c>
      <c r="D750" s="57">
        <v>214808.17</v>
      </c>
      <c r="E750" s="57">
        <v>12846.46</v>
      </c>
      <c r="F750" s="58">
        <v>1.9475909485201593E-5</v>
      </c>
    </row>
    <row r="751" spans="1:6" x14ac:dyDescent="0.2">
      <c r="A751" s="50" t="s">
        <v>649</v>
      </c>
      <c r="B751" s="50" t="s">
        <v>660</v>
      </c>
      <c r="C751" s="56">
        <v>752</v>
      </c>
      <c r="D751" s="57">
        <v>52150909.909999996</v>
      </c>
      <c r="E751" s="57">
        <v>3123043.26</v>
      </c>
      <c r="F751" s="58">
        <v>4.734697951819326E-3</v>
      </c>
    </row>
    <row r="752" spans="1:6" x14ac:dyDescent="0.2">
      <c r="A752" s="50" t="s">
        <v>649</v>
      </c>
      <c r="B752" s="50" t="s">
        <v>51</v>
      </c>
      <c r="C752" s="56">
        <v>65</v>
      </c>
      <c r="D752" s="57">
        <v>151911.26</v>
      </c>
      <c r="E752" s="57">
        <v>9114.69</v>
      </c>
      <c r="F752" s="58">
        <v>1.3818349757495226E-5</v>
      </c>
    </row>
    <row r="753" spans="1:6" x14ac:dyDescent="0.2">
      <c r="A753" s="50" t="s">
        <v>649</v>
      </c>
      <c r="B753" s="50" t="s">
        <v>52</v>
      </c>
      <c r="C753" s="56">
        <v>2574</v>
      </c>
      <c r="D753" s="57">
        <v>128310839.45</v>
      </c>
      <c r="E753" s="57">
        <v>7685539.7400000002</v>
      </c>
      <c r="F753" s="58">
        <v>1.1651682745375752E-2</v>
      </c>
    </row>
    <row r="754" spans="1:6" x14ac:dyDescent="0.2">
      <c r="A754" s="50" t="s">
        <v>661</v>
      </c>
      <c r="B754" s="50" t="s">
        <v>662</v>
      </c>
      <c r="C754" s="56">
        <v>3037</v>
      </c>
      <c r="D754" s="57">
        <v>260825278.19</v>
      </c>
      <c r="E754" s="57">
        <v>15600560.15</v>
      </c>
      <c r="F754" s="58">
        <v>2.3651270264325192E-2</v>
      </c>
    </row>
    <row r="755" spans="1:6" x14ac:dyDescent="0.2">
      <c r="A755" s="50" t="s">
        <v>661</v>
      </c>
      <c r="B755" s="50" t="s">
        <v>663</v>
      </c>
      <c r="C755" s="56">
        <v>19</v>
      </c>
      <c r="D755" s="57">
        <v>532046.92000000004</v>
      </c>
      <c r="E755" s="57">
        <v>31922.82</v>
      </c>
      <c r="F755" s="58">
        <v>4.8396675257805118E-5</v>
      </c>
    </row>
    <row r="756" spans="1:6" x14ac:dyDescent="0.2">
      <c r="A756" s="50" t="s">
        <v>661</v>
      </c>
      <c r="B756" s="50" t="s">
        <v>664</v>
      </c>
      <c r="C756" s="56">
        <v>22</v>
      </c>
      <c r="D756" s="57">
        <v>500344.76</v>
      </c>
      <c r="E756" s="57">
        <v>30020.66</v>
      </c>
      <c r="F756" s="58">
        <v>4.5512900584753467E-5</v>
      </c>
    </row>
    <row r="757" spans="1:6" x14ac:dyDescent="0.2">
      <c r="A757" s="50" t="s">
        <v>661</v>
      </c>
      <c r="B757" s="50" t="s">
        <v>665</v>
      </c>
      <c r="C757" s="56">
        <v>93</v>
      </c>
      <c r="D757" s="57">
        <v>1507732.51</v>
      </c>
      <c r="E757" s="57">
        <v>90463.95</v>
      </c>
      <c r="F757" s="58">
        <v>1.3714810943044251E-4</v>
      </c>
    </row>
    <row r="758" spans="1:6" x14ac:dyDescent="0.2">
      <c r="A758" s="50" t="s">
        <v>661</v>
      </c>
      <c r="B758" s="50" t="s">
        <v>666</v>
      </c>
      <c r="C758" s="56">
        <v>55</v>
      </c>
      <c r="D758" s="57">
        <v>1237986.73</v>
      </c>
      <c r="E758" s="57">
        <v>74279.179999999993</v>
      </c>
      <c r="F758" s="58">
        <v>1.1261114628582476E-4</v>
      </c>
    </row>
    <row r="759" spans="1:6" x14ac:dyDescent="0.2">
      <c r="A759" s="50" t="s">
        <v>661</v>
      </c>
      <c r="B759" s="50" t="s">
        <v>667</v>
      </c>
      <c r="C759" s="56">
        <v>199</v>
      </c>
      <c r="D759" s="57">
        <v>5098473.0199999996</v>
      </c>
      <c r="E759" s="57">
        <v>305908.42</v>
      </c>
      <c r="F759" s="58">
        <v>4.63773265061428E-4</v>
      </c>
    </row>
    <row r="760" spans="1:6" x14ac:dyDescent="0.2">
      <c r="A760" s="50" t="s">
        <v>661</v>
      </c>
      <c r="B760" s="50" t="s">
        <v>668</v>
      </c>
      <c r="C760" s="56">
        <v>32</v>
      </c>
      <c r="D760" s="57">
        <v>523395.1</v>
      </c>
      <c r="E760" s="57">
        <v>31403.73</v>
      </c>
      <c r="F760" s="58">
        <v>4.7609707497451423E-5</v>
      </c>
    </row>
    <row r="761" spans="1:6" x14ac:dyDescent="0.2">
      <c r="A761" s="50" t="s">
        <v>661</v>
      </c>
      <c r="B761" s="50" t="s">
        <v>669</v>
      </c>
      <c r="C761" s="56">
        <v>70</v>
      </c>
      <c r="D761" s="57">
        <v>919692.99</v>
      </c>
      <c r="E761" s="57">
        <v>55181.55</v>
      </c>
      <c r="F761" s="58">
        <v>8.3658134073754639E-5</v>
      </c>
    </row>
    <row r="762" spans="1:6" x14ac:dyDescent="0.2">
      <c r="A762" s="50" t="s">
        <v>661</v>
      </c>
      <c r="B762" s="50" t="s">
        <v>670</v>
      </c>
      <c r="C762" s="56">
        <v>426</v>
      </c>
      <c r="D762" s="57">
        <v>12167694.24</v>
      </c>
      <c r="E762" s="57">
        <v>730061.69</v>
      </c>
      <c r="F762" s="58">
        <v>1.1068119460966915E-3</v>
      </c>
    </row>
    <row r="763" spans="1:6" x14ac:dyDescent="0.2">
      <c r="A763" s="50" t="s">
        <v>661</v>
      </c>
      <c r="B763" s="50" t="s">
        <v>671</v>
      </c>
      <c r="C763" s="56">
        <v>59</v>
      </c>
      <c r="D763" s="57">
        <v>1086196.81</v>
      </c>
      <c r="E763" s="57">
        <v>65171.81</v>
      </c>
      <c r="F763" s="58">
        <v>9.8803894033590265E-5</v>
      </c>
    </row>
    <row r="764" spans="1:6" x14ac:dyDescent="0.2">
      <c r="A764" s="50" t="s">
        <v>661</v>
      </c>
      <c r="B764" s="50" t="s">
        <v>672</v>
      </c>
      <c r="C764" s="56">
        <v>84</v>
      </c>
      <c r="D764" s="57">
        <v>1671734.11</v>
      </c>
      <c r="E764" s="57">
        <v>100304.05</v>
      </c>
      <c r="F764" s="58">
        <v>1.5206621892717019E-4</v>
      </c>
    </row>
    <row r="765" spans="1:6" x14ac:dyDescent="0.2">
      <c r="A765" s="50" t="s">
        <v>661</v>
      </c>
      <c r="B765" s="50" t="s">
        <v>673</v>
      </c>
      <c r="C765" s="56">
        <v>302</v>
      </c>
      <c r="D765" s="57">
        <v>8555626.7599999998</v>
      </c>
      <c r="E765" s="57">
        <v>511387.46</v>
      </c>
      <c r="F765" s="58">
        <v>7.7529030431941178E-4</v>
      </c>
    </row>
    <row r="766" spans="1:6" x14ac:dyDescent="0.2">
      <c r="A766" s="50" t="s">
        <v>661</v>
      </c>
      <c r="B766" s="50" t="s">
        <v>674</v>
      </c>
      <c r="C766" s="56">
        <v>37</v>
      </c>
      <c r="D766" s="57">
        <v>500647.32</v>
      </c>
      <c r="E766" s="57">
        <v>30038.83</v>
      </c>
      <c r="F766" s="58">
        <v>4.5540447261063215E-5</v>
      </c>
    </row>
    <row r="767" spans="1:6" x14ac:dyDescent="0.2">
      <c r="A767" s="50" t="s">
        <v>661</v>
      </c>
      <c r="B767" s="50" t="s">
        <v>51</v>
      </c>
      <c r="C767" s="56">
        <v>69</v>
      </c>
      <c r="D767" s="57">
        <v>544176</v>
      </c>
      <c r="E767" s="57">
        <v>32650.560000000001</v>
      </c>
      <c r="F767" s="58">
        <v>4.949996739966837E-5</v>
      </c>
    </row>
    <row r="768" spans="1:6" x14ac:dyDescent="0.2">
      <c r="A768" s="50" t="s">
        <v>661</v>
      </c>
      <c r="B768" s="50" t="s">
        <v>52</v>
      </c>
      <c r="C768" s="56">
        <v>4504</v>
      </c>
      <c r="D768" s="57">
        <v>295671025.45999998</v>
      </c>
      <c r="E768" s="57">
        <v>17689354.859999999</v>
      </c>
      <c r="F768" s="58">
        <v>2.6817992980554244E-2</v>
      </c>
    </row>
    <row r="769" spans="1:6" x14ac:dyDescent="0.2">
      <c r="A769" s="50" t="s">
        <v>675</v>
      </c>
      <c r="B769" s="50" t="s">
        <v>676</v>
      </c>
      <c r="C769" s="56">
        <v>32</v>
      </c>
      <c r="D769" s="57">
        <v>308476.95</v>
      </c>
      <c r="E769" s="57">
        <v>18508.61</v>
      </c>
      <c r="F769" s="58">
        <v>2.8060026891213383E-5</v>
      </c>
    </row>
    <row r="770" spans="1:6" x14ac:dyDescent="0.2">
      <c r="A770" s="50" t="s">
        <v>675</v>
      </c>
      <c r="B770" s="50" t="s">
        <v>677</v>
      </c>
      <c r="C770" s="56">
        <v>18</v>
      </c>
      <c r="D770" s="57">
        <v>131027.8</v>
      </c>
      <c r="E770" s="57">
        <v>7861.66</v>
      </c>
      <c r="F770" s="58">
        <v>1.1918690328964552E-5</v>
      </c>
    </row>
    <row r="771" spans="1:6" x14ac:dyDescent="0.2">
      <c r="A771" s="50" t="s">
        <v>675</v>
      </c>
      <c r="B771" s="50" t="s">
        <v>678</v>
      </c>
      <c r="C771" s="56">
        <v>90</v>
      </c>
      <c r="D771" s="57">
        <v>1991356.72</v>
      </c>
      <c r="E771" s="57">
        <v>119481.4</v>
      </c>
      <c r="F771" s="58">
        <v>1.8114009085500328E-4</v>
      </c>
    </row>
    <row r="772" spans="1:6" x14ac:dyDescent="0.2">
      <c r="A772" s="50" t="s">
        <v>675</v>
      </c>
      <c r="B772" s="50" t="s">
        <v>679</v>
      </c>
      <c r="C772" s="56">
        <v>20</v>
      </c>
      <c r="D772" s="57">
        <v>319484.44</v>
      </c>
      <c r="E772" s="57">
        <v>19169.07</v>
      </c>
      <c r="F772" s="58">
        <v>2.9061319012046375E-5</v>
      </c>
    </row>
    <row r="773" spans="1:6" x14ac:dyDescent="0.2">
      <c r="A773" s="50" t="s">
        <v>675</v>
      </c>
      <c r="B773" s="50" t="s">
        <v>680</v>
      </c>
      <c r="C773" s="56">
        <v>20</v>
      </c>
      <c r="D773" s="57">
        <v>257718.52</v>
      </c>
      <c r="E773" s="57">
        <v>15463.12</v>
      </c>
      <c r="F773" s="58">
        <v>2.3442903763278791E-5</v>
      </c>
    </row>
    <row r="774" spans="1:6" x14ac:dyDescent="0.2">
      <c r="A774" s="50" t="s">
        <v>675</v>
      </c>
      <c r="B774" s="50" t="s">
        <v>681</v>
      </c>
      <c r="C774" s="56">
        <v>87</v>
      </c>
      <c r="D774" s="57">
        <v>2189519.7799999998</v>
      </c>
      <c r="E774" s="57">
        <v>131266.07</v>
      </c>
      <c r="F774" s="58">
        <v>1.9900627081687378E-4</v>
      </c>
    </row>
    <row r="775" spans="1:6" x14ac:dyDescent="0.2">
      <c r="A775" s="50" t="s">
        <v>675</v>
      </c>
      <c r="B775" s="50" t="s">
        <v>682</v>
      </c>
      <c r="C775" s="56">
        <v>24</v>
      </c>
      <c r="D775" s="57">
        <v>779522.37</v>
      </c>
      <c r="E775" s="57">
        <v>46771.35</v>
      </c>
      <c r="F775" s="58">
        <v>7.0907828234446186E-5</v>
      </c>
    </row>
    <row r="776" spans="1:6" x14ac:dyDescent="0.2">
      <c r="A776" s="50" t="s">
        <v>675</v>
      </c>
      <c r="B776" s="50" t="s">
        <v>675</v>
      </c>
      <c r="C776" s="56">
        <v>178</v>
      </c>
      <c r="D776" s="57">
        <v>4449500.41</v>
      </c>
      <c r="E776" s="57">
        <v>266970.05</v>
      </c>
      <c r="F776" s="58">
        <v>4.0474064676648223E-4</v>
      </c>
    </row>
    <row r="777" spans="1:6" x14ac:dyDescent="0.2">
      <c r="A777" s="50" t="s">
        <v>675</v>
      </c>
      <c r="B777" s="50" t="s">
        <v>683</v>
      </c>
      <c r="C777" s="56">
        <v>226</v>
      </c>
      <c r="D777" s="57">
        <v>10024512.699999999</v>
      </c>
      <c r="E777" s="57">
        <v>600727.31000000006</v>
      </c>
      <c r="F777" s="58">
        <v>9.107342189870703E-4</v>
      </c>
    </row>
    <row r="778" spans="1:6" x14ac:dyDescent="0.2">
      <c r="A778" s="50" t="s">
        <v>675</v>
      </c>
      <c r="B778" s="50" t="s">
        <v>684</v>
      </c>
      <c r="C778" s="56">
        <v>139</v>
      </c>
      <c r="D778" s="57">
        <v>2265272.5099999998</v>
      </c>
      <c r="E778" s="57">
        <v>135764.71</v>
      </c>
      <c r="F778" s="58">
        <v>2.0582644582590404E-4</v>
      </c>
    </row>
    <row r="779" spans="1:6" x14ac:dyDescent="0.2">
      <c r="A779" s="50" t="s">
        <v>675</v>
      </c>
      <c r="B779" s="50" t="s">
        <v>51</v>
      </c>
      <c r="C779" s="56">
        <v>69</v>
      </c>
      <c r="D779" s="57">
        <v>244042.72</v>
      </c>
      <c r="E779" s="57">
        <v>14642.57</v>
      </c>
      <c r="F779" s="58">
        <v>2.219890677670956E-5</v>
      </c>
    </row>
    <row r="780" spans="1:6" x14ac:dyDescent="0.2">
      <c r="A780" s="50" t="s">
        <v>675</v>
      </c>
      <c r="B780" s="50" t="s">
        <v>52</v>
      </c>
      <c r="C780" s="56">
        <v>903</v>
      </c>
      <c r="D780" s="57">
        <v>22960434.920000002</v>
      </c>
      <c r="E780" s="57">
        <v>1376625.92</v>
      </c>
      <c r="F780" s="58">
        <v>2.0870373482579922E-3</v>
      </c>
    </row>
    <row r="781" spans="1:6" x14ac:dyDescent="0.2">
      <c r="A781" s="50" t="s">
        <v>685</v>
      </c>
      <c r="B781" s="50" t="s">
        <v>686</v>
      </c>
      <c r="C781" s="56">
        <v>200</v>
      </c>
      <c r="D781" s="57">
        <v>4553280.96</v>
      </c>
      <c r="E781" s="57">
        <v>273107.59000000003</v>
      </c>
      <c r="F781" s="58">
        <v>4.1404548043286231E-4</v>
      </c>
    </row>
    <row r="782" spans="1:6" x14ac:dyDescent="0.2">
      <c r="A782" s="50" t="s">
        <v>685</v>
      </c>
      <c r="B782" s="50" t="s">
        <v>687</v>
      </c>
      <c r="C782" s="56">
        <v>24</v>
      </c>
      <c r="D782" s="57">
        <v>344928.06</v>
      </c>
      <c r="E782" s="57">
        <v>20695.689999999999</v>
      </c>
      <c r="F782" s="58">
        <v>3.1375755279959746E-5</v>
      </c>
    </row>
    <row r="783" spans="1:6" x14ac:dyDescent="0.2">
      <c r="A783" s="50" t="s">
        <v>685</v>
      </c>
      <c r="B783" s="50" t="s">
        <v>688</v>
      </c>
      <c r="C783" s="56">
        <v>153</v>
      </c>
      <c r="D783" s="57">
        <v>3116325.02</v>
      </c>
      <c r="E783" s="57">
        <v>186906.05</v>
      </c>
      <c r="F783" s="58">
        <v>2.8335940889837068E-4</v>
      </c>
    </row>
    <row r="784" spans="1:6" x14ac:dyDescent="0.2">
      <c r="A784" s="50" t="s">
        <v>685</v>
      </c>
      <c r="B784" s="50" t="s">
        <v>689</v>
      </c>
      <c r="C784" s="56">
        <v>17</v>
      </c>
      <c r="D784" s="57">
        <v>393900.1</v>
      </c>
      <c r="E784" s="57">
        <v>23634.02</v>
      </c>
      <c r="F784" s="58">
        <v>3.5830418207929977E-5</v>
      </c>
    </row>
    <row r="785" spans="1:6" x14ac:dyDescent="0.2">
      <c r="A785" s="50" t="s">
        <v>685</v>
      </c>
      <c r="B785" s="50" t="s">
        <v>51</v>
      </c>
      <c r="C785" s="56">
        <v>55</v>
      </c>
      <c r="D785" s="57">
        <v>163409.18</v>
      </c>
      <c r="E785" s="57">
        <v>9804.56</v>
      </c>
      <c r="F785" s="58">
        <v>1.4864228986213177E-5</v>
      </c>
    </row>
    <row r="786" spans="1:6" x14ac:dyDescent="0.2">
      <c r="A786" s="50" t="s">
        <v>685</v>
      </c>
      <c r="B786" s="50" t="s">
        <v>52</v>
      </c>
      <c r="C786" s="56">
        <v>449</v>
      </c>
      <c r="D786" s="57">
        <v>8571843.3200000003</v>
      </c>
      <c r="E786" s="57">
        <v>514147.91</v>
      </c>
      <c r="F786" s="58">
        <v>7.7947529180533582E-4</v>
      </c>
    </row>
    <row r="787" spans="1:6" x14ac:dyDescent="0.2">
      <c r="A787" s="50" t="s">
        <v>360</v>
      </c>
      <c r="B787" s="50" t="s">
        <v>690</v>
      </c>
      <c r="C787" s="56">
        <v>94</v>
      </c>
      <c r="D787" s="57">
        <v>1540134.84</v>
      </c>
      <c r="E787" s="57">
        <v>92408.12</v>
      </c>
      <c r="F787" s="58">
        <v>1.4009557347453283E-4</v>
      </c>
    </row>
    <row r="788" spans="1:6" x14ac:dyDescent="0.2">
      <c r="A788" s="50" t="s">
        <v>360</v>
      </c>
      <c r="B788" s="50" t="s">
        <v>691</v>
      </c>
      <c r="C788" s="56">
        <v>628</v>
      </c>
      <c r="D788" s="57">
        <v>34596039.840000004</v>
      </c>
      <c r="E788" s="57">
        <v>2065312.82</v>
      </c>
      <c r="F788" s="58">
        <v>3.131122935107917E-3</v>
      </c>
    </row>
    <row r="789" spans="1:6" x14ac:dyDescent="0.2">
      <c r="A789" s="50" t="s">
        <v>360</v>
      </c>
      <c r="B789" s="50" t="s">
        <v>51</v>
      </c>
      <c r="C789" s="56">
        <v>58</v>
      </c>
      <c r="D789" s="57">
        <v>841771.46</v>
      </c>
      <c r="E789" s="57">
        <v>50506.31</v>
      </c>
      <c r="F789" s="58">
        <v>7.6570224170046221E-5</v>
      </c>
    </row>
    <row r="790" spans="1:6" x14ac:dyDescent="0.2">
      <c r="A790" s="50" t="s">
        <v>360</v>
      </c>
      <c r="B790" s="50" t="s">
        <v>52</v>
      </c>
      <c r="C790" s="56">
        <v>780</v>
      </c>
      <c r="D790" s="57">
        <v>36977946.140000001</v>
      </c>
      <c r="E790" s="57">
        <v>2208227.25</v>
      </c>
      <c r="F790" s="58">
        <v>3.3477887327524958E-3</v>
      </c>
    </row>
    <row r="791" spans="1:6" x14ac:dyDescent="0.2">
      <c r="A791" s="50" t="s">
        <v>692</v>
      </c>
      <c r="B791" s="50" t="s">
        <v>693</v>
      </c>
      <c r="C791" s="56">
        <v>30</v>
      </c>
      <c r="D791" s="57">
        <v>503429.87</v>
      </c>
      <c r="E791" s="57">
        <v>30205.79</v>
      </c>
      <c r="F791" s="58">
        <v>4.5793567408376117E-5</v>
      </c>
    </row>
    <row r="792" spans="1:6" x14ac:dyDescent="0.2">
      <c r="A792" s="50" t="s">
        <v>692</v>
      </c>
      <c r="B792" s="50" t="s">
        <v>694</v>
      </c>
      <c r="C792" s="56">
        <v>58</v>
      </c>
      <c r="D792" s="57">
        <v>884507.39</v>
      </c>
      <c r="E792" s="57">
        <v>53060.45</v>
      </c>
      <c r="F792" s="58">
        <v>8.0442434837617899E-5</v>
      </c>
    </row>
    <row r="793" spans="1:6" x14ac:dyDescent="0.2">
      <c r="A793" s="50" t="s">
        <v>692</v>
      </c>
      <c r="B793" s="50" t="s">
        <v>695</v>
      </c>
      <c r="C793" s="56">
        <v>38</v>
      </c>
      <c r="D793" s="57">
        <v>3698360.07</v>
      </c>
      <c r="E793" s="57">
        <v>221848.21</v>
      </c>
      <c r="F793" s="58">
        <v>3.3633356250780327E-4</v>
      </c>
    </row>
    <row r="794" spans="1:6" x14ac:dyDescent="0.2">
      <c r="A794" s="50" t="s">
        <v>692</v>
      </c>
      <c r="B794" s="50" t="s">
        <v>696</v>
      </c>
      <c r="C794" s="56">
        <v>42</v>
      </c>
      <c r="D794" s="57">
        <v>747417.12</v>
      </c>
      <c r="E794" s="57">
        <v>44797.55</v>
      </c>
      <c r="F794" s="58">
        <v>6.7915443550892049E-5</v>
      </c>
    </row>
    <row r="795" spans="1:6" x14ac:dyDescent="0.2">
      <c r="A795" s="50" t="s">
        <v>692</v>
      </c>
      <c r="B795" s="50" t="s">
        <v>697</v>
      </c>
      <c r="C795" s="56">
        <v>248</v>
      </c>
      <c r="D795" s="57">
        <v>3399547.38</v>
      </c>
      <c r="E795" s="57">
        <v>203176.76</v>
      </c>
      <c r="F795" s="58">
        <v>3.0802666160611775E-4</v>
      </c>
    </row>
    <row r="796" spans="1:6" x14ac:dyDescent="0.2">
      <c r="A796" s="50" t="s">
        <v>692</v>
      </c>
      <c r="B796" s="50" t="s">
        <v>698</v>
      </c>
      <c r="C796" s="56">
        <v>50</v>
      </c>
      <c r="D796" s="57">
        <v>956747.87</v>
      </c>
      <c r="E796" s="57">
        <v>57404.9</v>
      </c>
      <c r="F796" s="58">
        <v>8.7028849691436319E-5</v>
      </c>
    </row>
    <row r="797" spans="1:6" x14ac:dyDescent="0.2">
      <c r="A797" s="50" t="s">
        <v>692</v>
      </c>
      <c r="B797" s="50" t="s">
        <v>699</v>
      </c>
      <c r="C797" s="56">
        <v>20</v>
      </c>
      <c r="D797" s="57">
        <v>111275.5</v>
      </c>
      <c r="E797" s="57">
        <v>6676.54</v>
      </c>
      <c r="F797" s="58">
        <v>1.0121986034621822E-5</v>
      </c>
    </row>
    <row r="798" spans="1:6" x14ac:dyDescent="0.2">
      <c r="A798" s="50" t="s">
        <v>692</v>
      </c>
      <c r="B798" s="50" t="s">
        <v>51</v>
      </c>
      <c r="C798" s="56">
        <v>102</v>
      </c>
      <c r="D798" s="57">
        <v>1216505.49</v>
      </c>
      <c r="E798" s="57">
        <v>72990.31</v>
      </c>
      <c r="F798" s="58">
        <v>1.1065715153099022E-4</v>
      </c>
    </row>
    <row r="799" spans="1:6" x14ac:dyDescent="0.2">
      <c r="A799" s="50" t="s">
        <v>692</v>
      </c>
      <c r="B799" s="50" t="s">
        <v>52</v>
      </c>
      <c r="C799" s="56">
        <v>588</v>
      </c>
      <c r="D799" s="57">
        <v>11517790.689999999</v>
      </c>
      <c r="E799" s="57">
        <v>690160.51</v>
      </c>
      <c r="F799" s="58">
        <v>1.0463196571678555E-3</v>
      </c>
    </row>
    <row r="800" spans="1:6" x14ac:dyDescent="0.2">
      <c r="A800" s="50" t="s">
        <v>491</v>
      </c>
      <c r="B800" s="50" t="s">
        <v>700</v>
      </c>
      <c r="C800" s="56">
        <v>35</v>
      </c>
      <c r="D800" s="57">
        <v>548788.44999999995</v>
      </c>
      <c r="E800" s="57">
        <v>32927.279999999999</v>
      </c>
      <c r="F800" s="58">
        <v>4.9919489483786871E-5</v>
      </c>
    </row>
    <row r="801" spans="1:6" x14ac:dyDescent="0.2">
      <c r="A801" s="50" t="s">
        <v>491</v>
      </c>
      <c r="B801" s="50" t="s">
        <v>701</v>
      </c>
      <c r="C801" s="56">
        <v>21</v>
      </c>
      <c r="D801" s="57">
        <v>297907.28999999998</v>
      </c>
      <c r="E801" s="57">
        <v>17874.439999999999</v>
      </c>
      <c r="F801" s="58">
        <v>2.7098591794055851E-5</v>
      </c>
    </row>
    <row r="802" spans="1:6" x14ac:dyDescent="0.2">
      <c r="A802" s="50" t="s">
        <v>491</v>
      </c>
      <c r="B802" s="50" t="s">
        <v>509</v>
      </c>
      <c r="C802" s="56">
        <v>26</v>
      </c>
      <c r="D802" s="57">
        <v>2001839.91</v>
      </c>
      <c r="E802" s="57">
        <v>118944.52</v>
      </c>
      <c r="F802" s="58">
        <v>1.8032615251833972E-4</v>
      </c>
    </row>
    <row r="803" spans="1:6" x14ac:dyDescent="0.2">
      <c r="A803" s="50" t="s">
        <v>491</v>
      </c>
      <c r="B803" s="50" t="s">
        <v>702</v>
      </c>
      <c r="C803" s="56">
        <v>56</v>
      </c>
      <c r="D803" s="57">
        <v>1178704.19</v>
      </c>
      <c r="E803" s="57">
        <v>70722.259999999995</v>
      </c>
      <c r="F803" s="58">
        <v>1.0721866836069183E-4</v>
      </c>
    </row>
    <row r="804" spans="1:6" x14ac:dyDescent="0.2">
      <c r="A804" s="50" t="s">
        <v>491</v>
      </c>
      <c r="B804" s="50" t="s">
        <v>703</v>
      </c>
      <c r="C804" s="56">
        <v>1473</v>
      </c>
      <c r="D804" s="57">
        <v>104622737.42</v>
      </c>
      <c r="E804" s="57">
        <v>6265231.79</v>
      </c>
      <c r="F804" s="58">
        <v>9.4984211405980748E-3</v>
      </c>
    </row>
    <row r="805" spans="1:6" x14ac:dyDescent="0.2">
      <c r="A805" s="50" t="s">
        <v>491</v>
      </c>
      <c r="B805" s="50" t="s">
        <v>51</v>
      </c>
      <c r="C805" s="56">
        <v>57</v>
      </c>
      <c r="D805" s="57">
        <v>260406.13</v>
      </c>
      <c r="E805" s="57">
        <v>15609.92</v>
      </c>
      <c r="F805" s="58">
        <v>2.3665460289545761E-5</v>
      </c>
    </row>
    <row r="806" spans="1:6" x14ac:dyDescent="0.2">
      <c r="A806" s="50" t="s">
        <v>491</v>
      </c>
      <c r="B806" s="50" t="s">
        <v>52</v>
      </c>
      <c r="C806" s="56">
        <v>1668</v>
      </c>
      <c r="D806" s="57">
        <v>108910383.39</v>
      </c>
      <c r="E806" s="57">
        <v>6521310.2199999997</v>
      </c>
      <c r="F806" s="58">
        <v>9.8866495182050214E-3</v>
      </c>
    </row>
    <row r="807" spans="1:6" x14ac:dyDescent="0.2">
      <c r="A807" s="50" t="s">
        <v>704</v>
      </c>
      <c r="B807" s="50" t="s">
        <v>589</v>
      </c>
      <c r="C807" s="56">
        <v>227</v>
      </c>
      <c r="D807" s="57">
        <v>6243647.8499999996</v>
      </c>
      <c r="E807" s="57">
        <v>374618.91</v>
      </c>
      <c r="F807" s="58">
        <v>5.6794198422015728E-4</v>
      </c>
    </row>
    <row r="808" spans="1:6" x14ac:dyDescent="0.2">
      <c r="A808" s="50" t="s">
        <v>704</v>
      </c>
      <c r="B808" s="50" t="s">
        <v>705</v>
      </c>
      <c r="C808" s="56">
        <v>41</v>
      </c>
      <c r="D808" s="57">
        <v>3135735.55</v>
      </c>
      <c r="E808" s="57">
        <v>188144.13</v>
      </c>
      <c r="F808" s="58">
        <v>2.8523640334006422E-4</v>
      </c>
    </row>
    <row r="809" spans="1:6" x14ac:dyDescent="0.2">
      <c r="A809" s="50" t="s">
        <v>704</v>
      </c>
      <c r="B809" s="50" t="s">
        <v>258</v>
      </c>
      <c r="C809" s="56">
        <v>24</v>
      </c>
      <c r="D809" s="57">
        <v>1160158.8</v>
      </c>
      <c r="E809" s="57">
        <v>69609.52</v>
      </c>
      <c r="F809" s="58">
        <v>1.0553169595579872E-4</v>
      </c>
    </row>
    <row r="810" spans="1:6" x14ac:dyDescent="0.2">
      <c r="A810" s="50" t="s">
        <v>704</v>
      </c>
      <c r="B810" s="50" t="s">
        <v>706</v>
      </c>
      <c r="C810" s="56">
        <v>34</v>
      </c>
      <c r="D810" s="57">
        <v>751784.46</v>
      </c>
      <c r="E810" s="57">
        <v>45107.07</v>
      </c>
      <c r="F810" s="58">
        <v>6.8384692161315433E-5</v>
      </c>
    </row>
    <row r="811" spans="1:6" x14ac:dyDescent="0.2">
      <c r="A811" s="50" t="s">
        <v>704</v>
      </c>
      <c r="B811" s="50" t="s">
        <v>707</v>
      </c>
      <c r="C811" s="56">
        <v>1110</v>
      </c>
      <c r="D811" s="57">
        <v>63447173.32</v>
      </c>
      <c r="E811" s="57">
        <v>3803223.83</v>
      </c>
      <c r="F811" s="58">
        <v>5.7658874946905012E-3</v>
      </c>
    </row>
    <row r="812" spans="1:6" x14ac:dyDescent="0.2">
      <c r="A812" s="50" t="s">
        <v>704</v>
      </c>
      <c r="B812" s="50" t="s">
        <v>708</v>
      </c>
      <c r="C812" s="56">
        <v>39</v>
      </c>
      <c r="D812" s="57">
        <v>529651.99</v>
      </c>
      <c r="E812" s="57">
        <v>31779.119999999999</v>
      </c>
      <c r="F812" s="58">
        <v>4.8178818494695006E-5</v>
      </c>
    </row>
    <row r="813" spans="1:6" x14ac:dyDescent="0.2">
      <c r="A813" s="50" t="s">
        <v>704</v>
      </c>
      <c r="B813" s="50" t="s">
        <v>709</v>
      </c>
      <c r="C813" s="56">
        <v>22</v>
      </c>
      <c r="D813" s="57">
        <v>721257.33</v>
      </c>
      <c r="E813" s="57">
        <v>43275.45</v>
      </c>
      <c r="F813" s="58">
        <v>6.5607859840871894E-5</v>
      </c>
    </row>
    <row r="814" spans="1:6" x14ac:dyDescent="0.2">
      <c r="A814" s="50" t="s">
        <v>704</v>
      </c>
      <c r="B814" s="50" t="s">
        <v>710</v>
      </c>
      <c r="C814" s="56">
        <v>81</v>
      </c>
      <c r="D814" s="57">
        <v>1249422.82</v>
      </c>
      <c r="E814" s="57">
        <v>74965.37</v>
      </c>
      <c r="F814" s="58">
        <v>1.1365144644085973E-4</v>
      </c>
    </row>
    <row r="815" spans="1:6" x14ac:dyDescent="0.2">
      <c r="A815" s="50" t="s">
        <v>704</v>
      </c>
      <c r="B815" s="50" t="s">
        <v>711</v>
      </c>
      <c r="C815" s="56">
        <v>65</v>
      </c>
      <c r="D815" s="57">
        <v>1128519.58</v>
      </c>
      <c r="E815" s="57">
        <v>67711.17</v>
      </c>
      <c r="F815" s="58">
        <v>1.0265369744327212E-4</v>
      </c>
    </row>
    <row r="816" spans="1:6" x14ac:dyDescent="0.2">
      <c r="A816" s="50" t="s">
        <v>704</v>
      </c>
      <c r="B816" s="50" t="s">
        <v>712</v>
      </c>
      <c r="C816" s="56">
        <v>518</v>
      </c>
      <c r="D816" s="57">
        <v>23108784.039999999</v>
      </c>
      <c r="E816" s="57">
        <v>1386527.02</v>
      </c>
      <c r="F816" s="58">
        <v>2.102047936965226E-3</v>
      </c>
    </row>
    <row r="817" spans="1:6" x14ac:dyDescent="0.2">
      <c r="A817" s="50" t="s">
        <v>704</v>
      </c>
      <c r="B817" s="50" t="s">
        <v>238</v>
      </c>
      <c r="C817" s="56">
        <v>17</v>
      </c>
      <c r="D817" s="57">
        <v>1265182.93</v>
      </c>
      <c r="E817" s="57">
        <v>75910.98</v>
      </c>
      <c r="F817" s="58">
        <v>1.1508504096949264E-4</v>
      </c>
    </row>
    <row r="818" spans="1:6" x14ac:dyDescent="0.2">
      <c r="A818" s="50" t="s">
        <v>704</v>
      </c>
      <c r="B818" s="50" t="s">
        <v>51</v>
      </c>
      <c r="C818" s="56">
        <v>125</v>
      </c>
      <c r="D818" s="57">
        <v>1305034.22</v>
      </c>
      <c r="E818" s="57">
        <v>78302.070000000007</v>
      </c>
      <c r="F818" s="58">
        <v>1.187100592555396E-4</v>
      </c>
    </row>
    <row r="819" spans="1:6" x14ac:dyDescent="0.2">
      <c r="A819" s="50" t="s">
        <v>704</v>
      </c>
      <c r="B819" s="50" t="s">
        <v>52</v>
      </c>
      <c r="C819" s="56">
        <v>2303</v>
      </c>
      <c r="D819" s="57">
        <v>104046352.89</v>
      </c>
      <c r="E819" s="57">
        <v>6239174.6399999997</v>
      </c>
      <c r="F819" s="58">
        <v>9.4589171297777934E-3</v>
      </c>
    </row>
    <row r="820" spans="1:6" x14ac:dyDescent="0.2">
      <c r="A820" s="50" t="s">
        <v>713</v>
      </c>
      <c r="B820" s="50" t="s">
        <v>714</v>
      </c>
      <c r="C820" s="56">
        <v>65</v>
      </c>
      <c r="D820" s="57">
        <v>886075.83</v>
      </c>
      <c r="E820" s="57">
        <v>53143.05</v>
      </c>
      <c r="F820" s="58">
        <v>8.0567660784958858E-5</v>
      </c>
    </row>
    <row r="821" spans="1:6" x14ac:dyDescent="0.2">
      <c r="A821" s="50" t="s">
        <v>713</v>
      </c>
      <c r="B821" s="50" t="s">
        <v>715</v>
      </c>
      <c r="C821" s="56">
        <v>37</v>
      </c>
      <c r="D821" s="57">
        <v>683279.29</v>
      </c>
      <c r="E821" s="57">
        <v>40710.089999999997</v>
      </c>
      <c r="F821" s="58">
        <v>6.1718639062777639E-5</v>
      </c>
    </row>
    <row r="822" spans="1:6" x14ac:dyDescent="0.2">
      <c r="A822" s="50" t="s">
        <v>713</v>
      </c>
      <c r="B822" s="50" t="s">
        <v>716</v>
      </c>
      <c r="C822" s="56">
        <v>23</v>
      </c>
      <c r="D822" s="57">
        <v>109390.82</v>
      </c>
      <c r="E822" s="57">
        <v>6563.47</v>
      </c>
      <c r="F822" s="58">
        <v>9.9505659636067919E-6</v>
      </c>
    </row>
    <row r="823" spans="1:6" x14ac:dyDescent="0.2">
      <c r="A823" s="50" t="s">
        <v>713</v>
      </c>
      <c r="B823" s="50" t="s">
        <v>717</v>
      </c>
      <c r="C823" s="56">
        <v>405</v>
      </c>
      <c r="D823" s="57">
        <v>17083543.440000001</v>
      </c>
      <c r="E823" s="57">
        <v>1024162.71</v>
      </c>
      <c r="F823" s="58">
        <v>1.5526845713199409E-3</v>
      </c>
    </row>
    <row r="824" spans="1:6" x14ac:dyDescent="0.2">
      <c r="A824" s="50" t="s">
        <v>713</v>
      </c>
      <c r="B824" s="50" t="s">
        <v>718</v>
      </c>
      <c r="C824" s="56">
        <v>189</v>
      </c>
      <c r="D824" s="57">
        <v>8211071.79</v>
      </c>
      <c r="E824" s="57">
        <v>485781.07</v>
      </c>
      <c r="F824" s="58">
        <v>7.3646966938319027E-4</v>
      </c>
    </row>
    <row r="825" spans="1:6" x14ac:dyDescent="0.2">
      <c r="A825" s="50" t="s">
        <v>713</v>
      </c>
      <c r="B825" s="50" t="s">
        <v>713</v>
      </c>
      <c r="C825" s="56">
        <v>686</v>
      </c>
      <c r="D825" s="57">
        <v>28989282.809999999</v>
      </c>
      <c r="E825" s="57">
        <v>1739052.71</v>
      </c>
      <c r="F825" s="58">
        <v>2.6364954368716777E-3</v>
      </c>
    </row>
    <row r="826" spans="1:6" x14ac:dyDescent="0.2">
      <c r="A826" s="50" t="s">
        <v>713</v>
      </c>
      <c r="B826" s="50" t="s">
        <v>719</v>
      </c>
      <c r="C826" s="56">
        <v>155</v>
      </c>
      <c r="D826" s="57">
        <v>3187070.54</v>
      </c>
      <c r="E826" s="57">
        <v>191224.27</v>
      </c>
      <c r="F826" s="58">
        <v>2.8990605769167147E-4</v>
      </c>
    </row>
    <row r="827" spans="1:6" x14ac:dyDescent="0.2">
      <c r="A827" s="50" t="s">
        <v>713</v>
      </c>
      <c r="B827" s="50" t="s">
        <v>51</v>
      </c>
      <c r="C827" s="56">
        <v>95</v>
      </c>
      <c r="D827" s="57">
        <v>1051650.95</v>
      </c>
      <c r="E827" s="57">
        <v>63099.08</v>
      </c>
      <c r="F827" s="58">
        <v>9.566152626322693E-5</v>
      </c>
    </row>
    <row r="828" spans="1:6" x14ac:dyDescent="0.2">
      <c r="A828" s="50" t="s">
        <v>713</v>
      </c>
      <c r="B828" s="50" t="s">
        <v>52</v>
      </c>
      <c r="C828" s="56">
        <v>1655</v>
      </c>
      <c r="D828" s="57">
        <v>60201365.469999999</v>
      </c>
      <c r="E828" s="57">
        <v>3603736.44</v>
      </c>
      <c r="F828" s="58">
        <v>5.463454112180524E-3</v>
      </c>
    </row>
    <row r="829" spans="1:6" x14ac:dyDescent="0.2">
      <c r="A829" s="50" t="s">
        <v>720</v>
      </c>
      <c r="B829" s="50" t="s">
        <v>721</v>
      </c>
      <c r="C829" s="56">
        <v>46</v>
      </c>
      <c r="D829" s="57">
        <v>234577.29</v>
      </c>
      <c r="E829" s="57">
        <v>14062.6</v>
      </c>
      <c r="F829" s="58">
        <v>2.1319641732165587E-5</v>
      </c>
    </row>
    <row r="830" spans="1:6" x14ac:dyDescent="0.2">
      <c r="A830" s="50" t="s">
        <v>720</v>
      </c>
      <c r="B830" s="50" t="s">
        <v>722</v>
      </c>
      <c r="C830" s="56">
        <v>225</v>
      </c>
      <c r="D830" s="57">
        <v>4594868.88</v>
      </c>
      <c r="E830" s="57">
        <v>275035.31</v>
      </c>
      <c r="F830" s="58">
        <v>4.1696800541116857E-4</v>
      </c>
    </row>
    <row r="831" spans="1:6" x14ac:dyDescent="0.2">
      <c r="A831" s="50" t="s">
        <v>720</v>
      </c>
      <c r="B831" s="50" t="s">
        <v>723</v>
      </c>
      <c r="C831" s="56">
        <v>54</v>
      </c>
      <c r="D831" s="57">
        <v>1110175.1100000001</v>
      </c>
      <c r="E831" s="57">
        <v>66610.539999999994</v>
      </c>
      <c r="F831" s="58">
        <v>1.0098508443574339E-4</v>
      </c>
    </row>
    <row r="832" spans="1:6" x14ac:dyDescent="0.2">
      <c r="A832" s="50" t="s">
        <v>720</v>
      </c>
      <c r="B832" s="50" t="s">
        <v>724</v>
      </c>
      <c r="C832" s="56">
        <v>32</v>
      </c>
      <c r="D832" s="57">
        <v>741456.7</v>
      </c>
      <c r="E832" s="57">
        <v>44487.4</v>
      </c>
      <c r="F832" s="58">
        <v>6.744523982731098E-5</v>
      </c>
    </row>
    <row r="833" spans="1:6" x14ac:dyDescent="0.2">
      <c r="A833" s="50" t="s">
        <v>720</v>
      </c>
      <c r="B833" s="50" t="s">
        <v>725</v>
      </c>
      <c r="C833" s="56">
        <v>19</v>
      </c>
      <c r="D833" s="57">
        <v>960407.16</v>
      </c>
      <c r="E833" s="57">
        <v>56915.71</v>
      </c>
      <c r="F833" s="58">
        <v>8.628721190475688E-5</v>
      </c>
    </row>
    <row r="834" spans="1:6" x14ac:dyDescent="0.2">
      <c r="A834" s="50" t="s">
        <v>720</v>
      </c>
      <c r="B834" s="50" t="s">
        <v>726</v>
      </c>
      <c r="C834" s="56">
        <v>99</v>
      </c>
      <c r="D834" s="57">
        <v>2516592.1800000002</v>
      </c>
      <c r="E834" s="57">
        <v>150968.85999999999</v>
      </c>
      <c r="F834" s="58">
        <v>2.2887673743926895E-4</v>
      </c>
    </row>
    <row r="835" spans="1:6" x14ac:dyDescent="0.2">
      <c r="A835" s="50" t="s">
        <v>720</v>
      </c>
      <c r="B835" s="50" t="s">
        <v>51</v>
      </c>
      <c r="C835" s="56">
        <v>50</v>
      </c>
      <c r="D835" s="57">
        <v>213007.06</v>
      </c>
      <c r="E835" s="57">
        <v>12780.41</v>
      </c>
      <c r="F835" s="58">
        <v>1.9375774208907768E-5</v>
      </c>
    </row>
    <row r="836" spans="1:6" x14ac:dyDescent="0.2">
      <c r="A836" s="50" t="s">
        <v>720</v>
      </c>
      <c r="B836" s="50" t="s">
        <v>52</v>
      </c>
      <c r="C836" s="56">
        <v>525</v>
      </c>
      <c r="D836" s="57">
        <v>10371084.380000001</v>
      </c>
      <c r="E836" s="57">
        <v>620860.84</v>
      </c>
      <c r="F836" s="58">
        <v>9.4125771011984837E-4</v>
      </c>
    </row>
    <row r="837" spans="1:6" x14ac:dyDescent="0.2">
      <c r="A837" s="50" t="s">
        <v>727</v>
      </c>
      <c r="B837" s="50" t="s">
        <v>728</v>
      </c>
      <c r="C837" s="56">
        <v>26</v>
      </c>
      <c r="D837" s="57">
        <v>425375.68</v>
      </c>
      <c r="E837" s="57">
        <v>25522.560000000001</v>
      </c>
      <c r="F837" s="58">
        <v>3.8693544244144052E-5</v>
      </c>
    </row>
    <row r="838" spans="1:6" x14ac:dyDescent="0.2">
      <c r="A838" s="50" t="s">
        <v>727</v>
      </c>
      <c r="B838" s="50" t="s">
        <v>729</v>
      </c>
      <c r="C838" s="56">
        <v>24</v>
      </c>
      <c r="D838" s="57">
        <v>484284.1</v>
      </c>
      <c r="E838" s="57">
        <v>29057.03</v>
      </c>
      <c r="F838" s="58">
        <v>4.4051986787705499E-5</v>
      </c>
    </row>
    <row r="839" spans="1:6" x14ac:dyDescent="0.2">
      <c r="A839" s="50" t="s">
        <v>727</v>
      </c>
      <c r="B839" s="50" t="s">
        <v>730</v>
      </c>
      <c r="C839" s="56">
        <v>23</v>
      </c>
      <c r="D839" s="57">
        <v>240848.04</v>
      </c>
      <c r="E839" s="57">
        <v>14450.88</v>
      </c>
      <c r="F839" s="58">
        <v>2.1908294647825935E-5</v>
      </c>
    </row>
    <row r="840" spans="1:6" x14ac:dyDescent="0.2">
      <c r="A840" s="50" t="s">
        <v>727</v>
      </c>
      <c r="B840" s="50" t="s">
        <v>731</v>
      </c>
      <c r="C840" s="56">
        <v>73</v>
      </c>
      <c r="D840" s="57">
        <v>1309428.44</v>
      </c>
      <c r="E840" s="57">
        <v>78565.66</v>
      </c>
      <c r="F840" s="58">
        <v>1.1910967556860983E-4</v>
      </c>
    </row>
    <row r="841" spans="1:6" x14ac:dyDescent="0.2">
      <c r="A841" s="50" t="s">
        <v>727</v>
      </c>
      <c r="B841" s="50" t="s">
        <v>732</v>
      </c>
      <c r="C841" s="56">
        <v>21</v>
      </c>
      <c r="D841" s="57">
        <v>1696857.9</v>
      </c>
      <c r="E841" s="57">
        <v>101811.48</v>
      </c>
      <c r="F841" s="58">
        <v>1.5435156214508994E-4</v>
      </c>
    </row>
    <row r="842" spans="1:6" x14ac:dyDescent="0.2">
      <c r="A842" s="50" t="s">
        <v>727</v>
      </c>
      <c r="B842" s="50" t="s">
        <v>733</v>
      </c>
      <c r="C842" s="56">
        <v>1857</v>
      </c>
      <c r="D842" s="57">
        <v>141347537.21000001</v>
      </c>
      <c r="E842" s="57">
        <v>8463896.4600000009</v>
      </c>
      <c r="F842" s="58">
        <v>1.2831712498780068E-2</v>
      </c>
    </row>
    <row r="843" spans="1:6" x14ac:dyDescent="0.2">
      <c r="A843" s="50" t="s">
        <v>727</v>
      </c>
      <c r="B843" s="50" t="s">
        <v>734</v>
      </c>
      <c r="C843" s="56">
        <v>111</v>
      </c>
      <c r="D843" s="57">
        <v>2141487.23</v>
      </c>
      <c r="E843" s="57">
        <v>128489.22</v>
      </c>
      <c r="F843" s="58">
        <v>1.9479642006779721E-4</v>
      </c>
    </row>
    <row r="844" spans="1:6" x14ac:dyDescent="0.2">
      <c r="A844" s="50" t="s">
        <v>727</v>
      </c>
      <c r="B844" s="50" t="s">
        <v>735</v>
      </c>
      <c r="C844" s="56">
        <v>24</v>
      </c>
      <c r="D844" s="57">
        <v>1025099.6</v>
      </c>
      <c r="E844" s="57">
        <v>61505.96</v>
      </c>
      <c r="F844" s="58">
        <v>9.3246272495335657E-5</v>
      </c>
    </row>
    <row r="845" spans="1:6" x14ac:dyDescent="0.2">
      <c r="A845" s="50" t="s">
        <v>727</v>
      </c>
      <c r="B845" s="50" t="s">
        <v>736</v>
      </c>
      <c r="C845" s="56">
        <v>23</v>
      </c>
      <c r="D845" s="57">
        <v>553084.97</v>
      </c>
      <c r="E845" s="57">
        <v>33164.6</v>
      </c>
      <c r="F845" s="58">
        <v>5.0279279094234266E-5</v>
      </c>
    </row>
    <row r="846" spans="1:6" x14ac:dyDescent="0.2">
      <c r="A846" s="50" t="s">
        <v>727</v>
      </c>
      <c r="B846" s="50" t="s">
        <v>737</v>
      </c>
      <c r="C846" s="56">
        <v>18</v>
      </c>
      <c r="D846" s="57">
        <v>305441.99</v>
      </c>
      <c r="E846" s="57">
        <v>18326.53</v>
      </c>
      <c r="F846" s="58">
        <v>2.7783984028116035E-5</v>
      </c>
    </row>
    <row r="847" spans="1:6" x14ac:dyDescent="0.2">
      <c r="A847" s="50" t="s">
        <v>727</v>
      </c>
      <c r="B847" s="50" t="s">
        <v>51</v>
      </c>
      <c r="C847" s="56">
        <v>85</v>
      </c>
      <c r="D847" s="57">
        <v>414054.87</v>
      </c>
      <c r="E847" s="57">
        <v>24843.31</v>
      </c>
      <c r="F847" s="58">
        <v>3.7663765494369934E-5</v>
      </c>
    </row>
    <row r="848" spans="1:6" x14ac:dyDescent="0.2">
      <c r="A848" s="50" t="s">
        <v>727</v>
      </c>
      <c r="B848" s="50" t="s">
        <v>52</v>
      </c>
      <c r="C848" s="56">
        <v>2285</v>
      </c>
      <c r="D848" s="57">
        <v>149943500.03</v>
      </c>
      <c r="E848" s="57">
        <v>8979633.6899999995</v>
      </c>
      <c r="F848" s="58">
        <v>1.3613597283353296E-2</v>
      </c>
    </row>
    <row r="849" spans="1:6" x14ac:dyDescent="0.2">
      <c r="A849" s="50" t="s">
        <v>738</v>
      </c>
      <c r="B849" s="50" t="s">
        <v>739</v>
      </c>
      <c r="C849" s="56">
        <v>148</v>
      </c>
      <c r="D849" s="57">
        <v>2973244.14</v>
      </c>
      <c r="E849" s="57">
        <v>178348.65</v>
      </c>
      <c r="F849" s="58">
        <v>2.7038594011174279E-4</v>
      </c>
    </row>
    <row r="850" spans="1:6" x14ac:dyDescent="0.2">
      <c r="A850" s="50" t="s">
        <v>738</v>
      </c>
      <c r="B850" s="50" t="s">
        <v>349</v>
      </c>
      <c r="C850" s="56">
        <v>234</v>
      </c>
      <c r="D850" s="57">
        <v>7458861.4100000001</v>
      </c>
      <c r="E850" s="57">
        <v>446058.32</v>
      </c>
      <c r="F850" s="58">
        <v>6.7624788972534748E-4</v>
      </c>
    </row>
    <row r="851" spans="1:6" x14ac:dyDescent="0.2">
      <c r="A851" s="50" t="s">
        <v>738</v>
      </c>
      <c r="B851" s="50" t="s">
        <v>740</v>
      </c>
      <c r="C851" s="56">
        <v>198</v>
      </c>
      <c r="D851" s="57">
        <v>10459199.77</v>
      </c>
      <c r="E851" s="57">
        <v>627551.98</v>
      </c>
      <c r="F851" s="58">
        <v>9.5140183052288641E-4</v>
      </c>
    </row>
    <row r="852" spans="1:6" x14ac:dyDescent="0.2">
      <c r="A852" s="50" t="s">
        <v>738</v>
      </c>
      <c r="B852" s="50" t="s">
        <v>741</v>
      </c>
      <c r="C852" s="56">
        <v>20</v>
      </c>
      <c r="D852" s="57">
        <v>448590.2</v>
      </c>
      <c r="E852" s="57">
        <v>26915.42</v>
      </c>
      <c r="F852" s="58">
        <v>4.0805193312101901E-5</v>
      </c>
    </row>
    <row r="853" spans="1:6" x14ac:dyDescent="0.2">
      <c r="A853" s="50" t="s">
        <v>738</v>
      </c>
      <c r="B853" s="50" t="s">
        <v>742</v>
      </c>
      <c r="C853" s="56">
        <v>31</v>
      </c>
      <c r="D853" s="57">
        <v>1919285.94</v>
      </c>
      <c r="E853" s="57">
        <v>115157.15</v>
      </c>
      <c r="F853" s="58">
        <v>1.7458430026433605E-4</v>
      </c>
    </row>
    <row r="854" spans="1:6" x14ac:dyDescent="0.2">
      <c r="A854" s="50" t="s">
        <v>738</v>
      </c>
      <c r="B854" s="50" t="s">
        <v>51</v>
      </c>
      <c r="C854" s="56">
        <v>61</v>
      </c>
      <c r="D854" s="57">
        <v>1414573.36</v>
      </c>
      <c r="E854" s="57">
        <v>84874.4</v>
      </c>
      <c r="F854" s="58">
        <v>1.2867405744545921E-4</v>
      </c>
    </row>
    <row r="855" spans="1:6" x14ac:dyDescent="0.2">
      <c r="A855" s="50" t="s">
        <v>738</v>
      </c>
      <c r="B855" s="50" t="s">
        <v>52</v>
      </c>
      <c r="C855" s="56">
        <v>692</v>
      </c>
      <c r="D855" s="57">
        <v>24673754.82</v>
      </c>
      <c r="E855" s="57">
        <v>1478905.91</v>
      </c>
      <c r="F855" s="58">
        <v>2.2420991962213473E-3</v>
      </c>
    </row>
    <row r="856" spans="1:6" x14ac:dyDescent="0.2">
      <c r="A856" s="50" t="s">
        <v>743</v>
      </c>
      <c r="B856" s="50" t="s">
        <v>744</v>
      </c>
      <c r="C856" s="56">
        <v>129</v>
      </c>
      <c r="D856" s="57">
        <v>3477140.14</v>
      </c>
      <c r="E856" s="57">
        <v>208607.67</v>
      </c>
      <c r="F856" s="58">
        <v>3.1626020700168013E-4</v>
      </c>
    </row>
    <row r="857" spans="1:6" x14ac:dyDescent="0.2">
      <c r="A857" s="50" t="s">
        <v>743</v>
      </c>
      <c r="B857" s="50" t="s">
        <v>745</v>
      </c>
      <c r="C857" s="56">
        <v>1094</v>
      </c>
      <c r="D857" s="57">
        <v>51711116.32</v>
      </c>
      <c r="E857" s="57">
        <v>3091453.05</v>
      </c>
      <c r="F857" s="58">
        <v>4.6868055308271995E-3</v>
      </c>
    </row>
    <row r="858" spans="1:6" x14ac:dyDescent="0.2">
      <c r="A858" s="50" t="s">
        <v>743</v>
      </c>
      <c r="B858" s="50" t="s">
        <v>746</v>
      </c>
      <c r="C858" s="56">
        <v>74</v>
      </c>
      <c r="D858" s="57">
        <v>1668148.72</v>
      </c>
      <c r="E858" s="57">
        <v>100077.15</v>
      </c>
      <c r="F858" s="58">
        <v>1.5172222658514038E-4</v>
      </c>
    </row>
    <row r="859" spans="1:6" x14ac:dyDescent="0.2">
      <c r="A859" s="50" t="s">
        <v>743</v>
      </c>
      <c r="B859" s="50" t="s">
        <v>747</v>
      </c>
      <c r="C859" s="56">
        <v>105</v>
      </c>
      <c r="D859" s="57">
        <v>2373245.38</v>
      </c>
      <c r="E859" s="57">
        <v>142394.72</v>
      </c>
      <c r="F859" s="58">
        <v>2.15877889931594E-4</v>
      </c>
    </row>
    <row r="860" spans="1:6" x14ac:dyDescent="0.2">
      <c r="A860" s="50" t="s">
        <v>743</v>
      </c>
      <c r="B860" s="50" t="s">
        <v>748</v>
      </c>
      <c r="C860" s="56">
        <v>34</v>
      </c>
      <c r="D860" s="57">
        <v>2342985.61</v>
      </c>
      <c r="E860" s="57">
        <v>140579.14000000001</v>
      </c>
      <c r="F860" s="58">
        <v>2.1312537509535567E-4</v>
      </c>
    </row>
    <row r="861" spans="1:6" x14ac:dyDescent="0.2">
      <c r="A861" s="50" t="s">
        <v>743</v>
      </c>
      <c r="B861" s="50" t="s">
        <v>749</v>
      </c>
      <c r="C861" s="56">
        <v>28</v>
      </c>
      <c r="D861" s="57">
        <v>424438.72</v>
      </c>
      <c r="E861" s="57">
        <v>25466.32</v>
      </c>
      <c r="F861" s="58">
        <v>3.8608281444162748E-5</v>
      </c>
    </row>
    <row r="862" spans="1:6" x14ac:dyDescent="0.2">
      <c r="A862" s="50" t="s">
        <v>743</v>
      </c>
      <c r="B862" s="50" t="s">
        <v>51</v>
      </c>
      <c r="C862" s="56">
        <v>86</v>
      </c>
      <c r="D862" s="57">
        <v>1337628.3</v>
      </c>
      <c r="E862" s="57">
        <v>80257.710000000006</v>
      </c>
      <c r="F862" s="58">
        <v>1.216749124233103E-4</v>
      </c>
    </row>
    <row r="863" spans="1:6" x14ac:dyDescent="0.2">
      <c r="A863" s="50" t="s">
        <v>743</v>
      </c>
      <c r="B863" s="50" t="s">
        <v>52</v>
      </c>
      <c r="C863" s="56">
        <v>1550</v>
      </c>
      <c r="D863" s="57">
        <v>63334703.189999998</v>
      </c>
      <c r="E863" s="57">
        <v>3788835.75</v>
      </c>
      <c r="F863" s="58">
        <v>5.7440744081479174E-3</v>
      </c>
    </row>
    <row r="864" spans="1:6" x14ac:dyDescent="0.2">
      <c r="A864" s="50" t="s">
        <v>750</v>
      </c>
      <c r="B864" s="50" t="s">
        <v>751</v>
      </c>
      <c r="C864" s="56">
        <v>45</v>
      </c>
      <c r="D864" s="57">
        <v>1009032.7</v>
      </c>
      <c r="E864" s="57">
        <v>60541.94</v>
      </c>
      <c r="F864" s="58">
        <v>9.1784767437761507E-5</v>
      </c>
    </row>
    <row r="865" spans="1:6" x14ac:dyDescent="0.2">
      <c r="A865" s="50" t="s">
        <v>750</v>
      </c>
      <c r="B865" s="50" t="s">
        <v>394</v>
      </c>
      <c r="C865" s="56">
        <v>93</v>
      </c>
      <c r="D865" s="57">
        <v>2418419.9</v>
      </c>
      <c r="E865" s="57">
        <v>145105.19</v>
      </c>
      <c r="F865" s="58">
        <v>2.199871051070084E-4</v>
      </c>
    </row>
    <row r="866" spans="1:6" x14ac:dyDescent="0.2">
      <c r="A866" s="50" t="s">
        <v>750</v>
      </c>
      <c r="B866" s="50" t="s">
        <v>752</v>
      </c>
      <c r="C866" s="56">
        <v>38</v>
      </c>
      <c r="D866" s="57">
        <v>937008.41</v>
      </c>
      <c r="E866" s="57">
        <v>56220.51</v>
      </c>
      <c r="F866" s="58">
        <v>8.5233252115514394E-5</v>
      </c>
    </row>
    <row r="867" spans="1:6" x14ac:dyDescent="0.2">
      <c r="A867" s="50" t="s">
        <v>750</v>
      </c>
      <c r="B867" s="50" t="s">
        <v>753</v>
      </c>
      <c r="C867" s="56">
        <v>24</v>
      </c>
      <c r="D867" s="57">
        <v>548429.19999999995</v>
      </c>
      <c r="E867" s="57">
        <v>32905.75</v>
      </c>
      <c r="F867" s="58">
        <v>4.988684887063614E-5</v>
      </c>
    </row>
    <row r="868" spans="1:6" x14ac:dyDescent="0.2">
      <c r="A868" s="50" t="s">
        <v>750</v>
      </c>
      <c r="B868" s="50" t="s">
        <v>754</v>
      </c>
      <c r="C868" s="56">
        <v>116</v>
      </c>
      <c r="D868" s="57">
        <v>2475068.96</v>
      </c>
      <c r="E868" s="57">
        <v>148504.13</v>
      </c>
      <c r="F868" s="58">
        <v>2.2514007703745704E-4</v>
      </c>
    </row>
    <row r="869" spans="1:6" x14ac:dyDescent="0.2">
      <c r="A869" s="50" t="s">
        <v>750</v>
      </c>
      <c r="B869" s="50" t="s">
        <v>755</v>
      </c>
      <c r="C869" s="56">
        <v>120</v>
      </c>
      <c r="D869" s="57">
        <v>3553489.63</v>
      </c>
      <c r="E869" s="57">
        <v>213209.46</v>
      </c>
      <c r="F869" s="58">
        <v>3.2323676283962347E-4</v>
      </c>
    </row>
    <row r="870" spans="1:6" x14ac:dyDescent="0.2">
      <c r="A870" s="50" t="s">
        <v>750</v>
      </c>
      <c r="B870" s="50" t="s">
        <v>756</v>
      </c>
      <c r="C870" s="56">
        <v>26</v>
      </c>
      <c r="D870" s="57">
        <v>825110.46</v>
      </c>
      <c r="E870" s="57">
        <v>49506.63</v>
      </c>
      <c r="F870" s="58">
        <v>7.5054656675641818E-5</v>
      </c>
    </row>
    <row r="871" spans="1:6" x14ac:dyDescent="0.2">
      <c r="A871" s="50" t="s">
        <v>750</v>
      </c>
      <c r="B871" s="50" t="s">
        <v>757</v>
      </c>
      <c r="C871" s="56">
        <v>300</v>
      </c>
      <c r="D871" s="57">
        <v>10100398.91</v>
      </c>
      <c r="E871" s="57">
        <v>605333.84</v>
      </c>
      <c r="F871" s="58">
        <v>9.1771796091448565E-4</v>
      </c>
    </row>
    <row r="872" spans="1:6" x14ac:dyDescent="0.2">
      <c r="A872" s="50" t="s">
        <v>750</v>
      </c>
      <c r="B872" s="50" t="s">
        <v>577</v>
      </c>
      <c r="C872" s="56">
        <v>4824</v>
      </c>
      <c r="D872" s="57">
        <v>422532968.27999997</v>
      </c>
      <c r="E872" s="57">
        <v>25276962.02</v>
      </c>
      <c r="F872" s="58">
        <v>3.8321204780336252E-2</v>
      </c>
    </row>
    <row r="873" spans="1:6" x14ac:dyDescent="0.2">
      <c r="A873" s="50" t="s">
        <v>750</v>
      </c>
      <c r="B873" s="50" t="s">
        <v>758</v>
      </c>
      <c r="C873" s="56">
        <v>92</v>
      </c>
      <c r="D873" s="57">
        <v>1645140.33</v>
      </c>
      <c r="E873" s="57">
        <v>98668.62</v>
      </c>
      <c r="F873" s="58">
        <v>1.4958682097245088E-4</v>
      </c>
    </row>
    <row r="874" spans="1:6" x14ac:dyDescent="0.2">
      <c r="A874" s="50" t="s">
        <v>750</v>
      </c>
      <c r="B874" s="50" t="s">
        <v>51</v>
      </c>
      <c r="C874" s="56">
        <v>129</v>
      </c>
      <c r="D874" s="57">
        <v>2050710.03</v>
      </c>
      <c r="E874" s="57">
        <v>123042.58</v>
      </c>
      <c r="F874" s="58">
        <v>1.8653902716434534E-4</v>
      </c>
    </row>
    <row r="875" spans="1:6" x14ac:dyDescent="0.2">
      <c r="A875" s="50" t="s">
        <v>750</v>
      </c>
      <c r="B875" s="50" t="s">
        <v>52</v>
      </c>
      <c r="C875" s="56">
        <v>5807</v>
      </c>
      <c r="D875" s="57">
        <v>448095776.81</v>
      </c>
      <c r="E875" s="57">
        <v>26810000.66</v>
      </c>
      <c r="F875" s="58">
        <v>4.0645372044310644E-2</v>
      </c>
    </row>
    <row r="876" spans="1:6" x14ac:dyDescent="0.2">
      <c r="A876" s="50" t="s">
        <v>759</v>
      </c>
      <c r="B876" s="50" t="s">
        <v>760</v>
      </c>
      <c r="C876" s="56">
        <v>18</v>
      </c>
      <c r="D876" s="57">
        <v>494231.67</v>
      </c>
      <c r="E876" s="57">
        <v>29653.89</v>
      </c>
      <c r="F876" s="58">
        <v>4.4956857961191229E-5</v>
      </c>
    </row>
    <row r="877" spans="1:6" x14ac:dyDescent="0.2">
      <c r="A877" s="50" t="s">
        <v>759</v>
      </c>
      <c r="B877" s="50" t="s">
        <v>761</v>
      </c>
      <c r="C877" s="56">
        <v>35</v>
      </c>
      <c r="D877" s="57">
        <v>306007.13</v>
      </c>
      <c r="E877" s="57">
        <v>18360.419999999998</v>
      </c>
      <c r="F877" s="58">
        <v>2.7835363051788973E-5</v>
      </c>
    </row>
    <row r="878" spans="1:6" x14ac:dyDescent="0.2">
      <c r="A878" s="50" t="s">
        <v>759</v>
      </c>
      <c r="B878" s="50" t="s">
        <v>762</v>
      </c>
      <c r="C878" s="56">
        <v>26</v>
      </c>
      <c r="D878" s="57">
        <v>3182052.44</v>
      </c>
      <c r="E878" s="57">
        <v>190923.16</v>
      </c>
      <c r="F878" s="58">
        <v>2.894495590838769E-4</v>
      </c>
    </row>
    <row r="879" spans="1:6" x14ac:dyDescent="0.2">
      <c r="A879" s="50" t="s">
        <v>759</v>
      </c>
      <c r="B879" s="50" t="s">
        <v>763</v>
      </c>
      <c r="C879" s="56">
        <v>73</v>
      </c>
      <c r="D879" s="57">
        <v>1467930.82</v>
      </c>
      <c r="E879" s="57">
        <v>88075.839999999997</v>
      </c>
      <c r="F879" s="58">
        <v>1.3352760898123668E-4</v>
      </c>
    </row>
    <row r="880" spans="1:6" x14ac:dyDescent="0.2">
      <c r="A880" s="50" t="s">
        <v>759</v>
      </c>
      <c r="B880" s="50" t="s">
        <v>764</v>
      </c>
      <c r="C880" s="56">
        <v>215</v>
      </c>
      <c r="D880" s="57">
        <v>7863184.6200000001</v>
      </c>
      <c r="E880" s="57">
        <v>465381.04</v>
      </c>
      <c r="F880" s="58">
        <v>7.0554215022418485E-4</v>
      </c>
    </row>
    <row r="881" spans="1:6" x14ac:dyDescent="0.2">
      <c r="A881" s="50" t="s">
        <v>759</v>
      </c>
      <c r="B881" s="50" t="s">
        <v>51</v>
      </c>
      <c r="C881" s="56">
        <v>66</v>
      </c>
      <c r="D881" s="57">
        <v>278422.57</v>
      </c>
      <c r="E881" s="57">
        <v>16705.36</v>
      </c>
      <c r="F881" s="58">
        <v>2.5326204983918316E-5</v>
      </c>
    </row>
    <row r="882" spans="1:6" x14ac:dyDescent="0.2">
      <c r="A882" s="50" t="s">
        <v>759</v>
      </c>
      <c r="B882" s="50" t="s">
        <v>52</v>
      </c>
      <c r="C882" s="56">
        <v>433</v>
      </c>
      <c r="D882" s="57">
        <v>13591829.25</v>
      </c>
      <c r="E882" s="57">
        <v>809099.7</v>
      </c>
      <c r="F882" s="58">
        <v>1.2266377291256707E-3</v>
      </c>
    </row>
    <row r="883" spans="1:6" x14ac:dyDescent="0.2">
      <c r="A883" s="50" t="s">
        <v>765</v>
      </c>
      <c r="B883" s="50" t="s">
        <v>766</v>
      </c>
      <c r="C883" s="56">
        <v>241</v>
      </c>
      <c r="D883" s="57">
        <v>5722478.1900000004</v>
      </c>
      <c r="E883" s="57">
        <v>343348.71</v>
      </c>
      <c r="F883" s="58">
        <v>5.2053471523055622E-4</v>
      </c>
    </row>
    <row r="884" spans="1:6" x14ac:dyDescent="0.2">
      <c r="A884" s="50" t="s">
        <v>765</v>
      </c>
      <c r="B884" s="50" t="s">
        <v>767</v>
      </c>
      <c r="C884" s="56">
        <v>291</v>
      </c>
      <c r="D884" s="57">
        <v>7262126.1699999999</v>
      </c>
      <c r="E884" s="57">
        <v>434354.52</v>
      </c>
      <c r="F884" s="58">
        <v>6.5850431293976587E-4</v>
      </c>
    </row>
    <row r="885" spans="1:6" x14ac:dyDescent="0.2">
      <c r="A885" s="50" t="s">
        <v>765</v>
      </c>
      <c r="B885" s="50" t="s">
        <v>309</v>
      </c>
      <c r="C885" s="56">
        <v>22</v>
      </c>
      <c r="D885" s="57">
        <v>490803.41</v>
      </c>
      <c r="E885" s="57">
        <v>29448.22</v>
      </c>
      <c r="F885" s="58">
        <v>4.4645051416522783E-5</v>
      </c>
    </row>
    <row r="886" spans="1:6" x14ac:dyDescent="0.2">
      <c r="A886" s="50" t="s">
        <v>765</v>
      </c>
      <c r="B886" s="50" t="s">
        <v>768</v>
      </c>
      <c r="C886" s="56">
        <v>239</v>
      </c>
      <c r="D886" s="57">
        <v>10479707.75</v>
      </c>
      <c r="E886" s="57">
        <v>628157</v>
      </c>
      <c r="F886" s="58">
        <v>9.5231907268584321E-4</v>
      </c>
    </row>
    <row r="887" spans="1:6" x14ac:dyDescent="0.2">
      <c r="A887" s="50" t="s">
        <v>765</v>
      </c>
      <c r="B887" s="50" t="s">
        <v>769</v>
      </c>
      <c r="C887" s="56">
        <v>43</v>
      </c>
      <c r="D887" s="57">
        <v>1793102.89</v>
      </c>
      <c r="E887" s="57">
        <v>107586.16</v>
      </c>
      <c r="F887" s="58">
        <v>1.631062809536959E-4</v>
      </c>
    </row>
    <row r="888" spans="1:6" x14ac:dyDescent="0.2">
      <c r="A888" s="50" t="s">
        <v>765</v>
      </c>
      <c r="B888" s="50" t="s">
        <v>770</v>
      </c>
      <c r="C888" s="56">
        <v>21</v>
      </c>
      <c r="D888" s="57">
        <v>289013.38</v>
      </c>
      <c r="E888" s="57">
        <v>17340.82</v>
      </c>
      <c r="F888" s="58">
        <v>2.6289595788970149E-5</v>
      </c>
    </row>
    <row r="889" spans="1:6" ht="15" x14ac:dyDescent="0.2">
      <c r="A889" s="50" t="s">
        <v>765</v>
      </c>
      <c r="B889" s="59" t="s">
        <v>51</v>
      </c>
      <c r="C889" s="56">
        <v>34</v>
      </c>
      <c r="D889" s="57">
        <v>170910.57</v>
      </c>
      <c r="E889" s="57">
        <v>10254.64</v>
      </c>
      <c r="F889" s="58">
        <v>1.5546573954484556E-5</v>
      </c>
    </row>
    <row r="890" spans="1:6" x14ac:dyDescent="0.2">
      <c r="A890" s="50" t="s">
        <v>765</v>
      </c>
      <c r="B890" s="50" t="s">
        <v>52</v>
      </c>
      <c r="C890" s="56">
        <v>891</v>
      </c>
      <c r="D890" s="57">
        <v>26208142.359999999</v>
      </c>
      <c r="E890" s="57">
        <v>1570490.08</v>
      </c>
      <c r="F890" s="58">
        <v>2.3809456181303652E-3</v>
      </c>
    </row>
    <row r="891" spans="1:6" x14ac:dyDescent="0.2">
      <c r="A891" s="50" t="s">
        <v>21</v>
      </c>
      <c r="B891" s="50" t="s">
        <v>21</v>
      </c>
      <c r="C891" s="56">
        <v>182663</v>
      </c>
      <c r="D891" s="57">
        <v>11025573568.540001</v>
      </c>
      <c r="E891" s="57">
        <v>659607707.13999999</v>
      </c>
      <c r="F891" s="58"/>
    </row>
  </sheetData>
  <autoFilter ref="A7:F891" xr:uid="{BB229922-5035-4B77-B331-D9ED06111ED2}"/>
  <mergeCells count="5">
    <mergeCell ref="A1:F1"/>
    <mergeCell ref="A2:F2"/>
    <mergeCell ref="A3:F3"/>
    <mergeCell ref="A4:F4"/>
    <mergeCell ref="A5:F5"/>
  </mergeCells>
  <conditionalFormatting sqref="B8:F891">
    <cfRule type="expression" dxfId="0" priority="1" stopIfTrue="1">
      <formula>$B8="Other"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1B2D-3610-4E25-A310-B6A37DFF4B70}">
  <dimension ref="A1:F1296"/>
  <sheetViews>
    <sheetView tabSelected="1" workbookViewId="0">
      <pane xSplit="2" ySplit="6" topLeftCell="C1285" activePane="bottomRight" state="frozen"/>
      <selection pane="topRight" activeCell="C1" sqref="C1"/>
      <selection pane="bottomLeft" activeCell="A2" sqref="A2"/>
      <selection pane="bottomRight" activeCell="B1287" sqref="B1287"/>
    </sheetView>
  </sheetViews>
  <sheetFormatPr defaultRowHeight="12.75" x14ac:dyDescent="0.2"/>
  <cols>
    <col min="1" max="1" width="9.6640625" style="50" bestFit="1" customWidth="1"/>
    <col min="2" max="2" width="18.21875" style="50" bestFit="1" customWidth="1"/>
    <col min="3" max="3" width="8.109375" style="50" bestFit="1" customWidth="1"/>
    <col min="4" max="4" width="11.5546875" style="50" bestFit="1" customWidth="1"/>
    <col min="5" max="5" width="9.44140625" style="50" bestFit="1" customWidth="1"/>
    <col min="6" max="6" width="8" style="76" bestFit="1" customWidth="1"/>
    <col min="7" max="16384" width="8.88671875" style="50"/>
  </cols>
  <sheetData>
    <row r="1" spans="1:6" x14ac:dyDescent="0.2">
      <c r="A1" s="78" t="s">
        <v>771</v>
      </c>
      <c r="B1" s="78"/>
      <c r="C1" s="78"/>
      <c r="D1" s="78"/>
      <c r="E1" s="78"/>
      <c r="F1" s="78"/>
    </row>
    <row r="2" spans="1:6" x14ac:dyDescent="0.2">
      <c r="A2" s="65" t="s">
        <v>772</v>
      </c>
      <c r="B2" s="65"/>
      <c r="C2" s="65"/>
      <c r="D2" s="65"/>
      <c r="E2" s="65"/>
      <c r="F2" s="65"/>
    </row>
    <row r="3" spans="1:6" x14ac:dyDescent="0.2">
      <c r="A3" s="65" t="s">
        <v>40</v>
      </c>
      <c r="B3" s="79"/>
      <c r="C3" s="79"/>
      <c r="D3" s="79"/>
      <c r="E3" s="79"/>
      <c r="F3" s="79"/>
    </row>
    <row r="4" spans="1:6" x14ac:dyDescent="0.2">
      <c r="A4" s="51"/>
      <c r="B4" s="80"/>
      <c r="C4" s="80"/>
      <c r="D4" s="80"/>
      <c r="E4" s="80"/>
      <c r="F4" s="80"/>
    </row>
    <row r="5" spans="1:6" ht="75" customHeight="1" x14ac:dyDescent="0.2">
      <c r="A5" s="66" t="s">
        <v>41</v>
      </c>
      <c r="B5" s="66"/>
      <c r="C5" s="66"/>
      <c r="D5" s="66"/>
      <c r="E5" s="66"/>
      <c r="F5" s="66"/>
    </row>
    <row r="6" spans="1:6" ht="25.5" x14ac:dyDescent="0.2">
      <c r="A6" s="67" t="s">
        <v>42</v>
      </c>
      <c r="B6" s="67" t="s">
        <v>0</v>
      </c>
      <c r="C6" s="68" t="s">
        <v>13</v>
      </c>
      <c r="D6" s="68" t="s">
        <v>27</v>
      </c>
      <c r="E6" s="68" t="s">
        <v>11</v>
      </c>
      <c r="F6" s="69" t="s">
        <v>44</v>
      </c>
    </row>
    <row r="7" spans="1:6" x14ac:dyDescent="0.2">
      <c r="A7" s="50" t="s">
        <v>45</v>
      </c>
      <c r="B7" s="50" t="s">
        <v>5</v>
      </c>
      <c r="C7" s="70" t="s">
        <v>773</v>
      </c>
      <c r="D7" s="71" t="s">
        <v>773</v>
      </c>
      <c r="E7" s="71" t="s">
        <v>773</v>
      </c>
      <c r="F7" s="72" t="s">
        <v>773</v>
      </c>
    </row>
    <row r="8" spans="1:6" x14ac:dyDescent="0.2">
      <c r="A8" s="50" t="s">
        <v>45</v>
      </c>
      <c r="B8" s="50" t="s">
        <v>1</v>
      </c>
      <c r="C8" s="70">
        <v>12</v>
      </c>
      <c r="D8" s="71">
        <v>502364</v>
      </c>
      <c r="E8" s="71">
        <v>30142</v>
      </c>
      <c r="F8" s="72">
        <v>4.5696858386088525E-5</v>
      </c>
    </row>
    <row r="9" spans="1:6" x14ac:dyDescent="0.2">
      <c r="A9" s="50" t="s">
        <v>45</v>
      </c>
      <c r="B9" s="50" t="s">
        <v>774</v>
      </c>
      <c r="C9" s="70">
        <v>50</v>
      </c>
      <c r="D9" s="71">
        <v>1942265</v>
      </c>
      <c r="E9" s="71">
        <v>116536</v>
      </c>
      <c r="F9" s="72">
        <v>1.766747093385048E-4</v>
      </c>
    </row>
    <row r="10" spans="1:6" x14ac:dyDescent="0.2">
      <c r="A10" s="50" t="s">
        <v>45</v>
      </c>
      <c r="B10" s="50" t="s">
        <v>3</v>
      </c>
      <c r="C10" s="70">
        <v>32</v>
      </c>
      <c r="D10" s="71">
        <v>3814050</v>
      </c>
      <c r="E10" s="71">
        <v>228843</v>
      </c>
      <c r="F10" s="72">
        <v>3.4693803210296783E-4</v>
      </c>
    </row>
    <row r="11" spans="1:6" x14ac:dyDescent="0.2">
      <c r="A11" s="50" t="s">
        <v>45</v>
      </c>
      <c r="B11" s="50" t="s">
        <v>2</v>
      </c>
      <c r="C11" s="70" t="s">
        <v>773</v>
      </c>
      <c r="D11" s="71" t="s">
        <v>773</v>
      </c>
      <c r="E11" s="71" t="s">
        <v>773</v>
      </c>
      <c r="F11" s="72" t="s">
        <v>773</v>
      </c>
    </row>
    <row r="12" spans="1:6" x14ac:dyDescent="0.2">
      <c r="A12" s="50" t="s">
        <v>45</v>
      </c>
      <c r="B12" s="50" t="s">
        <v>6</v>
      </c>
      <c r="C12" s="70" t="s">
        <v>773</v>
      </c>
      <c r="D12" s="71" t="s">
        <v>773</v>
      </c>
      <c r="E12" s="71" t="s">
        <v>773</v>
      </c>
      <c r="F12" s="72" t="s">
        <v>773</v>
      </c>
    </row>
    <row r="13" spans="1:6" x14ac:dyDescent="0.2">
      <c r="A13" s="50" t="s">
        <v>45</v>
      </c>
      <c r="B13" s="50" t="s">
        <v>10</v>
      </c>
      <c r="C13" s="70">
        <v>120</v>
      </c>
      <c r="D13" s="71">
        <v>3147211</v>
      </c>
      <c r="E13" s="71">
        <v>188833</v>
      </c>
      <c r="F13" s="72">
        <v>2.8628076635990493E-4</v>
      </c>
    </row>
    <row r="14" spans="1:6" x14ac:dyDescent="0.2">
      <c r="A14" s="50" t="s">
        <v>45</v>
      </c>
      <c r="B14" s="50" t="s">
        <v>4</v>
      </c>
      <c r="C14" s="70">
        <v>30</v>
      </c>
      <c r="D14" s="71">
        <v>3113075</v>
      </c>
      <c r="E14" s="71">
        <v>186785</v>
      </c>
      <c r="F14" s="72">
        <v>2.8317589057280689E-4</v>
      </c>
    </row>
    <row r="15" spans="1:6" x14ac:dyDescent="0.2">
      <c r="A15" s="50" t="s">
        <v>45</v>
      </c>
      <c r="B15" s="50" t="s">
        <v>775</v>
      </c>
      <c r="C15" s="70">
        <v>192</v>
      </c>
      <c r="D15" s="71">
        <v>1945213</v>
      </c>
      <c r="E15" s="71">
        <v>112631</v>
      </c>
      <c r="F15" s="72">
        <v>1.7075452381671875E-4</v>
      </c>
    </row>
    <row r="16" spans="1:6" x14ac:dyDescent="0.2">
      <c r="A16" s="50" t="s">
        <v>45</v>
      </c>
      <c r="B16" s="50" t="s">
        <v>8</v>
      </c>
      <c r="C16" s="70">
        <v>66</v>
      </c>
      <c r="D16" s="71">
        <v>865832</v>
      </c>
      <c r="E16" s="71">
        <v>51950</v>
      </c>
      <c r="F16" s="72">
        <v>7.8758934150265368E-5</v>
      </c>
    </row>
    <row r="17" spans="1:6" x14ac:dyDescent="0.2">
      <c r="A17" s="50" t="s">
        <v>45</v>
      </c>
      <c r="B17" s="50" t="s">
        <v>776</v>
      </c>
      <c r="C17" s="70">
        <v>45</v>
      </c>
      <c r="D17" s="71">
        <v>1863658</v>
      </c>
      <c r="E17" s="71">
        <v>111819</v>
      </c>
      <c r="F17" s="72">
        <v>1.6952348908081855E-4</v>
      </c>
    </row>
    <row r="18" spans="1:6" x14ac:dyDescent="0.2">
      <c r="A18" s="50" t="s">
        <v>45</v>
      </c>
      <c r="B18" s="50" t="s">
        <v>25</v>
      </c>
      <c r="C18" s="70">
        <v>27</v>
      </c>
      <c r="D18" s="71">
        <v>1115466</v>
      </c>
      <c r="E18" s="71">
        <v>66928</v>
      </c>
      <c r="F18" s="72">
        <v>1.0146637044868066E-4</v>
      </c>
    </row>
    <row r="19" spans="1:6" x14ac:dyDescent="0.2">
      <c r="A19" s="50" t="s">
        <v>45</v>
      </c>
      <c r="B19" s="50" t="s">
        <v>52</v>
      </c>
      <c r="C19" s="70">
        <v>583</v>
      </c>
      <c r="D19" s="71">
        <v>18942041</v>
      </c>
      <c r="E19" s="71">
        <v>1132441</v>
      </c>
      <c r="F19" s="72">
        <v>1.7168401568442861E-3</v>
      </c>
    </row>
    <row r="20" spans="1:6" x14ac:dyDescent="0.2">
      <c r="A20" s="50" t="s">
        <v>53</v>
      </c>
      <c r="B20" s="50" t="s">
        <v>5</v>
      </c>
      <c r="C20" s="70" t="s">
        <v>773</v>
      </c>
      <c r="D20" s="71" t="s">
        <v>773</v>
      </c>
      <c r="E20" s="71" t="s">
        <v>773</v>
      </c>
      <c r="F20" s="72" t="s">
        <v>773</v>
      </c>
    </row>
    <row r="21" spans="1:6" x14ac:dyDescent="0.2">
      <c r="A21" s="50" t="s">
        <v>53</v>
      </c>
      <c r="B21" s="50" t="s">
        <v>1</v>
      </c>
      <c r="C21" s="70">
        <v>12</v>
      </c>
      <c r="D21" s="71">
        <v>477299</v>
      </c>
      <c r="E21" s="71">
        <v>28638</v>
      </c>
      <c r="F21" s="72">
        <v>4.3416715229938398E-5</v>
      </c>
    </row>
    <row r="22" spans="1:6" x14ac:dyDescent="0.2">
      <c r="A22" s="50" t="s">
        <v>53</v>
      </c>
      <c r="B22" s="50" t="s">
        <v>774</v>
      </c>
      <c r="C22" s="70">
        <v>34</v>
      </c>
      <c r="D22" s="71">
        <v>728882</v>
      </c>
      <c r="E22" s="71">
        <v>43733</v>
      </c>
      <c r="F22" s="72">
        <v>6.6301529686112708E-5</v>
      </c>
    </row>
    <row r="23" spans="1:6" x14ac:dyDescent="0.2">
      <c r="A23" s="50" t="s">
        <v>53</v>
      </c>
      <c r="B23" s="50" t="s">
        <v>3</v>
      </c>
      <c r="C23" s="70">
        <v>15</v>
      </c>
      <c r="D23" s="71">
        <v>898012</v>
      </c>
      <c r="E23" s="71">
        <v>53881</v>
      </c>
      <c r="F23" s="72">
        <v>8.1686431779604397E-5</v>
      </c>
    </row>
    <row r="24" spans="1:6" x14ac:dyDescent="0.2">
      <c r="A24" s="50" t="s">
        <v>53</v>
      </c>
      <c r="B24" s="50" t="s">
        <v>2</v>
      </c>
      <c r="C24" s="70" t="s">
        <v>773</v>
      </c>
      <c r="D24" s="71" t="s">
        <v>773</v>
      </c>
      <c r="E24" s="71" t="s">
        <v>773</v>
      </c>
      <c r="F24" s="72" t="s">
        <v>773</v>
      </c>
    </row>
    <row r="25" spans="1:6" x14ac:dyDescent="0.2">
      <c r="A25" s="50" t="s">
        <v>53</v>
      </c>
      <c r="B25" s="50" t="s">
        <v>6</v>
      </c>
      <c r="C25" s="70" t="s">
        <v>773</v>
      </c>
      <c r="D25" s="71" t="s">
        <v>773</v>
      </c>
      <c r="E25" s="71" t="s">
        <v>773</v>
      </c>
      <c r="F25" s="72" t="s">
        <v>773</v>
      </c>
    </row>
    <row r="26" spans="1:6" x14ac:dyDescent="0.2">
      <c r="A26" s="50" t="s">
        <v>53</v>
      </c>
      <c r="B26" s="50" t="s">
        <v>10</v>
      </c>
      <c r="C26" s="70">
        <v>70</v>
      </c>
      <c r="D26" s="71">
        <v>925244</v>
      </c>
      <c r="E26" s="71">
        <v>55515</v>
      </c>
      <c r="F26" s="72">
        <v>8.4163661777708994E-5</v>
      </c>
    </row>
    <row r="27" spans="1:6" x14ac:dyDescent="0.2">
      <c r="A27" s="50" t="s">
        <v>53</v>
      </c>
      <c r="B27" s="50" t="s">
        <v>4</v>
      </c>
      <c r="C27" s="70" t="s">
        <v>773</v>
      </c>
      <c r="D27" s="71" t="s">
        <v>773</v>
      </c>
      <c r="E27" s="71" t="s">
        <v>773</v>
      </c>
      <c r="F27" s="72" t="s">
        <v>773</v>
      </c>
    </row>
    <row r="28" spans="1:6" x14ac:dyDescent="0.2">
      <c r="A28" s="50" t="s">
        <v>53</v>
      </c>
      <c r="B28" s="50" t="s">
        <v>775</v>
      </c>
      <c r="C28" s="70">
        <v>114</v>
      </c>
      <c r="D28" s="71">
        <v>1772795</v>
      </c>
      <c r="E28" s="71">
        <v>104332</v>
      </c>
      <c r="F28" s="72">
        <v>1.5817280303687174E-4</v>
      </c>
    </row>
    <row r="29" spans="1:6" x14ac:dyDescent="0.2">
      <c r="A29" s="50" t="s">
        <v>53</v>
      </c>
      <c r="B29" s="50" t="s">
        <v>8</v>
      </c>
      <c r="C29" s="70">
        <v>18</v>
      </c>
      <c r="D29" s="71">
        <v>68697</v>
      </c>
      <c r="E29" s="71">
        <v>4122</v>
      </c>
      <c r="F29" s="72">
        <v>6.249168942586985E-6</v>
      </c>
    </row>
    <row r="30" spans="1:6" x14ac:dyDescent="0.2">
      <c r="A30" s="50" t="s">
        <v>53</v>
      </c>
      <c r="B30" s="50" t="s">
        <v>776</v>
      </c>
      <c r="C30" s="70">
        <v>33</v>
      </c>
      <c r="D30" s="71">
        <v>2199448</v>
      </c>
      <c r="E30" s="71">
        <v>131967</v>
      </c>
      <c r="F30" s="72">
        <v>2.0006891747849991E-4</v>
      </c>
    </row>
    <row r="31" spans="1:6" x14ac:dyDescent="0.2">
      <c r="A31" s="50" t="s">
        <v>53</v>
      </c>
      <c r="B31" s="50" t="s">
        <v>25</v>
      </c>
      <c r="C31" s="70">
        <v>15</v>
      </c>
      <c r="D31" s="71">
        <v>397626</v>
      </c>
      <c r="E31" s="71">
        <v>23858</v>
      </c>
      <c r="F31" s="72">
        <v>3.6169983656535726E-5</v>
      </c>
    </row>
    <row r="32" spans="1:6" x14ac:dyDescent="0.2">
      <c r="A32" s="50" t="s">
        <v>53</v>
      </c>
      <c r="B32" s="50" t="s">
        <v>52</v>
      </c>
      <c r="C32" s="70">
        <v>326</v>
      </c>
      <c r="D32" s="71">
        <v>7937013</v>
      </c>
      <c r="E32" s="71">
        <v>474185</v>
      </c>
      <c r="F32" s="72">
        <v>7.1888941655521817E-4</v>
      </c>
    </row>
    <row r="33" spans="1:6" x14ac:dyDescent="0.2">
      <c r="A33" s="50" t="s">
        <v>55</v>
      </c>
      <c r="B33" s="50" t="s">
        <v>5</v>
      </c>
      <c r="C33" s="70" t="s">
        <v>773</v>
      </c>
      <c r="D33" s="71" t="s">
        <v>773</v>
      </c>
      <c r="E33" s="71" t="s">
        <v>773</v>
      </c>
      <c r="F33" s="72" t="s">
        <v>773</v>
      </c>
    </row>
    <row r="34" spans="1:6" x14ac:dyDescent="0.2">
      <c r="A34" s="50" t="s">
        <v>55</v>
      </c>
      <c r="B34" s="50" t="s">
        <v>1</v>
      </c>
      <c r="C34" s="70">
        <v>39</v>
      </c>
      <c r="D34" s="71">
        <v>1877178</v>
      </c>
      <c r="E34" s="71">
        <v>112631</v>
      </c>
      <c r="F34" s="72">
        <v>1.7075452381671875E-4</v>
      </c>
    </row>
    <row r="35" spans="1:6" x14ac:dyDescent="0.2">
      <c r="A35" s="50" t="s">
        <v>55</v>
      </c>
      <c r="B35" s="50" t="s">
        <v>774</v>
      </c>
      <c r="C35" s="70">
        <v>130</v>
      </c>
      <c r="D35" s="71">
        <v>2748259</v>
      </c>
      <c r="E35" s="71">
        <v>164895</v>
      </c>
      <c r="F35" s="72">
        <v>2.4998949849293567E-4</v>
      </c>
    </row>
    <row r="36" spans="1:6" x14ac:dyDescent="0.2">
      <c r="A36" s="50" t="s">
        <v>55</v>
      </c>
      <c r="B36" s="50" t="s">
        <v>3</v>
      </c>
      <c r="C36" s="70">
        <v>55</v>
      </c>
      <c r="D36" s="71">
        <v>4972429</v>
      </c>
      <c r="E36" s="71">
        <v>298346</v>
      </c>
      <c r="F36" s="72">
        <v>4.5230823807497733E-4</v>
      </c>
    </row>
    <row r="37" spans="1:6" x14ac:dyDescent="0.2">
      <c r="A37" s="50" t="s">
        <v>55</v>
      </c>
      <c r="B37" s="50" t="s">
        <v>2</v>
      </c>
      <c r="C37" s="70" t="s">
        <v>773</v>
      </c>
      <c r="D37" s="71" t="s">
        <v>773</v>
      </c>
      <c r="E37" s="71" t="s">
        <v>773</v>
      </c>
      <c r="F37" s="72" t="s">
        <v>773</v>
      </c>
    </row>
    <row r="38" spans="1:6" x14ac:dyDescent="0.2">
      <c r="A38" s="50" t="s">
        <v>55</v>
      </c>
      <c r="B38" s="50" t="s">
        <v>6</v>
      </c>
      <c r="C38" s="70">
        <v>27</v>
      </c>
      <c r="D38" s="71">
        <v>1791265</v>
      </c>
      <c r="E38" s="71">
        <v>107476</v>
      </c>
      <c r="F38" s="72">
        <v>1.6293927250690896E-4</v>
      </c>
    </row>
    <row r="39" spans="1:6" x14ac:dyDescent="0.2">
      <c r="A39" s="50" t="s">
        <v>55</v>
      </c>
      <c r="B39" s="50" t="s">
        <v>10</v>
      </c>
      <c r="C39" s="70">
        <v>191</v>
      </c>
      <c r="D39" s="71">
        <v>2284138</v>
      </c>
      <c r="E39" s="71">
        <v>137048</v>
      </c>
      <c r="F39" s="72">
        <v>2.0777198089365868E-4</v>
      </c>
    </row>
    <row r="40" spans="1:6" x14ac:dyDescent="0.2">
      <c r="A40" s="50" t="s">
        <v>55</v>
      </c>
      <c r="B40" s="50" t="s">
        <v>4</v>
      </c>
      <c r="C40" s="70">
        <v>31</v>
      </c>
      <c r="D40" s="71">
        <v>2656287</v>
      </c>
      <c r="E40" s="71">
        <v>159377</v>
      </c>
      <c r="F40" s="72">
        <v>2.416239200782838E-4</v>
      </c>
    </row>
    <row r="41" spans="1:6" x14ac:dyDescent="0.2">
      <c r="A41" s="50" t="s">
        <v>55</v>
      </c>
      <c r="B41" s="50" t="s">
        <v>775</v>
      </c>
      <c r="C41" s="70">
        <v>411</v>
      </c>
      <c r="D41" s="71">
        <v>4731011</v>
      </c>
      <c r="E41" s="71">
        <v>282283</v>
      </c>
      <c r="F41" s="72">
        <v>4.2795588467255742E-4</v>
      </c>
    </row>
    <row r="42" spans="1:6" x14ac:dyDescent="0.2">
      <c r="A42" s="50" t="s">
        <v>55</v>
      </c>
      <c r="B42" s="50" t="s">
        <v>8</v>
      </c>
      <c r="C42" s="70">
        <v>147</v>
      </c>
      <c r="D42" s="71">
        <v>4899236</v>
      </c>
      <c r="E42" s="71">
        <v>293954</v>
      </c>
      <c r="F42" s="72">
        <v>4.4564973492217721E-4</v>
      </c>
    </row>
    <row r="43" spans="1:6" x14ac:dyDescent="0.2">
      <c r="A43" s="50" t="s">
        <v>55</v>
      </c>
      <c r="B43" s="50" t="s">
        <v>776</v>
      </c>
      <c r="C43" s="70">
        <v>48</v>
      </c>
      <c r="D43" s="71">
        <v>6289365</v>
      </c>
      <c r="E43" s="71">
        <v>377362</v>
      </c>
      <c r="F43" s="72">
        <v>5.7210065272016251E-4</v>
      </c>
    </row>
    <row r="44" spans="1:6" x14ac:dyDescent="0.2">
      <c r="A44" s="50" t="s">
        <v>55</v>
      </c>
      <c r="B44" s="50" t="s">
        <v>25</v>
      </c>
      <c r="C44" s="70">
        <v>42</v>
      </c>
      <c r="D44" s="71">
        <v>1251970</v>
      </c>
      <c r="E44" s="71">
        <v>75118</v>
      </c>
      <c r="F44" s="72">
        <v>1.1388284149181201E-4</v>
      </c>
    </row>
    <row r="45" spans="1:6" x14ac:dyDescent="0.2">
      <c r="A45" s="50" t="s">
        <v>55</v>
      </c>
      <c r="B45" s="50" t="s">
        <v>52</v>
      </c>
      <c r="C45" s="70">
        <v>1144</v>
      </c>
      <c r="D45" s="71">
        <v>33943665</v>
      </c>
      <c r="E45" s="71">
        <v>2035043</v>
      </c>
      <c r="F45" s="72">
        <v>3.0852322931657072E-3</v>
      </c>
    </row>
    <row r="46" spans="1:6" x14ac:dyDescent="0.2">
      <c r="A46" s="50" t="s">
        <v>62</v>
      </c>
      <c r="B46" s="50" t="s">
        <v>5</v>
      </c>
      <c r="C46" s="70" t="s">
        <v>773</v>
      </c>
      <c r="D46" s="71" t="s">
        <v>773</v>
      </c>
      <c r="E46" s="71" t="s">
        <v>773</v>
      </c>
      <c r="F46" s="72" t="s">
        <v>773</v>
      </c>
    </row>
    <row r="47" spans="1:6" x14ac:dyDescent="0.2">
      <c r="A47" s="50" t="s">
        <v>62</v>
      </c>
      <c r="B47" s="50" t="s">
        <v>1</v>
      </c>
      <c r="C47" s="70">
        <v>15</v>
      </c>
      <c r="D47" s="71">
        <v>2847455</v>
      </c>
      <c r="E47" s="71">
        <v>170847</v>
      </c>
      <c r="F47" s="72">
        <v>2.5901304374918938E-4</v>
      </c>
    </row>
    <row r="48" spans="1:6" x14ac:dyDescent="0.2">
      <c r="A48" s="50" t="s">
        <v>62</v>
      </c>
      <c r="B48" s="50" t="s">
        <v>774</v>
      </c>
      <c r="C48" s="70">
        <v>75</v>
      </c>
      <c r="D48" s="71">
        <v>3620793</v>
      </c>
      <c r="E48" s="71">
        <v>217131</v>
      </c>
      <c r="F48" s="72">
        <v>3.2918202369550088E-4</v>
      </c>
    </row>
    <row r="49" spans="1:6" x14ac:dyDescent="0.2">
      <c r="A49" s="50" t="s">
        <v>62</v>
      </c>
      <c r="B49" s="50" t="s">
        <v>3</v>
      </c>
      <c r="C49" s="70">
        <v>56</v>
      </c>
      <c r="D49" s="71">
        <v>3609733</v>
      </c>
      <c r="E49" s="71">
        <v>216523</v>
      </c>
      <c r="F49" s="72">
        <v>3.2826026369620612E-4</v>
      </c>
    </row>
    <row r="50" spans="1:6" x14ac:dyDescent="0.2">
      <c r="A50" s="50" t="s">
        <v>62</v>
      </c>
      <c r="B50" s="50" t="s">
        <v>2</v>
      </c>
      <c r="C50" s="70" t="s">
        <v>773</v>
      </c>
      <c r="D50" s="71" t="s">
        <v>773</v>
      </c>
      <c r="E50" s="71" t="s">
        <v>773</v>
      </c>
      <c r="F50" s="72" t="s">
        <v>773</v>
      </c>
    </row>
    <row r="51" spans="1:6" x14ac:dyDescent="0.2">
      <c r="A51" s="50" t="s">
        <v>62</v>
      </c>
      <c r="B51" s="50" t="s">
        <v>6</v>
      </c>
      <c r="C51" s="70">
        <v>32</v>
      </c>
      <c r="D51" s="71">
        <v>952388</v>
      </c>
      <c r="E51" s="71">
        <v>57143</v>
      </c>
      <c r="F51" s="72">
        <v>8.663179546003106E-5</v>
      </c>
    </row>
    <row r="52" spans="1:6" x14ac:dyDescent="0.2">
      <c r="A52" s="50" t="s">
        <v>62</v>
      </c>
      <c r="B52" s="50" t="s">
        <v>10</v>
      </c>
      <c r="C52" s="70">
        <v>118</v>
      </c>
      <c r="D52" s="71">
        <v>1969096</v>
      </c>
      <c r="E52" s="71">
        <v>118146</v>
      </c>
      <c r="F52" s="72">
        <v>1.7911555407347935E-4</v>
      </c>
    </row>
    <row r="53" spans="1:6" x14ac:dyDescent="0.2">
      <c r="A53" s="50" t="s">
        <v>62</v>
      </c>
      <c r="B53" s="50" t="s">
        <v>4</v>
      </c>
      <c r="C53" s="70">
        <v>30</v>
      </c>
      <c r="D53" s="71">
        <v>524580</v>
      </c>
      <c r="E53" s="71">
        <v>31474</v>
      </c>
      <c r="F53" s="72">
        <v>4.7716240489806585E-5</v>
      </c>
    </row>
    <row r="54" spans="1:6" x14ac:dyDescent="0.2">
      <c r="A54" s="50" t="s">
        <v>62</v>
      </c>
      <c r="B54" s="50" t="s">
        <v>775</v>
      </c>
      <c r="C54" s="70">
        <v>277</v>
      </c>
      <c r="D54" s="71">
        <v>3164645</v>
      </c>
      <c r="E54" s="71">
        <v>185990</v>
      </c>
      <c r="F54" s="72">
        <v>2.8197062873162377E-4</v>
      </c>
    </row>
    <row r="55" spans="1:6" x14ac:dyDescent="0.2">
      <c r="A55" s="50" t="s">
        <v>62</v>
      </c>
      <c r="B55" s="50" t="s">
        <v>8</v>
      </c>
      <c r="C55" s="70">
        <v>105</v>
      </c>
      <c r="D55" s="71">
        <v>1491015</v>
      </c>
      <c r="E55" s="71">
        <v>89449</v>
      </c>
      <c r="F55" s="72">
        <v>1.3560939173834624E-4</v>
      </c>
    </row>
    <row r="56" spans="1:6" x14ac:dyDescent="0.2">
      <c r="A56" s="50" t="s">
        <v>62</v>
      </c>
      <c r="B56" s="50" t="s">
        <v>776</v>
      </c>
      <c r="C56" s="70">
        <v>54</v>
      </c>
      <c r="D56" s="71">
        <v>4003473</v>
      </c>
      <c r="E56" s="71">
        <v>240208</v>
      </c>
      <c r="F56" s="72">
        <v>3.6416797024767938E-4</v>
      </c>
    </row>
    <row r="57" spans="1:6" x14ac:dyDescent="0.2">
      <c r="A57" s="50" t="s">
        <v>62</v>
      </c>
      <c r="B57" s="50" t="s">
        <v>25</v>
      </c>
      <c r="C57" s="70">
        <v>41</v>
      </c>
      <c r="D57" s="71">
        <v>1325441</v>
      </c>
      <c r="E57" s="71">
        <v>79526</v>
      </c>
      <c r="F57" s="72">
        <v>1.2056560148669882E-4</v>
      </c>
    </row>
    <row r="58" spans="1:6" x14ac:dyDescent="0.2">
      <c r="A58" s="50" t="s">
        <v>62</v>
      </c>
      <c r="B58" s="50" t="s">
        <v>52</v>
      </c>
      <c r="C58" s="70">
        <v>830</v>
      </c>
      <c r="D58" s="71">
        <v>31006651</v>
      </c>
      <c r="E58" s="71">
        <v>1856320</v>
      </c>
      <c r="F58" s="72">
        <v>2.814278818899338E-3</v>
      </c>
    </row>
    <row r="59" spans="1:6" x14ac:dyDescent="0.2">
      <c r="A59" s="50" t="s">
        <v>68</v>
      </c>
      <c r="B59" s="50" t="s">
        <v>5</v>
      </c>
      <c r="C59" s="70" t="s">
        <v>773</v>
      </c>
      <c r="D59" s="71" t="s">
        <v>773</v>
      </c>
      <c r="E59" s="71" t="s">
        <v>773</v>
      </c>
      <c r="F59" s="72" t="s">
        <v>773</v>
      </c>
    </row>
    <row r="60" spans="1:6" x14ac:dyDescent="0.2">
      <c r="A60" s="50" t="s">
        <v>68</v>
      </c>
      <c r="B60" s="50" t="s">
        <v>1</v>
      </c>
      <c r="C60" s="70" t="s">
        <v>773</v>
      </c>
      <c r="D60" s="71" t="s">
        <v>773</v>
      </c>
      <c r="E60" s="71" t="s">
        <v>773</v>
      </c>
      <c r="F60" s="72" t="s">
        <v>773</v>
      </c>
    </row>
    <row r="61" spans="1:6" x14ac:dyDescent="0.2">
      <c r="A61" s="50" t="s">
        <v>68</v>
      </c>
      <c r="B61" s="50" t="s">
        <v>774</v>
      </c>
      <c r="C61" s="70">
        <v>48</v>
      </c>
      <c r="D61" s="71">
        <v>794018</v>
      </c>
      <c r="E61" s="71">
        <v>47641</v>
      </c>
      <c r="F61" s="72">
        <v>7.2226263365790042E-5</v>
      </c>
    </row>
    <row r="62" spans="1:6" x14ac:dyDescent="0.2">
      <c r="A62" s="50" t="s">
        <v>68</v>
      </c>
      <c r="B62" s="50" t="s">
        <v>3</v>
      </c>
      <c r="C62" s="70">
        <v>15</v>
      </c>
      <c r="D62" s="71">
        <v>1355167</v>
      </c>
      <c r="E62" s="71">
        <v>81310</v>
      </c>
      <c r="F62" s="72">
        <v>1.2327023937936627E-4</v>
      </c>
    </row>
    <row r="63" spans="1:6" x14ac:dyDescent="0.2">
      <c r="A63" s="50" t="s">
        <v>68</v>
      </c>
      <c r="B63" s="50" t="s">
        <v>2</v>
      </c>
      <c r="C63" s="70" t="s">
        <v>773</v>
      </c>
      <c r="D63" s="71" t="s">
        <v>773</v>
      </c>
      <c r="E63" s="71" t="s">
        <v>773</v>
      </c>
      <c r="F63" s="72" t="s">
        <v>773</v>
      </c>
    </row>
    <row r="64" spans="1:6" x14ac:dyDescent="0.2">
      <c r="A64" s="50" t="s">
        <v>68</v>
      </c>
      <c r="B64" s="50" t="s">
        <v>6</v>
      </c>
      <c r="C64" s="70">
        <v>12</v>
      </c>
      <c r="D64" s="71">
        <v>753647</v>
      </c>
      <c r="E64" s="71">
        <v>45219</v>
      </c>
      <c r="F64" s="72">
        <v>6.8554383894915295E-5</v>
      </c>
    </row>
    <row r="65" spans="1:6" x14ac:dyDescent="0.2">
      <c r="A65" s="50" t="s">
        <v>68</v>
      </c>
      <c r="B65" s="50" t="s">
        <v>10</v>
      </c>
      <c r="C65" s="70">
        <v>79</v>
      </c>
      <c r="D65" s="71">
        <v>1391966</v>
      </c>
      <c r="E65" s="71">
        <v>83518</v>
      </c>
      <c r="F65" s="72">
        <v>1.2661768358733134E-4</v>
      </c>
    </row>
    <row r="66" spans="1:6" x14ac:dyDescent="0.2">
      <c r="A66" s="50" t="s">
        <v>68</v>
      </c>
      <c r="B66" s="50" t="s">
        <v>4</v>
      </c>
      <c r="C66" s="70">
        <v>21</v>
      </c>
      <c r="D66" s="71">
        <v>1433536</v>
      </c>
      <c r="E66" s="71">
        <v>86012</v>
      </c>
      <c r="F66" s="72">
        <v>1.3039871884759624E-4</v>
      </c>
    </row>
    <row r="67" spans="1:6" x14ac:dyDescent="0.2">
      <c r="A67" s="50" t="s">
        <v>68</v>
      </c>
      <c r="B67" s="50" t="s">
        <v>775</v>
      </c>
      <c r="C67" s="70">
        <v>140</v>
      </c>
      <c r="D67" s="71">
        <v>1887466</v>
      </c>
      <c r="E67" s="71">
        <v>112168</v>
      </c>
      <c r="F67" s="72">
        <v>1.7005259144883475E-4</v>
      </c>
    </row>
    <row r="68" spans="1:6" x14ac:dyDescent="0.2">
      <c r="A68" s="50" t="s">
        <v>68</v>
      </c>
      <c r="B68" s="50" t="s">
        <v>8</v>
      </c>
      <c r="C68" s="70">
        <v>50</v>
      </c>
      <c r="D68" s="71">
        <v>296221</v>
      </c>
      <c r="E68" s="71">
        <v>17679</v>
      </c>
      <c r="F68" s="72">
        <v>2.6802294453176928E-5</v>
      </c>
    </row>
    <row r="69" spans="1:6" x14ac:dyDescent="0.2">
      <c r="A69" s="50" t="s">
        <v>68</v>
      </c>
      <c r="B69" s="50" t="s">
        <v>776</v>
      </c>
      <c r="C69" s="70">
        <v>33</v>
      </c>
      <c r="D69" s="71">
        <v>1265826</v>
      </c>
      <c r="E69" s="71">
        <v>75950</v>
      </c>
      <c r="F69" s="72">
        <v>1.1514419728032059E-4</v>
      </c>
    </row>
    <row r="70" spans="1:6" x14ac:dyDescent="0.2">
      <c r="A70" s="50" t="s">
        <v>68</v>
      </c>
      <c r="B70" s="50" t="s">
        <v>25</v>
      </c>
      <c r="C70" s="70">
        <v>34</v>
      </c>
      <c r="D70" s="71">
        <v>782579</v>
      </c>
      <c r="E70" s="71">
        <v>46955</v>
      </c>
      <c r="F70" s="72">
        <v>7.1186251261322626E-5</v>
      </c>
    </row>
    <row r="71" spans="1:6" x14ac:dyDescent="0.2">
      <c r="A71" s="50" t="s">
        <v>68</v>
      </c>
      <c r="B71" s="50" t="s">
        <v>52</v>
      </c>
      <c r="C71" s="70">
        <v>446</v>
      </c>
      <c r="D71" s="71">
        <v>11195782</v>
      </c>
      <c r="E71" s="71">
        <v>670573</v>
      </c>
      <c r="F71" s="72">
        <v>1.0166239605379384E-3</v>
      </c>
    </row>
    <row r="72" spans="1:6" x14ac:dyDescent="0.2">
      <c r="A72" s="50" t="s">
        <v>71</v>
      </c>
      <c r="B72" s="50" t="s">
        <v>5</v>
      </c>
      <c r="C72" s="70">
        <v>27</v>
      </c>
      <c r="D72" s="71">
        <v>645045</v>
      </c>
      <c r="E72" s="71">
        <v>38703</v>
      </c>
      <c r="F72" s="72">
        <v>5.8675784955105306E-5</v>
      </c>
    </row>
    <row r="73" spans="1:6" x14ac:dyDescent="0.2">
      <c r="A73" s="50" t="s">
        <v>71</v>
      </c>
      <c r="B73" s="50" t="s">
        <v>1</v>
      </c>
      <c r="C73" s="70">
        <v>18</v>
      </c>
      <c r="D73" s="71">
        <v>1573338</v>
      </c>
      <c r="E73" s="71">
        <v>94400</v>
      </c>
      <c r="F73" s="72">
        <v>1.4311536831155056E-4</v>
      </c>
    </row>
    <row r="74" spans="1:6" x14ac:dyDescent="0.2">
      <c r="A74" s="50" t="s">
        <v>71</v>
      </c>
      <c r="B74" s="50" t="s">
        <v>774</v>
      </c>
      <c r="C74" s="70">
        <v>114</v>
      </c>
      <c r="D74" s="71">
        <v>2650518</v>
      </c>
      <c r="E74" s="71">
        <v>159031</v>
      </c>
      <c r="F74" s="72">
        <v>2.4109936586815884E-4</v>
      </c>
    </row>
    <row r="75" spans="1:6" x14ac:dyDescent="0.2">
      <c r="A75" s="50" t="s">
        <v>71</v>
      </c>
      <c r="B75" s="50" t="s">
        <v>3</v>
      </c>
      <c r="C75" s="70">
        <v>70</v>
      </c>
      <c r="D75" s="71">
        <v>6323546</v>
      </c>
      <c r="E75" s="71">
        <v>379413</v>
      </c>
      <c r="F75" s="72">
        <v>5.7521007666515181E-4</v>
      </c>
    </row>
    <row r="76" spans="1:6" x14ac:dyDescent="0.2">
      <c r="A76" s="50" t="s">
        <v>71</v>
      </c>
      <c r="B76" s="50" t="s">
        <v>2</v>
      </c>
      <c r="C76" s="70">
        <v>12</v>
      </c>
      <c r="D76" s="71">
        <v>82985</v>
      </c>
      <c r="E76" s="71">
        <v>4979</v>
      </c>
      <c r="F76" s="72">
        <v>7.5484260468560397E-6</v>
      </c>
    </row>
    <row r="77" spans="1:6" x14ac:dyDescent="0.2">
      <c r="A77" s="50" t="s">
        <v>71</v>
      </c>
      <c r="B77" s="50" t="s">
        <v>6</v>
      </c>
      <c r="C77" s="70">
        <v>40</v>
      </c>
      <c r="D77" s="71">
        <v>2314643</v>
      </c>
      <c r="E77" s="71">
        <v>138879</v>
      </c>
      <c r="F77" s="72">
        <v>2.105478732599558E-4</v>
      </c>
    </row>
    <row r="78" spans="1:6" x14ac:dyDescent="0.2">
      <c r="A78" s="50" t="s">
        <v>71</v>
      </c>
      <c r="B78" s="50" t="s">
        <v>10</v>
      </c>
      <c r="C78" s="70">
        <v>275</v>
      </c>
      <c r="D78" s="71">
        <v>4773367</v>
      </c>
      <c r="E78" s="71">
        <v>286402</v>
      </c>
      <c r="F78" s="72">
        <v>4.3420050545725318E-4</v>
      </c>
    </row>
    <row r="79" spans="1:6" x14ac:dyDescent="0.2">
      <c r="A79" s="50" t="s">
        <v>71</v>
      </c>
      <c r="B79" s="50" t="s">
        <v>4</v>
      </c>
      <c r="C79" s="70">
        <v>57</v>
      </c>
      <c r="D79" s="71">
        <v>3826089</v>
      </c>
      <c r="E79" s="71">
        <v>229565</v>
      </c>
      <c r="F79" s="72">
        <v>3.480326221021303E-4</v>
      </c>
    </row>
    <row r="80" spans="1:6" x14ac:dyDescent="0.2">
      <c r="A80" s="50" t="s">
        <v>71</v>
      </c>
      <c r="B80" s="50" t="s">
        <v>775</v>
      </c>
      <c r="C80" s="70">
        <v>430</v>
      </c>
      <c r="D80" s="71">
        <v>3707739</v>
      </c>
      <c r="E80" s="71">
        <v>221893</v>
      </c>
      <c r="F80" s="72">
        <v>3.3640146632155598E-4</v>
      </c>
    </row>
    <row r="81" spans="1:6" x14ac:dyDescent="0.2">
      <c r="A81" s="50" t="s">
        <v>71</v>
      </c>
      <c r="B81" s="50" t="s">
        <v>8</v>
      </c>
      <c r="C81" s="70">
        <v>180</v>
      </c>
      <c r="D81" s="71">
        <v>2658889</v>
      </c>
      <c r="E81" s="71">
        <v>159505</v>
      </c>
      <c r="F81" s="72">
        <v>2.4181797481497743E-4</v>
      </c>
    </row>
    <row r="82" spans="1:6" x14ac:dyDescent="0.2">
      <c r="A82" s="50" t="s">
        <v>71</v>
      </c>
      <c r="B82" s="50" t="s">
        <v>776</v>
      </c>
      <c r="C82" s="70">
        <v>115</v>
      </c>
      <c r="D82" s="71">
        <v>4215973</v>
      </c>
      <c r="E82" s="71">
        <v>252958</v>
      </c>
      <c r="F82" s="72">
        <v>3.8349764128552122E-4</v>
      </c>
    </row>
    <row r="83" spans="1:6" x14ac:dyDescent="0.2">
      <c r="A83" s="50" t="s">
        <v>71</v>
      </c>
      <c r="B83" s="50" t="s">
        <v>25</v>
      </c>
      <c r="C83" s="70">
        <v>80</v>
      </c>
      <c r="D83" s="71">
        <v>2923109</v>
      </c>
      <c r="E83" s="71">
        <v>175387</v>
      </c>
      <c r="F83" s="72">
        <v>2.6589592269129147E-4</v>
      </c>
    </row>
    <row r="84" spans="1:6" x14ac:dyDescent="0.2">
      <c r="A84" s="50" t="s">
        <v>71</v>
      </c>
      <c r="B84" s="50" t="s">
        <v>52</v>
      </c>
      <c r="C84" s="70">
        <v>1418</v>
      </c>
      <c r="D84" s="71">
        <v>35695242</v>
      </c>
      <c r="E84" s="71">
        <v>2141115</v>
      </c>
      <c r="F84" s="72">
        <v>3.246043027779508E-3</v>
      </c>
    </row>
    <row r="85" spans="1:6" x14ac:dyDescent="0.2">
      <c r="A85" s="50" t="s">
        <v>84</v>
      </c>
      <c r="B85" s="50" t="s">
        <v>5</v>
      </c>
      <c r="C85" s="70">
        <v>171</v>
      </c>
      <c r="D85" s="71">
        <v>16320716</v>
      </c>
      <c r="E85" s="71">
        <v>979243</v>
      </c>
      <c r="F85" s="72">
        <v>1.4845839259693611E-3</v>
      </c>
    </row>
    <row r="86" spans="1:6" x14ac:dyDescent="0.2">
      <c r="A86" s="50" t="s">
        <v>84</v>
      </c>
      <c r="B86" s="50" t="s">
        <v>1</v>
      </c>
      <c r="C86" s="70">
        <v>93</v>
      </c>
      <c r="D86" s="71">
        <v>63420200</v>
      </c>
      <c r="E86" s="71">
        <v>3805212</v>
      </c>
      <c r="F86" s="72">
        <v>5.7689016619018206E-3</v>
      </c>
    </row>
    <row r="87" spans="1:6" x14ac:dyDescent="0.2">
      <c r="A87" s="50" t="s">
        <v>84</v>
      </c>
      <c r="B87" s="50" t="s">
        <v>774</v>
      </c>
      <c r="C87" s="70">
        <v>959</v>
      </c>
      <c r="D87" s="71">
        <v>75497060</v>
      </c>
      <c r="E87" s="71">
        <v>4529824</v>
      </c>
      <c r="F87" s="72">
        <v>6.86745159053497E-3</v>
      </c>
    </row>
    <row r="88" spans="1:6" x14ac:dyDescent="0.2">
      <c r="A88" s="50" t="s">
        <v>84</v>
      </c>
      <c r="B88" s="50" t="s">
        <v>3</v>
      </c>
      <c r="C88" s="70">
        <v>379</v>
      </c>
      <c r="D88" s="71">
        <v>58633667</v>
      </c>
      <c r="E88" s="71">
        <v>3518020</v>
      </c>
      <c r="F88" s="72">
        <v>5.3335034748665366E-3</v>
      </c>
    </row>
    <row r="89" spans="1:6" x14ac:dyDescent="0.2">
      <c r="A89" s="50" t="s">
        <v>84</v>
      </c>
      <c r="B89" s="50" t="s">
        <v>2</v>
      </c>
      <c r="C89" s="70">
        <v>82</v>
      </c>
      <c r="D89" s="71">
        <v>54396422</v>
      </c>
      <c r="E89" s="71">
        <v>3263785</v>
      </c>
      <c r="F89" s="72">
        <v>4.9480698343719702E-3</v>
      </c>
    </row>
    <row r="90" spans="1:6" x14ac:dyDescent="0.2">
      <c r="A90" s="50" t="s">
        <v>84</v>
      </c>
      <c r="B90" s="50" t="s">
        <v>6</v>
      </c>
      <c r="C90" s="70">
        <v>173</v>
      </c>
      <c r="D90" s="71">
        <v>24943174</v>
      </c>
      <c r="E90" s="71">
        <v>1496590</v>
      </c>
      <c r="F90" s="72">
        <v>2.2689092061587228E-3</v>
      </c>
    </row>
    <row r="91" spans="1:6" x14ac:dyDescent="0.2">
      <c r="A91" s="50" t="s">
        <v>84</v>
      </c>
      <c r="B91" s="50" t="s">
        <v>10</v>
      </c>
      <c r="C91" s="70">
        <v>910</v>
      </c>
      <c r="D91" s="71">
        <v>34195685</v>
      </c>
      <c r="E91" s="71">
        <v>2051741</v>
      </c>
      <c r="F91" s="72">
        <v>3.1105473399884432E-3</v>
      </c>
    </row>
    <row r="92" spans="1:6" x14ac:dyDescent="0.2">
      <c r="A92" s="50" t="s">
        <v>84</v>
      </c>
      <c r="B92" s="50" t="s">
        <v>4</v>
      </c>
      <c r="C92" s="70">
        <v>214</v>
      </c>
      <c r="D92" s="71">
        <v>29626678</v>
      </c>
      <c r="E92" s="71">
        <v>1777601</v>
      </c>
      <c r="F92" s="72">
        <v>2.6949366718853874E-3</v>
      </c>
    </row>
    <row r="93" spans="1:6" x14ac:dyDescent="0.2">
      <c r="A93" s="50" t="s">
        <v>84</v>
      </c>
      <c r="B93" s="50" t="s">
        <v>775</v>
      </c>
      <c r="C93" s="70">
        <v>2335</v>
      </c>
      <c r="D93" s="71">
        <v>67641087</v>
      </c>
      <c r="E93" s="71">
        <v>3963377</v>
      </c>
      <c r="F93" s="72">
        <v>6.0086881261920367E-3</v>
      </c>
    </row>
    <row r="94" spans="1:6" x14ac:dyDescent="0.2">
      <c r="A94" s="50" t="s">
        <v>84</v>
      </c>
      <c r="B94" s="50" t="s">
        <v>8</v>
      </c>
      <c r="C94" s="70">
        <v>1005</v>
      </c>
      <c r="D94" s="71">
        <v>53647510</v>
      </c>
      <c r="E94" s="71">
        <v>3218851</v>
      </c>
      <c r="F94" s="72">
        <v>4.8799475254767246E-3</v>
      </c>
    </row>
    <row r="95" spans="1:6" x14ac:dyDescent="0.2">
      <c r="A95" s="50" t="s">
        <v>84</v>
      </c>
      <c r="B95" s="50" t="s">
        <v>776</v>
      </c>
      <c r="C95" s="70">
        <v>218</v>
      </c>
      <c r="D95" s="71">
        <v>41733995</v>
      </c>
      <c r="E95" s="71">
        <v>2504040</v>
      </c>
      <c r="F95" s="72">
        <v>3.7962564286743118E-3</v>
      </c>
    </row>
    <row r="96" spans="1:6" x14ac:dyDescent="0.2">
      <c r="A96" s="50" t="s">
        <v>84</v>
      </c>
      <c r="B96" s="50" t="s">
        <v>25</v>
      </c>
      <c r="C96" s="70">
        <v>302</v>
      </c>
      <c r="D96" s="71">
        <v>37869055</v>
      </c>
      <c r="E96" s="71">
        <v>2272143</v>
      </c>
      <c r="F96" s="72">
        <v>3.4446883718380443E-3</v>
      </c>
    </row>
    <row r="97" spans="1:6" x14ac:dyDescent="0.2">
      <c r="A97" s="50" t="s">
        <v>84</v>
      </c>
      <c r="B97" s="50" t="s">
        <v>52</v>
      </c>
      <c r="C97" s="70">
        <v>6841</v>
      </c>
      <c r="D97" s="71">
        <v>557925249</v>
      </c>
      <c r="E97" s="71">
        <v>33380427</v>
      </c>
      <c r="F97" s="72">
        <v>5.0606484157858331E-2</v>
      </c>
    </row>
    <row r="98" spans="1:6" x14ac:dyDescent="0.2">
      <c r="A98" s="50" t="s">
        <v>96</v>
      </c>
      <c r="B98" s="50" t="s">
        <v>5</v>
      </c>
      <c r="C98" s="70">
        <v>22</v>
      </c>
      <c r="D98" s="71">
        <v>694659</v>
      </c>
      <c r="E98" s="71">
        <v>41680</v>
      </c>
      <c r="F98" s="72">
        <v>6.3189073635862566E-5</v>
      </c>
    </row>
    <row r="99" spans="1:6" x14ac:dyDescent="0.2">
      <c r="A99" s="50" t="s">
        <v>96</v>
      </c>
      <c r="B99" s="50" t="s">
        <v>1</v>
      </c>
      <c r="C99" s="70">
        <v>29</v>
      </c>
      <c r="D99" s="71">
        <v>2050011</v>
      </c>
      <c r="E99" s="71">
        <v>123001</v>
      </c>
      <c r="F99" s="72">
        <v>1.8647598959416344E-4</v>
      </c>
    </row>
    <row r="100" spans="1:6" x14ac:dyDescent="0.2">
      <c r="A100" s="50" t="s">
        <v>96</v>
      </c>
      <c r="B100" s="50" t="s">
        <v>774</v>
      </c>
      <c r="C100" s="70">
        <v>104</v>
      </c>
      <c r="D100" s="71">
        <v>4847790</v>
      </c>
      <c r="E100" s="71">
        <v>290867</v>
      </c>
      <c r="F100" s="72">
        <v>4.4096968045207385E-4</v>
      </c>
    </row>
    <row r="101" spans="1:6" x14ac:dyDescent="0.2">
      <c r="A101" s="50" t="s">
        <v>96</v>
      </c>
      <c r="B101" s="50" t="s">
        <v>3</v>
      </c>
      <c r="C101" s="70">
        <v>61</v>
      </c>
      <c r="D101" s="71">
        <v>6580835</v>
      </c>
      <c r="E101" s="71">
        <v>394850</v>
      </c>
      <c r="F101" s="72">
        <v>5.9861338112092931E-4</v>
      </c>
    </row>
    <row r="102" spans="1:6" x14ac:dyDescent="0.2">
      <c r="A102" s="50" t="s">
        <v>96</v>
      </c>
      <c r="B102" s="50" t="s">
        <v>2</v>
      </c>
      <c r="C102" s="70">
        <v>15</v>
      </c>
      <c r="D102" s="71">
        <v>7280646</v>
      </c>
      <c r="E102" s="71">
        <v>436839</v>
      </c>
      <c r="F102" s="72">
        <v>6.6227091501959141E-4</v>
      </c>
    </row>
    <row r="103" spans="1:6" x14ac:dyDescent="0.2">
      <c r="A103" s="50" t="s">
        <v>96</v>
      </c>
      <c r="B103" s="50" t="s">
        <v>6</v>
      </c>
      <c r="C103" s="70">
        <v>21</v>
      </c>
      <c r="D103" s="71">
        <v>5185546</v>
      </c>
      <c r="E103" s="71">
        <v>311133</v>
      </c>
      <c r="F103" s="72">
        <v>4.7169400306014468E-4</v>
      </c>
    </row>
    <row r="104" spans="1:6" x14ac:dyDescent="0.2">
      <c r="A104" s="50" t="s">
        <v>96</v>
      </c>
      <c r="B104" s="50" t="s">
        <v>10</v>
      </c>
      <c r="C104" s="70">
        <v>321</v>
      </c>
      <c r="D104" s="71">
        <v>16821271</v>
      </c>
      <c r="E104" s="71">
        <v>1009276</v>
      </c>
      <c r="F104" s="72">
        <v>1.5301155346187339E-3</v>
      </c>
    </row>
    <row r="105" spans="1:6" x14ac:dyDescent="0.2">
      <c r="A105" s="50" t="s">
        <v>96</v>
      </c>
      <c r="B105" s="50" t="s">
        <v>4</v>
      </c>
      <c r="C105" s="70">
        <v>33</v>
      </c>
      <c r="D105" s="71">
        <v>4124414</v>
      </c>
      <c r="E105" s="71">
        <v>247465</v>
      </c>
      <c r="F105" s="72">
        <v>3.751699641866298E-4</v>
      </c>
    </row>
    <row r="106" spans="1:6" x14ac:dyDescent="0.2">
      <c r="A106" s="50" t="s">
        <v>96</v>
      </c>
      <c r="B106" s="50" t="s">
        <v>775</v>
      </c>
      <c r="C106" s="70">
        <v>437</v>
      </c>
      <c r="D106" s="71">
        <v>5977209</v>
      </c>
      <c r="E106" s="71">
        <v>354052</v>
      </c>
      <c r="F106" s="72">
        <v>5.3676146590509637E-4</v>
      </c>
    </row>
    <row r="107" spans="1:6" x14ac:dyDescent="0.2">
      <c r="A107" s="50" t="s">
        <v>96</v>
      </c>
      <c r="B107" s="50" t="s">
        <v>8</v>
      </c>
      <c r="C107" s="70">
        <v>177</v>
      </c>
      <c r="D107" s="71">
        <v>2642639</v>
      </c>
      <c r="E107" s="71">
        <v>158558</v>
      </c>
      <c r="F107" s="72">
        <v>2.4038227297397066E-4</v>
      </c>
    </row>
    <row r="108" spans="1:6" x14ac:dyDescent="0.2">
      <c r="A108" s="50" t="s">
        <v>96</v>
      </c>
      <c r="B108" s="50" t="s">
        <v>776</v>
      </c>
      <c r="C108" s="70">
        <v>73</v>
      </c>
      <c r="D108" s="71">
        <v>2280308</v>
      </c>
      <c r="E108" s="71">
        <v>136743</v>
      </c>
      <c r="F108" s="72">
        <v>2.0730958484138089E-4</v>
      </c>
    </row>
    <row r="109" spans="1:6" x14ac:dyDescent="0.2">
      <c r="A109" s="50" t="s">
        <v>96</v>
      </c>
      <c r="B109" s="50" t="s">
        <v>25</v>
      </c>
      <c r="C109" s="70">
        <v>33</v>
      </c>
      <c r="D109" s="71">
        <v>1902190</v>
      </c>
      <c r="E109" s="71">
        <v>114131</v>
      </c>
      <c r="F109" s="72">
        <v>1.7302860276234721E-4</v>
      </c>
    </row>
    <row r="110" spans="1:6" x14ac:dyDescent="0.2">
      <c r="A110" s="50" t="s">
        <v>96</v>
      </c>
      <c r="B110" s="50" t="s">
        <v>52</v>
      </c>
      <c r="C110" s="70">
        <v>1326</v>
      </c>
      <c r="D110" s="71">
        <v>60387518</v>
      </c>
      <c r="E110" s="71">
        <v>3618595</v>
      </c>
      <c r="F110" s="72">
        <v>5.4859804681709244E-3</v>
      </c>
    </row>
    <row r="111" spans="1:6" x14ac:dyDescent="0.2">
      <c r="A111" s="50" t="s">
        <v>100</v>
      </c>
      <c r="B111" s="50" t="s">
        <v>5</v>
      </c>
      <c r="C111" s="70" t="s">
        <v>773</v>
      </c>
      <c r="D111" s="71" t="s">
        <v>773</v>
      </c>
      <c r="E111" s="71" t="s">
        <v>773</v>
      </c>
      <c r="F111" s="72" t="s">
        <v>773</v>
      </c>
    </row>
    <row r="112" spans="1:6" x14ac:dyDescent="0.2">
      <c r="A112" s="50" t="s">
        <v>100</v>
      </c>
      <c r="B112" s="50" t="s">
        <v>1</v>
      </c>
      <c r="C112" s="70">
        <v>34</v>
      </c>
      <c r="D112" s="71">
        <v>3788464</v>
      </c>
      <c r="E112" s="71">
        <v>227308</v>
      </c>
      <c r="F112" s="72">
        <v>3.446108913152747E-4</v>
      </c>
    </row>
    <row r="113" spans="1:6" x14ac:dyDescent="0.2">
      <c r="A113" s="50" t="s">
        <v>100</v>
      </c>
      <c r="B113" s="50" t="s">
        <v>774</v>
      </c>
      <c r="C113" s="70">
        <v>152</v>
      </c>
      <c r="D113" s="71">
        <v>6137629</v>
      </c>
      <c r="E113" s="71">
        <v>368258</v>
      </c>
      <c r="F113" s="72">
        <v>5.582985095728282E-4</v>
      </c>
    </row>
    <row r="114" spans="1:6" x14ac:dyDescent="0.2">
      <c r="A114" s="50" t="s">
        <v>100</v>
      </c>
      <c r="B114" s="50" t="s">
        <v>3</v>
      </c>
      <c r="C114" s="70">
        <v>67</v>
      </c>
      <c r="D114" s="71">
        <v>8589976</v>
      </c>
      <c r="E114" s="71">
        <v>515399</v>
      </c>
      <c r="F114" s="72">
        <v>7.8137200966530546E-4</v>
      </c>
    </row>
    <row r="115" spans="1:6" x14ac:dyDescent="0.2">
      <c r="A115" s="50" t="s">
        <v>100</v>
      </c>
      <c r="B115" s="50" t="s">
        <v>2</v>
      </c>
      <c r="C115" s="70" t="s">
        <v>773</v>
      </c>
      <c r="D115" s="71" t="s">
        <v>773</v>
      </c>
      <c r="E115" s="71" t="s">
        <v>773</v>
      </c>
      <c r="F115" s="72" t="s">
        <v>773</v>
      </c>
    </row>
    <row r="116" spans="1:6" x14ac:dyDescent="0.2">
      <c r="A116" s="50" t="s">
        <v>100</v>
      </c>
      <c r="B116" s="50" t="s">
        <v>6</v>
      </c>
      <c r="C116" s="70">
        <v>36</v>
      </c>
      <c r="D116" s="71">
        <v>2755428</v>
      </c>
      <c r="E116" s="71">
        <v>165326</v>
      </c>
      <c r="F116" s="72">
        <v>2.5064291717664624E-4</v>
      </c>
    </row>
    <row r="117" spans="1:6" x14ac:dyDescent="0.2">
      <c r="A117" s="50" t="s">
        <v>100</v>
      </c>
      <c r="B117" s="50" t="s">
        <v>10</v>
      </c>
      <c r="C117" s="70">
        <v>232</v>
      </c>
      <c r="D117" s="71">
        <v>5252763</v>
      </c>
      <c r="E117" s="71">
        <v>315166</v>
      </c>
      <c r="F117" s="72">
        <v>4.7780824331862434E-4</v>
      </c>
    </row>
    <row r="118" spans="1:6" x14ac:dyDescent="0.2">
      <c r="A118" s="50" t="s">
        <v>100</v>
      </c>
      <c r="B118" s="50" t="s">
        <v>4</v>
      </c>
      <c r="C118" s="70">
        <v>30</v>
      </c>
      <c r="D118" s="71">
        <v>4237827</v>
      </c>
      <c r="E118" s="71">
        <v>254270</v>
      </c>
      <c r="F118" s="72">
        <v>3.854867023366309E-4</v>
      </c>
    </row>
    <row r="119" spans="1:6" x14ac:dyDescent="0.2">
      <c r="A119" s="50" t="s">
        <v>100</v>
      </c>
      <c r="B119" s="50" t="s">
        <v>775</v>
      </c>
      <c r="C119" s="70">
        <v>463</v>
      </c>
      <c r="D119" s="71">
        <v>6317227</v>
      </c>
      <c r="E119" s="71">
        <v>374894</v>
      </c>
      <c r="F119" s="72">
        <v>5.6835903482828842E-4</v>
      </c>
    </row>
    <row r="120" spans="1:6" x14ac:dyDescent="0.2">
      <c r="A120" s="50" t="s">
        <v>100</v>
      </c>
      <c r="B120" s="50" t="s">
        <v>8</v>
      </c>
      <c r="C120" s="70">
        <v>153</v>
      </c>
      <c r="D120" s="71">
        <v>4287098</v>
      </c>
      <c r="E120" s="71">
        <v>257226</v>
      </c>
      <c r="F120" s="72">
        <v>3.8996815391214939E-4</v>
      </c>
    </row>
    <row r="121" spans="1:6" x14ac:dyDescent="0.2">
      <c r="A121" s="50" t="s">
        <v>100</v>
      </c>
      <c r="B121" s="50" t="s">
        <v>776</v>
      </c>
      <c r="C121" s="70">
        <v>60</v>
      </c>
      <c r="D121" s="71">
        <v>4644624</v>
      </c>
      <c r="E121" s="71">
        <v>278677</v>
      </c>
      <c r="F121" s="72">
        <v>4.2248899888726663E-4</v>
      </c>
    </row>
    <row r="122" spans="1:6" x14ac:dyDescent="0.2">
      <c r="A122" s="50" t="s">
        <v>100</v>
      </c>
      <c r="B122" s="50" t="s">
        <v>25</v>
      </c>
      <c r="C122" s="70">
        <v>81</v>
      </c>
      <c r="D122" s="71">
        <v>1870994</v>
      </c>
      <c r="E122" s="71">
        <v>112260</v>
      </c>
      <c r="F122" s="72">
        <v>1.701920682908333E-4</v>
      </c>
    </row>
    <row r="123" spans="1:6" x14ac:dyDescent="0.2">
      <c r="A123" s="50" t="s">
        <v>100</v>
      </c>
      <c r="B123" s="50" t="s">
        <v>52</v>
      </c>
      <c r="C123" s="70">
        <v>1329</v>
      </c>
      <c r="D123" s="71">
        <v>58143650</v>
      </c>
      <c r="E123" s="71">
        <v>3484480</v>
      </c>
      <c r="F123" s="72">
        <v>5.2826550696422839E-3</v>
      </c>
    </row>
    <row r="124" spans="1:6" x14ac:dyDescent="0.2">
      <c r="A124" s="50" t="s">
        <v>107</v>
      </c>
      <c r="B124" s="50" t="s">
        <v>5</v>
      </c>
      <c r="C124" s="70" t="s">
        <v>773</v>
      </c>
      <c r="D124" s="71" t="s">
        <v>773</v>
      </c>
      <c r="E124" s="71" t="s">
        <v>773</v>
      </c>
      <c r="F124" s="72" t="s">
        <v>773</v>
      </c>
    </row>
    <row r="125" spans="1:6" x14ac:dyDescent="0.2">
      <c r="A125" s="50" t="s">
        <v>107</v>
      </c>
      <c r="B125" s="50" t="s">
        <v>1</v>
      </c>
      <c r="C125" s="70">
        <v>28</v>
      </c>
      <c r="D125" s="71">
        <v>3220649</v>
      </c>
      <c r="E125" s="71">
        <v>193239</v>
      </c>
      <c r="F125" s="72">
        <v>2.9296049424953088E-4</v>
      </c>
    </row>
    <row r="126" spans="1:6" x14ac:dyDescent="0.2">
      <c r="A126" s="50" t="s">
        <v>107</v>
      </c>
      <c r="B126" s="50" t="s">
        <v>774</v>
      </c>
      <c r="C126" s="70">
        <v>106</v>
      </c>
      <c r="D126" s="71">
        <v>4219244</v>
      </c>
      <c r="E126" s="71">
        <v>253155</v>
      </c>
      <c r="F126" s="72">
        <v>3.8379630365371377E-4</v>
      </c>
    </row>
    <row r="127" spans="1:6" x14ac:dyDescent="0.2">
      <c r="A127" s="50" t="s">
        <v>107</v>
      </c>
      <c r="B127" s="50" t="s">
        <v>3</v>
      </c>
      <c r="C127" s="70">
        <v>69</v>
      </c>
      <c r="D127" s="71">
        <v>6752894</v>
      </c>
      <c r="E127" s="71">
        <v>405174</v>
      </c>
      <c r="F127" s="72">
        <v>6.1426510847737478E-4</v>
      </c>
    </row>
    <row r="128" spans="1:6" x14ac:dyDescent="0.2">
      <c r="A128" s="50" t="s">
        <v>107</v>
      </c>
      <c r="B128" s="50" t="s">
        <v>2</v>
      </c>
      <c r="C128" s="70" t="s">
        <v>773</v>
      </c>
      <c r="D128" s="71" t="s">
        <v>773</v>
      </c>
      <c r="E128" s="71" t="s">
        <v>773</v>
      </c>
      <c r="F128" s="72" t="s">
        <v>773</v>
      </c>
    </row>
    <row r="129" spans="1:6" x14ac:dyDescent="0.2">
      <c r="A129" s="50" t="s">
        <v>107</v>
      </c>
      <c r="B129" s="50" t="s">
        <v>6</v>
      </c>
      <c r="C129" s="70">
        <v>30</v>
      </c>
      <c r="D129" s="71">
        <v>1098113</v>
      </c>
      <c r="E129" s="71">
        <v>65887</v>
      </c>
      <c r="F129" s="72">
        <v>9.9888159660414518E-5</v>
      </c>
    </row>
    <row r="130" spans="1:6" x14ac:dyDescent="0.2">
      <c r="A130" s="50" t="s">
        <v>107</v>
      </c>
      <c r="B130" s="50" t="s">
        <v>10</v>
      </c>
      <c r="C130" s="70">
        <v>244</v>
      </c>
      <c r="D130" s="71">
        <v>3581261</v>
      </c>
      <c r="E130" s="71">
        <v>214876</v>
      </c>
      <c r="F130" s="72">
        <v>3.2576332501390611E-4</v>
      </c>
    </row>
    <row r="131" spans="1:6" x14ac:dyDescent="0.2">
      <c r="A131" s="50" t="s">
        <v>107</v>
      </c>
      <c r="B131" s="50" t="s">
        <v>4</v>
      </c>
      <c r="C131" s="70">
        <v>39</v>
      </c>
      <c r="D131" s="71">
        <v>4024632</v>
      </c>
      <c r="E131" s="71">
        <v>241478</v>
      </c>
      <c r="F131" s="72">
        <v>3.6609335708831145E-4</v>
      </c>
    </row>
    <row r="132" spans="1:6" x14ac:dyDescent="0.2">
      <c r="A132" s="50" t="s">
        <v>107</v>
      </c>
      <c r="B132" s="50" t="s">
        <v>775</v>
      </c>
      <c r="C132" s="70">
        <v>417</v>
      </c>
      <c r="D132" s="71">
        <v>4252688</v>
      </c>
      <c r="E132" s="71">
        <v>252916</v>
      </c>
      <c r="F132" s="72">
        <v>3.8343396707504361E-4</v>
      </c>
    </row>
    <row r="133" spans="1:6" x14ac:dyDescent="0.2">
      <c r="A133" s="50" t="s">
        <v>107</v>
      </c>
      <c r="B133" s="50" t="s">
        <v>8</v>
      </c>
      <c r="C133" s="70">
        <v>220</v>
      </c>
      <c r="D133" s="71">
        <v>5604697</v>
      </c>
      <c r="E133" s="71">
        <v>336246</v>
      </c>
      <c r="F133" s="72">
        <v>5.0976663276785616E-4</v>
      </c>
    </row>
    <row r="134" spans="1:6" x14ac:dyDescent="0.2">
      <c r="A134" s="50" t="s">
        <v>107</v>
      </c>
      <c r="B134" s="50" t="s">
        <v>776</v>
      </c>
      <c r="C134" s="70">
        <v>60</v>
      </c>
      <c r="D134" s="71">
        <v>1724635</v>
      </c>
      <c r="E134" s="71">
        <v>103478</v>
      </c>
      <c r="F134" s="72">
        <v>1.5687809409049394E-4</v>
      </c>
    </row>
    <row r="135" spans="1:6" x14ac:dyDescent="0.2">
      <c r="A135" s="50" t="s">
        <v>107</v>
      </c>
      <c r="B135" s="50" t="s">
        <v>25</v>
      </c>
      <c r="C135" s="70">
        <v>48</v>
      </c>
      <c r="D135" s="71">
        <v>2181328</v>
      </c>
      <c r="E135" s="71">
        <v>130880</v>
      </c>
      <c r="F135" s="72">
        <v>1.9842096826923447E-4</v>
      </c>
    </row>
    <row r="136" spans="1:6" x14ac:dyDescent="0.2">
      <c r="A136" s="50" t="s">
        <v>107</v>
      </c>
      <c r="B136" s="50" t="s">
        <v>52</v>
      </c>
      <c r="C136" s="70">
        <v>1295</v>
      </c>
      <c r="D136" s="71">
        <v>43588034</v>
      </c>
      <c r="E136" s="71">
        <v>2613001</v>
      </c>
      <c r="F136" s="72">
        <v>3.9614470393373926E-3</v>
      </c>
    </row>
    <row r="137" spans="1:6" x14ac:dyDescent="0.2">
      <c r="A137" s="50" t="s">
        <v>115</v>
      </c>
      <c r="B137" s="50" t="s">
        <v>5</v>
      </c>
      <c r="C137" s="70" t="s">
        <v>773</v>
      </c>
      <c r="D137" s="71" t="s">
        <v>773</v>
      </c>
      <c r="E137" s="71" t="s">
        <v>773</v>
      </c>
      <c r="F137" s="72" t="s">
        <v>773</v>
      </c>
    </row>
    <row r="138" spans="1:6" x14ac:dyDescent="0.2">
      <c r="A138" s="50" t="s">
        <v>115</v>
      </c>
      <c r="B138" s="50" t="s">
        <v>1</v>
      </c>
      <c r="C138" s="70">
        <v>31</v>
      </c>
      <c r="D138" s="71">
        <v>2174858</v>
      </c>
      <c r="E138" s="71">
        <v>130491</v>
      </c>
      <c r="F138" s="72">
        <v>1.9783122379600152E-4</v>
      </c>
    </row>
    <row r="139" spans="1:6" x14ac:dyDescent="0.2">
      <c r="A139" s="50" t="s">
        <v>115</v>
      </c>
      <c r="B139" s="50" t="s">
        <v>774</v>
      </c>
      <c r="C139" s="70">
        <v>139</v>
      </c>
      <c r="D139" s="71">
        <v>6395930</v>
      </c>
      <c r="E139" s="71">
        <v>383756</v>
      </c>
      <c r="F139" s="72">
        <v>5.8179429323906135E-4</v>
      </c>
    </row>
    <row r="140" spans="1:6" x14ac:dyDescent="0.2">
      <c r="A140" s="50" t="s">
        <v>115</v>
      </c>
      <c r="B140" s="50" t="s">
        <v>3</v>
      </c>
      <c r="C140" s="70">
        <v>99</v>
      </c>
      <c r="D140" s="71">
        <v>7089513</v>
      </c>
      <c r="E140" s="71">
        <v>425371</v>
      </c>
      <c r="F140" s="72">
        <v>6.4488482345394671E-4</v>
      </c>
    </row>
    <row r="141" spans="1:6" x14ac:dyDescent="0.2">
      <c r="A141" s="50" t="s">
        <v>115</v>
      </c>
      <c r="B141" s="50" t="s">
        <v>2</v>
      </c>
      <c r="C141" s="70" t="s">
        <v>773</v>
      </c>
      <c r="D141" s="71" t="s">
        <v>773</v>
      </c>
      <c r="E141" s="71" t="s">
        <v>773</v>
      </c>
      <c r="F141" s="72" t="s">
        <v>773</v>
      </c>
    </row>
    <row r="142" spans="1:6" x14ac:dyDescent="0.2">
      <c r="A142" s="50" t="s">
        <v>115</v>
      </c>
      <c r="B142" s="50" t="s">
        <v>6</v>
      </c>
      <c r="C142" s="70">
        <v>36</v>
      </c>
      <c r="D142" s="71">
        <v>2197542</v>
      </c>
      <c r="E142" s="71">
        <v>131853</v>
      </c>
      <c r="F142" s="72">
        <v>1.9989608747863214E-4</v>
      </c>
    </row>
    <row r="143" spans="1:6" x14ac:dyDescent="0.2">
      <c r="A143" s="50" t="s">
        <v>115</v>
      </c>
      <c r="B143" s="50" t="s">
        <v>10</v>
      </c>
      <c r="C143" s="70">
        <v>239</v>
      </c>
      <c r="D143" s="71">
        <v>4589485</v>
      </c>
      <c r="E143" s="71">
        <v>275369</v>
      </c>
      <c r="F143" s="72">
        <v>4.174738967858407E-4</v>
      </c>
    </row>
    <row r="144" spans="1:6" x14ac:dyDescent="0.2">
      <c r="A144" s="50" t="s">
        <v>115</v>
      </c>
      <c r="B144" s="50" t="s">
        <v>4</v>
      </c>
      <c r="C144" s="70">
        <v>30</v>
      </c>
      <c r="D144" s="71">
        <v>7509848</v>
      </c>
      <c r="E144" s="71">
        <v>450591</v>
      </c>
      <c r="F144" s="72">
        <v>6.8311967079311305E-4</v>
      </c>
    </row>
    <row r="145" spans="1:6" x14ac:dyDescent="0.2">
      <c r="A145" s="50" t="s">
        <v>115</v>
      </c>
      <c r="B145" s="50" t="s">
        <v>775</v>
      </c>
      <c r="C145" s="70">
        <v>352</v>
      </c>
      <c r="D145" s="71">
        <v>5579958</v>
      </c>
      <c r="E145" s="71">
        <v>330914</v>
      </c>
      <c r="F145" s="72">
        <v>5.0168304014246222E-4</v>
      </c>
    </row>
    <row r="146" spans="1:6" x14ac:dyDescent="0.2">
      <c r="A146" s="50" t="s">
        <v>115</v>
      </c>
      <c r="B146" s="50" t="s">
        <v>8</v>
      </c>
      <c r="C146" s="70">
        <v>135</v>
      </c>
      <c r="D146" s="71">
        <v>2850176</v>
      </c>
      <c r="E146" s="71">
        <v>170992</v>
      </c>
      <c r="F146" s="72">
        <v>2.5923287138060014E-4</v>
      </c>
    </row>
    <row r="147" spans="1:6" x14ac:dyDescent="0.2">
      <c r="A147" s="50" t="s">
        <v>115</v>
      </c>
      <c r="B147" s="50" t="s">
        <v>776</v>
      </c>
      <c r="C147" s="70">
        <v>74</v>
      </c>
      <c r="D147" s="71">
        <v>3659956</v>
      </c>
      <c r="E147" s="71">
        <v>215479</v>
      </c>
      <c r="F147" s="72">
        <v>3.2667750475004871E-4</v>
      </c>
    </row>
    <row r="148" spans="1:6" x14ac:dyDescent="0.2">
      <c r="A148" s="50" t="s">
        <v>115</v>
      </c>
      <c r="B148" s="50" t="s">
        <v>25</v>
      </c>
      <c r="C148" s="70">
        <v>36</v>
      </c>
      <c r="D148" s="71">
        <v>3512634</v>
      </c>
      <c r="E148" s="71">
        <v>210758</v>
      </c>
      <c r="F148" s="72">
        <v>3.1952022028184079E-4</v>
      </c>
    </row>
    <row r="149" spans="1:6" x14ac:dyDescent="0.2">
      <c r="A149" s="50" t="s">
        <v>115</v>
      </c>
      <c r="B149" s="50" t="s">
        <v>52</v>
      </c>
      <c r="C149" s="70">
        <v>1225</v>
      </c>
      <c r="D149" s="71">
        <v>56521049</v>
      </c>
      <c r="E149" s="71">
        <v>3383242</v>
      </c>
      <c r="F149" s="72">
        <v>5.1291729334439285E-3</v>
      </c>
    </row>
    <row r="150" spans="1:6" x14ac:dyDescent="0.2">
      <c r="A150" s="50" t="s">
        <v>123</v>
      </c>
      <c r="B150" s="50" t="s">
        <v>5</v>
      </c>
      <c r="C150" s="70" t="s">
        <v>773</v>
      </c>
      <c r="D150" s="71" t="s">
        <v>773</v>
      </c>
      <c r="E150" s="71" t="s">
        <v>773</v>
      </c>
      <c r="F150" s="72" t="s">
        <v>773</v>
      </c>
    </row>
    <row r="151" spans="1:6" x14ac:dyDescent="0.2">
      <c r="A151" s="50" t="s">
        <v>123</v>
      </c>
      <c r="B151" s="50" t="s">
        <v>1</v>
      </c>
      <c r="C151" s="70">
        <v>21</v>
      </c>
      <c r="D151" s="71">
        <v>2087902</v>
      </c>
      <c r="E151" s="71">
        <v>125274</v>
      </c>
      <c r="F151" s="72">
        <v>1.8992197722310575E-4</v>
      </c>
    </row>
    <row r="152" spans="1:6" x14ac:dyDescent="0.2">
      <c r="A152" s="50" t="s">
        <v>123</v>
      </c>
      <c r="B152" s="50" t="s">
        <v>774</v>
      </c>
      <c r="C152" s="70">
        <v>53</v>
      </c>
      <c r="D152" s="71">
        <v>806857</v>
      </c>
      <c r="E152" s="71">
        <v>48411</v>
      </c>
      <c r="F152" s="72">
        <v>7.3393623891212638E-5</v>
      </c>
    </row>
    <row r="153" spans="1:6" x14ac:dyDescent="0.2">
      <c r="A153" s="50" t="s">
        <v>123</v>
      </c>
      <c r="B153" s="50" t="s">
        <v>3</v>
      </c>
      <c r="C153" s="70">
        <v>45</v>
      </c>
      <c r="D153" s="71">
        <v>3763024</v>
      </c>
      <c r="E153" s="71">
        <v>225781</v>
      </c>
      <c r="F153" s="72">
        <v>3.4229587894862493E-4</v>
      </c>
    </row>
    <row r="154" spans="1:6" x14ac:dyDescent="0.2">
      <c r="A154" s="50" t="s">
        <v>123</v>
      </c>
      <c r="B154" s="50" t="s">
        <v>2</v>
      </c>
      <c r="C154" s="70" t="s">
        <v>773</v>
      </c>
      <c r="D154" s="71" t="s">
        <v>773</v>
      </c>
      <c r="E154" s="71" t="s">
        <v>773</v>
      </c>
      <c r="F154" s="72" t="s">
        <v>773</v>
      </c>
    </row>
    <row r="155" spans="1:6" x14ac:dyDescent="0.2">
      <c r="A155" s="50" t="s">
        <v>123</v>
      </c>
      <c r="B155" s="50" t="s">
        <v>6</v>
      </c>
      <c r="C155" s="70">
        <v>21</v>
      </c>
      <c r="D155" s="71">
        <v>1158654</v>
      </c>
      <c r="E155" s="71">
        <v>69519</v>
      </c>
      <c r="F155" s="72">
        <v>1.0539446281409621E-4</v>
      </c>
    </row>
    <row r="156" spans="1:6" x14ac:dyDescent="0.2">
      <c r="A156" s="50" t="s">
        <v>123</v>
      </c>
      <c r="B156" s="50" t="s">
        <v>10</v>
      </c>
      <c r="C156" s="70">
        <v>170</v>
      </c>
      <c r="D156" s="71">
        <v>1915362</v>
      </c>
      <c r="E156" s="71">
        <v>114904</v>
      </c>
      <c r="F156" s="72">
        <v>1.7420051144566106E-4</v>
      </c>
    </row>
    <row r="157" spans="1:6" x14ac:dyDescent="0.2">
      <c r="A157" s="50" t="s">
        <v>123</v>
      </c>
      <c r="B157" s="50" t="s">
        <v>4</v>
      </c>
      <c r="C157" s="70">
        <v>18</v>
      </c>
      <c r="D157" s="71">
        <v>2383851</v>
      </c>
      <c r="E157" s="71">
        <v>143031</v>
      </c>
      <c r="F157" s="72">
        <v>2.1684252378145535E-4</v>
      </c>
    </row>
    <row r="158" spans="1:6" x14ac:dyDescent="0.2">
      <c r="A158" s="50" t="s">
        <v>123</v>
      </c>
      <c r="B158" s="50" t="s">
        <v>775</v>
      </c>
      <c r="C158" s="70">
        <v>227</v>
      </c>
      <c r="D158" s="71">
        <v>2245285</v>
      </c>
      <c r="E158" s="71">
        <v>134037</v>
      </c>
      <c r="F158" s="72">
        <v>2.0320714642346716E-4</v>
      </c>
    </row>
    <row r="159" spans="1:6" x14ac:dyDescent="0.2">
      <c r="A159" s="50" t="s">
        <v>123</v>
      </c>
      <c r="B159" s="50" t="s">
        <v>8</v>
      </c>
      <c r="C159" s="70">
        <v>81</v>
      </c>
      <c r="D159" s="71">
        <v>574514</v>
      </c>
      <c r="E159" s="71">
        <v>34466</v>
      </c>
      <c r="F159" s="72">
        <v>5.2252269960020139E-5</v>
      </c>
    </row>
    <row r="160" spans="1:6" x14ac:dyDescent="0.2">
      <c r="A160" s="50" t="s">
        <v>123</v>
      </c>
      <c r="B160" s="50" t="s">
        <v>776</v>
      </c>
      <c r="C160" s="70">
        <v>72</v>
      </c>
      <c r="D160" s="71">
        <v>1917717</v>
      </c>
      <c r="E160" s="71">
        <v>115063</v>
      </c>
      <c r="F160" s="72">
        <v>1.7444156381389767E-4</v>
      </c>
    </row>
    <row r="161" spans="1:6" x14ac:dyDescent="0.2">
      <c r="A161" s="50" t="s">
        <v>123</v>
      </c>
      <c r="B161" s="50" t="s">
        <v>25</v>
      </c>
      <c r="C161" s="70">
        <v>42</v>
      </c>
      <c r="D161" s="71">
        <v>722413</v>
      </c>
      <c r="E161" s="71">
        <v>43345</v>
      </c>
      <c r="F161" s="72">
        <v>6.5713301265510151E-5</v>
      </c>
    </row>
    <row r="162" spans="1:6" x14ac:dyDescent="0.2">
      <c r="A162" s="50" t="s">
        <v>123</v>
      </c>
      <c r="B162" s="50" t="s">
        <v>52</v>
      </c>
      <c r="C162" s="70">
        <v>770</v>
      </c>
      <c r="D162" s="71">
        <v>17722148</v>
      </c>
      <c r="E162" s="71">
        <v>1062627</v>
      </c>
      <c r="F162" s="72">
        <v>1.6109984585042164E-3</v>
      </c>
    </row>
    <row r="163" spans="1:6" x14ac:dyDescent="0.2">
      <c r="A163" s="50" t="s">
        <v>132</v>
      </c>
      <c r="B163" s="50" t="s">
        <v>5</v>
      </c>
      <c r="C163" s="70" t="s">
        <v>773</v>
      </c>
      <c r="D163" s="71" t="s">
        <v>773</v>
      </c>
      <c r="E163" s="71" t="s">
        <v>773</v>
      </c>
      <c r="F163" s="72" t="s">
        <v>773</v>
      </c>
    </row>
    <row r="164" spans="1:6" x14ac:dyDescent="0.2">
      <c r="A164" s="50" t="s">
        <v>132</v>
      </c>
      <c r="B164" s="50" t="s">
        <v>1</v>
      </c>
      <c r="C164" s="70">
        <v>15</v>
      </c>
      <c r="D164" s="71">
        <v>809515</v>
      </c>
      <c r="E164" s="71">
        <v>48571</v>
      </c>
      <c r="F164" s="72">
        <v>7.363619231207967E-5</v>
      </c>
    </row>
    <row r="165" spans="1:6" x14ac:dyDescent="0.2">
      <c r="A165" s="50" t="s">
        <v>132</v>
      </c>
      <c r="B165" s="50" t="s">
        <v>774</v>
      </c>
      <c r="C165" s="70">
        <v>48</v>
      </c>
      <c r="D165" s="71">
        <v>1219094</v>
      </c>
      <c r="E165" s="71">
        <v>73146</v>
      </c>
      <c r="F165" s="72">
        <v>1.108931857046258E-4</v>
      </c>
    </row>
    <row r="166" spans="1:6" x14ac:dyDescent="0.2">
      <c r="A166" s="50" t="s">
        <v>132</v>
      </c>
      <c r="B166" s="50" t="s">
        <v>3</v>
      </c>
      <c r="C166" s="70">
        <v>39</v>
      </c>
      <c r="D166" s="71">
        <v>3189158</v>
      </c>
      <c r="E166" s="71">
        <v>191349</v>
      </c>
      <c r="F166" s="72">
        <v>2.9009515477803905E-4</v>
      </c>
    </row>
    <row r="167" spans="1:6" x14ac:dyDescent="0.2">
      <c r="A167" s="50" t="s">
        <v>132</v>
      </c>
      <c r="B167" s="50" t="s">
        <v>2</v>
      </c>
      <c r="C167" s="70" t="s">
        <v>773</v>
      </c>
      <c r="D167" s="71" t="s">
        <v>773</v>
      </c>
      <c r="E167" s="71" t="s">
        <v>773</v>
      </c>
      <c r="F167" s="72" t="s">
        <v>773</v>
      </c>
    </row>
    <row r="168" spans="1:6" x14ac:dyDescent="0.2">
      <c r="A168" s="50" t="s">
        <v>132</v>
      </c>
      <c r="B168" s="50" t="s">
        <v>6</v>
      </c>
      <c r="C168" s="70">
        <v>15</v>
      </c>
      <c r="D168" s="71">
        <v>1018883</v>
      </c>
      <c r="E168" s="71">
        <v>61133</v>
      </c>
      <c r="F168" s="72">
        <v>9.268084545540275E-5</v>
      </c>
    </row>
    <row r="169" spans="1:6" x14ac:dyDescent="0.2">
      <c r="A169" s="50" t="s">
        <v>132</v>
      </c>
      <c r="B169" s="50" t="s">
        <v>10</v>
      </c>
      <c r="C169" s="70">
        <v>138</v>
      </c>
      <c r="D169" s="71">
        <v>2061674</v>
      </c>
      <c r="E169" s="71">
        <v>123700</v>
      </c>
      <c r="F169" s="72">
        <v>1.8753571038282631E-4</v>
      </c>
    </row>
    <row r="170" spans="1:6" x14ac:dyDescent="0.2">
      <c r="A170" s="50" t="s">
        <v>132</v>
      </c>
      <c r="B170" s="50" t="s">
        <v>4</v>
      </c>
      <c r="C170" s="70">
        <v>33</v>
      </c>
      <c r="D170" s="71">
        <v>1966084</v>
      </c>
      <c r="E170" s="71">
        <v>117965</v>
      </c>
      <c r="F170" s="72">
        <v>1.7884114854737352E-4</v>
      </c>
    </row>
    <row r="171" spans="1:6" x14ac:dyDescent="0.2">
      <c r="A171" s="50" t="s">
        <v>132</v>
      </c>
      <c r="B171" s="50" t="s">
        <v>775</v>
      </c>
      <c r="C171" s="70">
        <v>211</v>
      </c>
      <c r="D171" s="71">
        <v>1738139</v>
      </c>
      <c r="E171" s="71">
        <v>104267</v>
      </c>
      <c r="F171" s="72">
        <v>1.580742596158945E-4</v>
      </c>
    </row>
    <row r="172" spans="1:6" x14ac:dyDescent="0.2">
      <c r="A172" s="50" t="s">
        <v>132</v>
      </c>
      <c r="B172" s="50" t="s">
        <v>8</v>
      </c>
      <c r="C172" s="70">
        <v>60</v>
      </c>
      <c r="D172" s="71">
        <v>1061144</v>
      </c>
      <c r="E172" s="71">
        <v>63669</v>
      </c>
      <c r="F172" s="72">
        <v>9.6525554926145252E-5</v>
      </c>
    </row>
    <row r="173" spans="1:6" x14ac:dyDescent="0.2">
      <c r="A173" s="50" t="s">
        <v>132</v>
      </c>
      <c r="B173" s="50" t="s">
        <v>776</v>
      </c>
      <c r="C173" s="70">
        <v>36</v>
      </c>
      <c r="D173" s="71">
        <v>1103783</v>
      </c>
      <c r="E173" s="71">
        <v>66227</v>
      </c>
      <c r="F173" s="72">
        <v>1.0040361755475697E-4</v>
      </c>
    </row>
    <row r="174" spans="1:6" x14ac:dyDescent="0.2">
      <c r="A174" s="50" t="s">
        <v>132</v>
      </c>
      <c r="B174" s="50" t="s">
        <v>25</v>
      </c>
      <c r="C174" s="70">
        <v>41</v>
      </c>
      <c r="D174" s="71">
        <v>2346851</v>
      </c>
      <c r="E174" s="71">
        <v>140811</v>
      </c>
      <c r="F174" s="72">
        <v>2.1347688694192525E-4</v>
      </c>
    </row>
    <row r="175" spans="1:6" x14ac:dyDescent="0.2">
      <c r="A175" s="50" t="s">
        <v>132</v>
      </c>
      <c r="B175" s="50" t="s">
        <v>52</v>
      </c>
      <c r="C175" s="70">
        <v>642</v>
      </c>
      <c r="D175" s="71">
        <v>16806241</v>
      </c>
      <c r="E175" s="71">
        <v>1008353</v>
      </c>
      <c r="F175" s="72">
        <v>1.5287162180408573E-3</v>
      </c>
    </row>
    <row r="176" spans="1:6" x14ac:dyDescent="0.2">
      <c r="A176" s="50" t="s">
        <v>139</v>
      </c>
      <c r="B176" s="50" t="s">
        <v>5</v>
      </c>
      <c r="C176" s="70" t="s">
        <v>773</v>
      </c>
      <c r="D176" s="71" t="s">
        <v>773</v>
      </c>
      <c r="E176" s="71" t="s">
        <v>773</v>
      </c>
      <c r="F176" s="72" t="s">
        <v>773</v>
      </c>
    </row>
    <row r="177" spans="1:6" x14ac:dyDescent="0.2">
      <c r="A177" s="50" t="s">
        <v>139</v>
      </c>
      <c r="B177" s="50" t="s">
        <v>1</v>
      </c>
      <c r="C177" s="70">
        <v>33</v>
      </c>
      <c r="D177" s="71">
        <v>4046060</v>
      </c>
      <c r="E177" s="71">
        <v>242764</v>
      </c>
      <c r="F177" s="72">
        <v>3.6804300077103024E-4</v>
      </c>
    </row>
    <row r="178" spans="1:6" x14ac:dyDescent="0.2">
      <c r="A178" s="50" t="s">
        <v>139</v>
      </c>
      <c r="B178" s="50" t="s">
        <v>774</v>
      </c>
      <c r="C178" s="70">
        <v>160</v>
      </c>
      <c r="D178" s="71">
        <v>7045586</v>
      </c>
      <c r="E178" s="71">
        <v>422735</v>
      </c>
      <c r="F178" s="72">
        <v>6.4088850872016229E-4</v>
      </c>
    </row>
    <row r="179" spans="1:6" x14ac:dyDescent="0.2">
      <c r="A179" s="50" t="s">
        <v>139</v>
      </c>
      <c r="B179" s="50" t="s">
        <v>3</v>
      </c>
      <c r="C179" s="70">
        <v>87</v>
      </c>
      <c r="D179" s="71">
        <v>12153332</v>
      </c>
      <c r="E179" s="71">
        <v>729200</v>
      </c>
      <c r="F179" s="72">
        <v>1.1055055781015112E-3</v>
      </c>
    </row>
    <row r="180" spans="1:6" x14ac:dyDescent="0.2">
      <c r="A180" s="50" t="s">
        <v>139</v>
      </c>
      <c r="B180" s="50" t="s">
        <v>2</v>
      </c>
      <c r="C180" s="70" t="s">
        <v>773</v>
      </c>
      <c r="D180" s="71" t="s">
        <v>773</v>
      </c>
      <c r="E180" s="71" t="s">
        <v>773</v>
      </c>
      <c r="F180" s="72" t="s">
        <v>773</v>
      </c>
    </row>
    <row r="181" spans="1:6" x14ac:dyDescent="0.2">
      <c r="A181" s="50" t="s">
        <v>139</v>
      </c>
      <c r="B181" s="50" t="s">
        <v>6</v>
      </c>
      <c r="C181" s="70">
        <v>27</v>
      </c>
      <c r="D181" s="71">
        <v>4027668</v>
      </c>
      <c r="E181" s="71">
        <v>241660</v>
      </c>
      <c r="F181" s="72">
        <v>3.6636927866704773E-4</v>
      </c>
    </row>
    <row r="182" spans="1:6" x14ac:dyDescent="0.2">
      <c r="A182" s="50" t="s">
        <v>139</v>
      </c>
      <c r="B182" s="50" t="s">
        <v>10</v>
      </c>
      <c r="C182" s="70">
        <v>314</v>
      </c>
      <c r="D182" s="71">
        <v>10027159</v>
      </c>
      <c r="E182" s="71">
        <v>601630</v>
      </c>
      <c r="F182" s="72">
        <v>9.121027440389635E-4</v>
      </c>
    </row>
    <row r="183" spans="1:6" x14ac:dyDescent="0.2">
      <c r="A183" s="50" t="s">
        <v>139</v>
      </c>
      <c r="B183" s="50" t="s">
        <v>4</v>
      </c>
      <c r="C183" s="70">
        <v>66</v>
      </c>
      <c r="D183" s="71">
        <v>6145218</v>
      </c>
      <c r="E183" s="71">
        <v>368713</v>
      </c>
      <c r="F183" s="72">
        <v>5.5898831351966884E-4</v>
      </c>
    </row>
    <row r="184" spans="1:6" x14ac:dyDescent="0.2">
      <c r="A184" s="50" t="s">
        <v>139</v>
      </c>
      <c r="B184" s="50" t="s">
        <v>775</v>
      </c>
      <c r="C184" s="70">
        <v>670</v>
      </c>
      <c r="D184" s="71">
        <v>9806118</v>
      </c>
      <c r="E184" s="71">
        <v>580769</v>
      </c>
      <c r="F184" s="72">
        <v>8.8047637011579342E-4</v>
      </c>
    </row>
    <row r="185" spans="1:6" x14ac:dyDescent="0.2">
      <c r="A185" s="50" t="s">
        <v>139</v>
      </c>
      <c r="B185" s="50" t="s">
        <v>8</v>
      </c>
      <c r="C185" s="70">
        <v>271</v>
      </c>
      <c r="D185" s="71">
        <v>8928794</v>
      </c>
      <c r="E185" s="71">
        <v>535728</v>
      </c>
      <c r="F185" s="72">
        <v>8.1219184358909265E-4</v>
      </c>
    </row>
    <row r="186" spans="1:6" x14ac:dyDescent="0.2">
      <c r="A186" s="50" t="s">
        <v>139</v>
      </c>
      <c r="B186" s="50" t="s">
        <v>776</v>
      </c>
      <c r="C186" s="70">
        <v>105</v>
      </c>
      <c r="D186" s="71">
        <v>6001844</v>
      </c>
      <c r="E186" s="71">
        <v>360111</v>
      </c>
      <c r="F186" s="72">
        <v>5.4594722879280487E-4</v>
      </c>
    </row>
    <row r="187" spans="1:6" x14ac:dyDescent="0.2">
      <c r="A187" s="50" t="s">
        <v>139</v>
      </c>
      <c r="B187" s="50" t="s">
        <v>25</v>
      </c>
      <c r="C187" s="70">
        <v>94</v>
      </c>
      <c r="D187" s="71">
        <v>9344647</v>
      </c>
      <c r="E187" s="71">
        <v>560679</v>
      </c>
      <c r="F187" s="72">
        <v>8.5001887277067639E-4</v>
      </c>
    </row>
    <row r="188" spans="1:6" x14ac:dyDescent="0.2">
      <c r="A188" s="50" t="s">
        <v>139</v>
      </c>
      <c r="B188" s="50" t="s">
        <v>52</v>
      </c>
      <c r="C188" s="70">
        <v>1890</v>
      </c>
      <c r="D188" s="71">
        <v>88275642</v>
      </c>
      <c r="E188" s="71">
        <v>5288940</v>
      </c>
      <c r="F188" s="72">
        <v>8.0183113991280953E-3</v>
      </c>
    </row>
    <row r="189" spans="1:6" x14ac:dyDescent="0.2">
      <c r="A189" s="50" t="s">
        <v>149</v>
      </c>
      <c r="B189" s="50" t="s">
        <v>5</v>
      </c>
      <c r="C189" s="70">
        <v>18</v>
      </c>
      <c r="D189" s="71">
        <v>306054</v>
      </c>
      <c r="E189" s="71">
        <v>18363</v>
      </c>
      <c r="F189" s="72">
        <v>2.7839274452383504E-5</v>
      </c>
    </row>
    <row r="190" spans="1:6" x14ac:dyDescent="0.2">
      <c r="A190" s="50" t="s">
        <v>149</v>
      </c>
      <c r="B190" s="50" t="s">
        <v>1</v>
      </c>
      <c r="C190" s="70">
        <v>12</v>
      </c>
      <c r="D190" s="71">
        <v>1184250</v>
      </c>
      <c r="E190" s="71">
        <v>71055</v>
      </c>
      <c r="F190" s="72">
        <v>1.0772311965441974E-4</v>
      </c>
    </row>
    <row r="191" spans="1:6" x14ac:dyDescent="0.2">
      <c r="A191" s="50" t="s">
        <v>149</v>
      </c>
      <c r="B191" s="50" t="s">
        <v>774</v>
      </c>
      <c r="C191" s="70">
        <v>101</v>
      </c>
      <c r="D191" s="71">
        <v>4225173</v>
      </c>
      <c r="E191" s="71">
        <v>253510</v>
      </c>
      <c r="F191" s="72">
        <v>3.8433450233751247E-4</v>
      </c>
    </row>
    <row r="192" spans="1:6" x14ac:dyDescent="0.2">
      <c r="A192" s="50" t="s">
        <v>149</v>
      </c>
      <c r="B192" s="50" t="s">
        <v>3</v>
      </c>
      <c r="C192" s="70">
        <v>36</v>
      </c>
      <c r="D192" s="71">
        <v>4212641</v>
      </c>
      <c r="E192" s="71">
        <v>252758</v>
      </c>
      <c r="F192" s="72">
        <v>3.831944307594374E-4</v>
      </c>
    </row>
    <row r="193" spans="1:6" x14ac:dyDescent="0.2">
      <c r="A193" s="50" t="s">
        <v>149</v>
      </c>
      <c r="B193" s="50" t="s">
        <v>2</v>
      </c>
      <c r="C193" s="70">
        <v>11</v>
      </c>
      <c r="D193" s="71">
        <v>8590696</v>
      </c>
      <c r="E193" s="71">
        <v>515442</v>
      </c>
      <c r="F193" s="72">
        <v>7.8143719992841351E-4</v>
      </c>
    </row>
    <row r="194" spans="1:6" x14ac:dyDescent="0.2">
      <c r="A194" s="50" t="s">
        <v>149</v>
      </c>
      <c r="B194" s="50" t="s">
        <v>6</v>
      </c>
      <c r="C194" s="70">
        <v>27</v>
      </c>
      <c r="D194" s="71">
        <v>1772423</v>
      </c>
      <c r="E194" s="71">
        <v>106345</v>
      </c>
      <c r="F194" s="72">
        <v>1.6122461698190511E-4</v>
      </c>
    </row>
    <row r="195" spans="1:6" x14ac:dyDescent="0.2">
      <c r="A195" s="50" t="s">
        <v>149</v>
      </c>
      <c r="B195" s="50" t="s">
        <v>10</v>
      </c>
      <c r="C195" s="70">
        <v>179</v>
      </c>
      <c r="D195" s="71">
        <v>5523904</v>
      </c>
      <c r="E195" s="71">
        <v>331434</v>
      </c>
      <c r="F195" s="72">
        <v>5.0247138751028015E-4</v>
      </c>
    </row>
    <row r="196" spans="1:6" x14ac:dyDescent="0.2">
      <c r="A196" s="50" t="s">
        <v>149</v>
      </c>
      <c r="B196" s="50" t="s">
        <v>4</v>
      </c>
      <c r="C196" s="70">
        <v>32</v>
      </c>
      <c r="D196" s="71">
        <v>2524449</v>
      </c>
      <c r="E196" s="71">
        <v>151467</v>
      </c>
      <c r="F196" s="72">
        <v>2.2963194377166978E-4</v>
      </c>
    </row>
    <row r="197" spans="1:6" x14ac:dyDescent="0.2">
      <c r="A197" s="50" t="s">
        <v>149</v>
      </c>
      <c r="B197" s="50" t="s">
        <v>775</v>
      </c>
      <c r="C197" s="70">
        <v>332</v>
      </c>
      <c r="D197" s="71">
        <v>6004445</v>
      </c>
      <c r="E197" s="71">
        <v>356520</v>
      </c>
      <c r="F197" s="72">
        <v>5.4050308379697035E-4</v>
      </c>
    </row>
    <row r="198" spans="1:6" x14ac:dyDescent="0.2">
      <c r="A198" s="50" t="s">
        <v>149</v>
      </c>
      <c r="B198" s="50" t="s">
        <v>8</v>
      </c>
      <c r="C198" s="70">
        <v>100</v>
      </c>
      <c r="D198" s="71">
        <v>2337912</v>
      </c>
      <c r="E198" s="71">
        <v>140275</v>
      </c>
      <c r="F198" s="72">
        <v>2.1266428273202068E-4</v>
      </c>
    </row>
    <row r="199" spans="1:6" x14ac:dyDescent="0.2">
      <c r="A199" s="50" t="s">
        <v>149</v>
      </c>
      <c r="B199" s="50" t="s">
        <v>776</v>
      </c>
      <c r="C199" s="70">
        <v>96</v>
      </c>
      <c r="D199" s="71">
        <v>3779924</v>
      </c>
      <c r="E199" s="71">
        <v>226795</v>
      </c>
      <c r="F199" s="72">
        <v>3.4383315631586974E-4</v>
      </c>
    </row>
    <row r="200" spans="1:6" x14ac:dyDescent="0.2">
      <c r="A200" s="50" t="s">
        <v>149</v>
      </c>
      <c r="B200" s="50" t="s">
        <v>25</v>
      </c>
      <c r="C200" s="70">
        <v>66</v>
      </c>
      <c r="D200" s="71">
        <v>3335753</v>
      </c>
      <c r="E200" s="71">
        <v>200145</v>
      </c>
      <c r="F200" s="72">
        <v>3.0343035371520425E-4</v>
      </c>
    </row>
    <row r="201" spans="1:6" x14ac:dyDescent="0.2">
      <c r="A201" s="50" t="s">
        <v>149</v>
      </c>
      <c r="B201" s="50" t="s">
        <v>52</v>
      </c>
      <c r="C201" s="70">
        <v>1010</v>
      </c>
      <c r="D201" s="71">
        <v>43797623</v>
      </c>
      <c r="E201" s="71">
        <v>2624111</v>
      </c>
      <c r="F201" s="72">
        <v>3.9782903840613476E-3</v>
      </c>
    </row>
    <row r="202" spans="1:6" x14ac:dyDescent="0.2">
      <c r="A202" s="50" t="s">
        <v>157</v>
      </c>
      <c r="B202" s="50" t="s">
        <v>5</v>
      </c>
      <c r="C202" s="70" t="s">
        <v>773</v>
      </c>
      <c r="D202" s="71" t="s">
        <v>773</v>
      </c>
      <c r="E202" s="71" t="s">
        <v>773</v>
      </c>
      <c r="F202" s="72" t="s">
        <v>773</v>
      </c>
    </row>
    <row r="203" spans="1:6" x14ac:dyDescent="0.2">
      <c r="A203" s="50" t="s">
        <v>157</v>
      </c>
      <c r="B203" s="50" t="s">
        <v>1</v>
      </c>
      <c r="C203" s="70">
        <v>25</v>
      </c>
      <c r="D203" s="71">
        <v>868581</v>
      </c>
      <c r="E203" s="71">
        <v>52115</v>
      </c>
      <c r="F203" s="72">
        <v>7.9009082834284491E-5</v>
      </c>
    </row>
    <row r="204" spans="1:6" x14ac:dyDescent="0.2">
      <c r="A204" s="50" t="s">
        <v>157</v>
      </c>
      <c r="B204" s="50" t="s">
        <v>774</v>
      </c>
      <c r="C204" s="70">
        <v>97</v>
      </c>
      <c r="D204" s="71">
        <v>2513205</v>
      </c>
      <c r="E204" s="71">
        <v>150792</v>
      </c>
      <c r="F204" s="72">
        <v>2.2860860824613696E-4</v>
      </c>
    </row>
    <row r="205" spans="1:6" x14ac:dyDescent="0.2">
      <c r="A205" s="50" t="s">
        <v>157</v>
      </c>
      <c r="B205" s="50" t="s">
        <v>3</v>
      </c>
      <c r="C205" s="70">
        <v>48</v>
      </c>
      <c r="D205" s="71">
        <v>5437035</v>
      </c>
      <c r="E205" s="71">
        <v>326222</v>
      </c>
      <c r="F205" s="72">
        <v>4.9456972120053651E-4</v>
      </c>
    </row>
    <row r="206" spans="1:6" x14ac:dyDescent="0.2">
      <c r="A206" s="50" t="s">
        <v>157</v>
      </c>
      <c r="B206" s="50" t="s">
        <v>2</v>
      </c>
      <c r="C206" s="70" t="s">
        <v>773</v>
      </c>
      <c r="D206" s="71" t="s">
        <v>773</v>
      </c>
      <c r="E206" s="71" t="s">
        <v>773</v>
      </c>
      <c r="F206" s="72" t="s">
        <v>773</v>
      </c>
    </row>
    <row r="207" spans="1:6" x14ac:dyDescent="0.2">
      <c r="A207" s="50" t="s">
        <v>157</v>
      </c>
      <c r="B207" s="50" t="s">
        <v>6</v>
      </c>
      <c r="C207" s="70">
        <v>12</v>
      </c>
      <c r="D207" s="71">
        <v>466201</v>
      </c>
      <c r="E207" s="71">
        <v>27972</v>
      </c>
      <c r="F207" s="72">
        <v>4.2407024178079361E-5</v>
      </c>
    </row>
    <row r="208" spans="1:6" x14ac:dyDescent="0.2">
      <c r="A208" s="50" t="s">
        <v>157</v>
      </c>
      <c r="B208" s="50" t="s">
        <v>10</v>
      </c>
      <c r="C208" s="70">
        <v>257</v>
      </c>
      <c r="D208" s="71">
        <v>3981459</v>
      </c>
      <c r="E208" s="71">
        <v>238888</v>
      </c>
      <c r="F208" s="72">
        <v>3.6216678077552635E-4</v>
      </c>
    </row>
    <row r="209" spans="1:6" x14ac:dyDescent="0.2">
      <c r="A209" s="50" t="s">
        <v>157</v>
      </c>
      <c r="B209" s="50" t="s">
        <v>4</v>
      </c>
      <c r="C209" s="70">
        <v>42</v>
      </c>
      <c r="D209" s="71">
        <v>2081932</v>
      </c>
      <c r="E209" s="71">
        <v>124916</v>
      </c>
      <c r="F209" s="72">
        <v>1.8937923038141576E-4</v>
      </c>
    </row>
    <row r="210" spans="1:6" x14ac:dyDescent="0.2">
      <c r="A210" s="50" t="s">
        <v>157</v>
      </c>
      <c r="B210" s="50" t="s">
        <v>775</v>
      </c>
      <c r="C210" s="70">
        <v>273</v>
      </c>
      <c r="D210" s="71">
        <v>3625992</v>
      </c>
      <c r="E210" s="71">
        <v>217537</v>
      </c>
      <c r="F210" s="72">
        <v>3.2979754106345093E-4</v>
      </c>
    </row>
    <row r="211" spans="1:6" x14ac:dyDescent="0.2">
      <c r="A211" s="50" t="s">
        <v>157</v>
      </c>
      <c r="B211" s="50" t="s">
        <v>8</v>
      </c>
      <c r="C211" s="70">
        <v>117</v>
      </c>
      <c r="D211" s="71">
        <v>2047078</v>
      </c>
      <c r="E211" s="71">
        <v>122825</v>
      </c>
      <c r="F211" s="72">
        <v>1.862091643312097E-4</v>
      </c>
    </row>
    <row r="212" spans="1:6" x14ac:dyDescent="0.2">
      <c r="A212" s="50" t="s">
        <v>157</v>
      </c>
      <c r="B212" s="50" t="s">
        <v>776</v>
      </c>
      <c r="C212" s="70">
        <v>87</v>
      </c>
      <c r="D212" s="71">
        <v>2048701</v>
      </c>
      <c r="E212" s="71">
        <v>122922</v>
      </c>
      <c r="F212" s="72">
        <v>1.8635622143636034E-4</v>
      </c>
    </row>
    <row r="213" spans="1:6" x14ac:dyDescent="0.2">
      <c r="A213" s="50" t="s">
        <v>157</v>
      </c>
      <c r="B213" s="50" t="s">
        <v>25</v>
      </c>
      <c r="C213" s="70">
        <v>69</v>
      </c>
      <c r="D213" s="71">
        <v>3260608</v>
      </c>
      <c r="E213" s="71">
        <v>195636</v>
      </c>
      <c r="F213" s="72">
        <v>2.9659447240464515E-4</v>
      </c>
    </row>
    <row r="214" spans="1:6" x14ac:dyDescent="0.2">
      <c r="A214" s="50" t="s">
        <v>157</v>
      </c>
      <c r="B214" s="50" t="s">
        <v>52</v>
      </c>
      <c r="C214" s="70">
        <v>1042</v>
      </c>
      <c r="D214" s="71">
        <v>28701940</v>
      </c>
      <c r="E214" s="71">
        <v>1722094</v>
      </c>
      <c r="F214" s="72">
        <v>2.6107851385287215E-3</v>
      </c>
    </row>
    <row r="215" spans="1:6" x14ac:dyDescent="0.2">
      <c r="A215" s="50" t="s">
        <v>165</v>
      </c>
      <c r="B215" s="50" t="s">
        <v>5</v>
      </c>
      <c r="C215" s="70">
        <v>60</v>
      </c>
      <c r="D215" s="71">
        <v>5505799</v>
      </c>
      <c r="E215" s="71">
        <v>330348</v>
      </c>
      <c r="F215" s="72">
        <v>5.0082495435364513E-4</v>
      </c>
    </row>
    <row r="216" spans="1:6" x14ac:dyDescent="0.2">
      <c r="A216" s="50" t="s">
        <v>165</v>
      </c>
      <c r="B216" s="50" t="s">
        <v>1</v>
      </c>
      <c r="C216" s="70">
        <v>51</v>
      </c>
      <c r="D216" s="71">
        <v>23265423</v>
      </c>
      <c r="E216" s="71">
        <v>1395925</v>
      </c>
      <c r="F216" s="72">
        <v>2.1162957681175975E-3</v>
      </c>
    </row>
    <row r="217" spans="1:6" x14ac:dyDescent="0.2">
      <c r="A217" s="50" t="s">
        <v>165</v>
      </c>
      <c r="B217" s="50" t="s">
        <v>774</v>
      </c>
      <c r="C217" s="70">
        <v>359</v>
      </c>
      <c r="D217" s="71">
        <v>21575287</v>
      </c>
      <c r="E217" s="71">
        <v>1293828</v>
      </c>
      <c r="F217" s="72">
        <v>1.9615113427097122E-3</v>
      </c>
    </row>
    <row r="218" spans="1:6" x14ac:dyDescent="0.2">
      <c r="A218" s="50" t="s">
        <v>165</v>
      </c>
      <c r="B218" s="50" t="s">
        <v>3</v>
      </c>
      <c r="C218" s="70">
        <v>163</v>
      </c>
      <c r="D218" s="71">
        <v>18294637</v>
      </c>
      <c r="E218" s="71">
        <v>1097678</v>
      </c>
      <c r="F218" s="72">
        <v>1.6641376192530314E-3</v>
      </c>
    </row>
    <row r="219" spans="1:6" x14ac:dyDescent="0.2">
      <c r="A219" s="50" t="s">
        <v>165</v>
      </c>
      <c r="B219" s="50" t="s">
        <v>2</v>
      </c>
      <c r="C219" s="70">
        <v>26</v>
      </c>
      <c r="D219" s="71">
        <v>26058376</v>
      </c>
      <c r="E219" s="71">
        <v>1563503</v>
      </c>
      <c r="F219" s="72">
        <v>2.370352835817947E-3</v>
      </c>
    </row>
    <row r="220" spans="1:6" x14ac:dyDescent="0.2">
      <c r="A220" s="50" t="s">
        <v>165</v>
      </c>
      <c r="B220" s="50" t="s">
        <v>6</v>
      </c>
      <c r="C220" s="70">
        <v>81</v>
      </c>
      <c r="D220" s="71">
        <v>7431878</v>
      </c>
      <c r="E220" s="71">
        <v>445913</v>
      </c>
      <c r="F220" s="72">
        <v>6.7602757658801306E-4</v>
      </c>
    </row>
    <row r="221" spans="1:6" x14ac:dyDescent="0.2">
      <c r="A221" s="50" t="s">
        <v>165</v>
      </c>
      <c r="B221" s="50" t="s">
        <v>10</v>
      </c>
      <c r="C221" s="70">
        <v>564</v>
      </c>
      <c r="D221" s="71">
        <v>12767699</v>
      </c>
      <c r="E221" s="71">
        <v>766062</v>
      </c>
      <c r="F221" s="72">
        <v>1.1613903101640151E-3</v>
      </c>
    </row>
    <row r="222" spans="1:6" x14ac:dyDescent="0.2">
      <c r="A222" s="50" t="s">
        <v>165</v>
      </c>
      <c r="B222" s="50" t="s">
        <v>4</v>
      </c>
      <c r="C222" s="70">
        <v>78</v>
      </c>
      <c r="D222" s="71">
        <v>9803305</v>
      </c>
      <c r="E222" s="71">
        <v>588198</v>
      </c>
      <c r="F222" s="72">
        <v>8.9173912510717593E-4</v>
      </c>
    </row>
    <row r="223" spans="1:6" x14ac:dyDescent="0.2">
      <c r="A223" s="50" t="s">
        <v>165</v>
      </c>
      <c r="B223" s="50" t="s">
        <v>775</v>
      </c>
      <c r="C223" s="70">
        <v>1171</v>
      </c>
      <c r="D223" s="71">
        <v>23828358</v>
      </c>
      <c r="E223" s="71">
        <v>1398504</v>
      </c>
      <c r="F223" s="72">
        <v>2.1202056678514478E-3</v>
      </c>
    </row>
    <row r="224" spans="1:6" x14ac:dyDescent="0.2">
      <c r="A224" s="50" t="s">
        <v>165</v>
      </c>
      <c r="B224" s="50" t="s">
        <v>8</v>
      </c>
      <c r="C224" s="70">
        <v>363</v>
      </c>
      <c r="D224" s="71">
        <v>20384968</v>
      </c>
      <c r="E224" s="71">
        <v>1223081</v>
      </c>
      <c r="F224" s="72">
        <v>1.8542551672654614E-3</v>
      </c>
    </row>
    <row r="225" spans="1:6" x14ac:dyDescent="0.2">
      <c r="A225" s="50" t="s">
        <v>165</v>
      </c>
      <c r="B225" s="50" t="s">
        <v>776</v>
      </c>
      <c r="C225" s="70">
        <v>168</v>
      </c>
      <c r="D225" s="71">
        <v>6268858</v>
      </c>
      <c r="E225" s="71">
        <v>376132</v>
      </c>
      <c r="F225" s="72">
        <v>5.7023590798474717E-4</v>
      </c>
    </row>
    <row r="226" spans="1:6" x14ac:dyDescent="0.2">
      <c r="A226" s="50" t="s">
        <v>165</v>
      </c>
      <c r="B226" s="50" t="s">
        <v>25</v>
      </c>
      <c r="C226" s="70">
        <v>187</v>
      </c>
      <c r="D226" s="71">
        <v>12066124</v>
      </c>
      <c r="E226" s="71">
        <v>723967</v>
      </c>
      <c r="F226" s="72">
        <v>1.0975720746865287E-3</v>
      </c>
    </row>
    <row r="227" spans="1:6" x14ac:dyDescent="0.2">
      <c r="A227" s="50" t="s">
        <v>165</v>
      </c>
      <c r="B227" s="50" t="s">
        <v>52</v>
      </c>
      <c r="C227" s="70">
        <v>3271</v>
      </c>
      <c r="D227" s="71">
        <v>187250712</v>
      </c>
      <c r="E227" s="71">
        <v>11203139</v>
      </c>
      <c r="F227" s="72">
        <v>1.6984548349899323E-2</v>
      </c>
    </row>
    <row r="228" spans="1:6" x14ac:dyDescent="0.2">
      <c r="A228" s="50" t="s">
        <v>172</v>
      </c>
      <c r="B228" s="50" t="s">
        <v>5</v>
      </c>
      <c r="C228" s="70" t="s">
        <v>773</v>
      </c>
      <c r="D228" s="71" t="s">
        <v>773</v>
      </c>
      <c r="E228" s="71" t="s">
        <v>773</v>
      </c>
      <c r="F228" s="72" t="s">
        <v>773</v>
      </c>
    </row>
    <row r="229" spans="1:6" x14ac:dyDescent="0.2">
      <c r="A229" s="50" t="s">
        <v>172</v>
      </c>
      <c r="B229" s="50" t="s">
        <v>1</v>
      </c>
      <c r="C229" s="70">
        <v>21</v>
      </c>
      <c r="D229" s="71">
        <v>5844570</v>
      </c>
      <c r="E229" s="71">
        <v>350674</v>
      </c>
      <c r="F229" s="72">
        <v>5.31640240119541E-4</v>
      </c>
    </row>
    <row r="230" spans="1:6" x14ac:dyDescent="0.2">
      <c r="A230" s="50" t="s">
        <v>172</v>
      </c>
      <c r="B230" s="50" t="s">
        <v>774</v>
      </c>
      <c r="C230" s="70">
        <v>68</v>
      </c>
      <c r="D230" s="71">
        <v>2986800</v>
      </c>
      <c r="E230" s="71">
        <v>179208</v>
      </c>
      <c r="F230" s="72">
        <v>2.7168875979212236E-4</v>
      </c>
    </row>
    <row r="231" spans="1:6" x14ac:dyDescent="0.2">
      <c r="A231" s="50" t="s">
        <v>172</v>
      </c>
      <c r="B231" s="50" t="s">
        <v>3</v>
      </c>
      <c r="C231" s="70">
        <v>42</v>
      </c>
      <c r="D231" s="71">
        <v>3402919</v>
      </c>
      <c r="E231" s="71">
        <v>204175</v>
      </c>
      <c r="F231" s="72">
        <v>3.095400458157927E-4</v>
      </c>
    </row>
    <row r="232" spans="1:6" x14ac:dyDescent="0.2">
      <c r="A232" s="50" t="s">
        <v>172</v>
      </c>
      <c r="B232" s="50" t="s">
        <v>2</v>
      </c>
      <c r="C232" s="70" t="s">
        <v>773</v>
      </c>
      <c r="D232" s="71" t="s">
        <v>773</v>
      </c>
      <c r="E232" s="71" t="s">
        <v>773</v>
      </c>
      <c r="F232" s="72" t="s">
        <v>773</v>
      </c>
    </row>
    <row r="233" spans="1:6" x14ac:dyDescent="0.2">
      <c r="A233" s="50" t="s">
        <v>172</v>
      </c>
      <c r="B233" s="50" t="s">
        <v>6</v>
      </c>
      <c r="C233" s="70">
        <v>15</v>
      </c>
      <c r="D233" s="71">
        <v>1722213</v>
      </c>
      <c r="E233" s="71">
        <v>103333</v>
      </c>
      <c r="F233" s="72">
        <v>1.5665826645908318E-4</v>
      </c>
    </row>
    <row r="234" spans="1:6" x14ac:dyDescent="0.2">
      <c r="A234" s="50" t="s">
        <v>172</v>
      </c>
      <c r="B234" s="50" t="s">
        <v>10</v>
      </c>
      <c r="C234" s="70">
        <v>180</v>
      </c>
      <c r="D234" s="71">
        <v>4861575</v>
      </c>
      <c r="E234" s="71">
        <v>291694</v>
      </c>
      <c r="F234" s="72">
        <v>4.4222345597743034E-4</v>
      </c>
    </row>
    <row r="235" spans="1:6" x14ac:dyDescent="0.2">
      <c r="A235" s="50" t="s">
        <v>172</v>
      </c>
      <c r="B235" s="50" t="s">
        <v>4</v>
      </c>
      <c r="C235" s="70">
        <v>21</v>
      </c>
      <c r="D235" s="71">
        <v>1854805</v>
      </c>
      <c r="E235" s="71">
        <v>111288</v>
      </c>
      <c r="F235" s="72">
        <v>1.6871846513406608E-4</v>
      </c>
    </row>
    <row r="236" spans="1:6" x14ac:dyDescent="0.2">
      <c r="A236" s="50" t="s">
        <v>172</v>
      </c>
      <c r="B236" s="50" t="s">
        <v>775</v>
      </c>
      <c r="C236" s="70">
        <v>282</v>
      </c>
      <c r="D236" s="71">
        <v>3916420</v>
      </c>
      <c r="E236" s="71">
        <v>233085</v>
      </c>
      <c r="F236" s="72">
        <v>3.5336912736120505E-4</v>
      </c>
    </row>
    <row r="237" spans="1:6" x14ac:dyDescent="0.2">
      <c r="A237" s="50" t="s">
        <v>172</v>
      </c>
      <c r="B237" s="50" t="s">
        <v>8</v>
      </c>
      <c r="C237" s="70">
        <v>102</v>
      </c>
      <c r="D237" s="71">
        <v>1474065</v>
      </c>
      <c r="E237" s="71">
        <v>88444</v>
      </c>
      <c r="F237" s="72">
        <v>1.3408575884477517E-4</v>
      </c>
    </row>
    <row r="238" spans="1:6" x14ac:dyDescent="0.2">
      <c r="A238" s="50" t="s">
        <v>172</v>
      </c>
      <c r="B238" s="50" t="s">
        <v>776</v>
      </c>
      <c r="C238" s="70">
        <v>60</v>
      </c>
      <c r="D238" s="71">
        <v>2658073</v>
      </c>
      <c r="E238" s="71">
        <v>159484</v>
      </c>
      <c r="F238" s="72">
        <v>2.4178613770973862E-4</v>
      </c>
    </row>
    <row r="239" spans="1:6" x14ac:dyDescent="0.2">
      <c r="A239" s="50" t="s">
        <v>172</v>
      </c>
      <c r="B239" s="50" t="s">
        <v>25</v>
      </c>
      <c r="C239" s="70">
        <v>21</v>
      </c>
      <c r="D239" s="71">
        <v>2874147</v>
      </c>
      <c r="E239" s="71">
        <v>172449</v>
      </c>
      <c r="F239" s="72">
        <v>2.6144176006312052E-4</v>
      </c>
    </row>
    <row r="240" spans="1:6" x14ac:dyDescent="0.2">
      <c r="A240" s="50" t="s">
        <v>172</v>
      </c>
      <c r="B240" s="50" t="s">
        <v>52</v>
      </c>
      <c r="C240" s="70">
        <v>823</v>
      </c>
      <c r="D240" s="71">
        <v>31852512</v>
      </c>
      <c r="E240" s="71">
        <v>1909251</v>
      </c>
      <c r="F240" s="72">
        <v>2.8945250006800444E-3</v>
      </c>
    </row>
    <row r="241" spans="1:6" x14ac:dyDescent="0.2">
      <c r="A241" s="50" t="s">
        <v>177</v>
      </c>
      <c r="B241" s="50" t="s">
        <v>5</v>
      </c>
      <c r="C241" s="70" t="s">
        <v>773</v>
      </c>
      <c r="D241" s="71" t="s">
        <v>773</v>
      </c>
      <c r="E241" s="71" t="s">
        <v>773</v>
      </c>
      <c r="F241" s="72" t="s">
        <v>773</v>
      </c>
    </row>
    <row r="242" spans="1:6" x14ac:dyDescent="0.2">
      <c r="A242" s="50" t="s">
        <v>177</v>
      </c>
      <c r="B242" s="50" t="s">
        <v>1</v>
      </c>
      <c r="C242" s="70">
        <v>24</v>
      </c>
      <c r="D242" s="71">
        <v>1093533</v>
      </c>
      <c r="E242" s="71">
        <v>65612</v>
      </c>
      <c r="F242" s="72">
        <v>9.9471245187049304E-5</v>
      </c>
    </row>
    <row r="243" spans="1:6" x14ac:dyDescent="0.2">
      <c r="A243" s="50" t="s">
        <v>177</v>
      </c>
      <c r="B243" s="50" t="s">
        <v>774</v>
      </c>
      <c r="C243" s="70">
        <v>86</v>
      </c>
      <c r="D243" s="71">
        <v>2287100</v>
      </c>
      <c r="E243" s="71">
        <v>137226</v>
      </c>
      <c r="F243" s="72">
        <v>2.0804183826187325E-4</v>
      </c>
    </row>
    <row r="244" spans="1:6" x14ac:dyDescent="0.2">
      <c r="A244" s="50" t="s">
        <v>177</v>
      </c>
      <c r="B244" s="50" t="s">
        <v>3</v>
      </c>
      <c r="C244" s="70">
        <v>36</v>
      </c>
      <c r="D244" s="71">
        <v>3845589</v>
      </c>
      <c r="E244" s="71">
        <v>230735</v>
      </c>
      <c r="F244" s="72">
        <v>3.4980640367972049E-4</v>
      </c>
    </row>
    <row r="245" spans="1:6" x14ac:dyDescent="0.2">
      <c r="A245" s="50" t="s">
        <v>177</v>
      </c>
      <c r="B245" s="50" t="s">
        <v>2</v>
      </c>
      <c r="C245" s="70" t="s">
        <v>773</v>
      </c>
      <c r="D245" s="71" t="s">
        <v>773</v>
      </c>
      <c r="E245" s="71" t="s">
        <v>773</v>
      </c>
      <c r="F245" s="72" t="s">
        <v>773</v>
      </c>
    </row>
    <row r="246" spans="1:6" x14ac:dyDescent="0.2">
      <c r="A246" s="50" t="s">
        <v>177</v>
      </c>
      <c r="B246" s="50" t="s">
        <v>6</v>
      </c>
      <c r="C246" s="70">
        <v>24</v>
      </c>
      <c r="D246" s="71">
        <v>2233701</v>
      </c>
      <c r="E246" s="71">
        <v>134022</v>
      </c>
      <c r="F246" s="72">
        <v>2.0318440563401089E-4</v>
      </c>
    </row>
    <row r="247" spans="1:6" x14ac:dyDescent="0.2">
      <c r="A247" s="50" t="s">
        <v>177</v>
      </c>
      <c r="B247" s="50" t="s">
        <v>10</v>
      </c>
      <c r="C247" s="70">
        <v>201</v>
      </c>
      <c r="D247" s="71">
        <v>6608084</v>
      </c>
      <c r="E247" s="71">
        <v>396485</v>
      </c>
      <c r="F247" s="72">
        <v>6.0109212717166438E-4</v>
      </c>
    </row>
    <row r="248" spans="1:6" x14ac:dyDescent="0.2">
      <c r="A248" s="50" t="s">
        <v>177</v>
      </c>
      <c r="B248" s="50" t="s">
        <v>4</v>
      </c>
      <c r="C248" s="70">
        <v>24</v>
      </c>
      <c r="D248" s="71">
        <v>1180659</v>
      </c>
      <c r="E248" s="71">
        <v>70840</v>
      </c>
      <c r="F248" s="72">
        <v>1.0739716833887966E-4</v>
      </c>
    </row>
    <row r="249" spans="1:6" x14ac:dyDescent="0.2">
      <c r="A249" s="50" t="s">
        <v>177</v>
      </c>
      <c r="B249" s="50" t="s">
        <v>775</v>
      </c>
      <c r="C249" s="70">
        <v>199</v>
      </c>
      <c r="D249" s="71">
        <v>2893222</v>
      </c>
      <c r="E249" s="71">
        <v>171892</v>
      </c>
      <c r="F249" s="72">
        <v>2.6059731874797718E-4</v>
      </c>
    </row>
    <row r="250" spans="1:6" x14ac:dyDescent="0.2">
      <c r="A250" s="50" t="s">
        <v>177</v>
      </c>
      <c r="B250" s="50" t="s">
        <v>8</v>
      </c>
      <c r="C250" s="70">
        <v>117</v>
      </c>
      <c r="D250" s="71">
        <v>3522696</v>
      </c>
      <c r="E250" s="71">
        <v>211362</v>
      </c>
      <c r="F250" s="72">
        <v>3.2043591607061383E-4</v>
      </c>
    </row>
    <row r="251" spans="1:6" x14ac:dyDescent="0.2">
      <c r="A251" s="50" t="s">
        <v>177</v>
      </c>
      <c r="B251" s="50" t="s">
        <v>776</v>
      </c>
      <c r="C251" s="70">
        <v>60</v>
      </c>
      <c r="D251" s="71">
        <v>1461169</v>
      </c>
      <c r="E251" s="71">
        <v>87670</v>
      </c>
      <c r="F251" s="72">
        <v>1.3291233410883088E-4</v>
      </c>
    </row>
    <row r="252" spans="1:6" x14ac:dyDescent="0.2">
      <c r="A252" s="50" t="s">
        <v>177</v>
      </c>
      <c r="B252" s="50" t="s">
        <v>25</v>
      </c>
      <c r="C252" s="70">
        <v>73</v>
      </c>
      <c r="D252" s="71">
        <v>3518078</v>
      </c>
      <c r="E252" s="71">
        <v>211085</v>
      </c>
      <c r="F252" s="72">
        <v>3.2001596949198777E-4</v>
      </c>
    </row>
    <row r="253" spans="1:6" x14ac:dyDescent="0.2">
      <c r="A253" s="50" t="s">
        <v>177</v>
      </c>
      <c r="B253" s="50" t="s">
        <v>52</v>
      </c>
      <c r="C253" s="70">
        <v>847</v>
      </c>
      <c r="D253" s="71">
        <v>28643830</v>
      </c>
      <c r="E253" s="71">
        <v>1716928</v>
      </c>
      <c r="F253" s="72">
        <v>2.6029532106399771E-3</v>
      </c>
    </row>
    <row r="254" spans="1:6" x14ac:dyDescent="0.2">
      <c r="A254" s="50" t="s">
        <v>184</v>
      </c>
      <c r="B254" s="50" t="s">
        <v>5</v>
      </c>
      <c r="C254" s="70" t="s">
        <v>773</v>
      </c>
      <c r="D254" s="71" t="s">
        <v>773</v>
      </c>
      <c r="E254" s="71" t="s">
        <v>773</v>
      </c>
      <c r="F254" s="72" t="s">
        <v>773</v>
      </c>
    </row>
    <row r="255" spans="1:6" x14ac:dyDescent="0.2">
      <c r="A255" s="50" t="s">
        <v>184</v>
      </c>
      <c r="B255" s="50" t="s">
        <v>1</v>
      </c>
      <c r="C255" s="70" t="s">
        <v>773</v>
      </c>
      <c r="D255" s="71" t="s">
        <v>773</v>
      </c>
      <c r="E255" s="71" t="s">
        <v>773</v>
      </c>
      <c r="F255" s="72" t="s">
        <v>773</v>
      </c>
    </row>
    <row r="256" spans="1:6" x14ac:dyDescent="0.2">
      <c r="A256" s="50" t="s">
        <v>184</v>
      </c>
      <c r="B256" s="50" t="s">
        <v>774</v>
      </c>
      <c r="C256" s="70">
        <v>58</v>
      </c>
      <c r="D256" s="71">
        <v>2339247</v>
      </c>
      <c r="E256" s="71">
        <v>140355</v>
      </c>
      <c r="F256" s="72">
        <v>2.127855669424542E-4</v>
      </c>
    </row>
    <row r="257" spans="1:6" x14ac:dyDescent="0.2">
      <c r="A257" s="50" t="s">
        <v>184</v>
      </c>
      <c r="B257" s="50" t="s">
        <v>3</v>
      </c>
      <c r="C257" s="70">
        <v>45</v>
      </c>
      <c r="D257" s="71">
        <v>4431736</v>
      </c>
      <c r="E257" s="71">
        <v>265904</v>
      </c>
      <c r="F257" s="72">
        <v>4.0312445863892516E-4</v>
      </c>
    </row>
    <row r="258" spans="1:6" x14ac:dyDescent="0.2">
      <c r="A258" s="50" t="s">
        <v>184</v>
      </c>
      <c r="B258" s="50" t="s">
        <v>2</v>
      </c>
      <c r="C258" s="70" t="s">
        <v>773</v>
      </c>
      <c r="D258" s="71" t="s">
        <v>773</v>
      </c>
      <c r="E258" s="71" t="s">
        <v>773</v>
      </c>
      <c r="F258" s="72" t="s">
        <v>773</v>
      </c>
    </row>
    <row r="259" spans="1:6" x14ac:dyDescent="0.2">
      <c r="A259" s="50" t="s">
        <v>184</v>
      </c>
      <c r="B259" s="50" t="s">
        <v>6</v>
      </c>
      <c r="C259" s="70">
        <v>12</v>
      </c>
      <c r="D259" s="71">
        <v>403040</v>
      </c>
      <c r="E259" s="71">
        <v>24182</v>
      </c>
      <c r="F259" s="72">
        <v>3.6661184708791475E-5</v>
      </c>
    </row>
    <row r="260" spans="1:6" x14ac:dyDescent="0.2">
      <c r="A260" s="50" t="s">
        <v>184</v>
      </c>
      <c r="B260" s="50" t="s">
        <v>10</v>
      </c>
      <c r="C260" s="70">
        <v>115</v>
      </c>
      <c r="D260" s="71">
        <v>1745143</v>
      </c>
      <c r="E260" s="71">
        <v>104331</v>
      </c>
      <c r="F260" s="72">
        <v>1.581712869842413E-4</v>
      </c>
    </row>
    <row r="261" spans="1:6" x14ac:dyDescent="0.2">
      <c r="A261" s="50" t="s">
        <v>184</v>
      </c>
      <c r="B261" s="50" t="s">
        <v>4</v>
      </c>
      <c r="C261" s="70">
        <v>18</v>
      </c>
      <c r="D261" s="71">
        <v>1247044</v>
      </c>
      <c r="E261" s="71">
        <v>74823</v>
      </c>
      <c r="F261" s="72">
        <v>1.1343560596583842E-4</v>
      </c>
    </row>
    <row r="262" spans="1:6" x14ac:dyDescent="0.2">
      <c r="A262" s="50" t="s">
        <v>184</v>
      </c>
      <c r="B262" s="50" t="s">
        <v>775</v>
      </c>
      <c r="C262" s="70">
        <v>167</v>
      </c>
      <c r="D262" s="71">
        <v>2487222</v>
      </c>
      <c r="E262" s="71">
        <v>141909</v>
      </c>
      <c r="F262" s="72">
        <v>2.1514151273012528E-4</v>
      </c>
    </row>
    <row r="263" spans="1:6" x14ac:dyDescent="0.2">
      <c r="A263" s="50" t="s">
        <v>184</v>
      </c>
      <c r="B263" s="50" t="s">
        <v>8</v>
      </c>
      <c r="C263" s="70">
        <v>60</v>
      </c>
      <c r="D263" s="71">
        <v>797806</v>
      </c>
      <c r="E263" s="71">
        <v>47868</v>
      </c>
      <c r="F263" s="72">
        <v>7.2570407312895141E-5</v>
      </c>
    </row>
    <row r="264" spans="1:6" x14ac:dyDescent="0.2">
      <c r="A264" s="50" t="s">
        <v>184</v>
      </c>
      <c r="B264" s="50" t="s">
        <v>776</v>
      </c>
      <c r="C264" s="70">
        <v>18</v>
      </c>
      <c r="D264" s="71">
        <v>1026775</v>
      </c>
      <c r="E264" s="71">
        <v>61607</v>
      </c>
      <c r="F264" s="72">
        <v>9.339945440222134E-5</v>
      </c>
    </row>
    <row r="265" spans="1:6" x14ac:dyDescent="0.2">
      <c r="A265" s="50" t="s">
        <v>184</v>
      </c>
      <c r="B265" s="50" t="s">
        <v>25</v>
      </c>
      <c r="C265" s="70">
        <v>27</v>
      </c>
      <c r="D265" s="71">
        <v>453227</v>
      </c>
      <c r="E265" s="71">
        <v>27194</v>
      </c>
      <c r="F265" s="72">
        <v>4.1227535231613408E-5</v>
      </c>
    </row>
    <row r="266" spans="1:6" x14ac:dyDescent="0.2">
      <c r="A266" s="50" t="s">
        <v>184</v>
      </c>
      <c r="B266" s="50" t="s">
        <v>52</v>
      </c>
      <c r="C266" s="70">
        <v>540</v>
      </c>
      <c r="D266" s="71">
        <v>22267751</v>
      </c>
      <c r="E266" s="71">
        <v>1328363</v>
      </c>
      <c r="F266" s="72">
        <v>2.0138682203012311E-3</v>
      </c>
    </row>
    <row r="267" spans="1:6" x14ac:dyDescent="0.2">
      <c r="A267" s="50" t="s">
        <v>187</v>
      </c>
      <c r="B267" s="50" t="s">
        <v>5</v>
      </c>
      <c r="C267" s="70">
        <v>39</v>
      </c>
      <c r="D267" s="71">
        <v>2891692</v>
      </c>
      <c r="E267" s="71">
        <v>173502</v>
      </c>
      <c r="F267" s="72">
        <v>2.6303816348295173E-4</v>
      </c>
    </row>
    <row r="268" spans="1:6" x14ac:dyDescent="0.2">
      <c r="A268" s="50" t="s">
        <v>187</v>
      </c>
      <c r="B268" s="50" t="s">
        <v>1</v>
      </c>
      <c r="C268" s="70">
        <v>15</v>
      </c>
      <c r="D268" s="71">
        <v>13266966</v>
      </c>
      <c r="E268" s="71">
        <v>796018</v>
      </c>
      <c r="F268" s="72">
        <v>1.2068051827608458E-3</v>
      </c>
    </row>
    <row r="269" spans="1:6" x14ac:dyDescent="0.2">
      <c r="A269" s="50" t="s">
        <v>187</v>
      </c>
      <c r="B269" s="50" t="s">
        <v>774</v>
      </c>
      <c r="C269" s="70">
        <v>132</v>
      </c>
      <c r="D269" s="71">
        <v>5800492</v>
      </c>
      <c r="E269" s="71">
        <v>348030</v>
      </c>
      <c r="F269" s="72">
        <v>5.2763179696471328E-4</v>
      </c>
    </row>
    <row r="270" spans="1:6" x14ac:dyDescent="0.2">
      <c r="A270" s="50" t="s">
        <v>187</v>
      </c>
      <c r="B270" s="50" t="s">
        <v>3</v>
      </c>
      <c r="C270" s="70">
        <v>57</v>
      </c>
      <c r="D270" s="71">
        <v>5399703</v>
      </c>
      <c r="E270" s="71">
        <v>323982</v>
      </c>
      <c r="F270" s="72">
        <v>4.9117376330839796E-4</v>
      </c>
    </row>
    <row r="271" spans="1:6" x14ac:dyDescent="0.2">
      <c r="A271" s="50" t="s">
        <v>187</v>
      </c>
      <c r="B271" s="50" t="s">
        <v>2</v>
      </c>
      <c r="C271" s="70">
        <v>12</v>
      </c>
      <c r="D271" s="71">
        <v>9943319</v>
      </c>
      <c r="E271" s="71">
        <v>596599</v>
      </c>
      <c r="F271" s="72">
        <v>9.0447548325532569E-4</v>
      </c>
    </row>
    <row r="272" spans="1:6" x14ac:dyDescent="0.2">
      <c r="A272" s="50" t="s">
        <v>187</v>
      </c>
      <c r="B272" s="50" t="s">
        <v>6</v>
      </c>
      <c r="C272" s="70">
        <v>48</v>
      </c>
      <c r="D272" s="71">
        <v>3942006</v>
      </c>
      <c r="E272" s="71">
        <v>236520</v>
      </c>
      <c r="F272" s="72">
        <v>3.5857676814669425E-4</v>
      </c>
    </row>
    <row r="273" spans="1:6" x14ac:dyDescent="0.2">
      <c r="A273" s="50" t="s">
        <v>187</v>
      </c>
      <c r="B273" s="50" t="s">
        <v>10</v>
      </c>
      <c r="C273" s="70">
        <v>237</v>
      </c>
      <c r="D273" s="71">
        <v>4280734</v>
      </c>
      <c r="E273" s="71">
        <v>256844</v>
      </c>
      <c r="F273" s="72">
        <v>3.8938902180732935E-4</v>
      </c>
    </row>
    <row r="274" spans="1:6" x14ac:dyDescent="0.2">
      <c r="A274" s="50" t="s">
        <v>187</v>
      </c>
      <c r="B274" s="50" t="s">
        <v>4</v>
      </c>
      <c r="C274" s="70">
        <v>33</v>
      </c>
      <c r="D274" s="71">
        <v>2936031</v>
      </c>
      <c r="E274" s="71">
        <v>176162</v>
      </c>
      <c r="F274" s="72">
        <v>2.6707086347986617E-4</v>
      </c>
    </row>
    <row r="275" spans="1:6" x14ac:dyDescent="0.2">
      <c r="A275" s="50" t="s">
        <v>187</v>
      </c>
      <c r="B275" s="50" t="s">
        <v>775</v>
      </c>
      <c r="C275" s="70">
        <v>416</v>
      </c>
      <c r="D275" s="71">
        <v>7865829</v>
      </c>
      <c r="E275" s="71">
        <v>464972</v>
      </c>
      <c r="F275" s="72">
        <v>7.0492202367116819E-4</v>
      </c>
    </row>
    <row r="276" spans="1:6" x14ac:dyDescent="0.2">
      <c r="A276" s="50" t="s">
        <v>187</v>
      </c>
      <c r="B276" s="50" t="s">
        <v>8</v>
      </c>
      <c r="C276" s="70">
        <v>196</v>
      </c>
      <c r="D276" s="71">
        <v>7301785</v>
      </c>
      <c r="E276" s="71">
        <v>438107</v>
      </c>
      <c r="F276" s="72">
        <v>6.641932697549626E-4</v>
      </c>
    </row>
    <row r="277" spans="1:6" x14ac:dyDescent="0.2">
      <c r="A277" s="50" t="s">
        <v>187</v>
      </c>
      <c r="B277" s="50" t="s">
        <v>776</v>
      </c>
      <c r="C277" s="70">
        <v>69</v>
      </c>
      <c r="D277" s="71">
        <v>5284328</v>
      </c>
      <c r="E277" s="71">
        <v>317060</v>
      </c>
      <c r="F277" s="72">
        <v>4.8067964700063788E-4</v>
      </c>
    </row>
    <row r="278" spans="1:6" x14ac:dyDescent="0.2">
      <c r="A278" s="50" t="s">
        <v>187</v>
      </c>
      <c r="B278" s="50" t="s">
        <v>25</v>
      </c>
      <c r="C278" s="70">
        <v>81</v>
      </c>
      <c r="D278" s="71">
        <v>7652020</v>
      </c>
      <c r="E278" s="71">
        <v>459121</v>
      </c>
      <c r="F278" s="72">
        <v>6.9605159973058685E-4</v>
      </c>
    </row>
    <row r="279" spans="1:6" x14ac:dyDescent="0.2">
      <c r="A279" s="50" t="s">
        <v>187</v>
      </c>
      <c r="B279" s="50" t="s">
        <v>52</v>
      </c>
      <c r="C279" s="70">
        <v>1335</v>
      </c>
      <c r="D279" s="71">
        <v>76564904</v>
      </c>
      <c r="E279" s="71">
        <v>4586916</v>
      </c>
      <c r="F279" s="72">
        <v>6.9540060673108492E-3</v>
      </c>
    </row>
    <row r="280" spans="1:6" x14ac:dyDescent="0.2">
      <c r="A280" s="50" t="s">
        <v>195</v>
      </c>
      <c r="B280" s="50" t="s">
        <v>5</v>
      </c>
      <c r="C280" s="70">
        <v>18</v>
      </c>
      <c r="D280" s="71">
        <v>193857</v>
      </c>
      <c r="E280" s="71">
        <v>11631</v>
      </c>
      <c r="F280" s="72">
        <v>1.7633208144403011E-5</v>
      </c>
    </row>
    <row r="281" spans="1:6" x14ac:dyDescent="0.2">
      <c r="A281" s="50" t="s">
        <v>195</v>
      </c>
      <c r="B281" s="50" t="s">
        <v>1</v>
      </c>
      <c r="C281" s="70">
        <v>18</v>
      </c>
      <c r="D281" s="71">
        <v>2664293</v>
      </c>
      <c r="E281" s="71">
        <v>159858</v>
      </c>
      <c r="F281" s="72">
        <v>2.4235314139351533E-4</v>
      </c>
    </row>
    <row r="282" spans="1:6" x14ac:dyDescent="0.2">
      <c r="A282" s="50" t="s">
        <v>195</v>
      </c>
      <c r="B282" s="50" t="s">
        <v>774</v>
      </c>
      <c r="C282" s="70">
        <v>156</v>
      </c>
      <c r="D282" s="71">
        <v>1910538</v>
      </c>
      <c r="E282" s="71">
        <v>114524</v>
      </c>
      <c r="F282" s="72">
        <v>1.7362441144610184E-4</v>
      </c>
    </row>
    <row r="283" spans="1:6" x14ac:dyDescent="0.2">
      <c r="A283" s="50" t="s">
        <v>195</v>
      </c>
      <c r="B283" s="50" t="s">
        <v>3</v>
      </c>
      <c r="C283" s="70">
        <v>72</v>
      </c>
      <c r="D283" s="71">
        <v>4284852</v>
      </c>
      <c r="E283" s="71">
        <v>257091</v>
      </c>
      <c r="F283" s="72">
        <v>3.8976348680704281E-4</v>
      </c>
    </row>
    <row r="284" spans="1:6" x14ac:dyDescent="0.2">
      <c r="A284" s="50" t="s">
        <v>195</v>
      </c>
      <c r="B284" s="50" t="s">
        <v>2</v>
      </c>
      <c r="C284" s="70">
        <v>13</v>
      </c>
      <c r="D284" s="71">
        <v>68791</v>
      </c>
      <c r="E284" s="71">
        <v>4095</v>
      </c>
      <c r="F284" s="72">
        <v>6.208235521565672E-6</v>
      </c>
    </row>
    <row r="285" spans="1:6" x14ac:dyDescent="0.2">
      <c r="A285" s="50" t="s">
        <v>195</v>
      </c>
      <c r="B285" s="50" t="s">
        <v>6</v>
      </c>
      <c r="C285" s="70">
        <v>36</v>
      </c>
      <c r="D285" s="71">
        <v>1913140</v>
      </c>
      <c r="E285" s="71">
        <v>114788</v>
      </c>
      <c r="F285" s="72">
        <v>1.7402464934053246E-4</v>
      </c>
    </row>
    <row r="286" spans="1:6" x14ac:dyDescent="0.2">
      <c r="A286" s="50" t="s">
        <v>195</v>
      </c>
      <c r="B286" s="50" t="s">
        <v>10</v>
      </c>
      <c r="C286" s="70">
        <v>271</v>
      </c>
      <c r="D286" s="71">
        <v>6062647</v>
      </c>
      <c r="E286" s="71">
        <v>363759</v>
      </c>
      <c r="F286" s="72">
        <v>5.5147778878857328E-4</v>
      </c>
    </row>
    <row r="287" spans="1:6" x14ac:dyDescent="0.2">
      <c r="A287" s="50" t="s">
        <v>195</v>
      </c>
      <c r="B287" s="50" t="s">
        <v>4</v>
      </c>
      <c r="C287" s="70">
        <v>42</v>
      </c>
      <c r="D287" s="71">
        <v>2931042</v>
      </c>
      <c r="E287" s="71">
        <v>175863</v>
      </c>
      <c r="F287" s="72">
        <v>2.6661756374337091E-4</v>
      </c>
    </row>
    <row r="288" spans="1:6" x14ac:dyDescent="0.2">
      <c r="A288" s="50" t="s">
        <v>195</v>
      </c>
      <c r="B288" s="50" t="s">
        <v>775</v>
      </c>
      <c r="C288" s="70">
        <v>466</v>
      </c>
      <c r="D288" s="71">
        <v>4038050</v>
      </c>
      <c r="E288" s="71">
        <v>240024</v>
      </c>
      <c r="F288" s="72">
        <v>3.6388901656368228E-4</v>
      </c>
    </row>
    <row r="289" spans="1:6" x14ac:dyDescent="0.2">
      <c r="A289" s="50" t="s">
        <v>195</v>
      </c>
      <c r="B289" s="50" t="s">
        <v>8</v>
      </c>
      <c r="C289" s="70">
        <v>207</v>
      </c>
      <c r="D289" s="71">
        <v>6715892</v>
      </c>
      <c r="E289" s="71">
        <v>402922</v>
      </c>
      <c r="F289" s="72">
        <v>6.1085095795367127E-4</v>
      </c>
    </row>
    <row r="290" spans="1:6" x14ac:dyDescent="0.2">
      <c r="A290" s="50" t="s">
        <v>195</v>
      </c>
      <c r="B290" s="50" t="s">
        <v>776</v>
      </c>
      <c r="C290" s="70">
        <v>58</v>
      </c>
      <c r="D290" s="71">
        <v>2137067</v>
      </c>
      <c r="E290" s="71">
        <v>128224</v>
      </c>
      <c r="F290" s="72">
        <v>1.9439433248284171E-4</v>
      </c>
    </row>
    <row r="291" spans="1:6" x14ac:dyDescent="0.2">
      <c r="A291" s="50" t="s">
        <v>195</v>
      </c>
      <c r="B291" s="50" t="s">
        <v>25</v>
      </c>
      <c r="C291" s="70">
        <v>54</v>
      </c>
      <c r="D291" s="71">
        <v>2230624</v>
      </c>
      <c r="E291" s="71">
        <v>133837</v>
      </c>
      <c r="F291" s="72">
        <v>2.0290393589738337E-4</v>
      </c>
    </row>
    <row r="292" spans="1:6" x14ac:dyDescent="0.2">
      <c r="A292" s="50" t="s">
        <v>195</v>
      </c>
      <c r="B292" s="50" t="s">
        <v>52</v>
      </c>
      <c r="C292" s="70">
        <v>1411</v>
      </c>
      <c r="D292" s="71">
        <v>35150792</v>
      </c>
      <c r="E292" s="71">
        <v>2106615</v>
      </c>
      <c r="F292" s="72">
        <v>3.1937392120300534E-3</v>
      </c>
    </row>
    <row r="293" spans="1:6" x14ac:dyDescent="0.2">
      <c r="A293" s="50" t="s">
        <v>204</v>
      </c>
      <c r="B293" s="50" t="s">
        <v>5</v>
      </c>
      <c r="C293" s="70">
        <v>38</v>
      </c>
      <c r="D293" s="71">
        <v>1604046</v>
      </c>
      <c r="E293" s="71">
        <v>96243</v>
      </c>
      <c r="F293" s="72">
        <v>1.4590945330941271E-4</v>
      </c>
    </row>
    <row r="294" spans="1:6" x14ac:dyDescent="0.2">
      <c r="A294" s="50" t="s">
        <v>204</v>
      </c>
      <c r="B294" s="50" t="s">
        <v>1</v>
      </c>
      <c r="C294" s="70">
        <v>36</v>
      </c>
      <c r="D294" s="71">
        <v>14351646</v>
      </c>
      <c r="E294" s="71">
        <v>861099</v>
      </c>
      <c r="F294" s="72">
        <v>1.3054714040011425E-3</v>
      </c>
    </row>
    <row r="295" spans="1:6" x14ac:dyDescent="0.2">
      <c r="A295" s="50" t="s">
        <v>204</v>
      </c>
      <c r="B295" s="50" t="s">
        <v>774</v>
      </c>
      <c r="C295" s="70">
        <v>338</v>
      </c>
      <c r="D295" s="71">
        <v>16031646</v>
      </c>
      <c r="E295" s="71">
        <v>961899</v>
      </c>
      <c r="F295" s="72">
        <v>1.4582895091473746E-3</v>
      </c>
    </row>
    <row r="296" spans="1:6" x14ac:dyDescent="0.2">
      <c r="A296" s="50" t="s">
        <v>204</v>
      </c>
      <c r="B296" s="50" t="s">
        <v>3</v>
      </c>
      <c r="C296" s="70">
        <v>107</v>
      </c>
      <c r="D296" s="71">
        <v>15285347</v>
      </c>
      <c r="E296" s="71">
        <v>917121</v>
      </c>
      <c r="F296" s="72">
        <v>1.3904037044624739E-3</v>
      </c>
    </row>
    <row r="297" spans="1:6" x14ac:dyDescent="0.2">
      <c r="A297" s="50" t="s">
        <v>204</v>
      </c>
      <c r="B297" s="50" t="s">
        <v>2</v>
      </c>
      <c r="C297" s="70">
        <v>26</v>
      </c>
      <c r="D297" s="71">
        <v>14642341</v>
      </c>
      <c r="E297" s="71">
        <v>878540</v>
      </c>
      <c r="F297" s="72">
        <v>1.3319128779282798E-3</v>
      </c>
    </row>
    <row r="298" spans="1:6" x14ac:dyDescent="0.2">
      <c r="A298" s="50" t="s">
        <v>204</v>
      </c>
      <c r="B298" s="50" t="s">
        <v>6</v>
      </c>
      <c r="C298" s="70">
        <v>57</v>
      </c>
      <c r="D298" s="71">
        <v>4089359</v>
      </c>
      <c r="E298" s="71">
        <v>245362</v>
      </c>
      <c r="F298" s="72">
        <v>3.7198170550485876E-4</v>
      </c>
    </row>
    <row r="299" spans="1:6" x14ac:dyDescent="0.2">
      <c r="A299" s="50" t="s">
        <v>204</v>
      </c>
      <c r="B299" s="50" t="s">
        <v>10</v>
      </c>
      <c r="C299" s="70">
        <v>462</v>
      </c>
      <c r="D299" s="71">
        <v>7005923</v>
      </c>
      <c r="E299" s="71">
        <v>420300</v>
      </c>
      <c r="F299" s="72">
        <v>6.3719692056509207E-4</v>
      </c>
    </row>
    <row r="300" spans="1:6" x14ac:dyDescent="0.2">
      <c r="A300" s="50" t="s">
        <v>204</v>
      </c>
      <c r="B300" s="50" t="s">
        <v>4</v>
      </c>
      <c r="C300" s="70">
        <v>73</v>
      </c>
      <c r="D300" s="71">
        <v>6173124</v>
      </c>
      <c r="E300" s="71">
        <v>370387</v>
      </c>
      <c r="F300" s="72">
        <v>5.6152618562299019E-4</v>
      </c>
    </row>
    <row r="301" spans="1:6" x14ac:dyDescent="0.2">
      <c r="A301" s="50" t="s">
        <v>204</v>
      </c>
      <c r="B301" s="50" t="s">
        <v>775</v>
      </c>
      <c r="C301" s="70">
        <v>754</v>
      </c>
      <c r="D301" s="71">
        <v>13567273</v>
      </c>
      <c r="E301" s="71">
        <v>803146</v>
      </c>
      <c r="F301" s="72">
        <v>1.2176116059104721E-3</v>
      </c>
    </row>
    <row r="302" spans="1:6" x14ac:dyDescent="0.2">
      <c r="A302" s="50" t="s">
        <v>204</v>
      </c>
      <c r="B302" s="50" t="s">
        <v>8</v>
      </c>
      <c r="C302" s="70">
        <v>304</v>
      </c>
      <c r="D302" s="71">
        <v>8160023</v>
      </c>
      <c r="E302" s="71">
        <v>489601</v>
      </c>
      <c r="F302" s="72">
        <v>7.4226088390575698E-4</v>
      </c>
    </row>
    <row r="303" spans="1:6" x14ac:dyDescent="0.2">
      <c r="A303" s="50" t="s">
        <v>204</v>
      </c>
      <c r="B303" s="50" t="s">
        <v>776</v>
      </c>
      <c r="C303" s="70">
        <v>123</v>
      </c>
      <c r="D303" s="71">
        <v>6476090</v>
      </c>
      <c r="E303" s="71">
        <v>388565</v>
      </c>
      <c r="F303" s="72">
        <v>5.8908499033874615E-4</v>
      </c>
    </row>
    <row r="304" spans="1:6" x14ac:dyDescent="0.2">
      <c r="A304" s="50" t="s">
        <v>204</v>
      </c>
      <c r="B304" s="50" t="s">
        <v>25</v>
      </c>
      <c r="C304" s="70">
        <v>117</v>
      </c>
      <c r="D304" s="71">
        <v>4396700</v>
      </c>
      <c r="E304" s="71">
        <v>263802</v>
      </c>
      <c r="F304" s="72">
        <v>3.9993771600978451E-4</v>
      </c>
    </row>
    <row r="305" spans="1:6" x14ac:dyDescent="0.2">
      <c r="A305" s="50" t="s">
        <v>204</v>
      </c>
      <c r="B305" s="50" t="s">
        <v>52</v>
      </c>
      <c r="C305" s="70">
        <v>2435</v>
      </c>
      <c r="D305" s="71">
        <v>111783517</v>
      </c>
      <c r="E305" s="71">
        <v>6696066</v>
      </c>
      <c r="F305" s="72">
        <v>1.0151588472759016E-2</v>
      </c>
    </row>
    <row r="306" spans="1:6" x14ac:dyDescent="0.2">
      <c r="A306" s="50" t="s">
        <v>214</v>
      </c>
      <c r="B306" s="50" t="s">
        <v>5</v>
      </c>
      <c r="C306" s="70" t="s">
        <v>773</v>
      </c>
      <c r="D306" s="71" t="s">
        <v>773</v>
      </c>
      <c r="E306" s="71" t="s">
        <v>773</v>
      </c>
      <c r="F306" s="72" t="s">
        <v>773</v>
      </c>
    </row>
    <row r="307" spans="1:6" x14ac:dyDescent="0.2">
      <c r="A307" s="50" t="s">
        <v>214</v>
      </c>
      <c r="B307" s="50" t="s">
        <v>1</v>
      </c>
      <c r="C307" s="70">
        <v>18</v>
      </c>
      <c r="D307" s="71">
        <v>1164026</v>
      </c>
      <c r="E307" s="71">
        <v>69842</v>
      </c>
      <c r="F307" s="72">
        <v>1.0588414781372154E-4</v>
      </c>
    </row>
    <row r="308" spans="1:6" x14ac:dyDescent="0.2">
      <c r="A308" s="50" t="s">
        <v>214</v>
      </c>
      <c r="B308" s="50" t="s">
        <v>774</v>
      </c>
      <c r="C308" s="70">
        <v>119</v>
      </c>
      <c r="D308" s="71">
        <v>4328800</v>
      </c>
      <c r="E308" s="71">
        <v>259728</v>
      </c>
      <c r="F308" s="72">
        <v>3.9376131759345762E-4</v>
      </c>
    </row>
    <row r="309" spans="1:6" x14ac:dyDescent="0.2">
      <c r="A309" s="50" t="s">
        <v>214</v>
      </c>
      <c r="B309" s="50" t="s">
        <v>3</v>
      </c>
      <c r="C309" s="70">
        <v>66</v>
      </c>
      <c r="D309" s="71">
        <v>5077605</v>
      </c>
      <c r="E309" s="71">
        <v>304656</v>
      </c>
      <c r="F309" s="72">
        <v>4.61874530172921E-4</v>
      </c>
    </row>
    <row r="310" spans="1:6" x14ac:dyDescent="0.2">
      <c r="A310" s="50" t="s">
        <v>214</v>
      </c>
      <c r="B310" s="50" t="s">
        <v>2</v>
      </c>
      <c r="C310" s="70" t="s">
        <v>773</v>
      </c>
      <c r="D310" s="71" t="s">
        <v>773</v>
      </c>
      <c r="E310" s="71" t="s">
        <v>773</v>
      </c>
      <c r="F310" s="72" t="s">
        <v>773</v>
      </c>
    </row>
    <row r="311" spans="1:6" x14ac:dyDescent="0.2">
      <c r="A311" s="50" t="s">
        <v>214</v>
      </c>
      <c r="B311" s="50" t="s">
        <v>6</v>
      </c>
      <c r="C311" s="70">
        <v>33</v>
      </c>
      <c r="D311" s="71">
        <v>1464897</v>
      </c>
      <c r="E311" s="71">
        <v>87894</v>
      </c>
      <c r="F311" s="72">
        <v>1.3325192989804474E-4</v>
      </c>
    </row>
    <row r="312" spans="1:6" x14ac:dyDescent="0.2">
      <c r="A312" s="50" t="s">
        <v>214</v>
      </c>
      <c r="B312" s="50" t="s">
        <v>10</v>
      </c>
      <c r="C312" s="70">
        <v>196</v>
      </c>
      <c r="D312" s="71">
        <v>2259841</v>
      </c>
      <c r="E312" s="71">
        <v>135590</v>
      </c>
      <c r="F312" s="72">
        <v>2.0556157615850783E-4</v>
      </c>
    </row>
    <row r="313" spans="1:6" x14ac:dyDescent="0.2">
      <c r="A313" s="50" t="s">
        <v>214</v>
      </c>
      <c r="B313" s="50" t="s">
        <v>4</v>
      </c>
      <c r="C313" s="70">
        <v>24</v>
      </c>
      <c r="D313" s="71">
        <v>2122698</v>
      </c>
      <c r="E313" s="71">
        <v>127362</v>
      </c>
      <c r="F313" s="72">
        <v>1.9308749511542055E-4</v>
      </c>
    </row>
    <row r="314" spans="1:6" x14ac:dyDescent="0.2">
      <c r="A314" s="50" t="s">
        <v>214</v>
      </c>
      <c r="B314" s="50" t="s">
        <v>775</v>
      </c>
      <c r="C314" s="70">
        <v>359</v>
      </c>
      <c r="D314" s="71">
        <v>5067959</v>
      </c>
      <c r="E314" s="71">
        <v>299621</v>
      </c>
      <c r="F314" s="72">
        <v>4.5424120517876149E-4</v>
      </c>
    </row>
    <row r="315" spans="1:6" x14ac:dyDescent="0.2">
      <c r="A315" s="50" t="s">
        <v>214</v>
      </c>
      <c r="B315" s="50" t="s">
        <v>8</v>
      </c>
      <c r="C315" s="70">
        <v>80</v>
      </c>
      <c r="D315" s="71">
        <v>1475143</v>
      </c>
      <c r="E315" s="71">
        <v>88404</v>
      </c>
      <c r="F315" s="72">
        <v>1.3402511673955841E-4</v>
      </c>
    </row>
    <row r="316" spans="1:6" x14ac:dyDescent="0.2">
      <c r="A316" s="50" t="s">
        <v>214</v>
      </c>
      <c r="B316" s="50" t="s">
        <v>776</v>
      </c>
      <c r="C316" s="70">
        <v>87</v>
      </c>
      <c r="D316" s="71">
        <v>3173651</v>
      </c>
      <c r="E316" s="71">
        <v>190419</v>
      </c>
      <c r="F316" s="72">
        <v>2.8868522583174941E-4</v>
      </c>
    </row>
    <row r="317" spans="1:6" x14ac:dyDescent="0.2">
      <c r="A317" s="50" t="s">
        <v>214</v>
      </c>
      <c r="B317" s="50" t="s">
        <v>25</v>
      </c>
      <c r="C317" s="70">
        <v>30</v>
      </c>
      <c r="D317" s="71">
        <v>4734011</v>
      </c>
      <c r="E317" s="71">
        <v>284041</v>
      </c>
      <c r="F317" s="72">
        <v>4.30621105196834E-4</v>
      </c>
    </row>
    <row r="318" spans="1:6" x14ac:dyDescent="0.2">
      <c r="A318" s="50" t="s">
        <v>214</v>
      </c>
      <c r="B318" s="50" t="s">
        <v>52</v>
      </c>
      <c r="C318" s="70">
        <v>1051</v>
      </c>
      <c r="D318" s="71">
        <v>37686300</v>
      </c>
      <c r="E318" s="71">
        <v>2256617</v>
      </c>
      <c r="F318" s="72">
        <v>3.4211501386981593E-3</v>
      </c>
    </row>
    <row r="319" spans="1:6" x14ac:dyDescent="0.2">
      <c r="A319" s="50" t="s">
        <v>224</v>
      </c>
      <c r="B319" s="50" t="s">
        <v>5</v>
      </c>
      <c r="C319" s="70">
        <v>218</v>
      </c>
      <c r="D319" s="71">
        <v>28251730</v>
      </c>
      <c r="E319" s="71">
        <v>1695104</v>
      </c>
      <c r="F319" s="72">
        <v>2.5698668780337135E-3</v>
      </c>
    </row>
    <row r="320" spans="1:6" x14ac:dyDescent="0.2">
      <c r="A320" s="50" t="s">
        <v>224</v>
      </c>
      <c r="B320" s="50" t="s">
        <v>1</v>
      </c>
      <c r="C320" s="70">
        <v>52</v>
      </c>
      <c r="D320" s="71">
        <v>33071956</v>
      </c>
      <c r="E320" s="71">
        <v>1984317</v>
      </c>
      <c r="F320" s="72">
        <v>3.0083290074350744E-3</v>
      </c>
    </row>
    <row r="321" spans="1:6" x14ac:dyDescent="0.2">
      <c r="A321" s="50" t="s">
        <v>224</v>
      </c>
      <c r="B321" s="50" t="s">
        <v>774</v>
      </c>
      <c r="C321" s="70">
        <v>531</v>
      </c>
      <c r="D321" s="71">
        <v>47998742</v>
      </c>
      <c r="E321" s="71">
        <v>2879924</v>
      </c>
      <c r="F321" s="72">
        <v>4.3661163556067148E-3</v>
      </c>
    </row>
    <row r="322" spans="1:6" x14ac:dyDescent="0.2">
      <c r="A322" s="50" t="s">
        <v>224</v>
      </c>
      <c r="B322" s="50" t="s">
        <v>3</v>
      </c>
      <c r="C322" s="70">
        <v>191</v>
      </c>
      <c r="D322" s="71">
        <v>35022243</v>
      </c>
      <c r="E322" s="71">
        <v>2101335</v>
      </c>
      <c r="F322" s="72">
        <v>3.1857344541414414E-3</v>
      </c>
    </row>
    <row r="323" spans="1:6" x14ac:dyDescent="0.2">
      <c r="A323" s="50" t="s">
        <v>224</v>
      </c>
      <c r="B323" s="50" t="s">
        <v>2</v>
      </c>
      <c r="C323" s="70">
        <v>48</v>
      </c>
      <c r="D323" s="71">
        <v>61001647</v>
      </c>
      <c r="E323" s="71">
        <v>3660099</v>
      </c>
      <c r="F323" s="72">
        <v>5.5489027165438326E-3</v>
      </c>
    </row>
    <row r="324" spans="1:6" x14ac:dyDescent="0.2">
      <c r="A324" s="50" t="s">
        <v>224</v>
      </c>
      <c r="B324" s="50" t="s">
        <v>6</v>
      </c>
      <c r="C324" s="70">
        <v>66</v>
      </c>
      <c r="D324" s="71">
        <v>12857428</v>
      </c>
      <c r="E324" s="71">
        <v>771446</v>
      </c>
      <c r="F324" s="72">
        <v>1.1695527375261909E-3</v>
      </c>
    </row>
    <row r="325" spans="1:6" x14ac:dyDescent="0.2">
      <c r="A325" s="50" t="s">
        <v>224</v>
      </c>
      <c r="B325" s="50" t="s">
        <v>10</v>
      </c>
      <c r="C325" s="70">
        <v>724</v>
      </c>
      <c r="D325" s="71">
        <v>25399401</v>
      </c>
      <c r="E325" s="71">
        <v>1523964</v>
      </c>
      <c r="F325" s="72">
        <v>2.3104096308638115E-3</v>
      </c>
    </row>
    <row r="326" spans="1:6" x14ac:dyDescent="0.2">
      <c r="A326" s="50" t="s">
        <v>224</v>
      </c>
      <c r="B326" s="50" t="s">
        <v>4</v>
      </c>
      <c r="C326" s="70">
        <v>93</v>
      </c>
      <c r="D326" s="71">
        <v>16933400</v>
      </c>
      <c r="E326" s="71">
        <v>1016004</v>
      </c>
      <c r="F326" s="72">
        <v>1.5403155367161928E-3</v>
      </c>
    </row>
    <row r="327" spans="1:6" x14ac:dyDescent="0.2">
      <c r="A327" s="50" t="s">
        <v>224</v>
      </c>
      <c r="B327" s="50" t="s">
        <v>775</v>
      </c>
      <c r="C327" s="70">
        <v>1515</v>
      </c>
      <c r="D327" s="71">
        <v>47301400</v>
      </c>
      <c r="E327" s="71">
        <v>2765958</v>
      </c>
      <c r="F327" s="72">
        <v>4.1933379015283868E-3</v>
      </c>
    </row>
    <row r="328" spans="1:6" x14ac:dyDescent="0.2">
      <c r="A328" s="50" t="s">
        <v>224</v>
      </c>
      <c r="B328" s="50" t="s">
        <v>8</v>
      </c>
      <c r="C328" s="70">
        <v>600</v>
      </c>
      <c r="D328" s="71">
        <v>66500426</v>
      </c>
      <c r="E328" s="71">
        <v>3990025</v>
      </c>
      <c r="F328" s="72">
        <v>6.0490878966874412E-3</v>
      </c>
    </row>
    <row r="329" spans="1:6" x14ac:dyDescent="0.2">
      <c r="A329" s="50" t="s">
        <v>224</v>
      </c>
      <c r="B329" s="50" t="s">
        <v>776</v>
      </c>
      <c r="C329" s="70">
        <v>147</v>
      </c>
      <c r="D329" s="71">
        <v>15200487</v>
      </c>
      <c r="E329" s="71">
        <v>912029</v>
      </c>
      <c r="F329" s="72">
        <v>1.3826839644683806E-3</v>
      </c>
    </row>
    <row r="330" spans="1:6" x14ac:dyDescent="0.2">
      <c r="A330" s="50" t="s">
        <v>224</v>
      </c>
      <c r="B330" s="50" t="s">
        <v>25</v>
      </c>
      <c r="C330" s="70">
        <v>116</v>
      </c>
      <c r="D330" s="71">
        <v>17570933</v>
      </c>
      <c r="E330" s="71">
        <v>1054256</v>
      </c>
      <c r="F330" s="72">
        <v>1.5983075819349791E-3</v>
      </c>
    </row>
    <row r="331" spans="1:6" x14ac:dyDescent="0.2">
      <c r="A331" s="50" t="s">
        <v>224</v>
      </c>
      <c r="B331" s="50" t="s">
        <v>52</v>
      </c>
      <c r="C331" s="70">
        <v>4301</v>
      </c>
      <c r="D331" s="71">
        <v>407109792</v>
      </c>
      <c r="E331" s="71">
        <v>24354461</v>
      </c>
      <c r="F331" s="72">
        <v>3.6922644661486162E-2</v>
      </c>
    </row>
    <row r="332" spans="1:6" x14ac:dyDescent="0.2">
      <c r="A332" s="50" t="s">
        <v>240</v>
      </c>
      <c r="B332" s="50" t="s">
        <v>5</v>
      </c>
      <c r="C332" s="70" t="s">
        <v>773</v>
      </c>
      <c r="D332" s="71" t="s">
        <v>773</v>
      </c>
      <c r="E332" s="71" t="s">
        <v>773</v>
      </c>
      <c r="F332" s="72" t="s">
        <v>773</v>
      </c>
    </row>
    <row r="333" spans="1:6" x14ac:dyDescent="0.2">
      <c r="A333" s="50" t="s">
        <v>240</v>
      </c>
      <c r="B333" s="50" t="s">
        <v>1</v>
      </c>
      <c r="C333" s="70">
        <v>27</v>
      </c>
      <c r="D333" s="71">
        <v>5600306</v>
      </c>
      <c r="E333" s="71">
        <v>336018</v>
      </c>
      <c r="F333" s="72">
        <v>5.0942097276812062E-4</v>
      </c>
    </row>
    <row r="334" spans="1:6" x14ac:dyDescent="0.2">
      <c r="A334" s="50" t="s">
        <v>240</v>
      </c>
      <c r="B334" s="50" t="s">
        <v>774</v>
      </c>
      <c r="C334" s="70">
        <v>34</v>
      </c>
      <c r="D334" s="71">
        <v>571283</v>
      </c>
      <c r="E334" s="71">
        <v>34277</v>
      </c>
      <c r="F334" s="72">
        <v>5.1965736012870952E-5</v>
      </c>
    </row>
    <row r="335" spans="1:6" x14ac:dyDescent="0.2">
      <c r="A335" s="50" t="s">
        <v>240</v>
      </c>
      <c r="B335" s="50" t="s">
        <v>3</v>
      </c>
      <c r="C335" s="70">
        <v>42</v>
      </c>
      <c r="D335" s="71">
        <v>1641142</v>
      </c>
      <c r="E335" s="71">
        <v>98468</v>
      </c>
      <c r="F335" s="72">
        <v>1.4928267041209491E-4</v>
      </c>
    </row>
    <row r="336" spans="1:6" x14ac:dyDescent="0.2">
      <c r="A336" s="50" t="s">
        <v>240</v>
      </c>
      <c r="B336" s="50" t="s">
        <v>2</v>
      </c>
      <c r="C336" s="70" t="s">
        <v>773</v>
      </c>
      <c r="D336" s="71" t="s">
        <v>773</v>
      </c>
      <c r="E336" s="71" t="s">
        <v>773</v>
      </c>
      <c r="F336" s="72" t="s">
        <v>773</v>
      </c>
    </row>
    <row r="337" spans="1:6" x14ac:dyDescent="0.2">
      <c r="A337" s="50" t="s">
        <v>240</v>
      </c>
      <c r="B337" s="50" t="s">
        <v>6</v>
      </c>
      <c r="C337" s="70">
        <v>18</v>
      </c>
      <c r="D337" s="71">
        <v>703681</v>
      </c>
      <c r="E337" s="71">
        <v>42221</v>
      </c>
      <c r="F337" s="72">
        <v>6.4009258108919237E-5</v>
      </c>
    </row>
    <row r="338" spans="1:6" x14ac:dyDescent="0.2">
      <c r="A338" s="50" t="s">
        <v>240</v>
      </c>
      <c r="B338" s="50" t="s">
        <v>10</v>
      </c>
      <c r="C338" s="70">
        <v>141</v>
      </c>
      <c r="D338" s="71">
        <v>4354813</v>
      </c>
      <c r="E338" s="71">
        <v>261289</v>
      </c>
      <c r="F338" s="72">
        <v>3.9612787574954165E-4</v>
      </c>
    </row>
    <row r="339" spans="1:6" x14ac:dyDescent="0.2">
      <c r="A339" s="50" t="s">
        <v>240</v>
      </c>
      <c r="B339" s="50" t="s">
        <v>4</v>
      </c>
      <c r="C339" s="70">
        <v>30</v>
      </c>
      <c r="D339" s="71">
        <v>1323441</v>
      </c>
      <c r="E339" s="71">
        <v>79406</v>
      </c>
      <c r="F339" s="72">
        <v>1.2038367517104855E-4</v>
      </c>
    </row>
    <row r="340" spans="1:6" x14ac:dyDescent="0.2">
      <c r="A340" s="50" t="s">
        <v>240</v>
      </c>
      <c r="B340" s="50" t="s">
        <v>775</v>
      </c>
      <c r="C340" s="70">
        <v>157</v>
      </c>
      <c r="D340" s="71">
        <v>1449232</v>
      </c>
      <c r="E340" s="71">
        <v>86803</v>
      </c>
      <c r="F340" s="72">
        <v>1.3159791647825766E-4</v>
      </c>
    </row>
    <row r="341" spans="1:6" x14ac:dyDescent="0.2">
      <c r="A341" s="50" t="s">
        <v>240</v>
      </c>
      <c r="B341" s="50" t="s">
        <v>8</v>
      </c>
      <c r="C341" s="70">
        <v>139</v>
      </c>
      <c r="D341" s="71">
        <v>3043498</v>
      </c>
      <c r="E341" s="71">
        <v>182596</v>
      </c>
      <c r="F341" s="72">
        <v>2.768251461039818E-4</v>
      </c>
    </row>
    <row r="342" spans="1:6" x14ac:dyDescent="0.2">
      <c r="A342" s="50" t="s">
        <v>240</v>
      </c>
      <c r="B342" s="50" t="s">
        <v>776</v>
      </c>
      <c r="C342" s="70">
        <v>30</v>
      </c>
      <c r="D342" s="71">
        <v>1847913</v>
      </c>
      <c r="E342" s="71">
        <v>110875</v>
      </c>
      <c r="F342" s="72">
        <v>1.6809233539770305E-4</v>
      </c>
    </row>
    <row r="343" spans="1:6" x14ac:dyDescent="0.2">
      <c r="A343" s="50" t="s">
        <v>240</v>
      </c>
      <c r="B343" s="50" t="s">
        <v>25</v>
      </c>
      <c r="C343" s="70">
        <v>33</v>
      </c>
      <c r="D343" s="71">
        <v>6174738</v>
      </c>
      <c r="E343" s="71">
        <v>370484</v>
      </c>
      <c r="F343" s="72">
        <v>5.6167324272814081E-4</v>
      </c>
    </row>
    <row r="344" spans="1:6" x14ac:dyDescent="0.2">
      <c r="A344" s="50" t="s">
        <v>240</v>
      </c>
      <c r="B344" s="50" t="s">
        <v>52</v>
      </c>
      <c r="C344" s="70">
        <v>669</v>
      </c>
      <c r="D344" s="71">
        <v>27299071</v>
      </c>
      <c r="E344" s="71">
        <v>1637779</v>
      </c>
      <c r="F344" s="72">
        <v>2.4829591609949464E-3</v>
      </c>
    </row>
    <row r="345" spans="1:6" x14ac:dyDescent="0.2">
      <c r="A345" s="50" t="s">
        <v>244</v>
      </c>
      <c r="B345" s="50" t="s">
        <v>5</v>
      </c>
      <c r="C345" s="70" t="s">
        <v>773</v>
      </c>
      <c r="D345" s="71" t="s">
        <v>773</v>
      </c>
      <c r="E345" s="71" t="s">
        <v>773</v>
      </c>
      <c r="F345" s="72" t="s">
        <v>773</v>
      </c>
    </row>
    <row r="346" spans="1:6" x14ac:dyDescent="0.2">
      <c r="A346" s="50" t="s">
        <v>244</v>
      </c>
      <c r="B346" s="50" t="s">
        <v>1</v>
      </c>
      <c r="C346" s="70">
        <v>12</v>
      </c>
      <c r="D346" s="71">
        <v>1108907</v>
      </c>
      <c r="E346" s="71">
        <v>66534</v>
      </c>
      <c r="F346" s="72">
        <v>1.0086904571229559E-4</v>
      </c>
    </row>
    <row r="347" spans="1:6" x14ac:dyDescent="0.2">
      <c r="A347" s="50" t="s">
        <v>244</v>
      </c>
      <c r="B347" s="50" t="s">
        <v>774</v>
      </c>
      <c r="C347" s="70">
        <v>48</v>
      </c>
      <c r="D347" s="71">
        <v>748756</v>
      </c>
      <c r="E347" s="71">
        <v>44925</v>
      </c>
      <c r="F347" s="72">
        <v>6.8108664421572115E-5</v>
      </c>
    </row>
    <row r="348" spans="1:6" x14ac:dyDescent="0.2">
      <c r="A348" s="50" t="s">
        <v>244</v>
      </c>
      <c r="B348" s="50" t="s">
        <v>3</v>
      </c>
      <c r="C348" s="70">
        <v>24</v>
      </c>
      <c r="D348" s="71">
        <v>1745534</v>
      </c>
      <c r="E348" s="71">
        <v>104732</v>
      </c>
      <c r="F348" s="72">
        <v>1.5877922408903932E-4</v>
      </c>
    </row>
    <row r="349" spans="1:6" x14ac:dyDescent="0.2">
      <c r="A349" s="50" t="s">
        <v>244</v>
      </c>
      <c r="B349" s="50" t="s">
        <v>2</v>
      </c>
      <c r="C349" s="70" t="s">
        <v>773</v>
      </c>
      <c r="D349" s="71" t="s">
        <v>773</v>
      </c>
      <c r="E349" s="71" t="s">
        <v>773</v>
      </c>
      <c r="F349" s="72" t="s">
        <v>773</v>
      </c>
    </row>
    <row r="350" spans="1:6" x14ac:dyDescent="0.2">
      <c r="A350" s="50" t="s">
        <v>244</v>
      </c>
      <c r="B350" s="50" t="s">
        <v>6</v>
      </c>
      <c r="C350" s="70">
        <v>18</v>
      </c>
      <c r="D350" s="71">
        <v>1261207</v>
      </c>
      <c r="E350" s="71">
        <v>75672</v>
      </c>
      <c r="F350" s="72">
        <v>1.1472273464906412E-4</v>
      </c>
    </row>
    <row r="351" spans="1:6" x14ac:dyDescent="0.2">
      <c r="A351" s="50" t="s">
        <v>244</v>
      </c>
      <c r="B351" s="50" t="s">
        <v>10</v>
      </c>
      <c r="C351" s="70">
        <v>91</v>
      </c>
      <c r="D351" s="71">
        <v>2817709</v>
      </c>
      <c r="E351" s="71">
        <v>169063</v>
      </c>
      <c r="F351" s="72">
        <v>2.5630840585652191E-4</v>
      </c>
    </row>
    <row r="352" spans="1:6" x14ac:dyDescent="0.2">
      <c r="A352" s="50" t="s">
        <v>244</v>
      </c>
      <c r="B352" s="50" t="s">
        <v>4</v>
      </c>
      <c r="C352" s="70">
        <v>15</v>
      </c>
      <c r="D352" s="71">
        <v>173384</v>
      </c>
      <c r="E352" s="71">
        <v>10403</v>
      </c>
      <c r="F352" s="72">
        <v>1.5771495514248521E-5</v>
      </c>
    </row>
    <row r="353" spans="1:6" x14ac:dyDescent="0.2">
      <c r="A353" s="50" t="s">
        <v>244</v>
      </c>
      <c r="B353" s="50" t="s">
        <v>775</v>
      </c>
      <c r="C353" s="70">
        <v>125</v>
      </c>
      <c r="D353" s="71">
        <v>1307009</v>
      </c>
      <c r="E353" s="71">
        <v>76330</v>
      </c>
      <c r="F353" s="72">
        <v>1.157202972798798E-4</v>
      </c>
    </row>
    <row r="354" spans="1:6" x14ac:dyDescent="0.2">
      <c r="A354" s="50" t="s">
        <v>244</v>
      </c>
      <c r="B354" s="50" t="s">
        <v>8</v>
      </c>
      <c r="C354" s="70">
        <v>82</v>
      </c>
      <c r="D354" s="71">
        <v>937175</v>
      </c>
      <c r="E354" s="71">
        <v>56229</v>
      </c>
      <c r="F354" s="72">
        <v>8.5246123355828133E-5</v>
      </c>
    </row>
    <row r="355" spans="1:6" x14ac:dyDescent="0.2">
      <c r="A355" s="50" t="s">
        <v>244</v>
      </c>
      <c r="B355" s="50" t="s">
        <v>776</v>
      </c>
      <c r="C355" s="70">
        <v>42</v>
      </c>
      <c r="D355" s="71">
        <v>1078995</v>
      </c>
      <c r="E355" s="71">
        <v>64740</v>
      </c>
      <c r="F355" s="72">
        <v>9.814924729332396E-5</v>
      </c>
    </row>
    <row r="356" spans="1:6" x14ac:dyDescent="0.2">
      <c r="A356" s="50" t="s">
        <v>244</v>
      </c>
      <c r="B356" s="50" t="s">
        <v>25</v>
      </c>
      <c r="C356" s="70" t="s">
        <v>773</v>
      </c>
      <c r="D356" s="71" t="s">
        <v>773</v>
      </c>
      <c r="E356" s="71" t="s">
        <v>773</v>
      </c>
      <c r="F356" s="72" t="s">
        <v>773</v>
      </c>
    </row>
    <row r="357" spans="1:6" x14ac:dyDescent="0.2">
      <c r="A357" s="50" t="s">
        <v>244</v>
      </c>
      <c r="B357" s="50" t="s">
        <v>52</v>
      </c>
      <c r="C357" s="70">
        <v>474</v>
      </c>
      <c r="D357" s="71">
        <v>12286422</v>
      </c>
      <c r="E357" s="71">
        <v>735093</v>
      </c>
      <c r="F357" s="72">
        <v>1.1144396762525703E-3</v>
      </c>
    </row>
    <row r="358" spans="1:6" x14ac:dyDescent="0.2">
      <c r="A358" s="50" t="s">
        <v>249</v>
      </c>
      <c r="B358" s="50" t="s">
        <v>5</v>
      </c>
      <c r="C358" s="70" t="s">
        <v>773</v>
      </c>
      <c r="D358" s="71" t="s">
        <v>773</v>
      </c>
      <c r="E358" s="71" t="s">
        <v>773</v>
      </c>
      <c r="F358" s="72" t="s">
        <v>773</v>
      </c>
    </row>
    <row r="359" spans="1:6" x14ac:dyDescent="0.2">
      <c r="A359" s="50" t="s">
        <v>249</v>
      </c>
      <c r="B359" s="50" t="s">
        <v>1</v>
      </c>
      <c r="C359" s="70" t="s">
        <v>773</v>
      </c>
      <c r="D359" s="71" t="s">
        <v>773</v>
      </c>
      <c r="E359" s="71" t="s">
        <v>773</v>
      </c>
      <c r="F359" s="72" t="s">
        <v>773</v>
      </c>
    </row>
    <row r="360" spans="1:6" x14ac:dyDescent="0.2">
      <c r="A360" s="50" t="s">
        <v>249</v>
      </c>
      <c r="B360" s="50" t="s">
        <v>774</v>
      </c>
      <c r="C360" s="70">
        <v>126</v>
      </c>
      <c r="D360" s="71">
        <v>3576601</v>
      </c>
      <c r="E360" s="71">
        <v>214596</v>
      </c>
      <c r="F360" s="72">
        <v>3.2533883027738877E-4</v>
      </c>
    </row>
    <row r="361" spans="1:6" x14ac:dyDescent="0.2">
      <c r="A361" s="50" t="s">
        <v>249</v>
      </c>
      <c r="B361" s="50" t="s">
        <v>3</v>
      </c>
      <c r="C361" s="70">
        <v>60</v>
      </c>
      <c r="D361" s="71">
        <v>5288976</v>
      </c>
      <c r="E361" s="71">
        <v>317339</v>
      </c>
      <c r="F361" s="72">
        <v>4.8110262568452477E-4</v>
      </c>
    </row>
    <row r="362" spans="1:6" x14ac:dyDescent="0.2">
      <c r="A362" s="50" t="s">
        <v>249</v>
      </c>
      <c r="B362" s="50" t="s">
        <v>2</v>
      </c>
      <c r="C362" s="70">
        <v>15</v>
      </c>
      <c r="D362" s="71">
        <v>5369373</v>
      </c>
      <c r="E362" s="71">
        <v>322162</v>
      </c>
      <c r="F362" s="72">
        <v>4.884145475210354E-4</v>
      </c>
    </row>
    <row r="363" spans="1:6" x14ac:dyDescent="0.2">
      <c r="A363" s="50" t="s">
        <v>249</v>
      </c>
      <c r="B363" s="50" t="s">
        <v>6</v>
      </c>
      <c r="C363" s="70">
        <v>15</v>
      </c>
      <c r="D363" s="71">
        <v>939755</v>
      </c>
      <c r="E363" s="71">
        <v>56385</v>
      </c>
      <c r="F363" s="72">
        <v>8.5482627566173486E-5</v>
      </c>
    </row>
    <row r="364" spans="1:6" x14ac:dyDescent="0.2">
      <c r="A364" s="50" t="s">
        <v>249</v>
      </c>
      <c r="B364" s="50" t="s">
        <v>10</v>
      </c>
      <c r="C364" s="70">
        <v>260</v>
      </c>
      <c r="D364" s="71">
        <v>5603447</v>
      </c>
      <c r="E364" s="71">
        <v>336207</v>
      </c>
      <c r="F364" s="72">
        <v>5.0970750671526987E-4</v>
      </c>
    </row>
    <row r="365" spans="1:6" x14ac:dyDescent="0.2">
      <c r="A365" s="50" t="s">
        <v>249</v>
      </c>
      <c r="B365" s="50" t="s">
        <v>4</v>
      </c>
      <c r="C365" s="70">
        <v>15</v>
      </c>
      <c r="D365" s="71">
        <v>567301</v>
      </c>
      <c r="E365" s="71">
        <v>34038</v>
      </c>
      <c r="F365" s="72">
        <v>5.1603399434200817E-5</v>
      </c>
    </row>
    <row r="366" spans="1:6" x14ac:dyDescent="0.2">
      <c r="A366" s="50" t="s">
        <v>249</v>
      </c>
      <c r="B366" s="50" t="s">
        <v>775</v>
      </c>
      <c r="C366" s="70">
        <v>456</v>
      </c>
      <c r="D366" s="71">
        <v>6205237</v>
      </c>
      <c r="E366" s="71">
        <v>369649</v>
      </c>
      <c r="F366" s="72">
        <v>5.6040733878174101E-4</v>
      </c>
    </row>
    <row r="367" spans="1:6" x14ac:dyDescent="0.2">
      <c r="A367" s="50" t="s">
        <v>249</v>
      </c>
      <c r="B367" s="50" t="s">
        <v>8</v>
      </c>
      <c r="C367" s="70">
        <v>132</v>
      </c>
      <c r="D367" s="71">
        <v>3609893</v>
      </c>
      <c r="E367" s="71">
        <v>216594</v>
      </c>
      <c r="F367" s="72">
        <v>3.283679034329659E-4</v>
      </c>
    </row>
    <row r="368" spans="1:6" x14ac:dyDescent="0.2">
      <c r="A368" s="50" t="s">
        <v>249</v>
      </c>
      <c r="B368" s="50" t="s">
        <v>776</v>
      </c>
      <c r="C368" s="70">
        <v>57</v>
      </c>
      <c r="D368" s="71">
        <v>2206530</v>
      </c>
      <c r="E368" s="71">
        <v>132392</v>
      </c>
      <c r="F368" s="72">
        <v>2.0071323984642797E-4</v>
      </c>
    </row>
    <row r="369" spans="1:6" x14ac:dyDescent="0.2">
      <c r="A369" s="50" t="s">
        <v>249</v>
      </c>
      <c r="B369" s="50" t="s">
        <v>25</v>
      </c>
      <c r="C369" s="70">
        <v>75</v>
      </c>
      <c r="D369" s="71">
        <v>5554369</v>
      </c>
      <c r="E369" s="71">
        <v>333262</v>
      </c>
      <c r="F369" s="72">
        <v>5.0524273171868601E-4</v>
      </c>
    </row>
    <row r="370" spans="1:6" x14ac:dyDescent="0.2">
      <c r="A370" s="50" t="s">
        <v>249</v>
      </c>
      <c r="B370" s="50" t="s">
        <v>52</v>
      </c>
      <c r="C370" s="70">
        <v>1235</v>
      </c>
      <c r="D370" s="71">
        <v>39722215</v>
      </c>
      <c r="E370" s="71">
        <v>2380668</v>
      </c>
      <c r="F370" s="72">
        <v>3.6092179835542628E-3</v>
      </c>
    </row>
    <row r="371" spans="1:6" x14ac:dyDescent="0.2">
      <c r="A371" s="50" t="s">
        <v>258</v>
      </c>
      <c r="B371" s="50" t="s">
        <v>5</v>
      </c>
      <c r="C371" s="70">
        <v>45</v>
      </c>
      <c r="D371" s="71">
        <v>3252994</v>
      </c>
      <c r="E371" s="71">
        <v>195180</v>
      </c>
      <c r="F371" s="72">
        <v>2.9590315240517412E-4</v>
      </c>
    </row>
    <row r="372" spans="1:6" x14ac:dyDescent="0.2">
      <c r="A372" s="50" t="s">
        <v>258</v>
      </c>
      <c r="B372" s="50" t="s">
        <v>1</v>
      </c>
      <c r="C372" s="70">
        <v>55</v>
      </c>
      <c r="D372" s="71">
        <v>20953821</v>
      </c>
      <c r="E372" s="71">
        <v>1257229</v>
      </c>
      <c r="F372" s="72">
        <v>1.9060253324890083E-3</v>
      </c>
    </row>
    <row r="373" spans="1:6" x14ac:dyDescent="0.2">
      <c r="A373" s="50" t="s">
        <v>258</v>
      </c>
      <c r="B373" s="50" t="s">
        <v>774</v>
      </c>
      <c r="C373" s="70">
        <v>287</v>
      </c>
      <c r="D373" s="71">
        <v>20377457</v>
      </c>
      <c r="E373" s="71">
        <v>1222647</v>
      </c>
      <c r="F373" s="72">
        <v>1.8535972004238596E-3</v>
      </c>
    </row>
    <row r="374" spans="1:6" x14ac:dyDescent="0.2">
      <c r="A374" s="50" t="s">
        <v>258</v>
      </c>
      <c r="B374" s="50" t="s">
        <v>3</v>
      </c>
      <c r="C374" s="70">
        <v>87</v>
      </c>
      <c r="D374" s="71">
        <v>11327534</v>
      </c>
      <c r="E374" s="71">
        <v>679652</v>
      </c>
      <c r="F374" s="72">
        <v>1.0303882023695121E-3</v>
      </c>
    </row>
    <row r="375" spans="1:6" x14ac:dyDescent="0.2">
      <c r="A375" s="50" t="s">
        <v>258</v>
      </c>
      <c r="B375" s="50" t="s">
        <v>2</v>
      </c>
      <c r="C375" s="70">
        <v>30</v>
      </c>
      <c r="D375" s="71">
        <v>20945685</v>
      </c>
      <c r="E375" s="71">
        <v>1256741</v>
      </c>
      <c r="F375" s="72">
        <v>1.9052854988053638E-3</v>
      </c>
    </row>
    <row r="376" spans="1:6" x14ac:dyDescent="0.2">
      <c r="A376" s="50" t="s">
        <v>258</v>
      </c>
      <c r="B376" s="50" t="s">
        <v>6</v>
      </c>
      <c r="C376" s="70">
        <v>71</v>
      </c>
      <c r="D376" s="71">
        <v>4064793</v>
      </c>
      <c r="E376" s="71">
        <v>243888</v>
      </c>
      <c r="F376" s="72">
        <v>3.6974704392762117E-4</v>
      </c>
    </row>
    <row r="377" spans="1:6" x14ac:dyDescent="0.2">
      <c r="A377" s="50" t="s">
        <v>258</v>
      </c>
      <c r="B377" s="50" t="s">
        <v>10</v>
      </c>
      <c r="C377" s="70">
        <v>381</v>
      </c>
      <c r="D377" s="71">
        <v>7916304</v>
      </c>
      <c r="E377" s="71">
        <v>474978</v>
      </c>
      <c r="F377" s="72">
        <v>7.2009164629114036E-4</v>
      </c>
    </row>
    <row r="378" spans="1:6" x14ac:dyDescent="0.2">
      <c r="A378" s="50" t="s">
        <v>258</v>
      </c>
      <c r="B378" s="50" t="s">
        <v>4</v>
      </c>
      <c r="C378" s="70">
        <v>53</v>
      </c>
      <c r="D378" s="71">
        <v>7165090</v>
      </c>
      <c r="E378" s="71">
        <v>429905</v>
      </c>
      <c r="F378" s="72">
        <v>6.5175860608026627E-4</v>
      </c>
    </row>
    <row r="379" spans="1:6" x14ac:dyDescent="0.2">
      <c r="A379" s="50" t="s">
        <v>258</v>
      </c>
      <c r="B379" s="50" t="s">
        <v>775</v>
      </c>
      <c r="C379" s="70">
        <v>780</v>
      </c>
      <c r="D379" s="71">
        <v>17384340</v>
      </c>
      <c r="E379" s="71">
        <v>1022598</v>
      </c>
      <c r="F379" s="72">
        <v>1.5503123877611755E-3</v>
      </c>
    </row>
    <row r="380" spans="1:6" x14ac:dyDescent="0.2">
      <c r="A380" s="50" t="s">
        <v>258</v>
      </c>
      <c r="B380" s="50" t="s">
        <v>8</v>
      </c>
      <c r="C380" s="70">
        <v>342</v>
      </c>
      <c r="D380" s="71">
        <v>13388685</v>
      </c>
      <c r="E380" s="71">
        <v>803265</v>
      </c>
      <c r="F380" s="72">
        <v>1.2177920161734921E-3</v>
      </c>
    </row>
    <row r="381" spans="1:6" x14ac:dyDescent="0.2">
      <c r="A381" s="50" t="s">
        <v>258</v>
      </c>
      <c r="B381" s="50" t="s">
        <v>776</v>
      </c>
      <c r="C381" s="70">
        <v>86</v>
      </c>
      <c r="D381" s="71">
        <v>3538175</v>
      </c>
      <c r="E381" s="71">
        <v>212290</v>
      </c>
      <c r="F381" s="72">
        <v>3.2184281291164265E-4</v>
      </c>
    </row>
    <row r="382" spans="1:6" x14ac:dyDescent="0.2">
      <c r="A382" s="50" t="s">
        <v>258</v>
      </c>
      <c r="B382" s="50" t="s">
        <v>25</v>
      </c>
      <c r="C382" s="70">
        <v>101</v>
      </c>
      <c r="D382" s="71">
        <v>8072504</v>
      </c>
      <c r="E382" s="71">
        <v>484350</v>
      </c>
      <c r="F382" s="72">
        <v>7.3430009154342693E-4</v>
      </c>
    </row>
    <row r="383" spans="1:6" x14ac:dyDescent="0.2">
      <c r="A383" s="50" t="s">
        <v>258</v>
      </c>
      <c r="B383" s="50" t="s">
        <v>52</v>
      </c>
      <c r="C383" s="70">
        <v>2318</v>
      </c>
      <c r="D383" s="71">
        <v>138387380</v>
      </c>
      <c r="E383" s="71">
        <v>8282725</v>
      </c>
      <c r="F383" s="72">
        <v>1.2557047023286944E-2</v>
      </c>
    </row>
    <row r="384" spans="1:6" x14ac:dyDescent="0.2">
      <c r="A384" s="50" t="s">
        <v>264</v>
      </c>
      <c r="B384" s="50" t="s">
        <v>5</v>
      </c>
      <c r="C384" s="70">
        <v>45</v>
      </c>
      <c r="D384" s="71">
        <v>620433</v>
      </c>
      <c r="E384" s="71">
        <v>37226</v>
      </c>
      <c r="F384" s="72">
        <v>5.6436575219976489E-5</v>
      </c>
    </row>
    <row r="385" spans="1:6" x14ac:dyDescent="0.2">
      <c r="A385" s="50" t="s">
        <v>264</v>
      </c>
      <c r="B385" s="50" t="s">
        <v>1</v>
      </c>
      <c r="C385" s="70">
        <v>33</v>
      </c>
      <c r="D385" s="71">
        <v>4646219</v>
      </c>
      <c r="E385" s="71">
        <v>278773</v>
      </c>
      <c r="F385" s="72">
        <v>4.2263453993978686E-4</v>
      </c>
    </row>
    <row r="386" spans="1:6" x14ac:dyDescent="0.2">
      <c r="A386" s="50" t="s">
        <v>264</v>
      </c>
      <c r="B386" s="50" t="s">
        <v>774</v>
      </c>
      <c r="C386" s="70">
        <v>256</v>
      </c>
      <c r="D386" s="71">
        <v>11527575</v>
      </c>
      <c r="E386" s="71">
        <v>691610</v>
      </c>
      <c r="F386" s="72">
        <v>1.0485171597240622E-3</v>
      </c>
    </row>
    <row r="387" spans="1:6" x14ac:dyDescent="0.2">
      <c r="A387" s="50" t="s">
        <v>264</v>
      </c>
      <c r="B387" s="50" t="s">
        <v>3</v>
      </c>
      <c r="C387" s="70">
        <v>81</v>
      </c>
      <c r="D387" s="71">
        <v>7219941</v>
      </c>
      <c r="E387" s="71">
        <v>433196</v>
      </c>
      <c r="F387" s="72">
        <v>6.567479352869751E-4</v>
      </c>
    </row>
    <row r="388" spans="1:6" x14ac:dyDescent="0.2">
      <c r="A388" s="50" t="s">
        <v>264</v>
      </c>
      <c r="B388" s="50" t="s">
        <v>2</v>
      </c>
      <c r="C388" s="70">
        <v>15</v>
      </c>
      <c r="D388" s="71">
        <v>9309805</v>
      </c>
      <c r="E388" s="71">
        <v>558534</v>
      </c>
      <c r="F388" s="72">
        <v>8.4676693987842768E-4</v>
      </c>
    </row>
    <row r="389" spans="1:6" x14ac:dyDescent="0.2">
      <c r="A389" s="50" t="s">
        <v>264</v>
      </c>
      <c r="B389" s="50" t="s">
        <v>6</v>
      </c>
      <c r="C389" s="70">
        <v>42</v>
      </c>
      <c r="D389" s="71">
        <v>3077918</v>
      </c>
      <c r="E389" s="71">
        <v>184675</v>
      </c>
      <c r="F389" s="72">
        <v>2.7997701952262282E-4</v>
      </c>
    </row>
    <row r="390" spans="1:6" x14ac:dyDescent="0.2">
      <c r="A390" s="50" t="s">
        <v>264</v>
      </c>
      <c r="B390" s="50" t="s">
        <v>10</v>
      </c>
      <c r="C390" s="70">
        <v>344</v>
      </c>
      <c r="D390" s="71">
        <v>9787991</v>
      </c>
      <c r="E390" s="71">
        <v>587280</v>
      </c>
      <c r="F390" s="72">
        <v>8.9034738879245135E-4</v>
      </c>
    </row>
    <row r="391" spans="1:6" x14ac:dyDescent="0.2">
      <c r="A391" s="50" t="s">
        <v>264</v>
      </c>
      <c r="B391" s="50" t="s">
        <v>4</v>
      </c>
      <c r="C391" s="70">
        <v>51</v>
      </c>
      <c r="D391" s="71">
        <v>7491080</v>
      </c>
      <c r="E391" s="71">
        <v>449465</v>
      </c>
      <c r="F391" s="72">
        <v>6.814125955312613E-4</v>
      </c>
    </row>
    <row r="392" spans="1:6" x14ac:dyDescent="0.2">
      <c r="A392" s="50" t="s">
        <v>264</v>
      </c>
      <c r="B392" s="50" t="s">
        <v>775</v>
      </c>
      <c r="C392" s="70">
        <v>933</v>
      </c>
      <c r="D392" s="71">
        <v>10960442</v>
      </c>
      <c r="E392" s="71">
        <v>645732</v>
      </c>
      <c r="F392" s="72">
        <v>9.7896369714570077E-4</v>
      </c>
    </row>
    <row r="393" spans="1:6" x14ac:dyDescent="0.2">
      <c r="A393" s="50" t="s">
        <v>264</v>
      </c>
      <c r="B393" s="50" t="s">
        <v>8</v>
      </c>
      <c r="C393" s="70">
        <v>232</v>
      </c>
      <c r="D393" s="71">
        <v>6188996</v>
      </c>
      <c r="E393" s="71">
        <v>371340</v>
      </c>
      <c r="F393" s="72">
        <v>5.6297098377977941E-4</v>
      </c>
    </row>
    <row r="394" spans="1:6" x14ac:dyDescent="0.2">
      <c r="A394" s="50" t="s">
        <v>264</v>
      </c>
      <c r="B394" s="50" t="s">
        <v>776</v>
      </c>
      <c r="C394" s="70">
        <v>111</v>
      </c>
      <c r="D394" s="71">
        <v>3464169</v>
      </c>
      <c r="E394" s="71">
        <v>207850</v>
      </c>
      <c r="F394" s="72">
        <v>3.1511153923258244E-4</v>
      </c>
    </row>
    <row r="395" spans="1:6" x14ac:dyDescent="0.2">
      <c r="A395" s="50" t="s">
        <v>264</v>
      </c>
      <c r="B395" s="50" t="s">
        <v>25</v>
      </c>
      <c r="C395" s="70">
        <v>55</v>
      </c>
      <c r="D395" s="71">
        <v>5557470</v>
      </c>
      <c r="E395" s="71">
        <v>333448</v>
      </c>
      <c r="F395" s="72">
        <v>5.0552471750794394E-4</v>
      </c>
    </row>
    <row r="396" spans="1:6" x14ac:dyDescent="0.2">
      <c r="A396" s="50" t="s">
        <v>264</v>
      </c>
      <c r="B396" s="50" t="s">
        <v>52</v>
      </c>
      <c r="C396" s="70">
        <v>2198</v>
      </c>
      <c r="D396" s="71">
        <v>79852040</v>
      </c>
      <c r="E396" s="71">
        <v>4779129</v>
      </c>
      <c r="F396" s="72">
        <v>7.2454110915615702E-3</v>
      </c>
    </row>
    <row r="397" spans="1:6" x14ac:dyDescent="0.2">
      <c r="A397" s="50" t="s">
        <v>271</v>
      </c>
      <c r="B397" s="50" t="s">
        <v>5</v>
      </c>
      <c r="C397" s="70">
        <v>149</v>
      </c>
      <c r="D397" s="71">
        <v>9421323</v>
      </c>
      <c r="E397" s="71">
        <v>565279</v>
      </c>
      <c r="F397" s="72">
        <v>8.5699271487060357E-4</v>
      </c>
    </row>
    <row r="398" spans="1:6" x14ac:dyDescent="0.2">
      <c r="A398" s="50" t="s">
        <v>271</v>
      </c>
      <c r="B398" s="50" t="s">
        <v>1</v>
      </c>
      <c r="C398" s="70">
        <v>81</v>
      </c>
      <c r="D398" s="71">
        <v>31438651</v>
      </c>
      <c r="E398" s="71">
        <v>1886319</v>
      </c>
      <c r="F398" s="72">
        <v>2.8597588817592767E-3</v>
      </c>
    </row>
    <row r="399" spans="1:6" x14ac:dyDescent="0.2">
      <c r="A399" s="50" t="s">
        <v>271</v>
      </c>
      <c r="B399" s="50" t="s">
        <v>774</v>
      </c>
      <c r="C399" s="70">
        <v>755</v>
      </c>
      <c r="D399" s="71">
        <v>51560390</v>
      </c>
      <c r="E399" s="71">
        <v>3093459</v>
      </c>
      <c r="F399" s="72">
        <v>4.6898466540432294E-3</v>
      </c>
    </row>
    <row r="400" spans="1:6" x14ac:dyDescent="0.2">
      <c r="A400" s="50" t="s">
        <v>271</v>
      </c>
      <c r="B400" s="50" t="s">
        <v>3</v>
      </c>
      <c r="C400" s="70">
        <v>238</v>
      </c>
      <c r="D400" s="71">
        <v>40838939</v>
      </c>
      <c r="E400" s="71">
        <v>2450336</v>
      </c>
      <c r="F400" s="72">
        <v>3.7148383382102916E-3</v>
      </c>
    </row>
    <row r="401" spans="1:6" x14ac:dyDescent="0.2">
      <c r="A401" s="50" t="s">
        <v>271</v>
      </c>
      <c r="B401" s="50" t="s">
        <v>2</v>
      </c>
      <c r="C401" s="70">
        <v>51</v>
      </c>
      <c r="D401" s="71">
        <v>24477312</v>
      </c>
      <c r="E401" s="71">
        <v>1468639</v>
      </c>
      <c r="F401" s="72">
        <v>2.2265340190858822E-3</v>
      </c>
    </row>
    <row r="402" spans="1:6" x14ac:dyDescent="0.2">
      <c r="A402" s="50" t="s">
        <v>271</v>
      </c>
      <c r="B402" s="50" t="s">
        <v>6</v>
      </c>
      <c r="C402" s="70">
        <v>150</v>
      </c>
      <c r="D402" s="71">
        <v>14309705</v>
      </c>
      <c r="E402" s="71">
        <v>858582</v>
      </c>
      <c r="F402" s="72">
        <v>1.3016554995303781E-3</v>
      </c>
    </row>
    <row r="403" spans="1:6" x14ac:dyDescent="0.2">
      <c r="A403" s="50" t="s">
        <v>271</v>
      </c>
      <c r="B403" s="50" t="s">
        <v>10</v>
      </c>
      <c r="C403" s="70">
        <v>962</v>
      </c>
      <c r="D403" s="71">
        <v>23942748</v>
      </c>
      <c r="E403" s="71">
        <v>1436565</v>
      </c>
      <c r="F403" s="72">
        <v>2.1779081470178242E-3</v>
      </c>
    </row>
    <row r="404" spans="1:6" x14ac:dyDescent="0.2">
      <c r="A404" s="50" t="s">
        <v>271</v>
      </c>
      <c r="B404" s="50" t="s">
        <v>4</v>
      </c>
      <c r="C404" s="70">
        <v>156</v>
      </c>
      <c r="D404" s="71">
        <v>22085556</v>
      </c>
      <c r="E404" s="71">
        <v>1325133</v>
      </c>
      <c r="F404" s="72">
        <v>2.0089713703049777E-3</v>
      </c>
    </row>
    <row r="405" spans="1:6" x14ac:dyDescent="0.2">
      <c r="A405" s="50" t="s">
        <v>271</v>
      </c>
      <c r="B405" s="50" t="s">
        <v>775</v>
      </c>
      <c r="C405" s="70">
        <v>2068</v>
      </c>
      <c r="D405" s="71">
        <v>52386224</v>
      </c>
      <c r="E405" s="71">
        <v>3078057</v>
      </c>
      <c r="F405" s="72">
        <v>4.6664964114295163E-3</v>
      </c>
    </row>
    <row r="406" spans="1:6" x14ac:dyDescent="0.2">
      <c r="A406" s="50" t="s">
        <v>271</v>
      </c>
      <c r="B406" s="50" t="s">
        <v>8</v>
      </c>
      <c r="C406" s="70">
        <v>843</v>
      </c>
      <c r="D406" s="71">
        <v>40904222</v>
      </c>
      <c r="E406" s="71">
        <v>2454049</v>
      </c>
      <c r="F406" s="72">
        <v>3.7204674416270369E-3</v>
      </c>
    </row>
    <row r="407" spans="1:6" x14ac:dyDescent="0.2">
      <c r="A407" s="50" t="s">
        <v>271</v>
      </c>
      <c r="B407" s="50" t="s">
        <v>776</v>
      </c>
      <c r="C407" s="70">
        <v>199</v>
      </c>
      <c r="D407" s="71">
        <v>10849946</v>
      </c>
      <c r="E407" s="71">
        <v>650997</v>
      </c>
      <c r="F407" s="72">
        <v>9.8694571424485676E-4</v>
      </c>
    </row>
    <row r="408" spans="1:6" x14ac:dyDescent="0.2">
      <c r="A408" s="50" t="s">
        <v>271</v>
      </c>
      <c r="B408" s="50" t="s">
        <v>25</v>
      </c>
      <c r="C408" s="70">
        <v>295</v>
      </c>
      <c r="D408" s="71">
        <v>40869475</v>
      </c>
      <c r="E408" s="71">
        <v>2452169</v>
      </c>
      <c r="F408" s="72">
        <v>3.7176172626818492E-3</v>
      </c>
    </row>
    <row r="409" spans="1:6" x14ac:dyDescent="0.2">
      <c r="A409" s="50" t="s">
        <v>271</v>
      </c>
      <c r="B409" s="50" t="s">
        <v>52</v>
      </c>
      <c r="C409" s="70">
        <v>5947</v>
      </c>
      <c r="D409" s="71">
        <v>363084491</v>
      </c>
      <c r="E409" s="71">
        <v>21719583</v>
      </c>
      <c r="F409" s="72">
        <v>3.2928030938753093E-2</v>
      </c>
    </row>
    <row r="410" spans="1:6" x14ac:dyDescent="0.2">
      <c r="A410" s="50" t="s">
        <v>284</v>
      </c>
      <c r="B410" s="50" t="s">
        <v>5</v>
      </c>
      <c r="C410" s="70" t="s">
        <v>773</v>
      </c>
      <c r="D410" s="71" t="s">
        <v>773</v>
      </c>
      <c r="E410" s="71" t="s">
        <v>773</v>
      </c>
      <c r="F410" s="72" t="s">
        <v>773</v>
      </c>
    </row>
    <row r="411" spans="1:6" x14ac:dyDescent="0.2">
      <c r="A411" s="50" t="s">
        <v>284</v>
      </c>
      <c r="B411" s="50" t="s">
        <v>1</v>
      </c>
      <c r="C411" s="70">
        <v>24</v>
      </c>
      <c r="D411" s="71">
        <v>1498083</v>
      </c>
      <c r="E411" s="71">
        <v>89885</v>
      </c>
      <c r="F411" s="72">
        <v>1.362703906852089E-4</v>
      </c>
    </row>
    <row r="412" spans="1:6" x14ac:dyDescent="0.2">
      <c r="A412" s="50" t="s">
        <v>284</v>
      </c>
      <c r="B412" s="50" t="s">
        <v>774</v>
      </c>
      <c r="C412" s="70">
        <v>56</v>
      </c>
      <c r="D412" s="71">
        <v>1673149</v>
      </c>
      <c r="E412" s="71">
        <v>100389</v>
      </c>
      <c r="F412" s="72">
        <v>1.5219500751512973E-4</v>
      </c>
    </row>
    <row r="413" spans="1:6" x14ac:dyDescent="0.2">
      <c r="A413" s="50" t="s">
        <v>284</v>
      </c>
      <c r="B413" s="50" t="s">
        <v>3</v>
      </c>
      <c r="C413" s="70">
        <v>33</v>
      </c>
      <c r="D413" s="71">
        <v>4672163</v>
      </c>
      <c r="E413" s="71">
        <v>280330</v>
      </c>
      <c r="F413" s="72">
        <v>4.2499503388534918E-4</v>
      </c>
    </row>
    <row r="414" spans="1:6" x14ac:dyDescent="0.2">
      <c r="A414" s="50" t="s">
        <v>284</v>
      </c>
      <c r="B414" s="50" t="s">
        <v>2</v>
      </c>
      <c r="C414" s="70" t="s">
        <v>773</v>
      </c>
      <c r="D414" s="71" t="s">
        <v>773</v>
      </c>
      <c r="E414" s="71" t="s">
        <v>773</v>
      </c>
      <c r="F414" s="72" t="s">
        <v>773</v>
      </c>
    </row>
    <row r="415" spans="1:6" x14ac:dyDescent="0.2">
      <c r="A415" s="50" t="s">
        <v>284</v>
      </c>
      <c r="B415" s="50" t="s">
        <v>6</v>
      </c>
      <c r="C415" s="70">
        <v>28</v>
      </c>
      <c r="D415" s="71">
        <v>784590</v>
      </c>
      <c r="E415" s="71">
        <v>47075</v>
      </c>
      <c r="F415" s="72">
        <v>7.13681775769729E-5</v>
      </c>
    </row>
    <row r="416" spans="1:6" x14ac:dyDescent="0.2">
      <c r="A416" s="50" t="s">
        <v>284</v>
      </c>
      <c r="B416" s="50" t="s">
        <v>10</v>
      </c>
      <c r="C416" s="70">
        <v>140</v>
      </c>
      <c r="D416" s="71">
        <v>1787542</v>
      </c>
      <c r="E416" s="71">
        <v>107242</v>
      </c>
      <c r="F416" s="72">
        <v>1.6258451619139091E-4</v>
      </c>
    </row>
    <row r="417" spans="1:6" x14ac:dyDescent="0.2">
      <c r="A417" s="50" t="s">
        <v>284</v>
      </c>
      <c r="B417" s="50" t="s">
        <v>4</v>
      </c>
      <c r="C417" s="70">
        <v>33</v>
      </c>
      <c r="D417" s="71">
        <v>1115265</v>
      </c>
      <c r="E417" s="71">
        <v>66916</v>
      </c>
      <c r="F417" s="72">
        <v>1.0144817781711564E-4</v>
      </c>
    </row>
    <row r="418" spans="1:6" x14ac:dyDescent="0.2">
      <c r="A418" s="50" t="s">
        <v>284</v>
      </c>
      <c r="B418" s="50" t="s">
        <v>775</v>
      </c>
      <c r="C418" s="70">
        <v>234</v>
      </c>
      <c r="D418" s="71">
        <v>1975036</v>
      </c>
      <c r="E418" s="71">
        <v>117131</v>
      </c>
      <c r="F418" s="72">
        <v>1.775767606536041E-4</v>
      </c>
    </row>
    <row r="419" spans="1:6" x14ac:dyDescent="0.2">
      <c r="A419" s="50" t="s">
        <v>284</v>
      </c>
      <c r="B419" s="50" t="s">
        <v>8</v>
      </c>
      <c r="C419" s="70">
        <v>84</v>
      </c>
      <c r="D419" s="71">
        <v>809473</v>
      </c>
      <c r="E419" s="71">
        <v>48568</v>
      </c>
      <c r="F419" s="72">
        <v>7.3631644154188418E-5</v>
      </c>
    </row>
    <row r="420" spans="1:6" x14ac:dyDescent="0.2">
      <c r="A420" s="50" t="s">
        <v>284</v>
      </c>
      <c r="B420" s="50" t="s">
        <v>776</v>
      </c>
      <c r="C420" s="70">
        <v>51</v>
      </c>
      <c r="D420" s="71">
        <v>4227291</v>
      </c>
      <c r="E420" s="71">
        <v>253637</v>
      </c>
      <c r="F420" s="72">
        <v>3.8452704102157569E-4</v>
      </c>
    </row>
    <row r="421" spans="1:6" x14ac:dyDescent="0.2">
      <c r="A421" s="50" t="s">
        <v>284</v>
      </c>
      <c r="B421" s="50" t="s">
        <v>25</v>
      </c>
      <c r="C421" s="70">
        <v>28</v>
      </c>
      <c r="D421" s="71">
        <v>1611074</v>
      </c>
      <c r="E421" s="71">
        <v>96664</v>
      </c>
      <c r="F421" s="72">
        <v>1.465477114668191E-4</v>
      </c>
    </row>
    <row r="422" spans="1:6" x14ac:dyDescent="0.2">
      <c r="A422" s="50" t="s">
        <v>284</v>
      </c>
      <c r="B422" s="50" t="s">
        <v>52</v>
      </c>
      <c r="C422" s="70">
        <v>723</v>
      </c>
      <c r="D422" s="71">
        <v>20245393</v>
      </c>
      <c r="E422" s="71">
        <v>1213342</v>
      </c>
      <c r="F422" s="72">
        <v>1.839490330697811E-3</v>
      </c>
    </row>
    <row r="423" spans="1:6" x14ac:dyDescent="0.2">
      <c r="A423" s="50" t="s">
        <v>289</v>
      </c>
      <c r="B423" s="50" t="s">
        <v>5</v>
      </c>
      <c r="C423" s="70" t="s">
        <v>773</v>
      </c>
      <c r="D423" s="71" t="s">
        <v>773</v>
      </c>
      <c r="E423" s="71" t="s">
        <v>773</v>
      </c>
      <c r="F423" s="72" t="s">
        <v>773</v>
      </c>
    </row>
    <row r="424" spans="1:6" x14ac:dyDescent="0.2">
      <c r="A424" s="50" t="s">
        <v>289</v>
      </c>
      <c r="B424" s="50" t="s">
        <v>1</v>
      </c>
      <c r="C424" s="70">
        <v>28</v>
      </c>
      <c r="D424" s="71">
        <v>1201120</v>
      </c>
      <c r="E424" s="71">
        <v>72067</v>
      </c>
      <c r="F424" s="72">
        <v>1.0925736491640374E-4</v>
      </c>
    </row>
    <row r="425" spans="1:6" x14ac:dyDescent="0.2">
      <c r="A425" s="50" t="s">
        <v>289</v>
      </c>
      <c r="B425" s="50" t="s">
        <v>774</v>
      </c>
      <c r="C425" s="70">
        <v>110</v>
      </c>
      <c r="D425" s="71">
        <v>3581045</v>
      </c>
      <c r="E425" s="71">
        <v>214863</v>
      </c>
      <c r="F425" s="72">
        <v>3.2574361632971066E-4</v>
      </c>
    </row>
    <row r="426" spans="1:6" x14ac:dyDescent="0.2">
      <c r="A426" s="50" t="s">
        <v>289</v>
      </c>
      <c r="B426" s="50" t="s">
        <v>3</v>
      </c>
      <c r="C426" s="70">
        <v>58</v>
      </c>
      <c r="D426" s="71">
        <v>4601006</v>
      </c>
      <c r="E426" s="71">
        <v>276060</v>
      </c>
      <c r="F426" s="72">
        <v>4.1852148915346018E-4</v>
      </c>
    </row>
    <row r="427" spans="1:6" x14ac:dyDescent="0.2">
      <c r="A427" s="50" t="s">
        <v>289</v>
      </c>
      <c r="B427" s="50" t="s">
        <v>2</v>
      </c>
      <c r="C427" s="70" t="s">
        <v>773</v>
      </c>
      <c r="D427" s="71" t="s">
        <v>773</v>
      </c>
      <c r="E427" s="71" t="s">
        <v>773</v>
      </c>
      <c r="F427" s="72" t="s">
        <v>773</v>
      </c>
    </row>
    <row r="428" spans="1:6" x14ac:dyDescent="0.2">
      <c r="A428" s="50" t="s">
        <v>289</v>
      </c>
      <c r="B428" s="50" t="s">
        <v>6</v>
      </c>
      <c r="C428" s="70">
        <v>36</v>
      </c>
      <c r="D428" s="71">
        <v>2752981</v>
      </c>
      <c r="E428" s="71">
        <v>165179</v>
      </c>
      <c r="F428" s="72">
        <v>2.5042005743997466E-4</v>
      </c>
    </row>
    <row r="429" spans="1:6" x14ac:dyDescent="0.2">
      <c r="A429" s="50" t="s">
        <v>289</v>
      </c>
      <c r="B429" s="50" t="s">
        <v>10</v>
      </c>
      <c r="C429" s="70">
        <v>221</v>
      </c>
      <c r="D429" s="71">
        <v>5971640</v>
      </c>
      <c r="E429" s="71">
        <v>358298</v>
      </c>
      <c r="F429" s="72">
        <v>5.4319862537385529E-4</v>
      </c>
    </row>
    <row r="430" spans="1:6" x14ac:dyDescent="0.2">
      <c r="A430" s="50" t="s">
        <v>289</v>
      </c>
      <c r="B430" s="50" t="s">
        <v>4</v>
      </c>
      <c r="C430" s="70">
        <v>39</v>
      </c>
      <c r="D430" s="71">
        <v>1840967</v>
      </c>
      <c r="E430" s="71">
        <v>110458</v>
      </c>
      <c r="F430" s="72">
        <v>1.6746014145081832E-4</v>
      </c>
    </row>
    <row r="431" spans="1:6" x14ac:dyDescent="0.2">
      <c r="A431" s="50" t="s">
        <v>289</v>
      </c>
      <c r="B431" s="50" t="s">
        <v>775</v>
      </c>
      <c r="C431" s="70">
        <v>417</v>
      </c>
      <c r="D431" s="71">
        <v>9380073</v>
      </c>
      <c r="E431" s="71">
        <v>560447</v>
      </c>
      <c r="F431" s="72">
        <v>8.496671485604192E-4</v>
      </c>
    </row>
    <row r="432" spans="1:6" x14ac:dyDescent="0.2">
      <c r="A432" s="50" t="s">
        <v>289</v>
      </c>
      <c r="B432" s="50" t="s">
        <v>8</v>
      </c>
      <c r="C432" s="70">
        <v>214</v>
      </c>
      <c r="D432" s="71">
        <v>4448259</v>
      </c>
      <c r="E432" s="71">
        <v>266781</v>
      </c>
      <c r="F432" s="72">
        <v>4.0445403679580263E-4</v>
      </c>
    </row>
    <row r="433" spans="1:6" x14ac:dyDescent="0.2">
      <c r="A433" s="50" t="s">
        <v>289</v>
      </c>
      <c r="B433" s="50" t="s">
        <v>776</v>
      </c>
      <c r="C433" s="70">
        <v>54</v>
      </c>
      <c r="D433" s="71">
        <v>847374</v>
      </c>
      <c r="E433" s="71">
        <v>50842</v>
      </c>
      <c r="F433" s="72">
        <v>7.7079147835761155E-5</v>
      </c>
    </row>
    <row r="434" spans="1:6" x14ac:dyDescent="0.2">
      <c r="A434" s="50" t="s">
        <v>289</v>
      </c>
      <c r="B434" s="50" t="s">
        <v>25</v>
      </c>
      <c r="C434" s="70">
        <v>79</v>
      </c>
      <c r="D434" s="71">
        <v>1752258</v>
      </c>
      <c r="E434" s="71">
        <v>105135</v>
      </c>
      <c r="F434" s="72">
        <v>1.5939019329909817E-4</v>
      </c>
    </row>
    <row r="435" spans="1:6" x14ac:dyDescent="0.2">
      <c r="A435" s="50" t="s">
        <v>289</v>
      </c>
      <c r="B435" s="50" t="s">
        <v>52</v>
      </c>
      <c r="C435" s="70">
        <v>1286</v>
      </c>
      <c r="D435" s="71">
        <v>36874437</v>
      </c>
      <c r="E435" s="71">
        <v>2209995</v>
      </c>
      <c r="F435" s="72">
        <v>3.3504687329627665E-3</v>
      </c>
    </row>
    <row r="436" spans="1:6" x14ac:dyDescent="0.2">
      <c r="A436" s="50" t="s">
        <v>300</v>
      </c>
      <c r="B436" s="50" t="s">
        <v>5</v>
      </c>
      <c r="C436" s="70" t="s">
        <v>773</v>
      </c>
      <c r="D436" s="71" t="s">
        <v>773</v>
      </c>
      <c r="E436" s="71" t="s">
        <v>773</v>
      </c>
      <c r="F436" s="72" t="s">
        <v>773</v>
      </c>
    </row>
    <row r="437" spans="1:6" x14ac:dyDescent="0.2">
      <c r="A437" s="50" t="s">
        <v>300</v>
      </c>
      <c r="B437" s="50" t="s">
        <v>1</v>
      </c>
      <c r="C437" s="70">
        <v>15</v>
      </c>
      <c r="D437" s="71">
        <v>977566</v>
      </c>
      <c r="E437" s="71">
        <v>58654</v>
      </c>
      <c r="F437" s="72">
        <v>8.8922550984594132E-5</v>
      </c>
    </row>
    <row r="438" spans="1:6" x14ac:dyDescent="0.2">
      <c r="A438" s="50" t="s">
        <v>300</v>
      </c>
      <c r="B438" s="50" t="s">
        <v>774</v>
      </c>
      <c r="C438" s="70">
        <v>60</v>
      </c>
      <c r="D438" s="71">
        <v>3029095</v>
      </c>
      <c r="E438" s="71">
        <v>181746</v>
      </c>
      <c r="F438" s="72">
        <v>2.7553650136812567E-4</v>
      </c>
    </row>
    <row r="439" spans="1:6" x14ac:dyDescent="0.2">
      <c r="A439" s="50" t="s">
        <v>300</v>
      </c>
      <c r="B439" s="50" t="s">
        <v>3</v>
      </c>
      <c r="C439" s="70">
        <v>60</v>
      </c>
      <c r="D439" s="71">
        <v>7183743</v>
      </c>
      <c r="E439" s="71">
        <v>431025</v>
      </c>
      <c r="F439" s="72">
        <v>6.5345658502633549E-4</v>
      </c>
    </row>
    <row r="440" spans="1:6" x14ac:dyDescent="0.2">
      <c r="A440" s="50" t="s">
        <v>300</v>
      </c>
      <c r="B440" s="50" t="s">
        <v>2</v>
      </c>
      <c r="C440" s="70" t="s">
        <v>773</v>
      </c>
      <c r="D440" s="71" t="s">
        <v>773</v>
      </c>
      <c r="E440" s="71" t="s">
        <v>773</v>
      </c>
      <c r="F440" s="72" t="s">
        <v>773</v>
      </c>
    </row>
    <row r="441" spans="1:6" x14ac:dyDescent="0.2">
      <c r="A441" s="50" t="s">
        <v>300</v>
      </c>
      <c r="B441" s="50" t="s">
        <v>6</v>
      </c>
      <c r="C441" s="70">
        <v>36</v>
      </c>
      <c r="D441" s="71">
        <v>2255216</v>
      </c>
      <c r="E441" s="71">
        <v>135313</v>
      </c>
      <c r="F441" s="72">
        <v>2.0514162957988176E-4</v>
      </c>
    </row>
    <row r="442" spans="1:6" x14ac:dyDescent="0.2">
      <c r="A442" s="50" t="s">
        <v>300</v>
      </c>
      <c r="B442" s="50" t="s">
        <v>10</v>
      </c>
      <c r="C442" s="70">
        <v>221</v>
      </c>
      <c r="D442" s="71">
        <v>2634279</v>
      </c>
      <c r="E442" s="71">
        <v>158057</v>
      </c>
      <c r="F442" s="72">
        <v>2.3962273060613076E-4</v>
      </c>
    </row>
    <row r="443" spans="1:6" x14ac:dyDescent="0.2">
      <c r="A443" s="50" t="s">
        <v>300</v>
      </c>
      <c r="B443" s="50" t="s">
        <v>4</v>
      </c>
      <c r="C443" s="70">
        <v>30</v>
      </c>
      <c r="D443" s="71">
        <v>2872281</v>
      </c>
      <c r="E443" s="71">
        <v>172337</v>
      </c>
      <c r="F443" s="72">
        <v>2.6127196216851363E-4</v>
      </c>
    </row>
    <row r="444" spans="1:6" x14ac:dyDescent="0.2">
      <c r="A444" s="50" t="s">
        <v>300</v>
      </c>
      <c r="B444" s="50" t="s">
        <v>775</v>
      </c>
      <c r="C444" s="70">
        <v>275</v>
      </c>
      <c r="D444" s="71">
        <v>4723913</v>
      </c>
      <c r="E444" s="71">
        <v>280428</v>
      </c>
      <c r="F444" s="72">
        <v>4.2514360704313023E-4</v>
      </c>
    </row>
    <row r="445" spans="1:6" x14ac:dyDescent="0.2">
      <c r="A445" s="50" t="s">
        <v>300</v>
      </c>
      <c r="B445" s="50" t="s">
        <v>8</v>
      </c>
      <c r="C445" s="70">
        <v>133</v>
      </c>
      <c r="D445" s="71">
        <v>2057604</v>
      </c>
      <c r="E445" s="71">
        <v>123456</v>
      </c>
      <c r="F445" s="72">
        <v>1.8716579354100405E-4</v>
      </c>
    </row>
    <row r="446" spans="1:6" x14ac:dyDescent="0.2">
      <c r="A446" s="50" t="s">
        <v>300</v>
      </c>
      <c r="B446" s="50" t="s">
        <v>776</v>
      </c>
      <c r="C446" s="70">
        <v>45</v>
      </c>
      <c r="D446" s="71">
        <v>2985916</v>
      </c>
      <c r="E446" s="71">
        <v>179155</v>
      </c>
      <c r="F446" s="72">
        <v>2.7160840900271012E-4</v>
      </c>
    </row>
    <row r="447" spans="1:6" x14ac:dyDescent="0.2">
      <c r="A447" s="50" t="s">
        <v>300</v>
      </c>
      <c r="B447" s="50" t="s">
        <v>25</v>
      </c>
      <c r="C447" s="70">
        <v>46</v>
      </c>
      <c r="D447" s="71">
        <v>3307920</v>
      </c>
      <c r="E447" s="71">
        <v>198475</v>
      </c>
      <c r="F447" s="72">
        <v>3.008985458224046E-4</v>
      </c>
    </row>
    <row r="448" spans="1:6" x14ac:dyDescent="0.2">
      <c r="A448" s="50" t="s">
        <v>300</v>
      </c>
      <c r="B448" s="50" t="s">
        <v>52</v>
      </c>
      <c r="C448" s="70">
        <v>939</v>
      </c>
      <c r="D448" s="71">
        <v>32631733</v>
      </c>
      <c r="E448" s="71">
        <v>1954897</v>
      </c>
      <c r="F448" s="72">
        <v>2.9637267390481485E-3</v>
      </c>
    </row>
    <row r="449" spans="1:6" x14ac:dyDescent="0.2">
      <c r="A449" s="50" t="s">
        <v>306</v>
      </c>
      <c r="B449" s="50" t="s">
        <v>5</v>
      </c>
      <c r="C449" s="70" t="s">
        <v>773</v>
      </c>
      <c r="D449" s="71" t="s">
        <v>773</v>
      </c>
      <c r="E449" s="71" t="s">
        <v>773</v>
      </c>
      <c r="F449" s="72" t="s">
        <v>773</v>
      </c>
    </row>
    <row r="450" spans="1:6" x14ac:dyDescent="0.2">
      <c r="A450" s="50" t="s">
        <v>306</v>
      </c>
      <c r="B450" s="50" t="s">
        <v>1</v>
      </c>
      <c r="C450" s="70">
        <v>13</v>
      </c>
      <c r="D450" s="71">
        <v>747077</v>
      </c>
      <c r="E450" s="71">
        <v>44825</v>
      </c>
      <c r="F450" s="72">
        <v>6.795705915853022E-5</v>
      </c>
    </row>
    <row r="451" spans="1:6" x14ac:dyDescent="0.2">
      <c r="A451" s="50" t="s">
        <v>306</v>
      </c>
      <c r="B451" s="50" t="s">
        <v>774</v>
      </c>
      <c r="C451" s="70">
        <v>52</v>
      </c>
      <c r="D451" s="71">
        <v>1543599</v>
      </c>
      <c r="E451" s="71">
        <v>92616</v>
      </c>
      <c r="F451" s="72">
        <v>1.4041073041888311E-4</v>
      </c>
    </row>
    <row r="452" spans="1:6" x14ac:dyDescent="0.2">
      <c r="A452" s="50" t="s">
        <v>306</v>
      </c>
      <c r="B452" s="50" t="s">
        <v>3</v>
      </c>
      <c r="C452" s="70">
        <v>57</v>
      </c>
      <c r="D452" s="71">
        <v>3839814</v>
      </c>
      <c r="E452" s="71">
        <v>230389</v>
      </c>
      <c r="F452" s="72">
        <v>3.4928184946959553E-4</v>
      </c>
    </row>
    <row r="453" spans="1:6" x14ac:dyDescent="0.2">
      <c r="A453" s="50" t="s">
        <v>306</v>
      </c>
      <c r="B453" s="50" t="s">
        <v>2</v>
      </c>
      <c r="C453" s="70" t="s">
        <v>773</v>
      </c>
      <c r="D453" s="71" t="s">
        <v>773</v>
      </c>
      <c r="E453" s="71" t="s">
        <v>773</v>
      </c>
      <c r="F453" s="72" t="s">
        <v>773</v>
      </c>
    </row>
    <row r="454" spans="1:6" x14ac:dyDescent="0.2">
      <c r="A454" s="50" t="s">
        <v>306</v>
      </c>
      <c r="B454" s="50" t="s">
        <v>6</v>
      </c>
      <c r="C454" s="70">
        <v>12</v>
      </c>
      <c r="D454" s="71">
        <v>683257</v>
      </c>
      <c r="E454" s="71">
        <v>40995</v>
      </c>
      <c r="F454" s="72">
        <v>6.2150577584025576E-5</v>
      </c>
    </row>
    <row r="455" spans="1:6" x14ac:dyDescent="0.2">
      <c r="A455" s="50" t="s">
        <v>306</v>
      </c>
      <c r="B455" s="50" t="s">
        <v>10</v>
      </c>
      <c r="C455" s="70">
        <v>177</v>
      </c>
      <c r="D455" s="71">
        <v>4939458</v>
      </c>
      <c r="E455" s="71">
        <v>296368</v>
      </c>
      <c r="F455" s="72">
        <v>4.4930948597200862E-4</v>
      </c>
    </row>
    <row r="456" spans="1:6" x14ac:dyDescent="0.2">
      <c r="A456" s="50" t="s">
        <v>306</v>
      </c>
      <c r="B456" s="50" t="s">
        <v>4</v>
      </c>
      <c r="C456" s="70">
        <v>19</v>
      </c>
      <c r="D456" s="71">
        <v>975625</v>
      </c>
      <c r="E456" s="71">
        <v>58538</v>
      </c>
      <c r="F456" s="72">
        <v>8.8746688879465523E-5</v>
      </c>
    </row>
    <row r="457" spans="1:6" x14ac:dyDescent="0.2">
      <c r="A457" s="50" t="s">
        <v>306</v>
      </c>
      <c r="B457" s="50" t="s">
        <v>775</v>
      </c>
      <c r="C457" s="70">
        <v>214</v>
      </c>
      <c r="D457" s="71">
        <v>2740315</v>
      </c>
      <c r="E457" s="71">
        <v>162448</v>
      </c>
      <c r="F457" s="72">
        <v>2.4627971770630044E-4</v>
      </c>
    </row>
    <row r="458" spans="1:6" x14ac:dyDescent="0.2">
      <c r="A458" s="50" t="s">
        <v>306</v>
      </c>
      <c r="B458" s="50" t="s">
        <v>8</v>
      </c>
      <c r="C458" s="70">
        <v>96</v>
      </c>
      <c r="D458" s="71">
        <v>1300144</v>
      </c>
      <c r="E458" s="71">
        <v>77989</v>
      </c>
      <c r="F458" s="72">
        <v>1.1823542859374487E-4</v>
      </c>
    </row>
    <row r="459" spans="1:6" x14ac:dyDescent="0.2">
      <c r="A459" s="50" t="s">
        <v>306</v>
      </c>
      <c r="B459" s="50" t="s">
        <v>776</v>
      </c>
      <c r="C459" s="70">
        <v>58</v>
      </c>
      <c r="D459" s="71">
        <v>1850620</v>
      </c>
      <c r="E459" s="71">
        <v>111037</v>
      </c>
      <c r="F459" s="72">
        <v>1.6833793592383091E-4</v>
      </c>
    </row>
    <row r="460" spans="1:6" x14ac:dyDescent="0.2">
      <c r="A460" s="50" t="s">
        <v>306</v>
      </c>
      <c r="B460" s="50" t="s">
        <v>25</v>
      </c>
      <c r="C460" s="70">
        <v>47</v>
      </c>
      <c r="D460" s="71">
        <v>1018467</v>
      </c>
      <c r="E460" s="71">
        <v>61108</v>
      </c>
      <c r="F460" s="72">
        <v>9.2642944139642279E-5</v>
      </c>
    </row>
    <row r="461" spans="1:6" x14ac:dyDescent="0.2">
      <c r="A461" s="50" t="s">
        <v>306</v>
      </c>
      <c r="B461" s="50" t="s">
        <v>52</v>
      </c>
      <c r="C461" s="70">
        <v>768</v>
      </c>
      <c r="D461" s="71">
        <v>20147622</v>
      </c>
      <c r="E461" s="71">
        <v>1206866</v>
      </c>
      <c r="F461" s="72">
        <v>1.8296723738632178E-3</v>
      </c>
    </row>
    <row r="462" spans="1:6" x14ac:dyDescent="0.2">
      <c r="A462" s="50" t="s">
        <v>313</v>
      </c>
      <c r="B462" s="50" t="s">
        <v>5</v>
      </c>
      <c r="C462" s="70">
        <v>12</v>
      </c>
      <c r="D462" s="71">
        <v>68410</v>
      </c>
      <c r="E462" s="71">
        <v>4105</v>
      </c>
      <c r="F462" s="72">
        <v>6.2233960478698623E-6</v>
      </c>
    </row>
    <row r="463" spans="1:6" x14ac:dyDescent="0.2">
      <c r="A463" s="50" t="s">
        <v>313</v>
      </c>
      <c r="B463" s="50" t="s">
        <v>1</v>
      </c>
      <c r="C463" s="70" t="s">
        <v>773</v>
      </c>
      <c r="D463" s="71" t="s">
        <v>773</v>
      </c>
      <c r="E463" s="71" t="s">
        <v>773</v>
      </c>
      <c r="F463" s="72" t="s">
        <v>773</v>
      </c>
    </row>
    <row r="464" spans="1:6" x14ac:dyDescent="0.2">
      <c r="A464" s="50" t="s">
        <v>313</v>
      </c>
      <c r="B464" s="50" t="s">
        <v>774</v>
      </c>
      <c r="C464" s="70">
        <v>52</v>
      </c>
      <c r="D464" s="71">
        <v>1316524</v>
      </c>
      <c r="E464" s="71">
        <v>78991</v>
      </c>
      <c r="F464" s="72">
        <v>1.1975451332942467E-4</v>
      </c>
    </row>
    <row r="465" spans="1:6" x14ac:dyDescent="0.2">
      <c r="A465" s="50" t="s">
        <v>313</v>
      </c>
      <c r="B465" s="50" t="s">
        <v>3</v>
      </c>
      <c r="C465" s="70">
        <v>45</v>
      </c>
      <c r="D465" s="71">
        <v>6961502</v>
      </c>
      <c r="E465" s="71">
        <v>417690</v>
      </c>
      <c r="F465" s="72">
        <v>6.3324002319969854E-4</v>
      </c>
    </row>
    <row r="466" spans="1:6" x14ac:dyDescent="0.2">
      <c r="A466" s="50" t="s">
        <v>313</v>
      </c>
      <c r="B466" s="50" t="s">
        <v>2</v>
      </c>
      <c r="C466" s="70" t="s">
        <v>773</v>
      </c>
      <c r="D466" s="71" t="s">
        <v>773</v>
      </c>
      <c r="E466" s="71" t="s">
        <v>773</v>
      </c>
      <c r="F466" s="72" t="s">
        <v>773</v>
      </c>
    </row>
    <row r="467" spans="1:6" x14ac:dyDescent="0.2">
      <c r="A467" s="50" t="s">
        <v>313</v>
      </c>
      <c r="B467" s="50" t="s">
        <v>6</v>
      </c>
      <c r="C467" s="70" t="s">
        <v>773</v>
      </c>
      <c r="D467" s="71" t="s">
        <v>773</v>
      </c>
      <c r="E467" s="71" t="s">
        <v>773</v>
      </c>
      <c r="F467" s="72" t="s">
        <v>773</v>
      </c>
    </row>
    <row r="468" spans="1:6" x14ac:dyDescent="0.2">
      <c r="A468" s="50" t="s">
        <v>313</v>
      </c>
      <c r="B468" s="50" t="s">
        <v>10</v>
      </c>
      <c r="C468" s="70">
        <v>70</v>
      </c>
      <c r="D468" s="71">
        <v>985341</v>
      </c>
      <c r="E468" s="71">
        <v>59120</v>
      </c>
      <c r="F468" s="72">
        <v>8.9629031510369365E-5</v>
      </c>
    </row>
    <row r="469" spans="1:6" x14ac:dyDescent="0.2">
      <c r="A469" s="50" t="s">
        <v>313</v>
      </c>
      <c r="B469" s="50" t="s">
        <v>4</v>
      </c>
      <c r="C469" s="70">
        <v>18</v>
      </c>
      <c r="D469" s="71">
        <v>438110</v>
      </c>
      <c r="E469" s="71">
        <v>26287</v>
      </c>
      <c r="F469" s="72">
        <v>3.9852475495823404E-5</v>
      </c>
    </row>
    <row r="470" spans="1:6" x14ac:dyDescent="0.2">
      <c r="A470" s="50" t="s">
        <v>313</v>
      </c>
      <c r="B470" s="50" t="s">
        <v>775</v>
      </c>
      <c r="C470" s="70">
        <v>149</v>
      </c>
      <c r="D470" s="71">
        <v>949581</v>
      </c>
      <c r="E470" s="71">
        <v>54635</v>
      </c>
      <c r="F470" s="72">
        <v>8.2829535462940293E-5</v>
      </c>
    </row>
    <row r="471" spans="1:6" x14ac:dyDescent="0.2">
      <c r="A471" s="50" t="s">
        <v>313</v>
      </c>
      <c r="B471" s="50" t="s">
        <v>8</v>
      </c>
      <c r="C471" s="70">
        <v>47</v>
      </c>
      <c r="D471" s="71">
        <v>659242</v>
      </c>
      <c r="E471" s="71">
        <v>39555</v>
      </c>
      <c r="F471" s="72">
        <v>5.9967461796222264E-5</v>
      </c>
    </row>
    <row r="472" spans="1:6" x14ac:dyDescent="0.2">
      <c r="A472" s="50" t="s">
        <v>313</v>
      </c>
      <c r="B472" s="50" t="s">
        <v>776</v>
      </c>
      <c r="C472" s="70">
        <v>54</v>
      </c>
      <c r="D472" s="71">
        <v>986156</v>
      </c>
      <c r="E472" s="71">
        <v>59169</v>
      </c>
      <c r="F472" s="72">
        <v>8.9703318089259893E-5</v>
      </c>
    </row>
    <row r="473" spans="1:6" x14ac:dyDescent="0.2">
      <c r="A473" s="50" t="s">
        <v>313</v>
      </c>
      <c r="B473" s="50" t="s">
        <v>25</v>
      </c>
      <c r="C473" s="70">
        <v>15</v>
      </c>
      <c r="D473" s="71">
        <v>272310</v>
      </c>
      <c r="E473" s="71">
        <v>16339</v>
      </c>
      <c r="F473" s="72">
        <v>2.4770783928415511E-5</v>
      </c>
    </row>
    <row r="474" spans="1:6" x14ac:dyDescent="0.2">
      <c r="A474" s="50" t="s">
        <v>313</v>
      </c>
      <c r="B474" s="50" t="s">
        <v>52</v>
      </c>
      <c r="C474" s="70">
        <v>481</v>
      </c>
      <c r="D474" s="71">
        <v>13760682</v>
      </c>
      <c r="E474" s="71">
        <v>823301</v>
      </c>
      <c r="F474" s="72">
        <v>1.2481676466765664E-3</v>
      </c>
    </row>
    <row r="475" spans="1:6" x14ac:dyDescent="0.2">
      <c r="A475" s="50" t="s">
        <v>128</v>
      </c>
      <c r="B475" s="50" t="s">
        <v>5</v>
      </c>
      <c r="C475" s="70" t="s">
        <v>773</v>
      </c>
      <c r="D475" s="71" t="s">
        <v>773</v>
      </c>
      <c r="E475" s="71" t="s">
        <v>773</v>
      </c>
      <c r="F475" s="72" t="s">
        <v>773</v>
      </c>
    </row>
    <row r="476" spans="1:6" x14ac:dyDescent="0.2">
      <c r="A476" s="50" t="s">
        <v>128</v>
      </c>
      <c r="B476" s="50" t="s">
        <v>1</v>
      </c>
      <c r="C476" s="70" t="s">
        <v>773</v>
      </c>
      <c r="D476" s="71" t="s">
        <v>773</v>
      </c>
      <c r="E476" s="71" t="s">
        <v>773</v>
      </c>
      <c r="F476" s="72" t="s">
        <v>773</v>
      </c>
    </row>
    <row r="477" spans="1:6" x14ac:dyDescent="0.2">
      <c r="A477" s="50" t="s">
        <v>128</v>
      </c>
      <c r="B477" s="50" t="s">
        <v>774</v>
      </c>
      <c r="C477" s="70">
        <v>39</v>
      </c>
      <c r="D477" s="71">
        <v>1466897</v>
      </c>
      <c r="E477" s="71">
        <v>88014</v>
      </c>
      <c r="F477" s="72">
        <v>1.3343385621369502E-4</v>
      </c>
    </row>
    <row r="478" spans="1:6" x14ac:dyDescent="0.2">
      <c r="A478" s="50" t="s">
        <v>128</v>
      </c>
      <c r="B478" s="50" t="s">
        <v>3</v>
      </c>
      <c r="C478" s="70">
        <v>36</v>
      </c>
      <c r="D478" s="71">
        <v>3845399</v>
      </c>
      <c r="E478" s="71">
        <v>230724</v>
      </c>
      <c r="F478" s="72">
        <v>3.4978972710078587E-4</v>
      </c>
    </row>
    <row r="479" spans="1:6" x14ac:dyDescent="0.2">
      <c r="A479" s="50" t="s">
        <v>128</v>
      </c>
      <c r="B479" s="50" t="s">
        <v>2</v>
      </c>
      <c r="C479" s="70" t="s">
        <v>773</v>
      </c>
      <c r="D479" s="71" t="s">
        <v>773</v>
      </c>
      <c r="E479" s="71" t="s">
        <v>773</v>
      </c>
      <c r="F479" s="72" t="s">
        <v>773</v>
      </c>
    </row>
    <row r="480" spans="1:6" x14ac:dyDescent="0.2">
      <c r="A480" s="50" t="s">
        <v>128</v>
      </c>
      <c r="B480" s="50" t="s">
        <v>6</v>
      </c>
      <c r="C480" s="70">
        <v>12</v>
      </c>
      <c r="D480" s="71">
        <v>379843</v>
      </c>
      <c r="E480" s="71">
        <v>22791</v>
      </c>
      <c r="F480" s="72">
        <v>3.4552355499878691E-5</v>
      </c>
    </row>
    <row r="481" spans="1:6" x14ac:dyDescent="0.2">
      <c r="A481" s="50" t="s">
        <v>128</v>
      </c>
      <c r="B481" s="50" t="s">
        <v>10</v>
      </c>
      <c r="C481" s="70">
        <v>150</v>
      </c>
      <c r="D481" s="71">
        <v>1966020</v>
      </c>
      <c r="E481" s="71">
        <v>117961</v>
      </c>
      <c r="F481" s="72">
        <v>1.7883508433685184E-4</v>
      </c>
    </row>
    <row r="482" spans="1:6" x14ac:dyDescent="0.2">
      <c r="A482" s="50" t="s">
        <v>128</v>
      </c>
      <c r="B482" s="50" t="s">
        <v>4</v>
      </c>
      <c r="C482" s="70">
        <v>24</v>
      </c>
      <c r="D482" s="71">
        <v>1076903</v>
      </c>
      <c r="E482" s="71">
        <v>64614</v>
      </c>
      <c r="F482" s="72">
        <v>9.7958224661891168E-5</v>
      </c>
    </row>
    <row r="483" spans="1:6" x14ac:dyDescent="0.2">
      <c r="A483" s="50" t="s">
        <v>128</v>
      </c>
      <c r="B483" s="50" t="s">
        <v>775</v>
      </c>
      <c r="C483" s="70">
        <v>179</v>
      </c>
      <c r="D483" s="71">
        <v>2583460</v>
      </c>
      <c r="E483" s="71">
        <v>152103</v>
      </c>
      <c r="F483" s="72">
        <v>2.3059615324461623E-4</v>
      </c>
    </row>
    <row r="484" spans="1:6" x14ac:dyDescent="0.2">
      <c r="A484" s="50" t="s">
        <v>128</v>
      </c>
      <c r="B484" s="50" t="s">
        <v>8</v>
      </c>
      <c r="C484" s="70">
        <v>67</v>
      </c>
      <c r="D484" s="71">
        <v>980494</v>
      </c>
      <c r="E484" s="71">
        <v>58784</v>
      </c>
      <c r="F484" s="72">
        <v>8.9119637826548588E-5</v>
      </c>
    </row>
    <row r="485" spans="1:6" x14ac:dyDescent="0.2">
      <c r="A485" s="50" t="s">
        <v>128</v>
      </c>
      <c r="B485" s="50" t="s">
        <v>776</v>
      </c>
      <c r="C485" s="70">
        <v>36</v>
      </c>
      <c r="D485" s="71">
        <v>3865058</v>
      </c>
      <c r="E485" s="71">
        <v>231904</v>
      </c>
      <c r="F485" s="72">
        <v>3.5157866920468029E-4</v>
      </c>
    </row>
    <row r="486" spans="1:6" x14ac:dyDescent="0.2">
      <c r="A486" s="50" t="s">
        <v>128</v>
      </c>
      <c r="B486" s="50" t="s">
        <v>25</v>
      </c>
      <c r="C486" s="70">
        <v>21</v>
      </c>
      <c r="D486" s="71">
        <v>2055857</v>
      </c>
      <c r="E486" s="71">
        <v>123351</v>
      </c>
      <c r="F486" s="72">
        <v>1.8700660801481008E-4</v>
      </c>
    </row>
    <row r="487" spans="1:6" x14ac:dyDescent="0.2">
      <c r="A487" s="50" t="s">
        <v>128</v>
      </c>
      <c r="B487" s="50" t="s">
        <v>52</v>
      </c>
      <c r="C487" s="70">
        <v>579</v>
      </c>
      <c r="D487" s="71">
        <v>18545108</v>
      </c>
      <c r="E487" s="71">
        <v>1109756</v>
      </c>
      <c r="F487" s="72">
        <v>1.6824485029232319E-3</v>
      </c>
    </row>
    <row r="488" spans="1:6" x14ac:dyDescent="0.2">
      <c r="A488" s="50" t="s">
        <v>323</v>
      </c>
      <c r="B488" s="50" t="s">
        <v>5</v>
      </c>
      <c r="C488" s="70" t="s">
        <v>773</v>
      </c>
      <c r="D488" s="71" t="s">
        <v>773</v>
      </c>
      <c r="E488" s="71" t="s">
        <v>773</v>
      </c>
      <c r="F488" s="72" t="s">
        <v>773</v>
      </c>
    </row>
    <row r="489" spans="1:6" x14ac:dyDescent="0.2">
      <c r="A489" s="50" t="s">
        <v>323</v>
      </c>
      <c r="B489" s="50" t="s">
        <v>1</v>
      </c>
      <c r="C489" s="70">
        <v>21</v>
      </c>
      <c r="D489" s="71">
        <v>2547888</v>
      </c>
      <c r="E489" s="71">
        <v>152873</v>
      </c>
      <c r="F489" s="72">
        <v>2.3176351377003884E-4</v>
      </c>
    </row>
    <row r="490" spans="1:6" x14ac:dyDescent="0.2">
      <c r="A490" s="50" t="s">
        <v>323</v>
      </c>
      <c r="B490" s="50" t="s">
        <v>774</v>
      </c>
      <c r="C490" s="70">
        <v>67</v>
      </c>
      <c r="D490" s="71">
        <v>1459914</v>
      </c>
      <c r="E490" s="71">
        <v>87595</v>
      </c>
      <c r="F490" s="72">
        <v>1.3279863016154946E-4</v>
      </c>
    </row>
    <row r="491" spans="1:6" x14ac:dyDescent="0.2">
      <c r="A491" s="50" t="s">
        <v>323</v>
      </c>
      <c r="B491" s="50" t="s">
        <v>3</v>
      </c>
      <c r="C491" s="70">
        <v>30</v>
      </c>
      <c r="D491" s="71">
        <v>3318401</v>
      </c>
      <c r="E491" s="71">
        <v>199104</v>
      </c>
      <c r="F491" s="72">
        <v>3.018521429269381E-4</v>
      </c>
    </row>
    <row r="492" spans="1:6" x14ac:dyDescent="0.2">
      <c r="A492" s="50" t="s">
        <v>323</v>
      </c>
      <c r="B492" s="50" t="s">
        <v>2</v>
      </c>
      <c r="C492" s="70" t="s">
        <v>773</v>
      </c>
      <c r="D492" s="71" t="s">
        <v>773</v>
      </c>
      <c r="E492" s="71" t="s">
        <v>773</v>
      </c>
      <c r="F492" s="72" t="s">
        <v>773</v>
      </c>
    </row>
    <row r="493" spans="1:6" x14ac:dyDescent="0.2">
      <c r="A493" s="50" t="s">
        <v>323</v>
      </c>
      <c r="B493" s="50" t="s">
        <v>6</v>
      </c>
      <c r="C493" s="70" t="s">
        <v>773</v>
      </c>
      <c r="D493" s="71" t="s">
        <v>773</v>
      </c>
      <c r="E493" s="71" t="s">
        <v>773</v>
      </c>
      <c r="F493" s="72" t="s">
        <v>773</v>
      </c>
    </row>
    <row r="494" spans="1:6" x14ac:dyDescent="0.2">
      <c r="A494" s="50" t="s">
        <v>323</v>
      </c>
      <c r="B494" s="50" t="s">
        <v>10</v>
      </c>
      <c r="C494" s="70">
        <v>202</v>
      </c>
      <c r="D494" s="71">
        <v>3720010</v>
      </c>
      <c r="E494" s="71">
        <v>223201</v>
      </c>
      <c r="F494" s="72">
        <v>3.38384463162144E-4</v>
      </c>
    </row>
    <row r="495" spans="1:6" x14ac:dyDescent="0.2">
      <c r="A495" s="50" t="s">
        <v>323</v>
      </c>
      <c r="B495" s="50" t="s">
        <v>4</v>
      </c>
      <c r="C495" s="70">
        <v>21</v>
      </c>
      <c r="D495" s="71">
        <v>1639513</v>
      </c>
      <c r="E495" s="71">
        <v>98371</v>
      </c>
      <c r="F495" s="72">
        <v>1.4913561330694427E-4</v>
      </c>
    </row>
    <row r="496" spans="1:6" x14ac:dyDescent="0.2">
      <c r="A496" s="50" t="s">
        <v>323</v>
      </c>
      <c r="B496" s="50" t="s">
        <v>775</v>
      </c>
      <c r="C496" s="70">
        <v>211</v>
      </c>
      <c r="D496" s="71">
        <v>2584748</v>
      </c>
      <c r="E496" s="71">
        <v>154126</v>
      </c>
      <c r="F496" s="72">
        <v>2.3366312771595381E-4</v>
      </c>
    </row>
    <row r="497" spans="1:6" x14ac:dyDescent="0.2">
      <c r="A497" s="50" t="s">
        <v>323</v>
      </c>
      <c r="B497" s="50" t="s">
        <v>8</v>
      </c>
      <c r="C497" s="70">
        <v>64</v>
      </c>
      <c r="D497" s="71">
        <v>671013</v>
      </c>
      <c r="E497" s="71">
        <v>40261</v>
      </c>
      <c r="F497" s="72">
        <v>6.1037794953298059E-5</v>
      </c>
    </row>
    <row r="498" spans="1:6" x14ac:dyDescent="0.2">
      <c r="A498" s="50" t="s">
        <v>323</v>
      </c>
      <c r="B498" s="50" t="s">
        <v>776</v>
      </c>
      <c r="C498" s="70">
        <v>66</v>
      </c>
      <c r="D498" s="71">
        <v>1733287</v>
      </c>
      <c r="E498" s="71">
        <v>103997</v>
      </c>
      <c r="F498" s="72">
        <v>1.5766492540568138E-4</v>
      </c>
    </row>
    <row r="499" spans="1:6" x14ac:dyDescent="0.2">
      <c r="A499" s="50" t="s">
        <v>323</v>
      </c>
      <c r="B499" s="50" t="s">
        <v>25</v>
      </c>
      <c r="C499" s="70">
        <v>48</v>
      </c>
      <c r="D499" s="71">
        <v>1479338</v>
      </c>
      <c r="E499" s="71">
        <v>88760</v>
      </c>
      <c r="F499" s="72">
        <v>1.3456483147598756E-4</v>
      </c>
    </row>
    <row r="500" spans="1:6" x14ac:dyDescent="0.2">
      <c r="A500" s="50" t="s">
        <v>323</v>
      </c>
      <c r="B500" s="50" t="s">
        <v>52</v>
      </c>
      <c r="C500" s="70">
        <v>746</v>
      </c>
      <c r="D500" s="71">
        <v>19763973</v>
      </c>
      <c r="E500" s="71">
        <v>1184879</v>
      </c>
      <c r="F500" s="72">
        <v>1.796338924678196E-3</v>
      </c>
    </row>
    <row r="501" spans="1:6" x14ac:dyDescent="0.2">
      <c r="A501" s="50" t="s">
        <v>331</v>
      </c>
      <c r="B501" s="50" t="s">
        <v>5</v>
      </c>
      <c r="C501" s="70" t="s">
        <v>773</v>
      </c>
      <c r="D501" s="71" t="s">
        <v>773</v>
      </c>
      <c r="E501" s="71" t="s">
        <v>773</v>
      </c>
      <c r="F501" s="72" t="s">
        <v>773</v>
      </c>
    </row>
    <row r="502" spans="1:6" x14ac:dyDescent="0.2">
      <c r="A502" s="50" t="s">
        <v>331</v>
      </c>
      <c r="B502" s="50" t="s">
        <v>1</v>
      </c>
      <c r="C502" s="70">
        <v>18</v>
      </c>
      <c r="D502" s="71">
        <v>1677915</v>
      </c>
      <c r="E502" s="71">
        <v>100675</v>
      </c>
      <c r="F502" s="72">
        <v>1.5262859856742957E-4</v>
      </c>
    </row>
    <row r="503" spans="1:6" x14ac:dyDescent="0.2">
      <c r="A503" s="50" t="s">
        <v>331</v>
      </c>
      <c r="B503" s="50" t="s">
        <v>774</v>
      </c>
      <c r="C503" s="70">
        <v>83</v>
      </c>
      <c r="D503" s="71">
        <v>1368246</v>
      </c>
      <c r="E503" s="71">
        <v>82095</v>
      </c>
      <c r="F503" s="72">
        <v>1.2446034069424515E-4</v>
      </c>
    </row>
    <row r="504" spans="1:6" x14ac:dyDescent="0.2">
      <c r="A504" s="50" t="s">
        <v>331</v>
      </c>
      <c r="B504" s="50" t="s">
        <v>3</v>
      </c>
      <c r="C504" s="70">
        <v>27</v>
      </c>
      <c r="D504" s="71">
        <v>2140379</v>
      </c>
      <c r="E504" s="71">
        <v>128423</v>
      </c>
      <c r="F504" s="72">
        <v>1.9469602695629509E-4</v>
      </c>
    </row>
    <row r="505" spans="1:6" x14ac:dyDescent="0.2">
      <c r="A505" s="50" t="s">
        <v>331</v>
      </c>
      <c r="B505" s="50" t="s">
        <v>2</v>
      </c>
      <c r="C505" s="70" t="s">
        <v>773</v>
      </c>
      <c r="D505" s="71" t="s">
        <v>773</v>
      </c>
      <c r="E505" s="71" t="s">
        <v>773</v>
      </c>
      <c r="F505" s="72" t="s">
        <v>773</v>
      </c>
    </row>
    <row r="506" spans="1:6" x14ac:dyDescent="0.2">
      <c r="A506" s="50" t="s">
        <v>331</v>
      </c>
      <c r="B506" s="50" t="s">
        <v>6</v>
      </c>
      <c r="C506" s="70">
        <v>15</v>
      </c>
      <c r="D506" s="71">
        <v>874755</v>
      </c>
      <c r="E506" s="71">
        <v>52485</v>
      </c>
      <c r="F506" s="72">
        <v>7.9570022307539522E-5</v>
      </c>
    </row>
    <row r="507" spans="1:6" x14ac:dyDescent="0.2">
      <c r="A507" s="50" t="s">
        <v>331</v>
      </c>
      <c r="B507" s="50" t="s">
        <v>10</v>
      </c>
      <c r="C507" s="70">
        <v>173</v>
      </c>
      <c r="D507" s="71">
        <v>1986760</v>
      </c>
      <c r="E507" s="71">
        <v>119206</v>
      </c>
      <c r="F507" s="72">
        <v>1.8072256986172345E-4</v>
      </c>
    </row>
    <row r="508" spans="1:6" x14ac:dyDescent="0.2">
      <c r="A508" s="50" t="s">
        <v>331</v>
      </c>
      <c r="B508" s="50" t="s">
        <v>4</v>
      </c>
      <c r="C508" s="70">
        <v>22</v>
      </c>
      <c r="D508" s="71">
        <v>556724</v>
      </c>
      <c r="E508" s="71">
        <v>33403</v>
      </c>
      <c r="F508" s="72">
        <v>5.0640706013884775E-5</v>
      </c>
    </row>
    <row r="509" spans="1:6" x14ac:dyDescent="0.2">
      <c r="A509" s="50" t="s">
        <v>331</v>
      </c>
      <c r="B509" s="50" t="s">
        <v>775</v>
      </c>
      <c r="C509" s="70">
        <v>273</v>
      </c>
      <c r="D509" s="71">
        <v>2689439</v>
      </c>
      <c r="E509" s="71">
        <v>160997</v>
      </c>
      <c r="F509" s="72">
        <v>2.4407992533956253E-4</v>
      </c>
    </row>
    <row r="510" spans="1:6" x14ac:dyDescent="0.2">
      <c r="A510" s="50" t="s">
        <v>331</v>
      </c>
      <c r="B510" s="50" t="s">
        <v>8</v>
      </c>
      <c r="C510" s="70">
        <v>103</v>
      </c>
      <c r="D510" s="71">
        <v>1011776</v>
      </c>
      <c r="E510" s="71">
        <v>60433</v>
      </c>
      <c r="F510" s="72">
        <v>9.1619608614109473E-5</v>
      </c>
    </row>
    <row r="511" spans="1:6" x14ac:dyDescent="0.2">
      <c r="A511" s="50" t="s">
        <v>331</v>
      </c>
      <c r="B511" s="50" t="s">
        <v>776</v>
      </c>
      <c r="C511" s="70">
        <v>78</v>
      </c>
      <c r="D511" s="71">
        <v>2567032</v>
      </c>
      <c r="E511" s="71">
        <v>154022</v>
      </c>
      <c r="F511" s="72">
        <v>2.3350545824239022E-4</v>
      </c>
    </row>
    <row r="512" spans="1:6" x14ac:dyDescent="0.2">
      <c r="A512" s="50" t="s">
        <v>331</v>
      </c>
      <c r="B512" s="50" t="s">
        <v>25</v>
      </c>
      <c r="C512" s="70">
        <v>18</v>
      </c>
      <c r="D512" s="71">
        <v>993075</v>
      </c>
      <c r="E512" s="71">
        <v>59585</v>
      </c>
      <c r="F512" s="72">
        <v>9.0333995983514186E-5</v>
      </c>
    </row>
    <row r="513" spans="1:6" x14ac:dyDescent="0.2">
      <c r="A513" s="50" t="s">
        <v>331</v>
      </c>
      <c r="B513" s="50" t="s">
        <v>52</v>
      </c>
      <c r="C513" s="70">
        <v>828</v>
      </c>
      <c r="D513" s="71">
        <v>16342943</v>
      </c>
      <c r="E513" s="71">
        <v>979934</v>
      </c>
      <c r="F513" s="72">
        <v>1.4856315183369806E-3</v>
      </c>
    </row>
    <row r="514" spans="1:6" x14ac:dyDescent="0.2">
      <c r="A514" s="50" t="s">
        <v>338</v>
      </c>
      <c r="B514" s="50" t="s">
        <v>5</v>
      </c>
      <c r="C514" s="70">
        <v>12</v>
      </c>
      <c r="D514" s="71">
        <v>45321</v>
      </c>
      <c r="E514" s="71">
        <v>2719</v>
      </c>
      <c r="F514" s="72">
        <v>4.1221471021091731E-6</v>
      </c>
    </row>
    <row r="515" spans="1:6" x14ac:dyDescent="0.2">
      <c r="A515" s="50" t="s">
        <v>338</v>
      </c>
      <c r="B515" s="50" t="s">
        <v>1</v>
      </c>
      <c r="C515" s="70" t="s">
        <v>773</v>
      </c>
      <c r="D515" s="71" t="s">
        <v>773</v>
      </c>
      <c r="E515" s="71" t="s">
        <v>773</v>
      </c>
      <c r="F515" s="72" t="s">
        <v>773</v>
      </c>
    </row>
    <row r="516" spans="1:6" x14ac:dyDescent="0.2">
      <c r="A516" s="50" t="s">
        <v>338</v>
      </c>
      <c r="B516" s="50" t="s">
        <v>774</v>
      </c>
      <c r="C516" s="70">
        <v>77</v>
      </c>
      <c r="D516" s="71">
        <v>2069898</v>
      </c>
      <c r="E516" s="71">
        <v>124194</v>
      </c>
      <c r="F516" s="72">
        <v>1.8828464038225326E-4</v>
      </c>
    </row>
    <row r="517" spans="1:6" x14ac:dyDescent="0.2">
      <c r="A517" s="50" t="s">
        <v>338</v>
      </c>
      <c r="B517" s="50" t="s">
        <v>3</v>
      </c>
      <c r="C517" s="70">
        <v>78</v>
      </c>
      <c r="D517" s="71">
        <v>8066040</v>
      </c>
      <c r="E517" s="71">
        <v>483921</v>
      </c>
      <c r="F517" s="72">
        <v>7.3364970496497719E-4</v>
      </c>
    </row>
    <row r="518" spans="1:6" x14ac:dyDescent="0.2">
      <c r="A518" s="50" t="s">
        <v>338</v>
      </c>
      <c r="B518" s="50" t="s">
        <v>2</v>
      </c>
      <c r="C518" s="70" t="s">
        <v>773</v>
      </c>
      <c r="D518" s="71" t="s">
        <v>773</v>
      </c>
      <c r="E518" s="71" t="s">
        <v>773</v>
      </c>
      <c r="F518" s="72" t="s">
        <v>773</v>
      </c>
    </row>
    <row r="519" spans="1:6" x14ac:dyDescent="0.2">
      <c r="A519" s="50" t="s">
        <v>338</v>
      </c>
      <c r="B519" s="50" t="s">
        <v>6</v>
      </c>
      <c r="C519" s="70">
        <v>21</v>
      </c>
      <c r="D519" s="71">
        <v>896743</v>
      </c>
      <c r="E519" s="71">
        <v>53805</v>
      </c>
      <c r="F519" s="72">
        <v>8.1571211779692547E-5</v>
      </c>
    </row>
    <row r="520" spans="1:6" x14ac:dyDescent="0.2">
      <c r="A520" s="50" t="s">
        <v>338</v>
      </c>
      <c r="B520" s="50" t="s">
        <v>10</v>
      </c>
      <c r="C520" s="70">
        <v>209</v>
      </c>
      <c r="D520" s="71">
        <v>2266178</v>
      </c>
      <c r="E520" s="71">
        <v>135971</v>
      </c>
      <c r="F520" s="72">
        <v>2.0613919221069746E-4</v>
      </c>
    </row>
    <row r="521" spans="1:6" x14ac:dyDescent="0.2">
      <c r="A521" s="50" t="s">
        <v>338</v>
      </c>
      <c r="B521" s="50" t="s">
        <v>4</v>
      </c>
      <c r="C521" s="70">
        <v>15</v>
      </c>
      <c r="D521" s="71">
        <v>1934227</v>
      </c>
      <c r="E521" s="71">
        <v>116054</v>
      </c>
      <c r="F521" s="72">
        <v>1.7594397197064288E-4</v>
      </c>
    </row>
    <row r="522" spans="1:6" x14ac:dyDescent="0.2">
      <c r="A522" s="50" t="s">
        <v>338</v>
      </c>
      <c r="B522" s="50" t="s">
        <v>775</v>
      </c>
      <c r="C522" s="70">
        <v>271</v>
      </c>
      <c r="D522" s="71">
        <v>4108725</v>
      </c>
      <c r="E522" s="71">
        <v>243795</v>
      </c>
      <c r="F522" s="72">
        <v>3.696060510329922E-4</v>
      </c>
    </row>
    <row r="523" spans="1:6" x14ac:dyDescent="0.2">
      <c r="A523" s="50" t="s">
        <v>338</v>
      </c>
      <c r="B523" s="50" t="s">
        <v>8</v>
      </c>
      <c r="C523" s="70">
        <v>99</v>
      </c>
      <c r="D523" s="71">
        <v>1191673</v>
      </c>
      <c r="E523" s="71">
        <v>71500</v>
      </c>
      <c r="F523" s="72">
        <v>1.0839776307495618E-4</v>
      </c>
    </row>
    <row r="524" spans="1:6" x14ac:dyDescent="0.2">
      <c r="A524" s="50" t="s">
        <v>338</v>
      </c>
      <c r="B524" s="50" t="s">
        <v>776</v>
      </c>
      <c r="C524" s="70">
        <v>90</v>
      </c>
      <c r="D524" s="71">
        <v>3496286</v>
      </c>
      <c r="E524" s="71">
        <v>209777</v>
      </c>
      <c r="F524" s="72">
        <v>3.1803297265139979E-4</v>
      </c>
    </row>
    <row r="525" spans="1:6" x14ac:dyDescent="0.2">
      <c r="A525" s="50" t="s">
        <v>338</v>
      </c>
      <c r="B525" s="50" t="s">
        <v>25</v>
      </c>
      <c r="C525" s="70">
        <v>78</v>
      </c>
      <c r="D525" s="71">
        <v>4498335</v>
      </c>
      <c r="E525" s="71">
        <v>269900</v>
      </c>
      <c r="F525" s="72">
        <v>4.0918260495007936E-4</v>
      </c>
    </row>
    <row r="526" spans="1:6" x14ac:dyDescent="0.2">
      <c r="A526" s="50" t="s">
        <v>338</v>
      </c>
      <c r="B526" s="50" t="s">
        <v>52</v>
      </c>
      <c r="C526" s="70">
        <v>962</v>
      </c>
      <c r="D526" s="71">
        <v>29684461</v>
      </c>
      <c r="E526" s="71">
        <v>1778299</v>
      </c>
      <c r="F526" s="72">
        <v>2.6959948766214197E-3</v>
      </c>
    </row>
    <row r="527" spans="1:6" x14ac:dyDescent="0.2">
      <c r="A527" s="50" t="s">
        <v>346</v>
      </c>
      <c r="B527" s="50" t="s">
        <v>5</v>
      </c>
      <c r="C527" s="70" t="s">
        <v>773</v>
      </c>
      <c r="D527" s="71" t="s">
        <v>773</v>
      </c>
      <c r="E527" s="71" t="s">
        <v>773</v>
      </c>
      <c r="F527" s="72" t="s">
        <v>773</v>
      </c>
    </row>
    <row r="528" spans="1:6" x14ac:dyDescent="0.2">
      <c r="A528" s="50" t="s">
        <v>346</v>
      </c>
      <c r="B528" s="50" t="s">
        <v>1</v>
      </c>
      <c r="C528" s="70">
        <v>12</v>
      </c>
      <c r="D528" s="71">
        <v>842893</v>
      </c>
      <c r="E528" s="71">
        <v>50574</v>
      </c>
      <c r="F528" s="72">
        <v>7.6672845730808872E-5</v>
      </c>
    </row>
    <row r="529" spans="1:6" x14ac:dyDescent="0.2">
      <c r="A529" s="50" t="s">
        <v>346</v>
      </c>
      <c r="B529" s="50" t="s">
        <v>774</v>
      </c>
      <c r="C529" s="70">
        <v>66</v>
      </c>
      <c r="D529" s="71">
        <v>1195687</v>
      </c>
      <c r="E529" s="71">
        <v>71741</v>
      </c>
      <c r="F529" s="72">
        <v>1.0876313175888716E-4</v>
      </c>
    </row>
    <row r="530" spans="1:6" x14ac:dyDescent="0.2">
      <c r="A530" s="50" t="s">
        <v>346</v>
      </c>
      <c r="B530" s="50" t="s">
        <v>3</v>
      </c>
      <c r="C530" s="70">
        <v>36</v>
      </c>
      <c r="D530" s="71">
        <v>4360219</v>
      </c>
      <c r="E530" s="71">
        <v>261613</v>
      </c>
      <c r="F530" s="72">
        <v>3.9661907680179736E-4</v>
      </c>
    </row>
    <row r="531" spans="1:6" x14ac:dyDescent="0.2">
      <c r="A531" s="50" t="s">
        <v>346</v>
      </c>
      <c r="B531" s="50" t="s">
        <v>2</v>
      </c>
      <c r="C531" s="70" t="s">
        <v>773</v>
      </c>
      <c r="D531" s="71" t="s">
        <v>773</v>
      </c>
      <c r="E531" s="71" t="s">
        <v>773</v>
      </c>
      <c r="F531" s="72" t="s">
        <v>773</v>
      </c>
    </row>
    <row r="532" spans="1:6" x14ac:dyDescent="0.2">
      <c r="A532" s="50" t="s">
        <v>346</v>
      </c>
      <c r="B532" s="50" t="s">
        <v>6</v>
      </c>
      <c r="C532" s="70" t="s">
        <v>773</v>
      </c>
      <c r="D532" s="71" t="s">
        <v>773</v>
      </c>
      <c r="E532" s="71" t="s">
        <v>773</v>
      </c>
      <c r="F532" s="72" t="s">
        <v>773</v>
      </c>
    </row>
    <row r="533" spans="1:6" x14ac:dyDescent="0.2">
      <c r="A533" s="50" t="s">
        <v>346</v>
      </c>
      <c r="B533" s="50" t="s">
        <v>10</v>
      </c>
      <c r="C533" s="70">
        <v>150</v>
      </c>
      <c r="D533" s="71">
        <v>3877090</v>
      </c>
      <c r="E533" s="71">
        <v>232625</v>
      </c>
      <c r="F533" s="72">
        <v>3.5267174315121232E-4</v>
      </c>
    </row>
    <row r="534" spans="1:6" x14ac:dyDescent="0.2">
      <c r="A534" s="50" t="s">
        <v>346</v>
      </c>
      <c r="B534" s="50" t="s">
        <v>4</v>
      </c>
      <c r="C534" s="70">
        <v>30</v>
      </c>
      <c r="D534" s="71">
        <v>1865167</v>
      </c>
      <c r="E534" s="71">
        <v>111910</v>
      </c>
      <c r="F534" s="72">
        <v>1.6966144987018666E-4</v>
      </c>
    </row>
    <row r="535" spans="1:6" x14ac:dyDescent="0.2">
      <c r="A535" s="50" t="s">
        <v>346</v>
      </c>
      <c r="B535" s="50" t="s">
        <v>775</v>
      </c>
      <c r="C535" s="70">
        <v>193</v>
      </c>
      <c r="D535" s="71">
        <v>2046771</v>
      </c>
      <c r="E535" s="71">
        <v>122763</v>
      </c>
      <c r="F535" s="72">
        <v>1.8611516906812372E-4</v>
      </c>
    </row>
    <row r="536" spans="1:6" x14ac:dyDescent="0.2">
      <c r="A536" s="50" t="s">
        <v>346</v>
      </c>
      <c r="B536" s="50" t="s">
        <v>8</v>
      </c>
      <c r="C536" s="70">
        <v>44</v>
      </c>
      <c r="D536" s="71">
        <v>203327</v>
      </c>
      <c r="E536" s="71">
        <v>12200</v>
      </c>
      <c r="F536" s="72">
        <v>1.8495842091111405E-5</v>
      </c>
    </row>
    <row r="537" spans="1:6" x14ac:dyDescent="0.2">
      <c r="A537" s="50" t="s">
        <v>346</v>
      </c>
      <c r="B537" s="50" t="s">
        <v>776</v>
      </c>
      <c r="C537" s="70">
        <v>84</v>
      </c>
      <c r="D537" s="71">
        <v>2396950</v>
      </c>
      <c r="E537" s="71">
        <v>143817</v>
      </c>
      <c r="F537" s="72">
        <v>2.1803414114896467E-4</v>
      </c>
    </row>
    <row r="538" spans="1:6" x14ac:dyDescent="0.2">
      <c r="A538" s="50" t="s">
        <v>346</v>
      </c>
      <c r="B538" s="50" t="s">
        <v>25</v>
      </c>
      <c r="C538" s="70">
        <v>63</v>
      </c>
      <c r="D538" s="71">
        <v>20392726</v>
      </c>
      <c r="E538" s="71">
        <v>1223564</v>
      </c>
      <c r="F538" s="72">
        <v>1.8549874206859537E-3</v>
      </c>
    </row>
    <row r="539" spans="1:6" x14ac:dyDescent="0.2">
      <c r="A539" s="50" t="s">
        <v>346</v>
      </c>
      <c r="B539" s="50" t="s">
        <v>52</v>
      </c>
      <c r="C539" s="70">
        <v>699</v>
      </c>
      <c r="D539" s="71">
        <v>37995524</v>
      </c>
      <c r="E539" s="71">
        <v>2279688</v>
      </c>
      <c r="F539" s="72">
        <v>3.4561269889345557E-3</v>
      </c>
    </row>
    <row r="540" spans="1:6" x14ac:dyDescent="0.2">
      <c r="A540" s="50" t="s">
        <v>352</v>
      </c>
      <c r="B540" s="50" t="s">
        <v>5</v>
      </c>
      <c r="C540" s="70" t="s">
        <v>773</v>
      </c>
      <c r="D540" s="71" t="s">
        <v>773</v>
      </c>
      <c r="E540" s="71" t="s">
        <v>773</v>
      </c>
      <c r="F540" s="72" t="s">
        <v>773</v>
      </c>
    </row>
    <row r="541" spans="1:6" x14ac:dyDescent="0.2">
      <c r="A541" s="50" t="s">
        <v>352</v>
      </c>
      <c r="B541" s="50" t="s">
        <v>1</v>
      </c>
      <c r="C541" s="70">
        <v>24</v>
      </c>
      <c r="D541" s="71">
        <v>2339709</v>
      </c>
      <c r="E541" s="71">
        <v>140383</v>
      </c>
      <c r="F541" s="72">
        <v>2.1282801641610594E-4</v>
      </c>
    </row>
    <row r="542" spans="1:6" x14ac:dyDescent="0.2">
      <c r="A542" s="50" t="s">
        <v>352</v>
      </c>
      <c r="B542" s="50" t="s">
        <v>774</v>
      </c>
      <c r="C542" s="70">
        <v>94</v>
      </c>
      <c r="D542" s="71">
        <v>3015113</v>
      </c>
      <c r="E542" s="71">
        <v>180907</v>
      </c>
      <c r="F542" s="72">
        <v>2.7426453321120417E-4</v>
      </c>
    </row>
    <row r="543" spans="1:6" x14ac:dyDescent="0.2">
      <c r="A543" s="50" t="s">
        <v>352</v>
      </c>
      <c r="B543" s="50" t="s">
        <v>3</v>
      </c>
      <c r="C543" s="70">
        <v>63</v>
      </c>
      <c r="D543" s="71">
        <v>6174463</v>
      </c>
      <c r="E543" s="71">
        <v>370468</v>
      </c>
      <c r="F543" s="72">
        <v>5.616489858860541E-4</v>
      </c>
    </row>
    <row r="544" spans="1:6" x14ac:dyDescent="0.2">
      <c r="A544" s="50" t="s">
        <v>352</v>
      </c>
      <c r="B544" s="50" t="s">
        <v>2</v>
      </c>
      <c r="C544" s="70" t="s">
        <v>773</v>
      </c>
      <c r="D544" s="71" t="s">
        <v>773</v>
      </c>
      <c r="E544" s="71" t="s">
        <v>773</v>
      </c>
      <c r="F544" s="72" t="s">
        <v>773</v>
      </c>
    </row>
    <row r="545" spans="1:6" x14ac:dyDescent="0.2">
      <c r="A545" s="50" t="s">
        <v>352</v>
      </c>
      <c r="B545" s="50" t="s">
        <v>6</v>
      </c>
      <c r="C545" s="70">
        <v>40</v>
      </c>
      <c r="D545" s="71">
        <v>2085608</v>
      </c>
      <c r="E545" s="71">
        <v>125136</v>
      </c>
      <c r="F545" s="72">
        <v>1.8971276196010794E-4</v>
      </c>
    </row>
    <row r="546" spans="1:6" x14ac:dyDescent="0.2">
      <c r="A546" s="50" t="s">
        <v>352</v>
      </c>
      <c r="B546" s="50" t="s">
        <v>10</v>
      </c>
      <c r="C546" s="70">
        <v>294</v>
      </c>
      <c r="D546" s="71">
        <v>4722175</v>
      </c>
      <c r="E546" s="71">
        <v>283330</v>
      </c>
      <c r="F546" s="72">
        <v>4.295431917766061E-4</v>
      </c>
    </row>
    <row r="547" spans="1:6" x14ac:dyDescent="0.2">
      <c r="A547" s="50" t="s">
        <v>352</v>
      </c>
      <c r="B547" s="50" t="s">
        <v>4</v>
      </c>
      <c r="C547" s="70">
        <v>48</v>
      </c>
      <c r="D547" s="71">
        <v>3927924</v>
      </c>
      <c r="E547" s="71">
        <v>235675</v>
      </c>
      <c r="F547" s="72">
        <v>3.5729570367399021E-4</v>
      </c>
    </row>
    <row r="548" spans="1:6" x14ac:dyDescent="0.2">
      <c r="A548" s="50" t="s">
        <v>352</v>
      </c>
      <c r="B548" s="50" t="s">
        <v>775</v>
      </c>
      <c r="C548" s="70">
        <v>426</v>
      </c>
      <c r="D548" s="71">
        <v>7430003</v>
      </c>
      <c r="E548" s="71">
        <v>440419</v>
      </c>
      <c r="F548" s="72">
        <v>6.6769838343649131E-4</v>
      </c>
    </row>
    <row r="549" spans="1:6" x14ac:dyDescent="0.2">
      <c r="A549" s="50" t="s">
        <v>352</v>
      </c>
      <c r="B549" s="50" t="s">
        <v>8</v>
      </c>
      <c r="C549" s="70">
        <v>129</v>
      </c>
      <c r="D549" s="71">
        <v>1854978</v>
      </c>
      <c r="E549" s="71">
        <v>111299</v>
      </c>
      <c r="F549" s="72">
        <v>1.6873514171300067E-4</v>
      </c>
    </row>
    <row r="550" spans="1:6" x14ac:dyDescent="0.2">
      <c r="A550" s="50" t="s">
        <v>352</v>
      </c>
      <c r="B550" s="50" t="s">
        <v>776</v>
      </c>
      <c r="C550" s="70">
        <v>101</v>
      </c>
      <c r="D550" s="71">
        <v>3159732</v>
      </c>
      <c r="E550" s="71">
        <v>189584</v>
      </c>
      <c r="F550" s="72">
        <v>2.8741932188534956E-4</v>
      </c>
    </row>
    <row r="551" spans="1:6" x14ac:dyDescent="0.2">
      <c r="A551" s="50" t="s">
        <v>352</v>
      </c>
      <c r="B551" s="50" t="s">
        <v>25</v>
      </c>
      <c r="C551" s="70">
        <v>66</v>
      </c>
      <c r="D551" s="71">
        <v>4464118</v>
      </c>
      <c r="E551" s="71">
        <v>267847</v>
      </c>
      <c r="F551" s="72">
        <v>4.0607014889982923E-4</v>
      </c>
    </row>
    <row r="552" spans="1:6" x14ac:dyDescent="0.2">
      <c r="A552" s="50" t="s">
        <v>352</v>
      </c>
      <c r="B552" s="50" t="s">
        <v>52</v>
      </c>
      <c r="C552" s="70">
        <v>1315</v>
      </c>
      <c r="D552" s="71">
        <v>44471758</v>
      </c>
      <c r="E552" s="71">
        <v>2662924</v>
      </c>
      <c r="F552" s="72">
        <v>4.0371329348057993E-3</v>
      </c>
    </row>
    <row r="553" spans="1:6" x14ac:dyDescent="0.2">
      <c r="A553" s="50" t="s">
        <v>361</v>
      </c>
      <c r="B553" s="50" t="s">
        <v>5</v>
      </c>
      <c r="C553" s="70">
        <v>14</v>
      </c>
      <c r="D553" s="71">
        <v>68319</v>
      </c>
      <c r="E553" s="71">
        <v>4099</v>
      </c>
      <c r="F553" s="72">
        <v>6.214299732087348E-6</v>
      </c>
    </row>
    <row r="554" spans="1:6" x14ac:dyDescent="0.2">
      <c r="A554" s="50" t="s">
        <v>361</v>
      </c>
      <c r="B554" s="50" t="s">
        <v>1</v>
      </c>
      <c r="C554" s="70" t="s">
        <v>773</v>
      </c>
      <c r="D554" s="71" t="s">
        <v>773</v>
      </c>
      <c r="E554" s="71" t="s">
        <v>773</v>
      </c>
      <c r="F554" s="72" t="s">
        <v>773</v>
      </c>
    </row>
    <row r="555" spans="1:6" x14ac:dyDescent="0.2">
      <c r="A555" s="50" t="s">
        <v>361</v>
      </c>
      <c r="B555" s="50" t="s">
        <v>774</v>
      </c>
      <c r="C555" s="70">
        <v>84</v>
      </c>
      <c r="D555" s="71">
        <v>3281763</v>
      </c>
      <c r="E555" s="71">
        <v>196906</v>
      </c>
      <c r="F555" s="72">
        <v>2.9851985924527722E-4</v>
      </c>
    </row>
    <row r="556" spans="1:6" x14ac:dyDescent="0.2">
      <c r="A556" s="50" t="s">
        <v>361</v>
      </c>
      <c r="B556" s="50" t="s">
        <v>3</v>
      </c>
      <c r="C556" s="70">
        <v>51</v>
      </c>
      <c r="D556" s="71">
        <v>3646726</v>
      </c>
      <c r="E556" s="71">
        <v>218804</v>
      </c>
      <c r="F556" s="72">
        <v>3.3171837974619179E-4</v>
      </c>
    </row>
    <row r="557" spans="1:6" x14ac:dyDescent="0.2">
      <c r="A557" s="50" t="s">
        <v>361</v>
      </c>
      <c r="B557" s="50" t="s">
        <v>2</v>
      </c>
      <c r="C557" s="70" t="s">
        <v>773</v>
      </c>
      <c r="D557" s="71" t="s">
        <v>773</v>
      </c>
      <c r="E557" s="71" t="s">
        <v>773</v>
      </c>
      <c r="F557" s="72" t="s">
        <v>773</v>
      </c>
    </row>
    <row r="558" spans="1:6" x14ac:dyDescent="0.2">
      <c r="A558" s="50" t="s">
        <v>361</v>
      </c>
      <c r="B558" s="50" t="s">
        <v>6</v>
      </c>
      <c r="C558" s="70" t="s">
        <v>773</v>
      </c>
      <c r="D558" s="71" t="s">
        <v>773</v>
      </c>
      <c r="E558" s="71" t="s">
        <v>773</v>
      </c>
      <c r="F558" s="72" t="s">
        <v>773</v>
      </c>
    </row>
    <row r="559" spans="1:6" x14ac:dyDescent="0.2">
      <c r="A559" s="50" t="s">
        <v>361</v>
      </c>
      <c r="B559" s="50" t="s">
        <v>10</v>
      </c>
      <c r="C559" s="70">
        <v>144</v>
      </c>
      <c r="D559" s="71">
        <v>2035382</v>
      </c>
      <c r="E559" s="71">
        <v>122123</v>
      </c>
      <c r="F559" s="72">
        <v>1.8514489538465559E-4</v>
      </c>
    </row>
    <row r="560" spans="1:6" x14ac:dyDescent="0.2">
      <c r="A560" s="50" t="s">
        <v>361</v>
      </c>
      <c r="B560" s="50" t="s">
        <v>4</v>
      </c>
      <c r="C560" s="70">
        <v>24</v>
      </c>
      <c r="D560" s="71">
        <v>1620725</v>
      </c>
      <c r="E560" s="71">
        <v>97243</v>
      </c>
      <c r="F560" s="72">
        <v>1.4742550593983166E-4</v>
      </c>
    </row>
    <row r="561" spans="1:6" x14ac:dyDescent="0.2">
      <c r="A561" s="50" t="s">
        <v>361</v>
      </c>
      <c r="B561" s="50" t="s">
        <v>775</v>
      </c>
      <c r="C561" s="70">
        <v>269</v>
      </c>
      <c r="D561" s="71">
        <v>4171698</v>
      </c>
      <c r="E561" s="71">
        <v>248910</v>
      </c>
      <c r="F561" s="72">
        <v>3.7736066023758523E-4</v>
      </c>
    </row>
    <row r="562" spans="1:6" x14ac:dyDescent="0.2">
      <c r="A562" s="50" t="s">
        <v>361</v>
      </c>
      <c r="B562" s="50" t="s">
        <v>8</v>
      </c>
      <c r="C562" s="70">
        <v>85</v>
      </c>
      <c r="D562" s="71">
        <v>1960673</v>
      </c>
      <c r="E562" s="71">
        <v>117640</v>
      </c>
      <c r="F562" s="72">
        <v>1.7834843144248736E-4</v>
      </c>
    </row>
    <row r="563" spans="1:6" x14ac:dyDescent="0.2">
      <c r="A563" s="50" t="s">
        <v>361</v>
      </c>
      <c r="B563" s="50" t="s">
        <v>776</v>
      </c>
      <c r="C563" s="70">
        <v>63</v>
      </c>
      <c r="D563" s="71">
        <v>1964714</v>
      </c>
      <c r="E563" s="71">
        <v>117883</v>
      </c>
      <c r="F563" s="72">
        <v>1.7871683223167915E-4</v>
      </c>
    </row>
    <row r="564" spans="1:6" x14ac:dyDescent="0.2">
      <c r="A564" s="50" t="s">
        <v>361</v>
      </c>
      <c r="B564" s="50" t="s">
        <v>25</v>
      </c>
      <c r="C564" s="70">
        <v>45</v>
      </c>
      <c r="D564" s="71">
        <v>726051</v>
      </c>
      <c r="E564" s="71">
        <v>43563</v>
      </c>
      <c r="F564" s="72">
        <v>6.6043800738941493E-5</v>
      </c>
    </row>
    <row r="565" spans="1:6" x14ac:dyDescent="0.2">
      <c r="A565" s="50" t="s">
        <v>361</v>
      </c>
      <c r="B565" s="50" t="s">
        <v>52</v>
      </c>
      <c r="C565" s="70">
        <v>799</v>
      </c>
      <c r="D565" s="71">
        <v>20424259</v>
      </c>
      <c r="E565" s="71">
        <v>1224064</v>
      </c>
      <c r="F565" s="72">
        <v>1.8557454470011631E-3</v>
      </c>
    </row>
    <row r="566" spans="1:6" x14ac:dyDescent="0.2">
      <c r="A566" s="50" t="s">
        <v>371</v>
      </c>
      <c r="B566" s="50" t="s">
        <v>5</v>
      </c>
      <c r="C566" s="70" t="s">
        <v>773</v>
      </c>
      <c r="D566" s="71" t="s">
        <v>773</v>
      </c>
      <c r="E566" s="71" t="s">
        <v>773</v>
      </c>
      <c r="F566" s="72" t="s">
        <v>773</v>
      </c>
    </row>
    <row r="567" spans="1:6" x14ac:dyDescent="0.2">
      <c r="A567" s="50" t="s">
        <v>371</v>
      </c>
      <c r="B567" s="50" t="s">
        <v>1</v>
      </c>
      <c r="C567" s="70" t="s">
        <v>773</v>
      </c>
      <c r="D567" s="71" t="s">
        <v>773</v>
      </c>
      <c r="E567" s="71" t="s">
        <v>773</v>
      </c>
      <c r="F567" s="72" t="s">
        <v>773</v>
      </c>
    </row>
    <row r="568" spans="1:6" x14ac:dyDescent="0.2">
      <c r="A568" s="50" t="s">
        <v>371</v>
      </c>
      <c r="B568" s="50" t="s">
        <v>774</v>
      </c>
      <c r="C568" s="70">
        <v>117</v>
      </c>
      <c r="D568" s="71">
        <v>4263287</v>
      </c>
      <c r="E568" s="71">
        <v>255797</v>
      </c>
      <c r="F568" s="72">
        <v>3.8780171470328067E-4</v>
      </c>
    </row>
    <row r="569" spans="1:6" x14ac:dyDescent="0.2">
      <c r="A569" s="50" t="s">
        <v>371</v>
      </c>
      <c r="B569" s="50" t="s">
        <v>3</v>
      </c>
      <c r="C569" s="70">
        <v>57</v>
      </c>
      <c r="D569" s="71">
        <v>6721685</v>
      </c>
      <c r="E569" s="71">
        <v>403301</v>
      </c>
      <c r="F569" s="72">
        <v>6.114255419006001E-4</v>
      </c>
    </row>
    <row r="570" spans="1:6" x14ac:dyDescent="0.2">
      <c r="A570" s="50" t="s">
        <v>371</v>
      </c>
      <c r="B570" s="50" t="s">
        <v>2</v>
      </c>
      <c r="C570" s="70">
        <v>12</v>
      </c>
      <c r="D570" s="71">
        <v>9571878</v>
      </c>
      <c r="E570" s="71">
        <v>574313</v>
      </c>
      <c r="F570" s="72">
        <v>8.706887343338086E-4</v>
      </c>
    </row>
    <row r="571" spans="1:6" x14ac:dyDescent="0.2">
      <c r="A571" s="50" t="s">
        <v>371</v>
      </c>
      <c r="B571" s="50" t="s">
        <v>6</v>
      </c>
      <c r="C571" s="70">
        <v>30</v>
      </c>
      <c r="D571" s="71">
        <v>1610012</v>
      </c>
      <c r="E571" s="71">
        <v>96601</v>
      </c>
      <c r="F571" s="72">
        <v>1.4645220015110268E-4</v>
      </c>
    </row>
    <row r="572" spans="1:6" x14ac:dyDescent="0.2">
      <c r="A572" s="50" t="s">
        <v>371</v>
      </c>
      <c r="B572" s="50" t="s">
        <v>10</v>
      </c>
      <c r="C572" s="70">
        <v>219</v>
      </c>
      <c r="D572" s="71">
        <v>8778519</v>
      </c>
      <c r="E572" s="71">
        <v>526711</v>
      </c>
      <c r="F572" s="72">
        <v>7.9852159702060489E-4</v>
      </c>
    </row>
    <row r="573" spans="1:6" x14ac:dyDescent="0.2">
      <c r="A573" s="50" t="s">
        <v>371</v>
      </c>
      <c r="B573" s="50" t="s">
        <v>4</v>
      </c>
      <c r="C573" s="70">
        <v>27</v>
      </c>
      <c r="D573" s="71">
        <v>1332059</v>
      </c>
      <c r="E573" s="71">
        <v>79924</v>
      </c>
      <c r="F573" s="72">
        <v>1.2116899043360556E-4</v>
      </c>
    </row>
    <row r="574" spans="1:6" x14ac:dyDescent="0.2">
      <c r="A574" s="50" t="s">
        <v>371</v>
      </c>
      <c r="B574" s="50" t="s">
        <v>775</v>
      </c>
      <c r="C574" s="70">
        <v>405</v>
      </c>
      <c r="D574" s="71">
        <v>5992375</v>
      </c>
      <c r="E574" s="71">
        <v>355388</v>
      </c>
      <c r="F574" s="72">
        <v>5.3878691221933607E-4</v>
      </c>
    </row>
    <row r="575" spans="1:6" x14ac:dyDescent="0.2">
      <c r="A575" s="50" t="s">
        <v>371</v>
      </c>
      <c r="B575" s="50" t="s">
        <v>8</v>
      </c>
      <c r="C575" s="70">
        <v>111</v>
      </c>
      <c r="D575" s="71">
        <v>1553626</v>
      </c>
      <c r="E575" s="71">
        <v>93218</v>
      </c>
      <c r="F575" s="72">
        <v>1.4132339410239533E-4</v>
      </c>
    </row>
    <row r="576" spans="1:6" x14ac:dyDescent="0.2">
      <c r="A576" s="50" t="s">
        <v>371</v>
      </c>
      <c r="B576" s="50" t="s">
        <v>776</v>
      </c>
      <c r="C576" s="70">
        <v>78</v>
      </c>
      <c r="D576" s="71">
        <v>8611689</v>
      </c>
      <c r="E576" s="71">
        <v>516701</v>
      </c>
      <c r="F576" s="72">
        <v>7.8334591019011096E-4</v>
      </c>
    </row>
    <row r="577" spans="1:6" x14ac:dyDescent="0.2">
      <c r="A577" s="50" t="s">
        <v>371</v>
      </c>
      <c r="B577" s="50" t="s">
        <v>25</v>
      </c>
      <c r="C577" s="70">
        <v>44</v>
      </c>
      <c r="D577" s="71">
        <v>2888307</v>
      </c>
      <c r="E577" s="71">
        <v>173298</v>
      </c>
      <c r="F577" s="72">
        <v>2.6272888874634626E-4</v>
      </c>
    </row>
    <row r="578" spans="1:6" x14ac:dyDescent="0.2">
      <c r="A578" s="50" t="s">
        <v>371</v>
      </c>
      <c r="B578" s="50" t="s">
        <v>52</v>
      </c>
      <c r="C578" s="70">
        <v>1138</v>
      </c>
      <c r="D578" s="71">
        <v>52576809</v>
      </c>
      <c r="E578" s="71">
        <v>3150454</v>
      </c>
      <c r="F578" s="72">
        <v>4.7762540737139583E-3</v>
      </c>
    </row>
    <row r="579" spans="1:6" x14ac:dyDescent="0.2">
      <c r="A579" s="50" t="s">
        <v>378</v>
      </c>
      <c r="B579" s="50" t="s">
        <v>5</v>
      </c>
      <c r="C579" s="70" t="s">
        <v>773</v>
      </c>
      <c r="D579" s="71" t="s">
        <v>773</v>
      </c>
      <c r="E579" s="71" t="s">
        <v>773</v>
      </c>
      <c r="F579" s="72" t="s">
        <v>773</v>
      </c>
    </row>
    <row r="580" spans="1:6" x14ac:dyDescent="0.2">
      <c r="A580" s="50" t="s">
        <v>378</v>
      </c>
      <c r="B580" s="50" t="s">
        <v>1</v>
      </c>
      <c r="C580" s="70">
        <v>25</v>
      </c>
      <c r="D580" s="71">
        <v>3142707</v>
      </c>
      <c r="E580" s="71">
        <v>188562</v>
      </c>
      <c r="F580" s="72">
        <v>2.8586991609706139E-4</v>
      </c>
    </row>
    <row r="581" spans="1:6" x14ac:dyDescent="0.2">
      <c r="A581" s="50" t="s">
        <v>378</v>
      </c>
      <c r="B581" s="50" t="s">
        <v>774</v>
      </c>
      <c r="C581" s="70">
        <v>57</v>
      </c>
      <c r="D581" s="71">
        <v>1299337</v>
      </c>
      <c r="E581" s="71">
        <v>77960</v>
      </c>
      <c r="F581" s="72">
        <v>1.1819146306746272E-4</v>
      </c>
    </row>
    <row r="582" spans="1:6" x14ac:dyDescent="0.2">
      <c r="A582" s="50" t="s">
        <v>378</v>
      </c>
      <c r="B582" s="50" t="s">
        <v>3</v>
      </c>
      <c r="C582" s="70">
        <v>38</v>
      </c>
      <c r="D582" s="71">
        <v>3605831</v>
      </c>
      <c r="E582" s="71">
        <v>216350</v>
      </c>
      <c r="F582" s="72">
        <v>3.2799798659114364E-4</v>
      </c>
    </row>
    <row r="583" spans="1:6" x14ac:dyDescent="0.2">
      <c r="A583" s="50" t="s">
        <v>378</v>
      </c>
      <c r="B583" s="50" t="s">
        <v>2</v>
      </c>
      <c r="C583" s="70" t="s">
        <v>773</v>
      </c>
      <c r="D583" s="71" t="s">
        <v>773</v>
      </c>
      <c r="E583" s="71" t="s">
        <v>773</v>
      </c>
      <c r="F583" s="72" t="s">
        <v>773</v>
      </c>
    </row>
    <row r="584" spans="1:6" x14ac:dyDescent="0.2">
      <c r="A584" s="50" t="s">
        <v>378</v>
      </c>
      <c r="B584" s="50" t="s">
        <v>6</v>
      </c>
      <c r="C584" s="70">
        <v>28</v>
      </c>
      <c r="D584" s="71">
        <v>1597391</v>
      </c>
      <c r="E584" s="71">
        <v>95843</v>
      </c>
      <c r="F584" s="72">
        <v>1.4530303225724511E-4</v>
      </c>
    </row>
    <row r="585" spans="1:6" x14ac:dyDescent="0.2">
      <c r="A585" s="50" t="s">
        <v>378</v>
      </c>
      <c r="B585" s="50" t="s">
        <v>10</v>
      </c>
      <c r="C585" s="70">
        <v>158</v>
      </c>
      <c r="D585" s="71">
        <v>3665422</v>
      </c>
      <c r="E585" s="71">
        <v>219925</v>
      </c>
      <c r="F585" s="72">
        <v>3.3341787474489145E-4</v>
      </c>
    </row>
    <row r="586" spans="1:6" x14ac:dyDescent="0.2">
      <c r="A586" s="50" t="s">
        <v>378</v>
      </c>
      <c r="B586" s="50" t="s">
        <v>4</v>
      </c>
      <c r="C586" s="70">
        <v>21</v>
      </c>
      <c r="D586" s="71">
        <v>878997</v>
      </c>
      <c r="E586" s="71">
        <v>52740</v>
      </c>
      <c r="F586" s="72">
        <v>7.9956615728296357E-5</v>
      </c>
    </row>
    <row r="587" spans="1:6" x14ac:dyDescent="0.2">
      <c r="A587" s="50" t="s">
        <v>378</v>
      </c>
      <c r="B587" s="50" t="s">
        <v>775</v>
      </c>
      <c r="C587" s="70">
        <v>217</v>
      </c>
      <c r="D587" s="71">
        <v>4998030</v>
      </c>
      <c r="E587" s="71">
        <v>298578</v>
      </c>
      <c r="F587" s="72">
        <v>4.5265996228523452E-4</v>
      </c>
    </row>
    <row r="588" spans="1:6" x14ac:dyDescent="0.2">
      <c r="A588" s="50" t="s">
        <v>378</v>
      </c>
      <c r="B588" s="50" t="s">
        <v>8</v>
      </c>
      <c r="C588" s="70">
        <v>112</v>
      </c>
      <c r="D588" s="71">
        <v>4349623</v>
      </c>
      <c r="E588" s="71">
        <v>260977</v>
      </c>
      <c r="F588" s="72">
        <v>3.9565486732885089E-4</v>
      </c>
    </row>
    <row r="589" spans="1:6" x14ac:dyDescent="0.2">
      <c r="A589" s="50" t="s">
        <v>378</v>
      </c>
      <c r="B589" s="50" t="s">
        <v>776</v>
      </c>
      <c r="C589" s="70">
        <v>30</v>
      </c>
      <c r="D589" s="71">
        <v>723444</v>
      </c>
      <c r="E589" s="71">
        <v>43407</v>
      </c>
      <c r="F589" s="72">
        <v>6.5807296528596127E-5</v>
      </c>
    </row>
    <row r="590" spans="1:6" x14ac:dyDescent="0.2">
      <c r="A590" s="50" t="s">
        <v>378</v>
      </c>
      <c r="B590" s="50" t="s">
        <v>25</v>
      </c>
      <c r="C590" s="70">
        <v>25</v>
      </c>
      <c r="D590" s="71">
        <v>1002146</v>
      </c>
      <c r="E590" s="71">
        <v>60129</v>
      </c>
      <c r="F590" s="72">
        <v>9.115872861446211E-5</v>
      </c>
    </row>
    <row r="591" spans="1:6" x14ac:dyDescent="0.2">
      <c r="A591" s="50" t="s">
        <v>378</v>
      </c>
      <c r="B591" s="50" t="s">
        <v>52</v>
      </c>
      <c r="C591" s="70">
        <v>720</v>
      </c>
      <c r="D591" s="71">
        <v>25427229</v>
      </c>
      <c r="E591" s="71">
        <v>1524330</v>
      </c>
      <c r="F591" s="72">
        <v>2.3109645061265447E-3</v>
      </c>
    </row>
    <row r="592" spans="1:6" x14ac:dyDescent="0.2">
      <c r="A592" s="50" t="s">
        <v>385</v>
      </c>
      <c r="B592" s="50" t="s">
        <v>5</v>
      </c>
      <c r="C592" s="70" t="s">
        <v>773</v>
      </c>
      <c r="D592" s="71" t="s">
        <v>773</v>
      </c>
      <c r="E592" s="71" t="s">
        <v>773</v>
      </c>
      <c r="F592" s="72" t="s">
        <v>773</v>
      </c>
    </row>
    <row r="593" spans="1:6" x14ac:dyDescent="0.2">
      <c r="A593" s="50" t="s">
        <v>385</v>
      </c>
      <c r="B593" s="50" t="s">
        <v>1</v>
      </c>
      <c r="C593" s="70">
        <v>15</v>
      </c>
      <c r="D593" s="71">
        <v>868007</v>
      </c>
      <c r="E593" s="71">
        <v>52080</v>
      </c>
      <c r="F593" s="72">
        <v>7.8956020992219838E-5</v>
      </c>
    </row>
    <row r="594" spans="1:6" x14ac:dyDescent="0.2">
      <c r="A594" s="50" t="s">
        <v>385</v>
      </c>
      <c r="B594" s="50" t="s">
        <v>774</v>
      </c>
      <c r="C594" s="70">
        <v>66</v>
      </c>
      <c r="D594" s="71">
        <v>2210685</v>
      </c>
      <c r="E594" s="71">
        <v>132641</v>
      </c>
      <c r="F594" s="72">
        <v>2.0109073695140229E-4</v>
      </c>
    </row>
    <row r="595" spans="1:6" x14ac:dyDescent="0.2">
      <c r="A595" s="50" t="s">
        <v>385</v>
      </c>
      <c r="B595" s="50" t="s">
        <v>3</v>
      </c>
      <c r="C595" s="70">
        <v>42</v>
      </c>
      <c r="D595" s="71">
        <v>4669036</v>
      </c>
      <c r="E595" s="71">
        <v>280142</v>
      </c>
      <c r="F595" s="72">
        <v>4.2471001599083042E-4</v>
      </c>
    </row>
    <row r="596" spans="1:6" x14ac:dyDescent="0.2">
      <c r="A596" s="50" t="s">
        <v>385</v>
      </c>
      <c r="B596" s="50" t="s">
        <v>2</v>
      </c>
      <c r="C596" s="70" t="s">
        <v>773</v>
      </c>
      <c r="D596" s="71" t="s">
        <v>773</v>
      </c>
      <c r="E596" s="71" t="s">
        <v>773</v>
      </c>
      <c r="F596" s="72" t="s">
        <v>773</v>
      </c>
    </row>
    <row r="597" spans="1:6" x14ac:dyDescent="0.2">
      <c r="A597" s="50" t="s">
        <v>385</v>
      </c>
      <c r="B597" s="50" t="s">
        <v>6</v>
      </c>
      <c r="C597" s="70">
        <v>18</v>
      </c>
      <c r="D597" s="71">
        <v>997186</v>
      </c>
      <c r="E597" s="71">
        <v>59831</v>
      </c>
      <c r="F597" s="72">
        <v>9.0706944930597251E-5</v>
      </c>
    </row>
    <row r="598" spans="1:6" x14ac:dyDescent="0.2">
      <c r="A598" s="50" t="s">
        <v>385</v>
      </c>
      <c r="B598" s="50" t="s">
        <v>10</v>
      </c>
      <c r="C598" s="70">
        <v>159</v>
      </c>
      <c r="D598" s="71">
        <v>3316309</v>
      </c>
      <c r="E598" s="71">
        <v>198979</v>
      </c>
      <c r="F598" s="72">
        <v>3.0166263634813577E-4</v>
      </c>
    </row>
    <row r="599" spans="1:6" x14ac:dyDescent="0.2">
      <c r="A599" s="50" t="s">
        <v>385</v>
      </c>
      <c r="B599" s="50" t="s">
        <v>4</v>
      </c>
      <c r="C599" s="70">
        <v>12</v>
      </c>
      <c r="D599" s="71">
        <v>264051</v>
      </c>
      <c r="E599" s="71">
        <v>15843</v>
      </c>
      <c r="F599" s="72">
        <v>2.4018821823727705E-5</v>
      </c>
    </row>
    <row r="600" spans="1:6" x14ac:dyDescent="0.2">
      <c r="A600" s="50" t="s">
        <v>385</v>
      </c>
      <c r="B600" s="50" t="s">
        <v>775</v>
      </c>
      <c r="C600" s="70">
        <v>183</v>
      </c>
      <c r="D600" s="71">
        <v>1947867</v>
      </c>
      <c r="E600" s="71">
        <v>114657</v>
      </c>
      <c r="F600" s="72">
        <v>1.7382604644594756E-4</v>
      </c>
    </row>
    <row r="601" spans="1:6" x14ac:dyDescent="0.2">
      <c r="A601" s="50" t="s">
        <v>385</v>
      </c>
      <c r="B601" s="50" t="s">
        <v>8</v>
      </c>
      <c r="C601" s="70">
        <v>72</v>
      </c>
      <c r="D601" s="71">
        <v>1247614</v>
      </c>
      <c r="E601" s="71">
        <v>74857</v>
      </c>
      <c r="F601" s="72">
        <v>1.1348715175527266E-4</v>
      </c>
    </row>
    <row r="602" spans="1:6" x14ac:dyDescent="0.2">
      <c r="A602" s="50" t="s">
        <v>385</v>
      </c>
      <c r="B602" s="50" t="s">
        <v>776</v>
      </c>
      <c r="C602" s="70">
        <v>69</v>
      </c>
      <c r="D602" s="71">
        <v>2144127</v>
      </c>
      <c r="E602" s="71">
        <v>128648</v>
      </c>
      <c r="F602" s="72">
        <v>1.9503713879813936E-4</v>
      </c>
    </row>
    <row r="603" spans="1:6" x14ac:dyDescent="0.2">
      <c r="A603" s="50" t="s">
        <v>385</v>
      </c>
      <c r="B603" s="50" t="s">
        <v>25</v>
      </c>
      <c r="C603" s="70">
        <v>60</v>
      </c>
      <c r="D603" s="71">
        <v>3221952</v>
      </c>
      <c r="E603" s="71">
        <v>193317</v>
      </c>
      <c r="F603" s="72">
        <v>2.9307874635470357E-4</v>
      </c>
    </row>
    <row r="604" spans="1:6" x14ac:dyDescent="0.2">
      <c r="A604" s="50" t="s">
        <v>385</v>
      </c>
      <c r="B604" s="50" t="s">
        <v>52</v>
      </c>
      <c r="C604" s="70">
        <v>714</v>
      </c>
      <c r="D604" s="71">
        <v>21201182</v>
      </c>
      <c r="E604" s="71">
        <v>1269856</v>
      </c>
      <c r="F604" s="72">
        <v>1.9251685290533086E-3</v>
      </c>
    </row>
    <row r="605" spans="1:6" x14ac:dyDescent="0.2">
      <c r="A605" s="50" t="s">
        <v>392</v>
      </c>
      <c r="B605" s="50" t="s">
        <v>5</v>
      </c>
      <c r="C605" s="70" t="s">
        <v>773</v>
      </c>
      <c r="D605" s="71" t="s">
        <v>773</v>
      </c>
      <c r="E605" s="71" t="s">
        <v>773</v>
      </c>
      <c r="F605" s="72" t="s">
        <v>773</v>
      </c>
    </row>
    <row r="606" spans="1:6" x14ac:dyDescent="0.2">
      <c r="A606" s="50" t="s">
        <v>392</v>
      </c>
      <c r="B606" s="50" t="s">
        <v>1</v>
      </c>
      <c r="C606" s="70">
        <v>12</v>
      </c>
      <c r="D606" s="71">
        <v>580948</v>
      </c>
      <c r="E606" s="71">
        <v>34857</v>
      </c>
      <c r="F606" s="72">
        <v>5.2845046538513955E-5</v>
      </c>
    </row>
    <row r="607" spans="1:6" x14ac:dyDescent="0.2">
      <c r="A607" s="50" t="s">
        <v>392</v>
      </c>
      <c r="B607" s="50" t="s">
        <v>774</v>
      </c>
      <c r="C607" s="70">
        <v>41</v>
      </c>
      <c r="D607" s="71">
        <v>1128591</v>
      </c>
      <c r="E607" s="71">
        <v>67715</v>
      </c>
      <c r="F607" s="72">
        <v>1.0265950386882039E-4</v>
      </c>
    </row>
    <row r="608" spans="1:6" x14ac:dyDescent="0.2">
      <c r="A608" s="50" t="s">
        <v>392</v>
      </c>
      <c r="B608" s="50" t="s">
        <v>3</v>
      </c>
      <c r="C608" s="70">
        <v>27</v>
      </c>
      <c r="D608" s="71">
        <v>1834771</v>
      </c>
      <c r="E608" s="71">
        <v>110086</v>
      </c>
      <c r="F608" s="72">
        <v>1.6689616987230246E-4</v>
      </c>
    </row>
    <row r="609" spans="1:6" x14ac:dyDescent="0.2">
      <c r="A609" s="50" t="s">
        <v>392</v>
      </c>
      <c r="B609" s="50" t="s">
        <v>2</v>
      </c>
      <c r="C609" s="70" t="s">
        <v>773</v>
      </c>
      <c r="D609" s="71" t="s">
        <v>773</v>
      </c>
      <c r="E609" s="71" t="s">
        <v>773</v>
      </c>
      <c r="F609" s="72" t="s">
        <v>773</v>
      </c>
    </row>
    <row r="610" spans="1:6" x14ac:dyDescent="0.2">
      <c r="A610" s="50" t="s">
        <v>392</v>
      </c>
      <c r="B610" s="50" t="s">
        <v>6</v>
      </c>
      <c r="C610" s="70">
        <v>15</v>
      </c>
      <c r="D610" s="71">
        <v>615400</v>
      </c>
      <c r="E610" s="71">
        <v>36924</v>
      </c>
      <c r="F610" s="72">
        <v>5.5978727325589958E-5</v>
      </c>
    </row>
    <row r="611" spans="1:6" x14ac:dyDescent="0.2">
      <c r="A611" s="50" t="s">
        <v>392</v>
      </c>
      <c r="B611" s="50" t="s">
        <v>10</v>
      </c>
      <c r="C611" s="70">
        <v>100</v>
      </c>
      <c r="D611" s="71">
        <v>1822655</v>
      </c>
      <c r="E611" s="71">
        <v>109359</v>
      </c>
      <c r="F611" s="72">
        <v>1.6579399960998787E-4</v>
      </c>
    </row>
    <row r="612" spans="1:6" x14ac:dyDescent="0.2">
      <c r="A612" s="50" t="s">
        <v>392</v>
      </c>
      <c r="B612" s="50" t="s">
        <v>4</v>
      </c>
      <c r="C612" s="70">
        <v>12</v>
      </c>
      <c r="D612" s="71">
        <v>603823</v>
      </c>
      <c r="E612" s="71">
        <v>36229</v>
      </c>
      <c r="F612" s="72">
        <v>5.4925070747448779E-5</v>
      </c>
    </row>
    <row r="613" spans="1:6" x14ac:dyDescent="0.2">
      <c r="A613" s="50" t="s">
        <v>392</v>
      </c>
      <c r="B613" s="50" t="s">
        <v>775</v>
      </c>
      <c r="C613" s="70">
        <v>158</v>
      </c>
      <c r="D613" s="71">
        <v>1827215</v>
      </c>
      <c r="E613" s="71">
        <v>107459</v>
      </c>
      <c r="F613" s="72">
        <v>1.6291349961219183E-4</v>
      </c>
    </row>
    <row r="614" spans="1:6" x14ac:dyDescent="0.2">
      <c r="A614" s="50" t="s">
        <v>392</v>
      </c>
      <c r="B614" s="50" t="s">
        <v>8</v>
      </c>
      <c r="C614" s="70">
        <v>69</v>
      </c>
      <c r="D614" s="71">
        <v>1562294</v>
      </c>
      <c r="E614" s="71">
        <v>93738</v>
      </c>
      <c r="F614" s="72">
        <v>1.4211174147021319E-4</v>
      </c>
    </row>
    <row r="615" spans="1:6" x14ac:dyDescent="0.2">
      <c r="A615" s="50" t="s">
        <v>392</v>
      </c>
      <c r="B615" s="50" t="s">
        <v>776</v>
      </c>
      <c r="C615" s="70">
        <v>72</v>
      </c>
      <c r="D615" s="71">
        <v>1819122</v>
      </c>
      <c r="E615" s="71">
        <v>109138</v>
      </c>
      <c r="F615" s="72">
        <v>1.6545895197866528E-4</v>
      </c>
    </row>
    <row r="616" spans="1:6" x14ac:dyDescent="0.2">
      <c r="A616" s="50" t="s">
        <v>392</v>
      </c>
      <c r="B616" s="50" t="s">
        <v>25</v>
      </c>
      <c r="C616" s="70">
        <v>16</v>
      </c>
      <c r="D616" s="71">
        <v>1067097</v>
      </c>
      <c r="E616" s="71">
        <v>64026</v>
      </c>
      <c r="F616" s="72">
        <v>9.7066785715204821E-5</v>
      </c>
    </row>
    <row r="617" spans="1:6" x14ac:dyDescent="0.2">
      <c r="A617" s="50" t="s">
        <v>392</v>
      </c>
      <c r="B617" s="50" t="s">
        <v>52</v>
      </c>
      <c r="C617" s="70">
        <v>545</v>
      </c>
      <c r="D617" s="71">
        <v>13584560</v>
      </c>
      <c r="E617" s="71">
        <v>812891</v>
      </c>
      <c r="F617" s="72">
        <v>1.232385538793905E-3</v>
      </c>
    </row>
    <row r="618" spans="1:6" x14ac:dyDescent="0.2">
      <c r="A618" s="50" t="s">
        <v>398</v>
      </c>
      <c r="B618" s="50" t="s">
        <v>5</v>
      </c>
      <c r="C618" s="70">
        <v>71</v>
      </c>
      <c r="D618" s="71">
        <v>4231891</v>
      </c>
      <c r="E618" s="71">
        <v>253913</v>
      </c>
      <c r="F618" s="72">
        <v>3.8494547154757132E-4</v>
      </c>
    </row>
    <row r="619" spans="1:6" x14ac:dyDescent="0.2">
      <c r="A619" s="50" t="s">
        <v>398</v>
      </c>
      <c r="B619" s="50" t="s">
        <v>1</v>
      </c>
      <c r="C619" s="70" t="s">
        <v>773</v>
      </c>
      <c r="D619" s="71" t="s">
        <v>773</v>
      </c>
      <c r="E619" s="71" t="s">
        <v>773</v>
      </c>
      <c r="F619" s="72" t="s">
        <v>773</v>
      </c>
    </row>
    <row r="620" spans="1:6" x14ac:dyDescent="0.2">
      <c r="A620" s="50" t="s">
        <v>398</v>
      </c>
      <c r="B620" s="50" t="s">
        <v>774</v>
      </c>
      <c r="C620" s="70">
        <v>83</v>
      </c>
      <c r="D620" s="71">
        <v>2076926</v>
      </c>
      <c r="E620" s="71">
        <v>124616</v>
      </c>
      <c r="F620" s="72">
        <v>1.8892441459229006E-4</v>
      </c>
    </row>
    <row r="621" spans="1:6" x14ac:dyDescent="0.2">
      <c r="A621" s="50" t="s">
        <v>398</v>
      </c>
      <c r="B621" s="50" t="s">
        <v>3</v>
      </c>
      <c r="C621" s="70">
        <v>54</v>
      </c>
      <c r="D621" s="71">
        <v>4577524</v>
      </c>
      <c r="E621" s="71">
        <v>274651</v>
      </c>
      <c r="F621" s="72">
        <v>4.1638537099719989E-4</v>
      </c>
    </row>
    <row r="622" spans="1:6" x14ac:dyDescent="0.2">
      <c r="A622" s="50" t="s">
        <v>398</v>
      </c>
      <c r="B622" s="50" t="s">
        <v>2</v>
      </c>
      <c r="C622" s="70">
        <v>44</v>
      </c>
      <c r="D622" s="71">
        <v>723613</v>
      </c>
      <c r="E622" s="71">
        <v>43417</v>
      </c>
      <c r="F622" s="72">
        <v>6.5822457054900323E-5</v>
      </c>
    </row>
    <row r="623" spans="1:6" x14ac:dyDescent="0.2">
      <c r="A623" s="50" t="s">
        <v>398</v>
      </c>
      <c r="B623" s="50" t="s">
        <v>6</v>
      </c>
      <c r="C623" s="70">
        <v>24</v>
      </c>
      <c r="D623" s="71">
        <v>1857096</v>
      </c>
      <c r="E623" s="71">
        <v>111426</v>
      </c>
      <c r="F623" s="72">
        <v>1.6892768039706389E-4</v>
      </c>
    </row>
    <row r="624" spans="1:6" x14ac:dyDescent="0.2">
      <c r="A624" s="50" t="s">
        <v>398</v>
      </c>
      <c r="B624" s="50" t="s">
        <v>10</v>
      </c>
      <c r="C624" s="70">
        <v>262</v>
      </c>
      <c r="D624" s="71">
        <v>4663698</v>
      </c>
      <c r="E624" s="71">
        <v>279822</v>
      </c>
      <c r="F624" s="72">
        <v>4.2422487914909636E-4</v>
      </c>
    </row>
    <row r="625" spans="1:6" x14ac:dyDescent="0.2">
      <c r="A625" s="50" t="s">
        <v>398</v>
      </c>
      <c r="B625" s="50" t="s">
        <v>4</v>
      </c>
      <c r="C625" s="70" t="s">
        <v>773</v>
      </c>
      <c r="D625" s="71" t="s">
        <v>773</v>
      </c>
      <c r="E625" s="71" t="s">
        <v>773</v>
      </c>
      <c r="F625" s="72" t="s">
        <v>773</v>
      </c>
    </row>
    <row r="626" spans="1:6" x14ac:dyDescent="0.2">
      <c r="A626" s="50" t="s">
        <v>398</v>
      </c>
      <c r="B626" s="50" t="s">
        <v>775</v>
      </c>
      <c r="C626" s="70">
        <v>439</v>
      </c>
      <c r="D626" s="71">
        <v>5770781</v>
      </c>
      <c r="E626" s="71">
        <v>342999</v>
      </c>
      <c r="F626" s="72">
        <v>5.2000453618107547E-4</v>
      </c>
    </row>
    <row r="627" spans="1:6" x14ac:dyDescent="0.2">
      <c r="A627" s="50" t="s">
        <v>398</v>
      </c>
      <c r="B627" s="50" t="s">
        <v>8</v>
      </c>
      <c r="C627" s="70">
        <v>174</v>
      </c>
      <c r="D627" s="71">
        <v>4276692</v>
      </c>
      <c r="E627" s="71">
        <v>256592</v>
      </c>
      <c r="F627" s="72">
        <v>3.8900697654446374E-4</v>
      </c>
    </row>
    <row r="628" spans="1:6" x14ac:dyDescent="0.2">
      <c r="A628" s="50" t="s">
        <v>398</v>
      </c>
      <c r="B628" s="50" t="s">
        <v>776</v>
      </c>
      <c r="C628" s="70">
        <v>57</v>
      </c>
      <c r="D628" s="71">
        <v>1669131</v>
      </c>
      <c r="E628" s="71">
        <v>100148</v>
      </c>
      <c r="F628" s="72">
        <v>1.5182963883119877E-4</v>
      </c>
    </row>
    <row r="629" spans="1:6" x14ac:dyDescent="0.2">
      <c r="A629" s="50" t="s">
        <v>398</v>
      </c>
      <c r="B629" s="50" t="s">
        <v>25</v>
      </c>
      <c r="C629" s="70">
        <v>55</v>
      </c>
      <c r="D629" s="71">
        <v>1286335</v>
      </c>
      <c r="E629" s="71">
        <v>77180</v>
      </c>
      <c r="F629" s="72">
        <v>1.1700894201573593E-4</v>
      </c>
    </row>
    <row r="630" spans="1:6" x14ac:dyDescent="0.2">
      <c r="A630" s="50" t="s">
        <v>398</v>
      </c>
      <c r="B630" s="50" t="s">
        <v>52</v>
      </c>
      <c r="C630" s="70">
        <v>1285</v>
      </c>
      <c r="D630" s="71">
        <v>32315348</v>
      </c>
      <c r="E630" s="71">
        <v>1935664</v>
      </c>
      <c r="F630" s="72">
        <v>2.9345684988073004E-3</v>
      </c>
    </row>
    <row r="631" spans="1:6" x14ac:dyDescent="0.2">
      <c r="A631" s="50" t="s">
        <v>404</v>
      </c>
      <c r="B631" s="50" t="s">
        <v>5</v>
      </c>
      <c r="C631" s="70">
        <v>12</v>
      </c>
      <c r="D631" s="71">
        <v>19664</v>
      </c>
      <c r="E631" s="71">
        <v>1180</v>
      </c>
      <c r="F631" s="72">
        <v>1.7889421038943818E-6</v>
      </c>
    </row>
    <row r="632" spans="1:6" x14ac:dyDescent="0.2">
      <c r="A632" s="50" t="s">
        <v>404</v>
      </c>
      <c r="B632" s="50" t="s">
        <v>1</v>
      </c>
      <c r="C632" s="70">
        <v>21</v>
      </c>
      <c r="D632" s="71">
        <v>1222464</v>
      </c>
      <c r="E632" s="71">
        <v>73348</v>
      </c>
      <c r="F632" s="72">
        <v>1.1119942833597044E-4</v>
      </c>
    </row>
    <row r="633" spans="1:6" x14ac:dyDescent="0.2">
      <c r="A633" s="50" t="s">
        <v>404</v>
      </c>
      <c r="B633" s="50" t="s">
        <v>774</v>
      </c>
      <c r="C633" s="70">
        <v>141</v>
      </c>
      <c r="D633" s="71">
        <v>4031500</v>
      </c>
      <c r="E633" s="71">
        <v>241890</v>
      </c>
      <c r="F633" s="72">
        <v>3.667179707720441E-4</v>
      </c>
    </row>
    <row r="634" spans="1:6" x14ac:dyDescent="0.2">
      <c r="A634" s="50" t="s">
        <v>404</v>
      </c>
      <c r="B634" s="50" t="s">
        <v>3</v>
      </c>
      <c r="C634" s="70">
        <v>63</v>
      </c>
      <c r="D634" s="71">
        <v>5174251</v>
      </c>
      <c r="E634" s="71">
        <v>310455</v>
      </c>
      <c r="F634" s="72">
        <v>4.706661193767206E-4</v>
      </c>
    </row>
    <row r="635" spans="1:6" x14ac:dyDescent="0.2">
      <c r="A635" s="50" t="s">
        <v>404</v>
      </c>
      <c r="B635" s="50" t="s">
        <v>2</v>
      </c>
      <c r="C635" s="70">
        <v>19</v>
      </c>
      <c r="D635" s="71">
        <v>6256623</v>
      </c>
      <c r="E635" s="71">
        <v>375397</v>
      </c>
      <c r="F635" s="72">
        <v>5.691216093013892E-4</v>
      </c>
    </row>
    <row r="636" spans="1:6" x14ac:dyDescent="0.2">
      <c r="A636" s="50" t="s">
        <v>404</v>
      </c>
      <c r="B636" s="50" t="s">
        <v>6</v>
      </c>
      <c r="C636" s="70">
        <v>24</v>
      </c>
      <c r="D636" s="71">
        <v>1666834</v>
      </c>
      <c r="E636" s="71">
        <v>100010</v>
      </c>
      <c r="F636" s="72">
        <v>1.5162042356820096E-4</v>
      </c>
    </row>
    <row r="637" spans="1:6" x14ac:dyDescent="0.2">
      <c r="A637" s="50" t="s">
        <v>404</v>
      </c>
      <c r="B637" s="50" t="s">
        <v>10</v>
      </c>
      <c r="C637" s="70">
        <v>284</v>
      </c>
      <c r="D637" s="71">
        <v>4068030</v>
      </c>
      <c r="E637" s="71">
        <v>244082</v>
      </c>
      <c r="F637" s="72">
        <v>3.7004115813792245E-4</v>
      </c>
    </row>
    <row r="638" spans="1:6" x14ac:dyDescent="0.2">
      <c r="A638" s="50" t="s">
        <v>404</v>
      </c>
      <c r="B638" s="50" t="s">
        <v>4</v>
      </c>
      <c r="C638" s="70">
        <v>39</v>
      </c>
      <c r="D638" s="71">
        <v>2258440</v>
      </c>
      <c r="E638" s="71">
        <v>135506</v>
      </c>
      <c r="F638" s="72">
        <v>2.0543422773755264E-4</v>
      </c>
    </row>
    <row r="639" spans="1:6" x14ac:dyDescent="0.2">
      <c r="A639" s="50" t="s">
        <v>404</v>
      </c>
      <c r="B639" s="50" t="s">
        <v>775</v>
      </c>
      <c r="C639" s="70">
        <v>433</v>
      </c>
      <c r="D639" s="71">
        <v>4443370</v>
      </c>
      <c r="E639" s="71">
        <v>265158</v>
      </c>
      <c r="F639" s="72">
        <v>4.0199348337663262E-4</v>
      </c>
    </row>
    <row r="640" spans="1:6" x14ac:dyDescent="0.2">
      <c r="A640" s="50" t="s">
        <v>404</v>
      </c>
      <c r="B640" s="50" t="s">
        <v>8</v>
      </c>
      <c r="C640" s="70">
        <v>151</v>
      </c>
      <c r="D640" s="71">
        <v>2597164</v>
      </c>
      <c r="E640" s="71">
        <v>155830</v>
      </c>
      <c r="F640" s="72">
        <v>2.3624648139818771E-4</v>
      </c>
    </row>
    <row r="641" spans="1:6" x14ac:dyDescent="0.2">
      <c r="A641" s="50" t="s">
        <v>404</v>
      </c>
      <c r="B641" s="50" t="s">
        <v>776</v>
      </c>
      <c r="C641" s="70">
        <v>69</v>
      </c>
      <c r="D641" s="71">
        <v>1710624</v>
      </c>
      <c r="E641" s="71">
        <v>102637</v>
      </c>
      <c r="F641" s="72">
        <v>1.5560309382831158E-4</v>
      </c>
    </row>
    <row r="642" spans="1:6" x14ac:dyDescent="0.2">
      <c r="A642" s="50" t="s">
        <v>404</v>
      </c>
      <c r="B642" s="50" t="s">
        <v>25</v>
      </c>
      <c r="C642" s="70">
        <v>45</v>
      </c>
      <c r="D642" s="71">
        <v>2755349</v>
      </c>
      <c r="E642" s="71">
        <v>165321</v>
      </c>
      <c r="F642" s="72">
        <v>2.5063533691349415E-4</v>
      </c>
    </row>
    <row r="643" spans="1:6" x14ac:dyDescent="0.2">
      <c r="A643" s="50" t="s">
        <v>404</v>
      </c>
      <c r="B643" s="50" t="s">
        <v>52</v>
      </c>
      <c r="C643" s="70">
        <v>1301</v>
      </c>
      <c r="D643" s="71">
        <v>36204313</v>
      </c>
      <c r="E643" s="71">
        <v>2170815</v>
      </c>
      <c r="F643" s="72">
        <v>3.2910697909029514E-3</v>
      </c>
    </row>
    <row r="644" spans="1:6" x14ac:dyDescent="0.2">
      <c r="A644" s="50" t="s">
        <v>412</v>
      </c>
      <c r="B644" s="50" t="s">
        <v>5</v>
      </c>
      <c r="C644" s="70" t="s">
        <v>773</v>
      </c>
      <c r="D644" s="71" t="s">
        <v>773</v>
      </c>
      <c r="E644" s="71" t="s">
        <v>773</v>
      </c>
      <c r="F644" s="72" t="s">
        <v>773</v>
      </c>
    </row>
    <row r="645" spans="1:6" x14ac:dyDescent="0.2">
      <c r="A645" s="50" t="s">
        <v>412</v>
      </c>
      <c r="B645" s="50" t="s">
        <v>1</v>
      </c>
      <c r="C645" s="70">
        <v>35</v>
      </c>
      <c r="D645" s="71">
        <v>1592127</v>
      </c>
      <c r="E645" s="71">
        <v>95528</v>
      </c>
      <c r="F645" s="72">
        <v>1.4482547567866314E-4</v>
      </c>
    </row>
    <row r="646" spans="1:6" x14ac:dyDescent="0.2">
      <c r="A646" s="50" t="s">
        <v>412</v>
      </c>
      <c r="B646" s="50" t="s">
        <v>774</v>
      </c>
      <c r="C646" s="70">
        <v>206</v>
      </c>
      <c r="D646" s="71">
        <v>6542564</v>
      </c>
      <c r="E646" s="71">
        <v>392511</v>
      </c>
      <c r="F646" s="72">
        <v>5.9506733401837938E-4</v>
      </c>
    </row>
    <row r="647" spans="1:6" x14ac:dyDescent="0.2">
      <c r="A647" s="50" t="s">
        <v>412</v>
      </c>
      <c r="B647" s="50" t="s">
        <v>3</v>
      </c>
      <c r="C647" s="70">
        <v>123</v>
      </c>
      <c r="D647" s="71">
        <v>11962109</v>
      </c>
      <c r="E647" s="71">
        <v>717727</v>
      </c>
      <c r="F647" s="72">
        <v>1.0881119062727143E-3</v>
      </c>
    </row>
    <row r="648" spans="1:6" x14ac:dyDescent="0.2">
      <c r="A648" s="50" t="s">
        <v>412</v>
      </c>
      <c r="B648" s="50" t="s">
        <v>2</v>
      </c>
      <c r="C648" s="70" t="s">
        <v>773</v>
      </c>
      <c r="D648" s="71" t="s">
        <v>773</v>
      </c>
      <c r="E648" s="71" t="s">
        <v>773</v>
      </c>
      <c r="F648" s="72" t="s">
        <v>773</v>
      </c>
    </row>
    <row r="649" spans="1:6" x14ac:dyDescent="0.2">
      <c r="A649" s="50" t="s">
        <v>412</v>
      </c>
      <c r="B649" s="50" t="s">
        <v>6</v>
      </c>
      <c r="C649" s="70">
        <v>36</v>
      </c>
      <c r="D649" s="71">
        <v>1927231</v>
      </c>
      <c r="E649" s="71">
        <v>115634</v>
      </c>
      <c r="F649" s="72">
        <v>1.7530722986586691E-4</v>
      </c>
    </row>
    <row r="650" spans="1:6" x14ac:dyDescent="0.2">
      <c r="A650" s="50" t="s">
        <v>412</v>
      </c>
      <c r="B650" s="50" t="s">
        <v>10</v>
      </c>
      <c r="C650" s="70">
        <v>422</v>
      </c>
      <c r="D650" s="71">
        <v>6158161</v>
      </c>
      <c r="E650" s="71">
        <v>369490</v>
      </c>
      <c r="F650" s="72">
        <v>5.6016628641350431E-4</v>
      </c>
    </row>
    <row r="651" spans="1:6" x14ac:dyDescent="0.2">
      <c r="A651" s="50" t="s">
        <v>412</v>
      </c>
      <c r="B651" s="50" t="s">
        <v>4</v>
      </c>
      <c r="C651" s="70">
        <v>42</v>
      </c>
      <c r="D651" s="71">
        <v>4201233</v>
      </c>
      <c r="E651" s="71">
        <v>252074</v>
      </c>
      <c r="F651" s="72">
        <v>3.8215745076023084E-4</v>
      </c>
    </row>
    <row r="652" spans="1:6" x14ac:dyDescent="0.2">
      <c r="A652" s="50" t="s">
        <v>412</v>
      </c>
      <c r="B652" s="50" t="s">
        <v>775</v>
      </c>
      <c r="C652" s="70">
        <v>759</v>
      </c>
      <c r="D652" s="71">
        <v>15476422</v>
      </c>
      <c r="E652" s="71">
        <v>924050</v>
      </c>
      <c r="F652" s="72">
        <v>1.4009084331386471E-3</v>
      </c>
    </row>
    <row r="653" spans="1:6" x14ac:dyDescent="0.2">
      <c r="A653" s="50" t="s">
        <v>412</v>
      </c>
      <c r="B653" s="50" t="s">
        <v>8</v>
      </c>
      <c r="C653" s="70">
        <v>222</v>
      </c>
      <c r="D653" s="71">
        <v>4994583</v>
      </c>
      <c r="E653" s="71">
        <v>299675</v>
      </c>
      <c r="F653" s="72">
        <v>4.5432307202080411E-4</v>
      </c>
    </row>
    <row r="654" spans="1:6" x14ac:dyDescent="0.2">
      <c r="A654" s="50" t="s">
        <v>412</v>
      </c>
      <c r="B654" s="50" t="s">
        <v>776</v>
      </c>
      <c r="C654" s="70">
        <v>111</v>
      </c>
      <c r="D654" s="71">
        <v>13610794</v>
      </c>
      <c r="E654" s="71">
        <v>816648</v>
      </c>
      <c r="F654" s="72">
        <v>1.238081348526389E-3</v>
      </c>
    </row>
    <row r="655" spans="1:6" x14ac:dyDescent="0.2">
      <c r="A655" s="50" t="s">
        <v>412</v>
      </c>
      <c r="B655" s="50" t="s">
        <v>25</v>
      </c>
      <c r="C655" s="70">
        <v>48</v>
      </c>
      <c r="D655" s="71">
        <v>4813113</v>
      </c>
      <c r="E655" s="71">
        <v>288787</v>
      </c>
      <c r="F655" s="72">
        <v>4.3781629098080238E-4</v>
      </c>
    </row>
    <row r="656" spans="1:6" x14ac:dyDescent="0.2">
      <c r="A656" s="50" t="s">
        <v>412</v>
      </c>
      <c r="B656" s="50" t="s">
        <v>52</v>
      </c>
      <c r="C656" s="70">
        <v>2025</v>
      </c>
      <c r="D656" s="71">
        <v>79691414</v>
      </c>
      <c r="E656" s="71">
        <v>4776907</v>
      </c>
      <c r="F656" s="72">
        <v>7.242042422616779E-3</v>
      </c>
    </row>
    <row r="657" spans="1:6" x14ac:dyDescent="0.2">
      <c r="A657" s="50" t="s">
        <v>320</v>
      </c>
      <c r="B657" s="50" t="s">
        <v>5</v>
      </c>
      <c r="C657" s="70" t="s">
        <v>773</v>
      </c>
      <c r="D657" s="71" t="s">
        <v>773</v>
      </c>
      <c r="E657" s="71" t="s">
        <v>773</v>
      </c>
      <c r="F657" s="72" t="s">
        <v>773</v>
      </c>
    </row>
    <row r="658" spans="1:6" x14ac:dyDescent="0.2">
      <c r="A658" s="50" t="s">
        <v>320</v>
      </c>
      <c r="B658" s="50" t="s">
        <v>1</v>
      </c>
      <c r="C658" s="70">
        <v>18</v>
      </c>
      <c r="D658" s="71">
        <v>2871892</v>
      </c>
      <c r="E658" s="71">
        <v>172314</v>
      </c>
      <c r="F658" s="72">
        <v>2.61237092958014E-4</v>
      </c>
    </row>
    <row r="659" spans="1:6" x14ac:dyDescent="0.2">
      <c r="A659" s="50" t="s">
        <v>320</v>
      </c>
      <c r="B659" s="50" t="s">
        <v>774</v>
      </c>
      <c r="C659" s="70">
        <v>134</v>
      </c>
      <c r="D659" s="71">
        <v>3007362</v>
      </c>
      <c r="E659" s="71">
        <v>180442</v>
      </c>
      <c r="F659" s="72">
        <v>2.7355956873805935E-4</v>
      </c>
    </row>
    <row r="660" spans="1:6" x14ac:dyDescent="0.2">
      <c r="A660" s="50" t="s">
        <v>320</v>
      </c>
      <c r="B660" s="50" t="s">
        <v>3</v>
      </c>
      <c r="C660" s="70">
        <v>66</v>
      </c>
      <c r="D660" s="71">
        <v>5244446</v>
      </c>
      <c r="E660" s="71">
        <v>314667</v>
      </c>
      <c r="F660" s="72">
        <v>4.7705173305604527E-4</v>
      </c>
    </row>
    <row r="661" spans="1:6" x14ac:dyDescent="0.2">
      <c r="A661" s="50" t="s">
        <v>320</v>
      </c>
      <c r="B661" s="50" t="s">
        <v>2</v>
      </c>
      <c r="C661" s="70">
        <v>12</v>
      </c>
      <c r="D661" s="71">
        <v>6442097</v>
      </c>
      <c r="E661" s="71">
        <v>386526</v>
      </c>
      <c r="F661" s="72">
        <v>5.8599375902532191E-4</v>
      </c>
    </row>
    <row r="662" spans="1:6" x14ac:dyDescent="0.2">
      <c r="A662" s="50" t="s">
        <v>320</v>
      </c>
      <c r="B662" s="50" t="s">
        <v>6</v>
      </c>
      <c r="C662" s="70" t="s">
        <v>773</v>
      </c>
      <c r="D662" s="71" t="s">
        <v>773</v>
      </c>
      <c r="E662" s="71" t="s">
        <v>773</v>
      </c>
      <c r="F662" s="72" t="s">
        <v>773</v>
      </c>
    </row>
    <row r="663" spans="1:6" x14ac:dyDescent="0.2">
      <c r="A663" s="50" t="s">
        <v>320</v>
      </c>
      <c r="B663" s="50" t="s">
        <v>10</v>
      </c>
      <c r="C663" s="70">
        <v>174</v>
      </c>
      <c r="D663" s="71">
        <v>1955927</v>
      </c>
      <c r="E663" s="71">
        <v>117356</v>
      </c>
      <c r="F663" s="72">
        <v>1.7791787249544838E-4</v>
      </c>
    </row>
    <row r="664" spans="1:6" x14ac:dyDescent="0.2">
      <c r="A664" s="50" t="s">
        <v>320</v>
      </c>
      <c r="B664" s="50" t="s">
        <v>4</v>
      </c>
      <c r="C664" s="70">
        <v>24</v>
      </c>
      <c r="D664" s="71">
        <v>1427102</v>
      </c>
      <c r="E664" s="71">
        <v>85626</v>
      </c>
      <c r="F664" s="72">
        <v>1.2981352253225452E-4</v>
      </c>
    </row>
    <row r="665" spans="1:6" x14ac:dyDescent="0.2">
      <c r="A665" s="50" t="s">
        <v>320</v>
      </c>
      <c r="B665" s="50" t="s">
        <v>775</v>
      </c>
      <c r="C665" s="70">
        <v>289</v>
      </c>
      <c r="D665" s="71">
        <v>5175698</v>
      </c>
      <c r="E665" s="71">
        <v>305568</v>
      </c>
      <c r="F665" s="72">
        <v>4.6325717017186311E-4</v>
      </c>
    </row>
    <row r="666" spans="1:6" x14ac:dyDescent="0.2">
      <c r="A666" s="50" t="s">
        <v>320</v>
      </c>
      <c r="B666" s="50" t="s">
        <v>8</v>
      </c>
      <c r="C666" s="70">
        <v>122</v>
      </c>
      <c r="D666" s="71">
        <v>2280029</v>
      </c>
      <c r="E666" s="71">
        <v>136802</v>
      </c>
      <c r="F666" s="72">
        <v>2.073990319465756E-4</v>
      </c>
    </row>
    <row r="667" spans="1:6" x14ac:dyDescent="0.2">
      <c r="A667" s="50" t="s">
        <v>320</v>
      </c>
      <c r="B667" s="50" t="s">
        <v>776</v>
      </c>
      <c r="C667" s="70">
        <v>46</v>
      </c>
      <c r="D667" s="71">
        <v>7997554</v>
      </c>
      <c r="E667" s="71">
        <v>479853</v>
      </c>
      <c r="F667" s="72">
        <v>7.2748240286443289E-4</v>
      </c>
    </row>
    <row r="668" spans="1:6" x14ac:dyDescent="0.2">
      <c r="A668" s="50" t="s">
        <v>320</v>
      </c>
      <c r="B668" s="50" t="s">
        <v>25</v>
      </c>
      <c r="C668" s="70">
        <v>57</v>
      </c>
      <c r="D668" s="71">
        <v>2700432</v>
      </c>
      <c r="E668" s="71">
        <v>162026</v>
      </c>
      <c r="F668" s="72">
        <v>2.4563994349626367E-4</v>
      </c>
    </row>
    <row r="669" spans="1:6" x14ac:dyDescent="0.2">
      <c r="A669" s="50" t="s">
        <v>320</v>
      </c>
      <c r="B669" s="50" t="s">
        <v>52</v>
      </c>
      <c r="C669" s="70">
        <v>964</v>
      </c>
      <c r="D669" s="71">
        <v>39686300</v>
      </c>
      <c r="E669" s="71">
        <v>2376204</v>
      </c>
      <c r="F669" s="72">
        <v>3.6024503246120726E-3</v>
      </c>
    </row>
    <row r="670" spans="1:6" x14ac:dyDescent="0.2">
      <c r="A670" s="50" t="s">
        <v>427</v>
      </c>
      <c r="B670" s="50" t="s">
        <v>5</v>
      </c>
      <c r="C670" s="70">
        <v>247</v>
      </c>
      <c r="D670" s="71">
        <v>19147677</v>
      </c>
      <c r="E670" s="71">
        <v>1148861</v>
      </c>
      <c r="F670" s="72">
        <v>1.7417337410357656E-3</v>
      </c>
    </row>
    <row r="671" spans="1:6" x14ac:dyDescent="0.2">
      <c r="A671" s="50" t="s">
        <v>427</v>
      </c>
      <c r="B671" s="50" t="s">
        <v>1</v>
      </c>
      <c r="C671" s="70">
        <v>99</v>
      </c>
      <c r="D671" s="71">
        <v>38237417</v>
      </c>
      <c r="E671" s="71">
        <v>2294245</v>
      </c>
      <c r="F671" s="72">
        <v>3.4781961670755646E-3</v>
      </c>
    </row>
    <row r="672" spans="1:6" x14ac:dyDescent="0.2">
      <c r="A672" s="50" t="s">
        <v>427</v>
      </c>
      <c r="B672" s="50" t="s">
        <v>774</v>
      </c>
      <c r="C672" s="70">
        <v>1157</v>
      </c>
      <c r="D672" s="71">
        <v>83418624</v>
      </c>
      <c r="E672" s="71">
        <v>5005117</v>
      </c>
      <c r="F672" s="72">
        <v>7.5880207934046918E-3</v>
      </c>
    </row>
    <row r="673" spans="1:6" x14ac:dyDescent="0.2">
      <c r="A673" s="50" t="s">
        <v>427</v>
      </c>
      <c r="B673" s="50" t="s">
        <v>3</v>
      </c>
      <c r="C673" s="70">
        <v>298</v>
      </c>
      <c r="D673" s="71">
        <v>44384468</v>
      </c>
      <c r="E673" s="71">
        <v>2663068</v>
      </c>
      <c r="F673" s="72">
        <v>4.0373512463845792E-3</v>
      </c>
    </row>
    <row r="674" spans="1:6" x14ac:dyDescent="0.2">
      <c r="A674" s="50" t="s">
        <v>427</v>
      </c>
      <c r="B674" s="50" t="s">
        <v>2</v>
      </c>
      <c r="C674" s="70">
        <v>60</v>
      </c>
      <c r="D674" s="71">
        <v>60590677</v>
      </c>
      <c r="E674" s="71">
        <v>3635441</v>
      </c>
      <c r="F674" s="72">
        <v>5.5115198907829625E-3</v>
      </c>
    </row>
    <row r="675" spans="1:6" x14ac:dyDescent="0.2">
      <c r="A675" s="50" t="s">
        <v>427</v>
      </c>
      <c r="B675" s="50" t="s">
        <v>6</v>
      </c>
      <c r="C675" s="70">
        <v>144</v>
      </c>
      <c r="D675" s="71">
        <v>21297288</v>
      </c>
      <c r="E675" s="71">
        <v>1277837</v>
      </c>
      <c r="F675" s="72">
        <v>1.9372681450966823E-3</v>
      </c>
    </row>
    <row r="676" spans="1:6" x14ac:dyDescent="0.2">
      <c r="A676" s="50" t="s">
        <v>427</v>
      </c>
      <c r="B676" s="50" t="s">
        <v>10</v>
      </c>
      <c r="C676" s="70">
        <v>1001</v>
      </c>
      <c r="D676" s="71">
        <v>33576304</v>
      </c>
      <c r="E676" s="71">
        <v>2014578</v>
      </c>
      <c r="F676" s="72">
        <v>3.0542062760841831E-3</v>
      </c>
    </row>
    <row r="677" spans="1:6" x14ac:dyDescent="0.2">
      <c r="A677" s="50" t="s">
        <v>427</v>
      </c>
      <c r="B677" s="50" t="s">
        <v>4</v>
      </c>
      <c r="C677" s="70">
        <v>170</v>
      </c>
      <c r="D677" s="71">
        <v>21579119</v>
      </c>
      <c r="E677" s="71">
        <v>1294747</v>
      </c>
      <c r="F677" s="72">
        <v>1.9629045950770672E-3</v>
      </c>
    </row>
    <row r="678" spans="1:6" x14ac:dyDescent="0.2">
      <c r="A678" s="50" t="s">
        <v>427</v>
      </c>
      <c r="B678" s="50" t="s">
        <v>775</v>
      </c>
      <c r="C678" s="70">
        <v>2213</v>
      </c>
      <c r="D678" s="71">
        <v>65847730</v>
      </c>
      <c r="E678" s="71">
        <v>3837490</v>
      </c>
      <c r="F678" s="72">
        <v>5.8178368087064844E-3</v>
      </c>
    </row>
    <row r="679" spans="1:6" x14ac:dyDescent="0.2">
      <c r="A679" s="50" t="s">
        <v>427</v>
      </c>
      <c r="B679" s="50" t="s">
        <v>8</v>
      </c>
      <c r="C679" s="70">
        <v>1041</v>
      </c>
      <c r="D679" s="71">
        <v>70363002</v>
      </c>
      <c r="E679" s="71">
        <v>4221780</v>
      </c>
      <c r="F679" s="72">
        <v>6.4004406740501892E-3</v>
      </c>
    </row>
    <row r="680" spans="1:6" x14ac:dyDescent="0.2">
      <c r="A680" s="50" t="s">
        <v>427</v>
      </c>
      <c r="B680" s="50" t="s">
        <v>776</v>
      </c>
      <c r="C680" s="70">
        <v>165</v>
      </c>
      <c r="D680" s="71">
        <v>23366289</v>
      </c>
      <c r="E680" s="71">
        <v>1389226</v>
      </c>
      <c r="F680" s="72">
        <v>2.1061397315464206E-3</v>
      </c>
    </row>
    <row r="681" spans="1:6" x14ac:dyDescent="0.2">
      <c r="A681" s="50" t="s">
        <v>427</v>
      </c>
      <c r="B681" s="50" t="s">
        <v>25</v>
      </c>
      <c r="C681" s="70">
        <v>203</v>
      </c>
      <c r="D681" s="71">
        <v>24621961</v>
      </c>
      <c r="E681" s="71">
        <v>1477318</v>
      </c>
      <c r="F681" s="72">
        <v>2.2396918398652882E-3</v>
      </c>
    </row>
    <row r="682" spans="1:6" x14ac:dyDescent="0.2">
      <c r="A682" s="50" t="s">
        <v>427</v>
      </c>
      <c r="B682" s="50" t="s">
        <v>52</v>
      </c>
      <c r="C682" s="70">
        <v>6798</v>
      </c>
      <c r="D682" s="71">
        <v>506430555</v>
      </c>
      <c r="E682" s="71">
        <v>30259709</v>
      </c>
      <c r="F682" s="72">
        <v>4.5875311425162511E-2</v>
      </c>
    </row>
    <row r="683" spans="1:6" x14ac:dyDescent="0.2">
      <c r="A683" s="50" t="s">
        <v>437</v>
      </c>
      <c r="B683" s="50" t="s">
        <v>5</v>
      </c>
      <c r="C683" s="70" t="s">
        <v>773</v>
      </c>
      <c r="D683" s="71" t="s">
        <v>773</v>
      </c>
      <c r="E683" s="71" t="s">
        <v>773</v>
      </c>
      <c r="F683" s="72" t="s">
        <v>773</v>
      </c>
    </row>
    <row r="684" spans="1:6" x14ac:dyDescent="0.2">
      <c r="A684" s="50" t="s">
        <v>437</v>
      </c>
      <c r="B684" s="50" t="s">
        <v>1</v>
      </c>
      <c r="C684" s="70">
        <v>22</v>
      </c>
      <c r="D684" s="71">
        <v>1507305</v>
      </c>
      <c r="E684" s="71">
        <v>90438</v>
      </c>
      <c r="F684" s="72">
        <v>1.3710876778983059E-4</v>
      </c>
    </row>
    <row r="685" spans="1:6" x14ac:dyDescent="0.2">
      <c r="A685" s="50" t="s">
        <v>437</v>
      </c>
      <c r="B685" s="50" t="s">
        <v>774</v>
      </c>
      <c r="C685" s="70">
        <v>127</v>
      </c>
      <c r="D685" s="71">
        <v>3754741</v>
      </c>
      <c r="E685" s="71">
        <v>225284</v>
      </c>
      <c r="F685" s="72">
        <v>3.4154240079130668E-4</v>
      </c>
    </row>
    <row r="686" spans="1:6" x14ac:dyDescent="0.2">
      <c r="A686" s="50" t="s">
        <v>437</v>
      </c>
      <c r="B686" s="50" t="s">
        <v>3</v>
      </c>
      <c r="C686" s="70">
        <v>45</v>
      </c>
      <c r="D686" s="71">
        <v>5013247</v>
      </c>
      <c r="E686" s="71">
        <v>300795</v>
      </c>
      <c r="F686" s="72">
        <v>4.5602105096687338E-4</v>
      </c>
    </row>
    <row r="687" spans="1:6" x14ac:dyDescent="0.2">
      <c r="A687" s="50" t="s">
        <v>437</v>
      </c>
      <c r="B687" s="50" t="s">
        <v>2</v>
      </c>
      <c r="C687" s="70" t="s">
        <v>773</v>
      </c>
      <c r="D687" s="71" t="s">
        <v>773</v>
      </c>
      <c r="E687" s="71" t="s">
        <v>773</v>
      </c>
      <c r="F687" s="72" t="s">
        <v>773</v>
      </c>
    </row>
    <row r="688" spans="1:6" x14ac:dyDescent="0.2">
      <c r="A688" s="50" t="s">
        <v>437</v>
      </c>
      <c r="B688" s="50" t="s">
        <v>6</v>
      </c>
      <c r="C688" s="70">
        <v>30</v>
      </c>
      <c r="D688" s="71">
        <v>3307656</v>
      </c>
      <c r="E688" s="71">
        <v>198459</v>
      </c>
      <c r="F688" s="72">
        <v>3.0087428898031789E-4</v>
      </c>
    </row>
    <row r="689" spans="1:6" x14ac:dyDescent="0.2">
      <c r="A689" s="50" t="s">
        <v>437</v>
      </c>
      <c r="B689" s="50" t="s">
        <v>10</v>
      </c>
      <c r="C689" s="70">
        <v>265</v>
      </c>
      <c r="D689" s="71">
        <v>5925129</v>
      </c>
      <c r="E689" s="71">
        <v>355508</v>
      </c>
      <c r="F689" s="72">
        <v>5.3896883853498637E-4</v>
      </c>
    </row>
    <row r="690" spans="1:6" x14ac:dyDescent="0.2">
      <c r="A690" s="50" t="s">
        <v>437</v>
      </c>
      <c r="B690" s="50" t="s">
        <v>4</v>
      </c>
      <c r="C690" s="70">
        <v>52</v>
      </c>
      <c r="D690" s="71">
        <v>3658344</v>
      </c>
      <c r="E690" s="71">
        <v>219501</v>
      </c>
      <c r="F690" s="72">
        <v>3.327750684295938E-4</v>
      </c>
    </row>
    <row r="691" spans="1:6" x14ac:dyDescent="0.2">
      <c r="A691" s="50" t="s">
        <v>437</v>
      </c>
      <c r="B691" s="50" t="s">
        <v>775</v>
      </c>
      <c r="C691" s="70">
        <v>428</v>
      </c>
      <c r="D691" s="71">
        <v>6716677</v>
      </c>
      <c r="E691" s="71">
        <v>400968</v>
      </c>
      <c r="F691" s="72">
        <v>6.0788859111383258E-4</v>
      </c>
    </row>
    <row r="692" spans="1:6" x14ac:dyDescent="0.2">
      <c r="A692" s="50" t="s">
        <v>437</v>
      </c>
      <c r="B692" s="50" t="s">
        <v>8</v>
      </c>
      <c r="C692" s="70">
        <v>140</v>
      </c>
      <c r="D692" s="71">
        <v>2254106</v>
      </c>
      <c r="E692" s="71">
        <v>135246</v>
      </c>
      <c r="F692" s="72">
        <v>2.050400540536437E-4</v>
      </c>
    </row>
    <row r="693" spans="1:6" x14ac:dyDescent="0.2">
      <c r="A693" s="50" t="s">
        <v>437</v>
      </c>
      <c r="B693" s="50" t="s">
        <v>776</v>
      </c>
      <c r="C693" s="70">
        <v>68</v>
      </c>
      <c r="D693" s="71">
        <v>4911361</v>
      </c>
      <c r="E693" s="71">
        <v>294682</v>
      </c>
      <c r="F693" s="72">
        <v>4.4675342123712221E-4</v>
      </c>
    </row>
    <row r="694" spans="1:6" x14ac:dyDescent="0.2">
      <c r="A694" s="50" t="s">
        <v>437</v>
      </c>
      <c r="B694" s="50" t="s">
        <v>25</v>
      </c>
      <c r="C694" s="70">
        <v>66</v>
      </c>
      <c r="D694" s="71">
        <v>2536625</v>
      </c>
      <c r="E694" s="71">
        <v>152197</v>
      </c>
      <c r="F694" s="72">
        <v>2.3073866219187561E-4</v>
      </c>
    </row>
    <row r="695" spans="1:6" x14ac:dyDescent="0.2">
      <c r="A695" s="50" t="s">
        <v>437</v>
      </c>
      <c r="B695" s="50" t="s">
        <v>52</v>
      </c>
      <c r="C695" s="70">
        <v>1262</v>
      </c>
      <c r="D695" s="71">
        <v>44854012</v>
      </c>
      <c r="E695" s="71">
        <v>2689208</v>
      </c>
      <c r="F695" s="72">
        <v>4.0769808621437314E-3</v>
      </c>
    </row>
    <row r="696" spans="1:6" x14ac:dyDescent="0.2">
      <c r="A696" s="50" t="s">
        <v>444</v>
      </c>
      <c r="B696" s="50" t="s">
        <v>5</v>
      </c>
      <c r="C696" s="70" t="s">
        <v>773</v>
      </c>
      <c r="D696" s="71" t="s">
        <v>773</v>
      </c>
      <c r="E696" s="71" t="s">
        <v>773</v>
      </c>
      <c r="F696" s="72" t="s">
        <v>773</v>
      </c>
    </row>
    <row r="697" spans="1:6" x14ac:dyDescent="0.2">
      <c r="A697" s="50" t="s">
        <v>444</v>
      </c>
      <c r="B697" s="50" t="s">
        <v>1</v>
      </c>
      <c r="C697" s="70">
        <v>21</v>
      </c>
      <c r="D697" s="71">
        <v>715681</v>
      </c>
      <c r="E697" s="71">
        <v>42941</v>
      </c>
      <c r="F697" s="72">
        <v>6.5100816002820893E-5</v>
      </c>
    </row>
    <row r="698" spans="1:6" x14ac:dyDescent="0.2">
      <c r="A698" s="50" t="s">
        <v>444</v>
      </c>
      <c r="B698" s="50" t="s">
        <v>774</v>
      </c>
      <c r="C698" s="70">
        <v>50</v>
      </c>
      <c r="D698" s="71">
        <v>1231174</v>
      </c>
      <c r="E698" s="71">
        <v>73870</v>
      </c>
      <c r="F698" s="72">
        <v>1.1199080780904913E-4</v>
      </c>
    </row>
    <row r="699" spans="1:6" x14ac:dyDescent="0.2">
      <c r="A699" s="50" t="s">
        <v>444</v>
      </c>
      <c r="B699" s="50" t="s">
        <v>3</v>
      </c>
      <c r="C699" s="70">
        <v>33</v>
      </c>
      <c r="D699" s="71">
        <v>2370948</v>
      </c>
      <c r="E699" s="71">
        <v>142257</v>
      </c>
      <c r="F699" s="72">
        <v>2.1566909904551109E-4</v>
      </c>
    </row>
    <row r="700" spans="1:6" x14ac:dyDescent="0.2">
      <c r="A700" s="50" t="s">
        <v>444</v>
      </c>
      <c r="B700" s="50" t="s">
        <v>2</v>
      </c>
      <c r="C700" s="70" t="s">
        <v>773</v>
      </c>
      <c r="D700" s="71" t="s">
        <v>773</v>
      </c>
      <c r="E700" s="71" t="s">
        <v>773</v>
      </c>
      <c r="F700" s="72" t="s">
        <v>773</v>
      </c>
    </row>
    <row r="701" spans="1:6" x14ac:dyDescent="0.2">
      <c r="A701" s="50" t="s">
        <v>444</v>
      </c>
      <c r="B701" s="50" t="s">
        <v>6</v>
      </c>
      <c r="C701" s="70">
        <v>15</v>
      </c>
      <c r="D701" s="71">
        <v>730467</v>
      </c>
      <c r="E701" s="71">
        <v>43828</v>
      </c>
      <c r="F701" s="72">
        <v>6.6445554686002511E-5</v>
      </c>
    </row>
    <row r="702" spans="1:6" x14ac:dyDescent="0.2">
      <c r="A702" s="50" t="s">
        <v>444</v>
      </c>
      <c r="B702" s="50" t="s">
        <v>10</v>
      </c>
      <c r="C702" s="70">
        <v>140</v>
      </c>
      <c r="D702" s="71">
        <v>1990859</v>
      </c>
      <c r="E702" s="71">
        <v>119452</v>
      </c>
      <c r="F702" s="72">
        <v>1.8109551880880653E-4</v>
      </c>
    </row>
    <row r="703" spans="1:6" x14ac:dyDescent="0.2">
      <c r="A703" s="50" t="s">
        <v>444</v>
      </c>
      <c r="B703" s="50" t="s">
        <v>4</v>
      </c>
      <c r="C703" s="70">
        <v>12</v>
      </c>
      <c r="D703" s="71">
        <v>206488</v>
      </c>
      <c r="E703" s="71">
        <v>12389</v>
      </c>
      <c r="F703" s="72">
        <v>1.8782376038260589E-5</v>
      </c>
    </row>
    <row r="704" spans="1:6" x14ac:dyDescent="0.2">
      <c r="A704" s="50" t="s">
        <v>444</v>
      </c>
      <c r="B704" s="50" t="s">
        <v>775</v>
      </c>
      <c r="C704" s="70">
        <v>214</v>
      </c>
      <c r="D704" s="71">
        <v>3272854</v>
      </c>
      <c r="E704" s="71">
        <v>196275</v>
      </c>
      <c r="F704" s="72">
        <v>2.9756323003548289E-4</v>
      </c>
    </row>
    <row r="705" spans="1:6" x14ac:dyDescent="0.2">
      <c r="A705" s="50" t="s">
        <v>444</v>
      </c>
      <c r="B705" s="50" t="s">
        <v>8</v>
      </c>
      <c r="C705" s="70">
        <v>73</v>
      </c>
      <c r="D705" s="71">
        <v>1568277</v>
      </c>
      <c r="E705" s="71">
        <v>94097</v>
      </c>
      <c r="F705" s="72">
        <v>1.4265600436453359E-4</v>
      </c>
    </row>
    <row r="706" spans="1:6" x14ac:dyDescent="0.2">
      <c r="A706" s="50" t="s">
        <v>444</v>
      </c>
      <c r="B706" s="50" t="s">
        <v>776</v>
      </c>
      <c r="C706" s="70">
        <v>39</v>
      </c>
      <c r="D706" s="71">
        <v>891015</v>
      </c>
      <c r="E706" s="71">
        <v>53461</v>
      </c>
      <c r="F706" s="72">
        <v>8.1049689674828426E-5</v>
      </c>
    </row>
    <row r="707" spans="1:6" x14ac:dyDescent="0.2">
      <c r="A707" s="50" t="s">
        <v>444</v>
      </c>
      <c r="B707" s="50" t="s">
        <v>25</v>
      </c>
      <c r="C707" s="70">
        <v>36</v>
      </c>
      <c r="D707" s="71">
        <v>1797984</v>
      </c>
      <c r="E707" s="71">
        <v>107879</v>
      </c>
      <c r="F707" s="72">
        <v>1.635502417169678E-4</v>
      </c>
    </row>
    <row r="708" spans="1:6" x14ac:dyDescent="0.2">
      <c r="A708" s="50" t="s">
        <v>444</v>
      </c>
      <c r="B708" s="50" t="s">
        <v>52</v>
      </c>
      <c r="C708" s="70">
        <v>651</v>
      </c>
      <c r="D708" s="71">
        <v>14782013</v>
      </c>
      <c r="E708" s="71">
        <v>886825</v>
      </c>
      <c r="F708" s="72">
        <v>1.3444733739713009E-3</v>
      </c>
    </row>
    <row r="709" spans="1:6" x14ac:dyDescent="0.2">
      <c r="A709" s="50" t="s">
        <v>453</v>
      </c>
      <c r="B709" s="50" t="s">
        <v>5</v>
      </c>
      <c r="C709" s="70" t="s">
        <v>773</v>
      </c>
      <c r="D709" s="71" t="s">
        <v>773</v>
      </c>
      <c r="E709" s="71" t="s">
        <v>773</v>
      </c>
      <c r="F709" s="72" t="s">
        <v>773</v>
      </c>
    </row>
    <row r="710" spans="1:6" x14ac:dyDescent="0.2">
      <c r="A710" s="50" t="s">
        <v>453</v>
      </c>
      <c r="B710" s="50" t="s">
        <v>1</v>
      </c>
      <c r="C710" s="70">
        <v>33</v>
      </c>
      <c r="D710" s="71">
        <v>400809</v>
      </c>
      <c r="E710" s="71">
        <v>24049</v>
      </c>
      <c r="F710" s="72">
        <v>3.6459549708945753E-5</v>
      </c>
    </row>
    <row r="711" spans="1:6" x14ac:dyDescent="0.2">
      <c r="A711" s="50" t="s">
        <v>453</v>
      </c>
      <c r="B711" s="50" t="s">
        <v>774</v>
      </c>
      <c r="C711" s="70">
        <v>99</v>
      </c>
      <c r="D711" s="71">
        <v>3532458</v>
      </c>
      <c r="E711" s="71">
        <v>211948</v>
      </c>
      <c r="F711" s="72">
        <v>3.2132432291203934E-4</v>
      </c>
    </row>
    <row r="712" spans="1:6" x14ac:dyDescent="0.2">
      <c r="A712" s="50" t="s">
        <v>453</v>
      </c>
      <c r="B712" s="50" t="s">
        <v>3</v>
      </c>
      <c r="C712" s="70">
        <v>57</v>
      </c>
      <c r="D712" s="71">
        <v>5954984</v>
      </c>
      <c r="E712" s="71">
        <v>357299</v>
      </c>
      <c r="F712" s="72">
        <v>5.416840887960667E-4</v>
      </c>
    </row>
    <row r="713" spans="1:6" x14ac:dyDescent="0.2">
      <c r="A713" s="50" t="s">
        <v>453</v>
      </c>
      <c r="B713" s="50" t="s">
        <v>2</v>
      </c>
      <c r="C713" s="70" t="s">
        <v>773</v>
      </c>
      <c r="D713" s="71" t="s">
        <v>773</v>
      </c>
      <c r="E713" s="71" t="s">
        <v>773</v>
      </c>
      <c r="F713" s="72" t="s">
        <v>773</v>
      </c>
    </row>
    <row r="714" spans="1:6" x14ac:dyDescent="0.2">
      <c r="A714" s="50" t="s">
        <v>453</v>
      </c>
      <c r="B714" s="50" t="s">
        <v>6</v>
      </c>
      <c r="C714" s="70">
        <v>28</v>
      </c>
      <c r="D714" s="71">
        <v>1486683</v>
      </c>
      <c r="E714" s="71">
        <v>89201</v>
      </c>
      <c r="F714" s="72">
        <v>1.3523341068600233E-4</v>
      </c>
    </row>
    <row r="715" spans="1:6" x14ac:dyDescent="0.2">
      <c r="A715" s="50" t="s">
        <v>453</v>
      </c>
      <c r="B715" s="50" t="s">
        <v>10</v>
      </c>
      <c r="C715" s="70">
        <v>274</v>
      </c>
      <c r="D715" s="71">
        <v>3850927</v>
      </c>
      <c r="E715" s="71">
        <v>231056</v>
      </c>
      <c r="F715" s="72">
        <v>3.5029305657408499E-4</v>
      </c>
    </row>
    <row r="716" spans="1:6" x14ac:dyDescent="0.2">
      <c r="A716" s="50" t="s">
        <v>453</v>
      </c>
      <c r="B716" s="50" t="s">
        <v>4</v>
      </c>
      <c r="C716" s="70">
        <v>54</v>
      </c>
      <c r="D716" s="71">
        <v>4812954</v>
      </c>
      <c r="E716" s="71">
        <v>288777</v>
      </c>
      <c r="F716" s="72">
        <v>4.378011304544982E-4</v>
      </c>
    </row>
    <row r="717" spans="1:6" x14ac:dyDescent="0.2">
      <c r="A717" s="50" t="s">
        <v>453</v>
      </c>
      <c r="B717" s="50" t="s">
        <v>775</v>
      </c>
      <c r="C717" s="70">
        <v>402</v>
      </c>
      <c r="D717" s="71">
        <v>5282774</v>
      </c>
      <c r="E717" s="71">
        <v>315594</v>
      </c>
      <c r="F717" s="72">
        <v>4.784571138444437E-4</v>
      </c>
    </row>
    <row r="718" spans="1:6" x14ac:dyDescent="0.2">
      <c r="A718" s="50" t="s">
        <v>453</v>
      </c>
      <c r="B718" s="50" t="s">
        <v>8</v>
      </c>
      <c r="C718" s="70">
        <v>136</v>
      </c>
      <c r="D718" s="71">
        <v>2860901</v>
      </c>
      <c r="E718" s="71">
        <v>171539</v>
      </c>
      <c r="F718" s="72">
        <v>2.600621521694393E-4</v>
      </c>
    </row>
    <row r="719" spans="1:6" x14ac:dyDescent="0.2">
      <c r="A719" s="50" t="s">
        <v>453</v>
      </c>
      <c r="B719" s="50" t="s">
        <v>776</v>
      </c>
      <c r="C719" s="70">
        <v>102</v>
      </c>
      <c r="D719" s="71">
        <v>4565353</v>
      </c>
      <c r="E719" s="71">
        <v>273921</v>
      </c>
      <c r="F719" s="72">
        <v>4.1527865257699401E-4</v>
      </c>
    </row>
    <row r="720" spans="1:6" x14ac:dyDescent="0.2">
      <c r="A720" s="50" t="s">
        <v>453</v>
      </c>
      <c r="B720" s="50" t="s">
        <v>25</v>
      </c>
      <c r="C720" s="70">
        <v>114</v>
      </c>
      <c r="D720" s="71">
        <v>8501070</v>
      </c>
      <c r="E720" s="71">
        <v>510064</v>
      </c>
      <c r="F720" s="72">
        <v>7.732838688820203E-4</v>
      </c>
    </row>
    <row r="721" spans="1:6" x14ac:dyDescent="0.2">
      <c r="A721" s="50" t="s">
        <v>453</v>
      </c>
      <c r="B721" s="50" t="s">
        <v>52</v>
      </c>
      <c r="C721" s="70">
        <v>1316</v>
      </c>
      <c r="D721" s="71">
        <v>41693796</v>
      </c>
      <c r="E721" s="71">
        <v>2500140</v>
      </c>
      <c r="F721" s="72">
        <v>3.7903438234156779E-3</v>
      </c>
    </row>
    <row r="722" spans="1:6" x14ac:dyDescent="0.2">
      <c r="A722" s="50" t="s">
        <v>465</v>
      </c>
      <c r="B722" s="50" t="s">
        <v>5</v>
      </c>
      <c r="C722" s="70">
        <v>22</v>
      </c>
      <c r="D722" s="71">
        <v>165569</v>
      </c>
      <c r="E722" s="71">
        <v>9934</v>
      </c>
      <c r="F722" s="72">
        <v>1.5060466830582024E-5</v>
      </c>
    </row>
    <row r="723" spans="1:6" x14ac:dyDescent="0.2">
      <c r="A723" s="50" t="s">
        <v>465</v>
      </c>
      <c r="B723" s="50" t="s">
        <v>1</v>
      </c>
      <c r="C723" s="70">
        <v>36</v>
      </c>
      <c r="D723" s="71">
        <v>5178610</v>
      </c>
      <c r="E723" s="71">
        <v>310717</v>
      </c>
      <c r="F723" s="72">
        <v>4.7106332516589039E-4</v>
      </c>
    </row>
    <row r="724" spans="1:6" x14ac:dyDescent="0.2">
      <c r="A724" s="50" t="s">
        <v>465</v>
      </c>
      <c r="B724" s="50" t="s">
        <v>774</v>
      </c>
      <c r="C724" s="70">
        <v>258</v>
      </c>
      <c r="D724" s="71">
        <v>10550800</v>
      </c>
      <c r="E724" s="71">
        <v>632744</v>
      </c>
      <c r="F724" s="72">
        <v>9.5927320558181922E-4</v>
      </c>
    </row>
    <row r="725" spans="1:6" x14ac:dyDescent="0.2">
      <c r="A725" s="50" t="s">
        <v>465</v>
      </c>
      <c r="B725" s="50" t="s">
        <v>3</v>
      </c>
      <c r="C725" s="70">
        <v>96</v>
      </c>
      <c r="D725" s="71">
        <v>9608742</v>
      </c>
      <c r="E725" s="71">
        <v>576525</v>
      </c>
      <c r="F725" s="72">
        <v>8.7404224275229527E-4</v>
      </c>
    </row>
    <row r="726" spans="1:6" x14ac:dyDescent="0.2">
      <c r="A726" s="50" t="s">
        <v>465</v>
      </c>
      <c r="B726" s="50" t="s">
        <v>2</v>
      </c>
      <c r="C726" s="70">
        <v>12</v>
      </c>
      <c r="D726" s="71">
        <v>11463713</v>
      </c>
      <c r="E726" s="71">
        <v>687823</v>
      </c>
      <c r="F726" s="72">
        <v>1.0427758684126655E-3</v>
      </c>
    </row>
    <row r="727" spans="1:6" x14ac:dyDescent="0.2">
      <c r="A727" s="50" t="s">
        <v>465</v>
      </c>
      <c r="B727" s="50" t="s">
        <v>6</v>
      </c>
      <c r="C727" s="70">
        <v>42</v>
      </c>
      <c r="D727" s="71">
        <v>2777418</v>
      </c>
      <c r="E727" s="71">
        <v>166645</v>
      </c>
      <c r="F727" s="72">
        <v>2.5264259059616884E-4</v>
      </c>
    </row>
    <row r="728" spans="1:6" x14ac:dyDescent="0.2">
      <c r="A728" s="50" t="s">
        <v>465</v>
      </c>
      <c r="B728" s="50" t="s">
        <v>10</v>
      </c>
      <c r="C728" s="70">
        <v>363</v>
      </c>
      <c r="D728" s="71">
        <v>25460319</v>
      </c>
      <c r="E728" s="71">
        <v>1527619</v>
      </c>
      <c r="F728" s="72">
        <v>2.315950803227993E-3</v>
      </c>
    </row>
    <row r="729" spans="1:6" x14ac:dyDescent="0.2">
      <c r="A729" s="50" t="s">
        <v>465</v>
      </c>
      <c r="B729" s="50" t="s">
        <v>4</v>
      </c>
      <c r="C729" s="70">
        <v>57</v>
      </c>
      <c r="D729" s="71">
        <v>5796118</v>
      </c>
      <c r="E729" s="71">
        <v>347767</v>
      </c>
      <c r="F729" s="72">
        <v>5.272330751229131E-4</v>
      </c>
    </row>
    <row r="730" spans="1:6" x14ac:dyDescent="0.2">
      <c r="A730" s="50" t="s">
        <v>465</v>
      </c>
      <c r="B730" s="50" t="s">
        <v>775</v>
      </c>
      <c r="C730" s="70">
        <v>632</v>
      </c>
      <c r="D730" s="71">
        <v>10743239</v>
      </c>
      <c r="E730" s="71">
        <v>637800</v>
      </c>
      <c r="F730" s="72">
        <v>9.6693836768121759E-4</v>
      </c>
    </row>
    <row r="731" spans="1:6" x14ac:dyDescent="0.2">
      <c r="A731" s="50" t="s">
        <v>465</v>
      </c>
      <c r="B731" s="50" t="s">
        <v>8</v>
      </c>
      <c r="C731" s="70">
        <v>209</v>
      </c>
      <c r="D731" s="71">
        <v>7977458</v>
      </c>
      <c r="E731" s="71">
        <v>478639</v>
      </c>
      <c r="F731" s="72">
        <v>7.2564191497110427E-4</v>
      </c>
    </row>
    <row r="732" spans="1:6" x14ac:dyDescent="0.2">
      <c r="A732" s="50" t="s">
        <v>465</v>
      </c>
      <c r="B732" s="50" t="s">
        <v>776</v>
      </c>
      <c r="C732" s="70">
        <v>75</v>
      </c>
      <c r="D732" s="71">
        <v>4598873</v>
      </c>
      <c r="E732" s="71">
        <v>275932</v>
      </c>
      <c r="F732" s="72">
        <v>4.1832743441676658E-4</v>
      </c>
    </row>
    <row r="733" spans="1:6" x14ac:dyDescent="0.2">
      <c r="A733" s="50" t="s">
        <v>465</v>
      </c>
      <c r="B733" s="50" t="s">
        <v>25</v>
      </c>
      <c r="C733" s="70">
        <v>81</v>
      </c>
      <c r="D733" s="71">
        <v>2771894</v>
      </c>
      <c r="E733" s="71">
        <v>166314</v>
      </c>
      <c r="F733" s="72">
        <v>2.5214077717550021E-4</v>
      </c>
    </row>
    <row r="734" spans="1:6" x14ac:dyDescent="0.2">
      <c r="A734" s="50" t="s">
        <v>465</v>
      </c>
      <c r="B734" s="50" t="s">
        <v>52</v>
      </c>
      <c r="C734" s="70">
        <v>1883</v>
      </c>
      <c r="D734" s="71">
        <v>97092754</v>
      </c>
      <c r="E734" s="71">
        <v>5818459</v>
      </c>
      <c r="F734" s="72">
        <v>8.8210900719349165E-3</v>
      </c>
    </row>
    <row r="735" spans="1:6" x14ac:dyDescent="0.2">
      <c r="A735" s="50" t="s">
        <v>471</v>
      </c>
      <c r="B735" s="50" t="s">
        <v>5</v>
      </c>
      <c r="C735" s="70">
        <v>247</v>
      </c>
      <c r="D735" s="71">
        <v>14839355</v>
      </c>
      <c r="E735" s="71">
        <v>890361</v>
      </c>
      <c r="F735" s="72">
        <v>1.3498341360724624E-3</v>
      </c>
    </row>
    <row r="736" spans="1:6" x14ac:dyDescent="0.2">
      <c r="A736" s="50" t="s">
        <v>471</v>
      </c>
      <c r="B736" s="50" t="s">
        <v>1</v>
      </c>
      <c r="C736" s="70">
        <v>166</v>
      </c>
      <c r="D736" s="71">
        <v>64592587</v>
      </c>
      <c r="E736" s="71">
        <v>3875555</v>
      </c>
      <c r="F736" s="72">
        <v>5.8755453520833818E-3</v>
      </c>
    </row>
    <row r="737" spans="1:6" x14ac:dyDescent="0.2">
      <c r="A737" s="50" t="s">
        <v>471</v>
      </c>
      <c r="B737" s="50" t="s">
        <v>774</v>
      </c>
      <c r="C737" s="70">
        <v>1632</v>
      </c>
      <c r="D737" s="71">
        <v>100967041</v>
      </c>
      <c r="E737" s="71">
        <v>6058023</v>
      </c>
      <c r="F737" s="72">
        <v>9.1842817042886056E-3</v>
      </c>
    </row>
    <row r="738" spans="1:6" x14ac:dyDescent="0.2">
      <c r="A738" s="50" t="s">
        <v>471</v>
      </c>
      <c r="B738" s="50" t="s">
        <v>3</v>
      </c>
      <c r="C738" s="70">
        <v>463</v>
      </c>
      <c r="D738" s="71">
        <v>82476788</v>
      </c>
      <c r="E738" s="71">
        <v>4948607</v>
      </c>
      <c r="F738" s="72">
        <v>7.5023486592597161E-3</v>
      </c>
    </row>
    <row r="739" spans="1:6" x14ac:dyDescent="0.2">
      <c r="A739" s="50" t="s">
        <v>471</v>
      </c>
      <c r="B739" s="50" t="s">
        <v>2</v>
      </c>
      <c r="C739" s="70">
        <v>90</v>
      </c>
      <c r="D739" s="71">
        <v>77972227</v>
      </c>
      <c r="E739" s="71">
        <v>4678334</v>
      </c>
      <c r="F739" s="72">
        <v>7.0926005666784907E-3</v>
      </c>
    </row>
    <row r="740" spans="1:6" x14ac:dyDescent="0.2">
      <c r="A740" s="50" t="s">
        <v>471</v>
      </c>
      <c r="B740" s="50" t="s">
        <v>6</v>
      </c>
      <c r="C740" s="70">
        <v>224</v>
      </c>
      <c r="D740" s="71">
        <v>25125697</v>
      </c>
      <c r="E740" s="71">
        <v>1507542</v>
      </c>
      <c r="F740" s="72">
        <v>2.2855130145670714E-3</v>
      </c>
    </row>
    <row r="741" spans="1:6" x14ac:dyDescent="0.2">
      <c r="A741" s="50" t="s">
        <v>471</v>
      </c>
      <c r="B741" s="50" t="s">
        <v>10</v>
      </c>
      <c r="C741" s="70">
        <v>1880</v>
      </c>
      <c r="D741" s="71">
        <v>86615703</v>
      </c>
      <c r="E741" s="71">
        <v>5196942</v>
      </c>
      <c r="F741" s="72">
        <v>7.8788375892348099E-3</v>
      </c>
    </row>
    <row r="742" spans="1:6" x14ac:dyDescent="0.2">
      <c r="A742" s="50" t="s">
        <v>471</v>
      </c>
      <c r="B742" s="50" t="s">
        <v>4</v>
      </c>
      <c r="C742" s="70">
        <v>275</v>
      </c>
      <c r="D742" s="71">
        <v>48226904</v>
      </c>
      <c r="E742" s="71">
        <v>2893614</v>
      </c>
      <c r="F742" s="72">
        <v>4.3868711161171503E-3</v>
      </c>
    </row>
    <row r="743" spans="1:6" x14ac:dyDescent="0.2">
      <c r="A743" s="50" t="s">
        <v>471</v>
      </c>
      <c r="B743" s="50" t="s">
        <v>775</v>
      </c>
      <c r="C743" s="70">
        <v>4241</v>
      </c>
      <c r="D743" s="71">
        <v>128447761</v>
      </c>
      <c r="E743" s="71">
        <v>7633466</v>
      </c>
      <c r="F743" s="72">
        <v>1.1572736208513755E-2</v>
      </c>
    </row>
    <row r="744" spans="1:6" x14ac:dyDescent="0.2">
      <c r="A744" s="50" t="s">
        <v>471</v>
      </c>
      <c r="B744" s="50" t="s">
        <v>8</v>
      </c>
      <c r="C744" s="70">
        <v>1582</v>
      </c>
      <c r="D744" s="71">
        <v>64152029</v>
      </c>
      <c r="E744" s="71">
        <v>3849122</v>
      </c>
      <c r="F744" s="72">
        <v>5.8354715329035174E-3</v>
      </c>
    </row>
    <row r="745" spans="1:6" x14ac:dyDescent="0.2">
      <c r="A745" s="50" t="s">
        <v>471</v>
      </c>
      <c r="B745" s="50" t="s">
        <v>776</v>
      </c>
      <c r="C745" s="70">
        <v>397</v>
      </c>
      <c r="D745" s="71">
        <v>222429866</v>
      </c>
      <c r="E745" s="71">
        <v>13325388</v>
      </c>
      <c r="F745" s="72">
        <v>2.0201989528753347E-2</v>
      </c>
    </row>
    <row r="746" spans="1:6" x14ac:dyDescent="0.2">
      <c r="A746" s="50" t="s">
        <v>471</v>
      </c>
      <c r="B746" s="50" t="s">
        <v>25</v>
      </c>
      <c r="C746" s="70">
        <v>591</v>
      </c>
      <c r="D746" s="71">
        <v>113003521</v>
      </c>
      <c r="E746" s="71">
        <v>6780211</v>
      </c>
      <c r="F746" s="72">
        <v>1.027915672134562E-2</v>
      </c>
    </row>
    <row r="747" spans="1:6" x14ac:dyDescent="0.2">
      <c r="A747" s="50" t="s">
        <v>471</v>
      </c>
      <c r="B747" s="50" t="s">
        <v>52</v>
      </c>
      <c r="C747" s="70">
        <v>11788</v>
      </c>
      <c r="D747" s="71">
        <v>1028849478</v>
      </c>
      <c r="E747" s="71">
        <v>61637166</v>
      </c>
      <c r="F747" s="72">
        <v>9.344518764587055E-2</v>
      </c>
    </row>
    <row r="748" spans="1:6" x14ac:dyDescent="0.2">
      <c r="A748" s="50" t="s">
        <v>487</v>
      </c>
      <c r="B748" s="50" t="s">
        <v>5</v>
      </c>
      <c r="C748" s="70" t="s">
        <v>773</v>
      </c>
      <c r="D748" s="71" t="s">
        <v>773</v>
      </c>
      <c r="E748" s="71" t="s">
        <v>773</v>
      </c>
      <c r="F748" s="72" t="s">
        <v>773</v>
      </c>
    </row>
    <row r="749" spans="1:6" x14ac:dyDescent="0.2">
      <c r="A749" s="50" t="s">
        <v>487</v>
      </c>
      <c r="B749" s="50" t="s">
        <v>1</v>
      </c>
      <c r="C749" s="70" t="s">
        <v>773</v>
      </c>
      <c r="D749" s="71" t="s">
        <v>773</v>
      </c>
      <c r="E749" s="71" t="s">
        <v>773</v>
      </c>
      <c r="F749" s="72" t="s">
        <v>773</v>
      </c>
    </row>
    <row r="750" spans="1:6" x14ac:dyDescent="0.2">
      <c r="A750" s="50" t="s">
        <v>487</v>
      </c>
      <c r="B750" s="50" t="s">
        <v>774</v>
      </c>
      <c r="C750" s="70">
        <v>69</v>
      </c>
      <c r="D750" s="71">
        <v>823467</v>
      </c>
      <c r="E750" s="71">
        <v>49408</v>
      </c>
      <c r="F750" s="72">
        <v>7.4905128363740348E-5</v>
      </c>
    </row>
    <row r="751" spans="1:6" x14ac:dyDescent="0.2">
      <c r="A751" s="50" t="s">
        <v>487</v>
      </c>
      <c r="B751" s="50" t="s">
        <v>3</v>
      </c>
      <c r="C751" s="70">
        <v>36</v>
      </c>
      <c r="D751" s="71">
        <v>2023502</v>
      </c>
      <c r="E751" s="71">
        <v>121410</v>
      </c>
      <c r="F751" s="72">
        <v>1.8406394985916687E-4</v>
      </c>
    </row>
    <row r="752" spans="1:6" x14ac:dyDescent="0.2">
      <c r="A752" s="50" t="s">
        <v>487</v>
      </c>
      <c r="B752" s="50" t="s">
        <v>2</v>
      </c>
      <c r="C752" s="70" t="s">
        <v>773</v>
      </c>
      <c r="D752" s="71" t="s">
        <v>773</v>
      </c>
      <c r="E752" s="71" t="s">
        <v>773</v>
      </c>
      <c r="F752" s="72" t="s">
        <v>773</v>
      </c>
    </row>
    <row r="753" spans="1:6" x14ac:dyDescent="0.2">
      <c r="A753" s="50" t="s">
        <v>487</v>
      </c>
      <c r="B753" s="50" t="s">
        <v>6</v>
      </c>
      <c r="C753" s="70">
        <v>12</v>
      </c>
      <c r="D753" s="71">
        <v>677370</v>
      </c>
      <c r="E753" s="71">
        <v>40642</v>
      </c>
      <c r="F753" s="72">
        <v>6.1615411005487686E-5</v>
      </c>
    </row>
    <row r="754" spans="1:6" x14ac:dyDescent="0.2">
      <c r="A754" s="50" t="s">
        <v>487</v>
      </c>
      <c r="B754" s="50" t="s">
        <v>10</v>
      </c>
      <c r="C754" s="70">
        <v>90</v>
      </c>
      <c r="D754" s="71">
        <v>797756</v>
      </c>
      <c r="E754" s="71">
        <v>47865</v>
      </c>
      <c r="F754" s="72">
        <v>7.2565859155003889E-5</v>
      </c>
    </row>
    <row r="755" spans="1:6" x14ac:dyDescent="0.2">
      <c r="A755" s="50" t="s">
        <v>487</v>
      </c>
      <c r="B755" s="50" t="s">
        <v>4</v>
      </c>
      <c r="C755" s="70">
        <v>15</v>
      </c>
      <c r="D755" s="71">
        <v>813401</v>
      </c>
      <c r="E755" s="71">
        <v>48804</v>
      </c>
      <c r="F755" s="72">
        <v>7.39894325749673E-5</v>
      </c>
    </row>
    <row r="756" spans="1:6" x14ac:dyDescent="0.2">
      <c r="A756" s="50" t="s">
        <v>487</v>
      </c>
      <c r="B756" s="50" t="s">
        <v>775</v>
      </c>
      <c r="C756" s="70">
        <v>131</v>
      </c>
      <c r="D756" s="71">
        <v>1085785</v>
      </c>
      <c r="E756" s="71">
        <v>65140</v>
      </c>
      <c r="F756" s="72">
        <v>9.8755668345491552E-5</v>
      </c>
    </row>
    <row r="757" spans="1:6" x14ac:dyDescent="0.2">
      <c r="A757" s="50" t="s">
        <v>487</v>
      </c>
      <c r="B757" s="50" t="s">
        <v>8</v>
      </c>
      <c r="C757" s="70">
        <v>63</v>
      </c>
      <c r="D757" s="71">
        <v>1440341</v>
      </c>
      <c r="E757" s="71">
        <v>86420</v>
      </c>
      <c r="F757" s="72">
        <v>1.3101726832080718E-4</v>
      </c>
    </row>
    <row r="758" spans="1:6" x14ac:dyDescent="0.2">
      <c r="A758" s="50" t="s">
        <v>487</v>
      </c>
      <c r="B758" s="50" t="s">
        <v>776</v>
      </c>
      <c r="C758" s="70">
        <v>42</v>
      </c>
      <c r="D758" s="71">
        <v>762399</v>
      </c>
      <c r="E758" s="71">
        <v>45744</v>
      </c>
      <c r="F758" s="72">
        <v>6.9350311525885253E-5</v>
      </c>
    </row>
    <row r="759" spans="1:6" x14ac:dyDescent="0.2">
      <c r="A759" s="50" t="s">
        <v>487</v>
      </c>
      <c r="B759" s="50" t="s">
        <v>25</v>
      </c>
      <c r="C759" s="70">
        <v>12</v>
      </c>
      <c r="D759" s="71">
        <v>847739</v>
      </c>
      <c r="E759" s="71">
        <v>50864</v>
      </c>
      <c r="F759" s="72">
        <v>7.7112500993630373E-5</v>
      </c>
    </row>
    <row r="760" spans="1:6" x14ac:dyDescent="0.2">
      <c r="A760" s="50" t="s">
        <v>487</v>
      </c>
      <c r="B760" s="50" t="s">
        <v>52</v>
      </c>
      <c r="C760" s="70">
        <v>483</v>
      </c>
      <c r="D760" s="71">
        <v>9525848</v>
      </c>
      <c r="E760" s="71">
        <v>571544</v>
      </c>
      <c r="F760" s="72">
        <v>8.6649078460017848E-4</v>
      </c>
    </row>
    <row r="761" spans="1:6" x14ac:dyDescent="0.2">
      <c r="A761" s="50" t="s">
        <v>492</v>
      </c>
      <c r="B761" s="50" t="s">
        <v>5</v>
      </c>
      <c r="C761" s="70" t="s">
        <v>773</v>
      </c>
      <c r="D761" s="71" t="s">
        <v>773</v>
      </c>
      <c r="E761" s="71" t="s">
        <v>773</v>
      </c>
      <c r="F761" s="72" t="s">
        <v>773</v>
      </c>
    </row>
    <row r="762" spans="1:6" x14ac:dyDescent="0.2">
      <c r="A762" s="50" t="s">
        <v>492</v>
      </c>
      <c r="B762" s="50" t="s">
        <v>1</v>
      </c>
      <c r="C762" s="70">
        <v>15</v>
      </c>
      <c r="D762" s="71">
        <v>1938176</v>
      </c>
      <c r="E762" s="71">
        <v>116291</v>
      </c>
      <c r="F762" s="72">
        <v>1.7630327644405216E-4</v>
      </c>
    </row>
    <row r="763" spans="1:6" x14ac:dyDescent="0.2">
      <c r="A763" s="50" t="s">
        <v>492</v>
      </c>
      <c r="B763" s="50" t="s">
        <v>774</v>
      </c>
      <c r="C763" s="70">
        <v>34</v>
      </c>
      <c r="D763" s="71">
        <v>992862</v>
      </c>
      <c r="E763" s="71">
        <v>59572</v>
      </c>
      <c r="F763" s="72">
        <v>9.0314287299318738E-5</v>
      </c>
    </row>
    <row r="764" spans="1:6" x14ac:dyDescent="0.2">
      <c r="A764" s="50" t="s">
        <v>492</v>
      </c>
      <c r="B764" s="50" t="s">
        <v>3</v>
      </c>
      <c r="C764" s="70">
        <v>39</v>
      </c>
      <c r="D764" s="71">
        <v>2870778</v>
      </c>
      <c r="E764" s="71">
        <v>172247</v>
      </c>
      <c r="F764" s="72">
        <v>2.6113551743177593E-4</v>
      </c>
    </row>
    <row r="765" spans="1:6" x14ac:dyDescent="0.2">
      <c r="A765" s="50" t="s">
        <v>492</v>
      </c>
      <c r="B765" s="50" t="s">
        <v>2</v>
      </c>
      <c r="C765" s="70" t="s">
        <v>773</v>
      </c>
      <c r="D765" s="71" t="s">
        <v>773</v>
      </c>
      <c r="E765" s="71" t="s">
        <v>773</v>
      </c>
      <c r="F765" s="72" t="s">
        <v>773</v>
      </c>
    </row>
    <row r="766" spans="1:6" x14ac:dyDescent="0.2">
      <c r="A766" s="50" t="s">
        <v>492</v>
      </c>
      <c r="B766" s="50" t="s">
        <v>6</v>
      </c>
      <c r="C766" s="70" t="s">
        <v>773</v>
      </c>
      <c r="D766" s="71" t="s">
        <v>773</v>
      </c>
      <c r="E766" s="71" t="s">
        <v>773</v>
      </c>
      <c r="F766" s="72" t="s">
        <v>773</v>
      </c>
    </row>
    <row r="767" spans="1:6" x14ac:dyDescent="0.2">
      <c r="A767" s="50" t="s">
        <v>492</v>
      </c>
      <c r="B767" s="50" t="s">
        <v>10</v>
      </c>
      <c r="C767" s="70">
        <v>75</v>
      </c>
      <c r="D767" s="71">
        <v>1226802</v>
      </c>
      <c r="E767" s="71">
        <v>73608</v>
      </c>
      <c r="F767" s="72">
        <v>1.1159360201987937E-4</v>
      </c>
    </row>
    <row r="768" spans="1:6" x14ac:dyDescent="0.2">
      <c r="A768" s="50" t="s">
        <v>492</v>
      </c>
      <c r="B768" s="50" t="s">
        <v>4</v>
      </c>
      <c r="C768" s="70">
        <v>16</v>
      </c>
      <c r="D768" s="71">
        <v>1543606</v>
      </c>
      <c r="E768" s="71">
        <v>92616</v>
      </c>
      <c r="F768" s="72">
        <v>1.4041073041888311E-4</v>
      </c>
    </row>
    <row r="769" spans="1:6" x14ac:dyDescent="0.2">
      <c r="A769" s="50" t="s">
        <v>492</v>
      </c>
      <c r="B769" s="50" t="s">
        <v>775</v>
      </c>
      <c r="C769" s="70">
        <v>174</v>
      </c>
      <c r="D769" s="71">
        <v>2111457</v>
      </c>
      <c r="E769" s="71">
        <v>125566</v>
      </c>
      <c r="F769" s="72">
        <v>1.9036466459118809E-4</v>
      </c>
    </row>
    <row r="770" spans="1:6" x14ac:dyDescent="0.2">
      <c r="A770" s="50" t="s">
        <v>492</v>
      </c>
      <c r="B770" s="50" t="s">
        <v>8</v>
      </c>
      <c r="C770" s="70">
        <v>71</v>
      </c>
      <c r="D770" s="71">
        <v>1484235</v>
      </c>
      <c r="E770" s="71">
        <v>89054</v>
      </c>
      <c r="F770" s="72">
        <v>1.3501055094933075E-4</v>
      </c>
    </row>
    <row r="771" spans="1:6" x14ac:dyDescent="0.2">
      <c r="A771" s="50" t="s">
        <v>492</v>
      </c>
      <c r="B771" s="50" t="s">
        <v>776</v>
      </c>
      <c r="C771" s="70">
        <v>15</v>
      </c>
      <c r="D771" s="71">
        <v>346128</v>
      </c>
      <c r="E771" s="71">
        <v>20768</v>
      </c>
      <c r="F771" s="72">
        <v>3.1485381028541117E-5</v>
      </c>
    </row>
    <row r="772" spans="1:6" x14ac:dyDescent="0.2">
      <c r="A772" s="50" t="s">
        <v>492</v>
      </c>
      <c r="B772" s="50" t="s">
        <v>25</v>
      </c>
      <c r="C772" s="70" t="s">
        <v>773</v>
      </c>
      <c r="D772" s="71" t="s">
        <v>773</v>
      </c>
      <c r="E772" s="71" t="s">
        <v>773</v>
      </c>
      <c r="F772" s="72" t="s">
        <v>773</v>
      </c>
    </row>
    <row r="773" spans="1:6" x14ac:dyDescent="0.2">
      <c r="A773" s="50" t="s">
        <v>492</v>
      </c>
      <c r="B773" s="50" t="s">
        <v>52</v>
      </c>
      <c r="C773" s="70">
        <v>472</v>
      </c>
      <c r="D773" s="71">
        <v>14459673</v>
      </c>
      <c r="E773" s="71">
        <v>866459</v>
      </c>
      <c r="F773" s="72">
        <v>1.3135974461001884E-3</v>
      </c>
    </row>
    <row r="774" spans="1:6" x14ac:dyDescent="0.2">
      <c r="A774" s="50" t="s">
        <v>495</v>
      </c>
      <c r="B774" s="50" t="s">
        <v>5</v>
      </c>
      <c r="C774" s="70" t="s">
        <v>773</v>
      </c>
      <c r="D774" s="71" t="s">
        <v>773</v>
      </c>
      <c r="E774" s="71" t="s">
        <v>773</v>
      </c>
      <c r="F774" s="72" t="s">
        <v>773</v>
      </c>
    </row>
    <row r="775" spans="1:6" x14ac:dyDescent="0.2">
      <c r="A775" s="50" t="s">
        <v>495</v>
      </c>
      <c r="B775" s="50" t="s">
        <v>1</v>
      </c>
      <c r="C775" s="70">
        <v>21</v>
      </c>
      <c r="D775" s="71">
        <v>1556498</v>
      </c>
      <c r="E775" s="71">
        <v>93390</v>
      </c>
      <c r="F775" s="72">
        <v>1.415841551548274E-4</v>
      </c>
    </row>
    <row r="776" spans="1:6" x14ac:dyDescent="0.2">
      <c r="A776" s="50" t="s">
        <v>495</v>
      </c>
      <c r="B776" s="50" t="s">
        <v>774</v>
      </c>
      <c r="C776" s="70">
        <v>72</v>
      </c>
      <c r="D776" s="71">
        <v>1669100</v>
      </c>
      <c r="E776" s="71">
        <v>100146</v>
      </c>
      <c r="F776" s="72">
        <v>1.5182660672593794E-4</v>
      </c>
    </row>
    <row r="777" spans="1:6" x14ac:dyDescent="0.2">
      <c r="A777" s="50" t="s">
        <v>495</v>
      </c>
      <c r="B777" s="50" t="s">
        <v>3</v>
      </c>
      <c r="C777" s="70">
        <v>35</v>
      </c>
      <c r="D777" s="71">
        <v>2561797</v>
      </c>
      <c r="E777" s="71">
        <v>153708</v>
      </c>
      <c r="F777" s="72">
        <v>2.3302941771643866E-4</v>
      </c>
    </row>
    <row r="778" spans="1:6" x14ac:dyDescent="0.2">
      <c r="A778" s="50" t="s">
        <v>495</v>
      </c>
      <c r="B778" s="50" t="s">
        <v>2</v>
      </c>
      <c r="C778" s="70" t="s">
        <v>773</v>
      </c>
      <c r="D778" s="71" t="s">
        <v>773</v>
      </c>
      <c r="E778" s="71" t="s">
        <v>773</v>
      </c>
      <c r="F778" s="72" t="s">
        <v>773</v>
      </c>
    </row>
    <row r="779" spans="1:6" x14ac:dyDescent="0.2">
      <c r="A779" s="50" t="s">
        <v>495</v>
      </c>
      <c r="B779" s="50" t="s">
        <v>6</v>
      </c>
      <c r="C779" s="70">
        <v>12</v>
      </c>
      <c r="D779" s="71">
        <v>700860</v>
      </c>
      <c r="E779" s="71">
        <v>42052</v>
      </c>
      <c r="F779" s="72">
        <v>6.3753045214378422E-5</v>
      </c>
    </row>
    <row r="780" spans="1:6" x14ac:dyDescent="0.2">
      <c r="A780" s="50" t="s">
        <v>495</v>
      </c>
      <c r="B780" s="50" t="s">
        <v>10</v>
      </c>
      <c r="C780" s="70">
        <v>237</v>
      </c>
      <c r="D780" s="71">
        <v>4319739</v>
      </c>
      <c r="E780" s="71">
        <v>259184</v>
      </c>
      <c r="F780" s="72">
        <v>3.9293658496250973E-4</v>
      </c>
    </row>
    <row r="781" spans="1:6" x14ac:dyDescent="0.2">
      <c r="A781" s="50" t="s">
        <v>495</v>
      </c>
      <c r="B781" s="50" t="s">
        <v>4</v>
      </c>
      <c r="C781" s="70">
        <v>15</v>
      </c>
      <c r="D781" s="71">
        <v>574288</v>
      </c>
      <c r="E781" s="71">
        <v>34457</v>
      </c>
      <c r="F781" s="72">
        <v>5.2238625486346369E-5</v>
      </c>
    </row>
    <row r="782" spans="1:6" x14ac:dyDescent="0.2">
      <c r="A782" s="50" t="s">
        <v>495</v>
      </c>
      <c r="B782" s="50" t="s">
        <v>775</v>
      </c>
      <c r="C782" s="70">
        <v>282</v>
      </c>
      <c r="D782" s="71">
        <v>8696346</v>
      </c>
      <c r="E782" s="71">
        <v>515089</v>
      </c>
      <c r="F782" s="72">
        <v>7.8090203334987558E-4</v>
      </c>
    </row>
    <row r="783" spans="1:6" x14ac:dyDescent="0.2">
      <c r="A783" s="50" t="s">
        <v>495</v>
      </c>
      <c r="B783" s="50" t="s">
        <v>8</v>
      </c>
      <c r="C783" s="70">
        <v>102</v>
      </c>
      <c r="D783" s="71">
        <v>2479872</v>
      </c>
      <c r="E783" s="71">
        <v>148792</v>
      </c>
      <c r="F783" s="72">
        <v>2.2557650298529904E-4</v>
      </c>
    </row>
    <row r="784" spans="1:6" x14ac:dyDescent="0.2">
      <c r="A784" s="50" t="s">
        <v>495</v>
      </c>
      <c r="B784" s="50" t="s">
        <v>776</v>
      </c>
      <c r="C784" s="70">
        <v>58</v>
      </c>
      <c r="D784" s="71">
        <v>3056607</v>
      </c>
      <c r="E784" s="71">
        <v>183396</v>
      </c>
      <c r="F784" s="72">
        <v>2.7803798820831701E-4</v>
      </c>
    </row>
    <row r="785" spans="1:6" x14ac:dyDescent="0.2">
      <c r="A785" s="50" t="s">
        <v>495</v>
      </c>
      <c r="B785" s="50" t="s">
        <v>25</v>
      </c>
      <c r="C785" s="70">
        <v>27</v>
      </c>
      <c r="D785" s="71">
        <v>1077842</v>
      </c>
      <c r="E785" s="71">
        <v>64671</v>
      </c>
      <c r="F785" s="72">
        <v>9.8044639661825053E-5</v>
      </c>
    </row>
    <row r="786" spans="1:6" x14ac:dyDescent="0.2">
      <c r="A786" s="50" t="s">
        <v>495</v>
      </c>
      <c r="B786" s="50" t="s">
        <v>52</v>
      </c>
      <c r="C786" s="70">
        <v>894</v>
      </c>
      <c r="D786" s="71">
        <v>27267298</v>
      </c>
      <c r="E786" s="71">
        <v>1629346</v>
      </c>
      <c r="F786" s="72">
        <v>2.4701742891626234E-3</v>
      </c>
    </row>
    <row r="787" spans="1:6" x14ac:dyDescent="0.2">
      <c r="A787" s="50" t="s">
        <v>504</v>
      </c>
      <c r="B787" s="50" t="s">
        <v>5</v>
      </c>
      <c r="C787" s="70" t="s">
        <v>773</v>
      </c>
      <c r="D787" s="71" t="s">
        <v>773</v>
      </c>
      <c r="E787" s="71" t="s">
        <v>773</v>
      </c>
      <c r="F787" s="72" t="s">
        <v>773</v>
      </c>
    </row>
    <row r="788" spans="1:6" x14ac:dyDescent="0.2">
      <c r="A788" s="50" t="s">
        <v>504</v>
      </c>
      <c r="B788" s="50" t="s">
        <v>1</v>
      </c>
      <c r="C788" s="70">
        <v>15</v>
      </c>
      <c r="D788" s="71">
        <v>1819843</v>
      </c>
      <c r="E788" s="71">
        <v>109191</v>
      </c>
      <c r="F788" s="72">
        <v>1.6553930276807748E-4</v>
      </c>
    </row>
    <row r="789" spans="1:6" x14ac:dyDescent="0.2">
      <c r="A789" s="50" t="s">
        <v>504</v>
      </c>
      <c r="B789" s="50" t="s">
        <v>774</v>
      </c>
      <c r="C789" s="70">
        <v>81</v>
      </c>
      <c r="D789" s="71">
        <v>2298605</v>
      </c>
      <c r="E789" s="71">
        <v>137916</v>
      </c>
      <c r="F789" s="72">
        <v>2.0908791457686235E-4</v>
      </c>
    </row>
    <row r="790" spans="1:6" x14ac:dyDescent="0.2">
      <c r="A790" s="50" t="s">
        <v>504</v>
      </c>
      <c r="B790" s="50" t="s">
        <v>3</v>
      </c>
      <c r="C790" s="70">
        <v>39</v>
      </c>
      <c r="D790" s="71">
        <v>4535835</v>
      </c>
      <c r="E790" s="71">
        <v>272150</v>
      </c>
      <c r="F790" s="72">
        <v>4.1259372336852204E-4</v>
      </c>
    </row>
    <row r="791" spans="1:6" x14ac:dyDescent="0.2">
      <c r="A791" s="50" t="s">
        <v>504</v>
      </c>
      <c r="B791" s="50" t="s">
        <v>2</v>
      </c>
      <c r="C791" s="70" t="s">
        <v>773</v>
      </c>
      <c r="D791" s="71" t="s">
        <v>773</v>
      </c>
      <c r="E791" s="71" t="s">
        <v>773</v>
      </c>
      <c r="F791" s="72" t="s">
        <v>773</v>
      </c>
    </row>
    <row r="792" spans="1:6" x14ac:dyDescent="0.2">
      <c r="A792" s="50" t="s">
        <v>504</v>
      </c>
      <c r="B792" s="50" t="s">
        <v>6</v>
      </c>
      <c r="C792" s="70">
        <v>15</v>
      </c>
      <c r="D792" s="71">
        <v>828726</v>
      </c>
      <c r="E792" s="71">
        <v>49724</v>
      </c>
      <c r="F792" s="72">
        <v>7.5384200994952746E-5</v>
      </c>
    </row>
    <row r="793" spans="1:6" x14ac:dyDescent="0.2">
      <c r="A793" s="50" t="s">
        <v>504</v>
      </c>
      <c r="B793" s="50" t="s">
        <v>10</v>
      </c>
      <c r="C793" s="70">
        <v>231</v>
      </c>
      <c r="D793" s="71">
        <v>6483128</v>
      </c>
      <c r="E793" s="71">
        <v>388988</v>
      </c>
      <c r="F793" s="72">
        <v>5.8972628060141336E-4</v>
      </c>
    </row>
    <row r="794" spans="1:6" x14ac:dyDescent="0.2">
      <c r="A794" s="50" t="s">
        <v>504</v>
      </c>
      <c r="B794" s="50" t="s">
        <v>4</v>
      </c>
      <c r="C794" s="70">
        <v>21</v>
      </c>
      <c r="D794" s="71">
        <v>929133</v>
      </c>
      <c r="E794" s="71">
        <v>55748</v>
      </c>
      <c r="F794" s="72">
        <v>8.4516902040596611E-5</v>
      </c>
    </row>
    <row r="795" spans="1:6" x14ac:dyDescent="0.2">
      <c r="A795" s="50" t="s">
        <v>504</v>
      </c>
      <c r="B795" s="50" t="s">
        <v>775</v>
      </c>
      <c r="C795" s="70">
        <v>228</v>
      </c>
      <c r="D795" s="71">
        <v>4723859</v>
      </c>
      <c r="E795" s="71">
        <v>281814</v>
      </c>
      <c r="F795" s="72">
        <v>4.2724485598889095E-4</v>
      </c>
    </row>
    <row r="796" spans="1:6" x14ac:dyDescent="0.2">
      <c r="A796" s="50" t="s">
        <v>504</v>
      </c>
      <c r="B796" s="50" t="s">
        <v>8</v>
      </c>
      <c r="C796" s="70">
        <v>184</v>
      </c>
      <c r="D796" s="71">
        <v>2499786</v>
      </c>
      <c r="E796" s="71">
        <v>149987</v>
      </c>
      <c r="F796" s="72">
        <v>2.2738818587864971E-4</v>
      </c>
    </row>
    <row r="797" spans="1:6" x14ac:dyDescent="0.2">
      <c r="A797" s="50" t="s">
        <v>504</v>
      </c>
      <c r="B797" s="50" t="s">
        <v>776</v>
      </c>
      <c r="C797" s="70">
        <v>63</v>
      </c>
      <c r="D797" s="71">
        <v>2263916</v>
      </c>
      <c r="E797" s="71">
        <v>135835</v>
      </c>
      <c r="F797" s="72">
        <v>2.0593300905296047E-4</v>
      </c>
    </row>
    <row r="798" spans="1:6" x14ac:dyDescent="0.2">
      <c r="A798" s="50" t="s">
        <v>504</v>
      </c>
      <c r="B798" s="50" t="s">
        <v>25</v>
      </c>
      <c r="C798" s="70">
        <v>42</v>
      </c>
      <c r="D798" s="71">
        <v>3981051</v>
      </c>
      <c r="E798" s="71">
        <v>238863</v>
      </c>
      <c r="F798" s="72">
        <v>3.6212887945976589E-4</v>
      </c>
    </row>
    <row r="799" spans="1:6" x14ac:dyDescent="0.2">
      <c r="A799" s="50" t="s">
        <v>504</v>
      </c>
      <c r="B799" s="50" t="s">
        <v>52</v>
      </c>
      <c r="C799" s="70">
        <v>941</v>
      </c>
      <c r="D799" s="71">
        <v>30522022</v>
      </c>
      <c r="E799" s="71">
        <v>1829704</v>
      </c>
      <c r="F799" s="72">
        <v>2.7739275620881068E-3</v>
      </c>
    </row>
    <row r="800" spans="1:6" x14ac:dyDescent="0.2">
      <c r="A800" s="50" t="s">
        <v>508</v>
      </c>
      <c r="B800" s="50" t="s">
        <v>5</v>
      </c>
      <c r="C800" s="70" t="s">
        <v>773</v>
      </c>
      <c r="D800" s="71" t="s">
        <v>773</v>
      </c>
      <c r="E800" s="71" t="s">
        <v>773</v>
      </c>
      <c r="F800" s="72" t="s">
        <v>773</v>
      </c>
    </row>
    <row r="801" spans="1:6" x14ac:dyDescent="0.2">
      <c r="A801" s="50" t="s">
        <v>508</v>
      </c>
      <c r="B801" s="50" t="s">
        <v>1</v>
      </c>
      <c r="C801" s="70" t="s">
        <v>773</v>
      </c>
      <c r="D801" s="71" t="s">
        <v>773</v>
      </c>
      <c r="E801" s="71" t="s">
        <v>773</v>
      </c>
      <c r="F801" s="72" t="s">
        <v>773</v>
      </c>
    </row>
    <row r="802" spans="1:6" x14ac:dyDescent="0.2">
      <c r="A802" s="50" t="s">
        <v>508</v>
      </c>
      <c r="B802" s="50" t="s">
        <v>774</v>
      </c>
      <c r="C802" s="70">
        <v>113</v>
      </c>
      <c r="D802" s="71">
        <v>7746058</v>
      </c>
      <c r="E802" s="71">
        <v>464763</v>
      </c>
      <c r="F802" s="72">
        <v>7.0460516867141068E-4</v>
      </c>
    </row>
    <row r="803" spans="1:6" x14ac:dyDescent="0.2">
      <c r="A803" s="50" t="s">
        <v>508</v>
      </c>
      <c r="B803" s="50" t="s">
        <v>3</v>
      </c>
      <c r="C803" s="70">
        <v>70</v>
      </c>
      <c r="D803" s="71">
        <v>5767242</v>
      </c>
      <c r="E803" s="71">
        <v>346034</v>
      </c>
      <c r="F803" s="72">
        <v>5.2460575591439709E-4</v>
      </c>
    </row>
    <row r="804" spans="1:6" x14ac:dyDescent="0.2">
      <c r="A804" s="50" t="s">
        <v>508</v>
      </c>
      <c r="B804" s="50" t="s">
        <v>2</v>
      </c>
      <c r="C804" s="70">
        <v>12</v>
      </c>
      <c r="D804" s="71">
        <v>9529065</v>
      </c>
      <c r="E804" s="71">
        <v>571744</v>
      </c>
      <c r="F804" s="72">
        <v>8.6679399512626224E-4</v>
      </c>
    </row>
    <row r="805" spans="1:6" x14ac:dyDescent="0.2">
      <c r="A805" s="50" t="s">
        <v>508</v>
      </c>
      <c r="B805" s="50" t="s">
        <v>6</v>
      </c>
      <c r="C805" s="70">
        <v>27</v>
      </c>
      <c r="D805" s="71">
        <v>1323462</v>
      </c>
      <c r="E805" s="71">
        <v>79408</v>
      </c>
      <c r="F805" s="72">
        <v>1.2038670727630939E-4</v>
      </c>
    </row>
    <row r="806" spans="1:6" x14ac:dyDescent="0.2">
      <c r="A806" s="50" t="s">
        <v>508</v>
      </c>
      <c r="B806" s="50" t="s">
        <v>10</v>
      </c>
      <c r="C806" s="70">
        <v>241</v>
      </c>
      <c r="D806" s="71">
        <v>9872622</v>
      </c>
      <c r="E806" s="71">
        <v>592357</v>
      </c>
      <c r="F806" s="72">
        <v>8.9804438799708842E-4</v>
      </c>
    </row>
    <row r="807" spans="1:6" x14ac:dyDescent="0.2">
      <c r="A807" s="50" t="s">
        <v>508</v>
      </c>
      <c r="B807" s="50" t="s">
        <v>4</v>
      </c>
      <c r="C807" s="70">
        <v>45</v>
      </c>
      <c r="D807" s="71">
        <v>2012744</v>
      </c>
      <c r="E807" s="71">
        <v>120765</v>
      </c>
      <c r="F807" s="72">
        <v>1.8308609591254662E-4</v>
      </c>
    </row>
    <row r="808" spans="1:6" x14ac:dyDescent="0.2">
      <c r="A808" s="50" t="s">
        <v>508</v>
      </c>
      <c r="B808" s="50" t="s">
        <v>775</v>
      </c>
      <c r="C808" s="70">
        <v>448</v>
      </c>
      <c r="D808" s="71">
        <v>9568023</v>
      </c>
      <c r="E808" s="71">
        <v>555131</v>
      </c>
      <c r="F808" s="72">
        <v>8.4160781277711197E-4</v>
      </c>
    </row>
    <row r="809" spans="1:6" x14ac:dyDescent="0.2">
      <c r="A809" s="50" t="s">
        <v>508</v>
      </c>
      <c r="B809" s="50" t="s">
        <v>8</v>
      </c>
      <c r="C809" s="70">
        <v>177</v>
      </c>
      <c r="D809" s="71">
        <v>5610149</v>
      </c>
      <c r="E809" s="71">
        <v>336609</v>
      </c>
      <c r="F809" s="72">
        <v>5.1031695987269828E-4</v>
      </c>
    </row>
    <row r="810" spans="1:6" x14ac:dyDescent="0.2">
      <c r="A810" s="50" t="s">
        <v>508</v>
      </c>
      <c r="B810" s="50" t="s">
        <v>776</v>
      </c>
      <c r="C810" s="70">
        <v>58</v>
      </c>
      <c r="D810" s="71">
        <v>4268760</v>
      </c>
      <c r="E810" s="71">
        <v>256126</v>
      </c>
      <c r="F810" s="72">
        <v>3.8830049601868848E-4</v>
      </c>
    </row>
    <row r="811" spans="1:6" x14ac:dyDescent="0.2">
      <c r="A811" s="50" t="s">
        <v>508</v>
      </c>
      <c r="B811" s="50" t="s">
        <v>25</v>
      </c>
      <c r="C811" s="70">
        <v>52</v>
      </c>
      <c r="D811" s="71">
        <v>2855222</v>
      </c>
      <c r="E811" s="71">
        <v>171313</v>
      </c>
      <c r="F811" s="72">
        <v>2.5971952427496459E-4</v>
      </c>
    </row>
    <row r="812" spans="1:6" x14ac:dyDescent="0.2">
      <c r="A812" s="50" t="s">
        <v>508</v>
      </c>
      <c r="B812" s="50" t="s">
        <v>52</v>
      </c>
      <c r="C812" s="70">
        <v>1276</v>
      </c>
      <c r="D812" s="71">
        <v>60603654</v>
      </c>
      <c r="E812" s="71">
        <v>3617269</v>
      </c>
      <c r="F812" s="72">
        <v>5.4839701823829884E-3</v>
      </c>
    </row>
    <row r="813" spans="1:6" x14ac:dyDescent="0.2">
      <c r="A813" s="50" t="s">
        <v>481</v>
      </c>
      <c r="B813" s="50" t="s">
        <v>5</v>
      </c>
      <c r="C813" s="70">
        <v>43</v>
      </c>
      <c r="D813" s="71">
        <v>1045237</v>
      </c>
      <c r="E813" s="71">
        <v>62714</v>
      </c>
      <c r="F813" s="72">
        <v>9.507772466409514E-5</v>
      </c>
    </row>
    <row r="814" spans="1:6" x14ac:dyDescent="0.2">
      <c r="A814" s="50" t="s">
        <v>481</v>
      </c>
      <c r="B814" s="50" t="s">
        <v>1</v>
      </c>
      <c r="C814" s="70">
        <v>42</v>
      </c>
      <c r="D814" s="71">
        <v>10207371</v>
      </c>
      <c r="E814" s="71">
        <v>612442</v>
      </c>
      <c r="F814" s="72">
        <v>9.2849430507905336E-4</v>
      </c>
    </row>
    <row r="815" spans="1:6" x14ac:dyDescent="0.2">
      <c r="A815" s="50" t="s">
        <v>481</v>
      </c>
      <c r="B815" s="50" t="s">
        <v>774</v>
      </c>
      <c r="C815" s="70">
        <v>240</v>
      </c>
      <c r="D815" s="71">
        <v>11123541</v>
      </c>
      <c r="E815" s="71">
        <v>667413</v>
      </c>
      <c r="F815" s="72">
        <v>1.0118332342258145E-3</v>
      </c>
    </row>
    <row r="816" spans="1:6" x14ac:dyDescent="0.2">
      <c r="A816" s="50" t="s">
        <v>481</v>
      </c>
      <c r="B816" s="50" t="s">
        <v>3</v>
      </c>
      <c r="C816" s="70">
        <v>70</v>
      </c>
      <c r="D816" s="71">
        <v>8353091</v>
      </c>
      <c r="E816" s="71">
        <v>501185</v>
      </c>
      <c r="F816" s="72">
        <v>7.5982283757653033E-4</v>
      </c>
    </row>
    <row r="817" spans="1:6" x14ac:dyDescent="0.2">
      <c r="A817" s="50" t="s">
        <v>481</v>
      </c>
      <c r="B817" s="50" t="s">
        <v>2</v>
      </c>
      <c r="C817" s="70">
        <v>12</v>
      </c>
      <c r="D817" s="71">
        <v>12376858</v>
      </c>
      <c r="E817" s="71">
        <v>742611</v>
      </c>
      <c r="F817" s="72">
        <v>1.12583735992806E-3</v>
      </c>
    </row>
    <row r="818" spans="1:6" x14ac:dyDescent="0.2">
      <c r="A818" s="50" t="s">
        <v>481</v>
      </c>
      <c r="B818" s="50" t="s">
        <v>6</v>
      </c>
      <c r="C818" s="70">
        <v>42</v>
      </c>
      <c r="D818" s="71">
        <v>2451366</v>
      </c>
      <c r="E818" s="71">
        <v>147082</v>
      </c>
      <c r="F818" s="72">
        <v>2.229840529872826E-4</v>
      </c>
    </row>
    <row r="819" spans="1:6" x14ac:dyDescent="0.2">
      <c r="A819" s="50" t="s">
        <v>481</v>
      </c>
      <c r="B819" s="50" t="s">
        <v>10</v>
      </c>
      <c r="C819" s="70">
        <v>384</v>
      </c>
      <c r="D819" s="71">
        <v>8745654</v>
      </c>
      <c r="E819" s="71">
        <v>524739</v>
      </c>
      <c r="F819" s="72">
        <v>7.9553194123341861E-4</v>
      </c>
    </row>
    <row r="820" spans="1:6" x14ac:dyDescent="0.2">
      <c r="A820" s="50" t="s">
        <v>481</v>
      </c>
      <c r="B820" s="50" t="s">
        <v>4</v>
      </c>
      <c r="C820" s="70">
        <v>48</v>
      </c>
      <c r="D820" s="71">
        <v>6411494</v>
      </c>
      <c r="E820" s="71">
        <v>384690</v>
      </c>
      <c r="F820" s="72">
        <v>5.8321028639587264E-4</v>
      </c>
    </row>
    <row r="821" spans="1:6" x14ac:dyDescent="0.2">
      <c r="A821" s="50" t="s">
        <v>481</v>
      </c>
      <c r="B821" s="50" t="s">
        <v>775</v>
      </c>
      <c r="C821" s="70">
        <v>687</v>
      </c>
      <c r="D821" s="71">
        <v>9918015</v>
      </c>
      <c r="E821" s="71">
        <v>588659</v>
      </c>
      <c r="F821" s="72">
        <v>8.924380253697991E-4</v>
      </c>
    </row>
    <row r="822" spans="1:6" x14ac:dyDescent="0.2">
      <c r="A822" s="50" t="s">
        <v>481</v>
      </c>
      <c r="B822" s="50" t="s">
        <v>8</v>
      </c>
      <c r="C822" s="70">
        <v>269</v>
      </c>
      <c r="D822" s="71">
        <v>4563758</v>
      </c>
      <c r="E822" s="71">
        <v>273825</v>
      </c>
      <c r="F822" s="72">
        <v>4.1513311152447383E-4</v>
      </c>
    </row>
    <row r="823" spans="1:6" x14ac:dyDescent="0.2">
      <c r="A823" s="50" t="s">
        <v>481</v>
      </c>
      <c r="B823" s="50" t="s">
        <v>776</v>
      </c>
      <c r="C823" s="70">
        <v>108</v>
      </c>
      <c r="D823" s="71">
        <v>10406174</v>
      </c>
      <c r="E823" s="71">
        <v>624370</v>
      </c>
      <c r="F823" s="72">
        <v>9.4657778085469079E-4</v>
      </c>
    </row>
    <row r="824" spans="1:6" x14ac:dyDescent="0.2">
      <c r="A824" s="50" t="s">
        <v>481</v>
      </c>
      <c r="B824" s="50" t="s">
        <v>25</v>
      </c>
      <c r="C824" s="70">
        <v>78</v>
      </c>
      <c r="D824" s="71">
        <v>13013292</v>
      </c>
      <c r="E824" s="71">
        <v>780798</v>
      </c>
      <c r="F824" s="72">
        <v>1.1837308617258691E-3</v>
      </c>
    </row>
    <row r="825" spans="1:6" x14ac:dyDescent="0.2">
      <c r="A825" s="50" t="s">
        <v>481</v>
      </c>
      <c r="B825" s="50" t="s">
        <v>52</v>
      </c>
      <c r="C825" s="70">
        <v>2023</v>
      </c>
      <c r="D825" s="71">
        <v>98615851</v>
      </c>
      <c r="E825" s="71">
        <v>5910529</v>
      </c>
      <c r="F825" s="72">
        <v>8.9606730376175902E-3</v>
      </c>
    </row>
    <row r="826" spans="1:6" x14ac:dyDescent="0.2">
      <c r="A826" s="50" t="s">
        <v>518</v>
      </c>
      <c r="B826" s="50" t="s">
        <v>5</v>
      </c>
      <c r="C826" s="70">
        <v>18</v>
      </c>
      <c r="D826" s="71">
        <v>559309</v>
      </c>
      <c r="E826" s="71">
        <v>33559</v>
      </c>
      <c r="F826" s="72">
        <v>5.0877210224230135E-5</v>
      </c>
    </row>
    <row r="827" spans="1:6" x14ac:dyDescent="0.2">
      <c r="A827" s="50" t="s">
        <v>518</v>
      </c>
      <c r="B827" s="50" t="s">
        <v>1</v>
      </c>
      <c r="C827" s="70">
        <v>27</v>
      </c>
      <c r="D827" s="71">
        <v>10160904</v>
      </c>
      <c r="E827" s="71">
        <v>609654</v>
      </c>
      <c r="F827" s="72">
        <v>9.2426755034544531E-4</v>
      </c>
    </row>
    <row r="828" spans="1:6" x14ac:dyDescent="0.2">
      <c r="A828" s="50" t="s">
        <v>518</v>
      </c>
      <c r="B828" s="50" t="s">
        <v>774</v>
      </c>
      <c r="C828" s="70">
        <v>284</v>
      </c>
      <c r="D828" s="71">
        <v>11125902</v>
      </c>
      <c r="E828" s="71">
        <v>667554</v>
      </c>
      <c r="F828" s="72">
        <v>1.0120469976467035E-3</v>
      </c>
    </row>
    <row r="829" spans="1:6" x14ac:dyDescent="0.2">
      <c r="A829" s="50" t="s">
        <v>518</v>
      </c>
      <c r="B829" s="50" t="s">
        <v>3</v>
      </c>
      <c r="C829" s="70">
        <v>111</v>
      </c>
      <c r="D829" s="71">
        <v>11005283</v>
      </c>
      <c r="E829" s="71">
        <v>660317</v>
      </c>
      <c r="F829" s="72">
        <v>1.0010753247603615E-3</v>
      </c>
    </row>
    <row r="830" spans="1:6" x14ac:dyDescent="0.2">
      <c r="A830" s="50" t="s">
        <v>518</v>
      </c>
      <c r="B830" s="50" t="s">
        <v>2</v>
      </c>
      <c r="C830" s="70">
        <v>14</v>
      </c>
      <c r="D830" s="71">
        <v>13345923</v>
      </c>
      <c r="E830" s="71">
        <v>800755</v>
      </c>
      <c r="F830" s="72">
        <v>1.2139867240711405E-3</v>
      </c>
    </row>
    <row r="831" spans="1:6" x14ac:dyDescent="0.2">
      <c r="A831" s="50" t="s">
        <v>518</v>
      </c>
      <c r="B831" s="50" t="s">
        <v>6</v>
      </c>
      <c r="C831" s="70">
        <v>36</v>
      </c>
      <c r="D831" s="71">
        <v>1850482</v>
      </c>
      <c r="E831" s="71">
        <v>111029</v>
      </c>
      <c r="F831" s="72">
        <v>1.6832580750278755E-4</v>
      </c>
    </row>
    <row r="832" spans="1:6" x14ac:dyDescent="0.2">
      <c r="A832" s="50" t="s">
        <v>518</v>
      </c>
      <c r="B832" s="50" t="s">
        <v>10</v>
      </c>
      <c r="C832" s="70">
        <v>397</v>
      </c>
      <c r="D832" s="71">
        <v>11031013</v>
      </c>
      <c r="E832" s="71">
        <v>661861</v>
      </c>
      <c r="F832" s="72">
        <v>1.0034161100217283E-3</v>
      </c>
    </row>
    <row r="833" spans="1:6" x14ac:dyDescent="0.2">
      <c r="A833" s="50" t="s">
        <v>518</v>
      </c>
      <c r="B833" s="50" t="s">
        <v>4</v>
      </c>
      <c r="C833" s="70">
        <v>39</v>
      </c>
      <c r="D833" s="71">
        <v>3786745</v>
      </c>
      <c r="E833" s="71">
        <v>227205</v>
      </c>
      <c r="F833" s="72">
        <v>3.4445473789434156E-4</v>
      </c>
    </row>
    <row r="834" spans="1:6" x14ac:dyDescent="0.2">
      <c r="A834" s="50" t="s">
        <v>518</v>
      </c>
      <c r="B834" s="50" t="s">
        <v>775</v>
      </c>
      <c r="C834" s="70">
        <v>636</v>
      </c>
      <c r="D834" s="71">
        <v>13760554</v>
      </c>
      <c r="E834" s="71">
        <v>816285</v>
      </c>
      <c r="F834" s="72">
        <v>1.2375310214215471E-3</v>
      </c>
    </row>
    <row r="835" spans="1:6" x14ac:dyDescent="0.2">
      <c r="A835" s="50" t="s">
        <v>518</v>
      </c>
      <c r="B835" s="50" t="s">
        <v>8</v>
      </c>
      <c r="C835" s="70">
        <v>190</v>
      </c>
      <c r="D835" s="71">
        <v>6575668</v>
      </c>
      <c r="E835" s="71">
        <v>394540</v>
      </c>
      <c r="F835" s="72">
        <v>5.9814340480549943E-4</v>
      </c>
    </row>
    <row r="836" spans="1:6" x14ac:dyDescent="0.2">
      <c r="A836" s="50" t="s">
        <v>518</v>
      </c>
      <c r="B836" s="50" t="s">
        <v>776</v>
      </c>
      <c r="C836" s="70">
        <v>108</v>
      </c>
      <c r="D836" s="71">
        <v>4193014</v>
      </c>
      <c r="E836" s="71">
        <v>251581</v>
      </c>
      <c r="F836" s="72">
        <v>3.814100368134343E-4</v>
      </c>
    </row>
    <row r="837" spans="1:6" x14ac:dyDescent="0.2">
      <c r="A837" s="50" t="s">
        <v>518</v>
      </c>
      <c r="B837" s="50" t="s">
        <v>25</v>
      </c>
      <c r="C837" s="70">
        <v>79</v>
      </c>
      <c r="D837" s="71">
        <v>5932910</v>
      </c>
      <c r="E837" s="71">
        <v>355975</v>
      </c>
      <c r="F837" s="72">
        <v>5.3967683511339196E-4</v>
      </c>
    </row>
    <row r="838" spans="1:6" x14ac:dyDescent="0.2">
      <c r="A838" s="50" t="s">
        <v>518</v>
      </c>
      <c r="B838" s="50" t="s">
        <v>52</v>
      </c>
      <c r="C838" s="70">
        <v>1939</v>
      </c>
      <c r="D838" s="71">
        <v>93327708</v>
      </c>
      <c r="E838" s="71">
        <v>5590314</v>
      </c>
      <c r="F838" s="72">
        <v>8.4752102445679808E-3</v>
      </c>
    </row>
    <row r="839" spans="1:6" x14ac:dyDescent="0.2">
      <c r="A839" s="50" t="s">
        <v>525</v>
      </c>
      <c r="B839" s="50" t="s">
        <v>5</v>
      </c>
      <c r="C839" s="70" t="s">
        <v>773</v>
      </c>
      <c r="D839" s="71" t="s">
        <v>773</v>
      </c>
      <c r="E839" s="71" t="s">
        <v>773</v>
      </c>
      <c r="F839" s="72" t="s">
        <v>773</v>
      </c>
    </row>
    <row r="840" spans="1:6" x14ac:dyDescent="0.2">
      <c r="A840" s="50" t="s">
        <v>525</v>
      </c>
      <c r="B840" s="50" t="s">
        <v>1</v>
      </c>
      <c r="C840" s="70">
        <v>12</v>
      </c>
      <c r="D840" s="71">
        <v>347910</v>
      </c>
      <c r="E840" s="71">
        <v>20875</v>
      </c>
      <c r="F840" s="72">
        <v>3.1647598659995949E-5</v>
      </c>
    </row>
    <row r="841" spans="1:6" x14ac:dyDescent="0.2">
      <c r="A841" s="50" t="s">
        <v>525</v>
      </c>
      <c r="B841" s="50" t="s">
        <v>774</v>
      </c>
      <c r="C841" s="70">
        <v>81</v>
      </c>
      <c r="D841" s="71">
        <v>3369842</v>
      </c>
      <c r="E841" s="71">
        <v>202191</v>
      </c>
      <c r="F841" s="72">
        <v>3.0653219739704146E-4</v>
      </c>
    </row>
    <row r="842" spans="1:6" x14ac:dyDescent="0.2">
      <c r="A842" s="50" t="s">
        <v>525</v>
      </c>
      <c r="B842" s="50" t="s">
        <v>3</v>
      </c>
      <c r="C842" s="70">
        <v>45</v>
      </c>
      <c r="D842" s="71">
        <v>4540694</v>
      </c>
      <c r="E842" s="71">
        <v>272442</v>
      </c>
      <c r="F842" s="72">
        <v>4.1303641073660438E-4</v>
      </c>
    </row>
    <row r="843" spans="1:6" x14ac:dyDescent="0.2">
      <c r="A843" s="50" t="s">
        <v>525</v>
      </c>
      <c r="B843" s="50" t="s">
        <v>2</v>
      </c>
      <c r="C843" s="70" t="s">
        <v>773</v>
      </c>
      <c r="D843" s="71" t="s">
        <v>773</v>
      </c>
      <c r="E843" s="71" t="s">
        <v>773</v>
      </c>
      <c r="F843" s="72" t="s">
        <v>773</v>
      </c>
    </row>
    <row r="844" spans="1:6" x14ac:dyDescent="0.2">
      <c r="A844" s="50" t="s">
        <v>525</v>
      </c>
      <c r="B844" s="50" t="s">
        <v>6</v>
      </c>
      <c r="C844" s="70">
        <v>15</v>
      </c>
      <c r="D844" s="71">
        <v>3755152</v>
      </c>
      <c r="E844" s="71">
        <v>225309</v>
      </c>
      <c r="F844" s="72">
        <v>3.4158030210706719E-4</v>
      </c>
    </row>
    <row r="845" spans="1:6" x14ac:dyDescent="0.2">
      <c r="A845" s="50" t="s">
        <v>525</v>
      </c>
      <c r="B845" s="50" t="s">
        <v>10</v>
      </c>
      <c r="C845" s="70">
        <v>162</v>
      </c>
      <c r="D845" s="71">
        <v>3860932</v>
      </c>
      <c r="E845" s="71">
        <v>231656</v>
      </c>
      <c r="F845" s="72">
        <v>3.5120268815233639E-4</v>
      </c>
    </row>
    <row r="846" spans="1:6" x14ac:dyDescent="0.2">
      <c r="A846" s="50" t="s">
        <v>525</v>
      </c>
      <c r="B846" s="50" t="s">
        <v>4</v>
      </c>
      <c r="C846" s="70">
        <v>15</v>
      </c>
      <c r="D846" s="71">
        <v>1485110</v>
      </c>
      <c r="E846" s="71">
        <v>89107</v>
      </c>
      <c r="F846" s="72">
        <v>1.3509090173874296E-4</v>
      </c>
    </row>
    <row r="847" spans="1:6" x14ac:dyDescent="0.2">
      <c r="A847" s="50" t="s">
        <v>525</v>
      </c>
      <c r="B847" s="50" t="s">
        <v>775</v>
      </c>
      <c r="C847" s="70">
        <v>205</v>
      </c>
      <c r="D847" s="71">
        <v>3121976</v>
      </c>
      <c r="E847" s="71">
        <v>186930</v>
      </c>
      <c r="F847" s="72">
        <v>2.8339571820421759E-4</v>
      </c>
    </row>
    <row r="848" spans="1:6" x14ac:dyDescent="0.2">
      <c r="A848" s="50" t="s">
        <v>525</v>
      </c>
      <c r="B848" s="50" t="s">
        <v>8</v>
      </c>
      <c r="C848" s="70">
        <v>88</v>
      </c>
      <c r="D848" s="71">
        <v>1034343</v>
      </c>
      <c r="E848" s="71">
        <v>62061</v>
      </c>
      <c r="F848" s="72">
        <v>9.4087742296431552E-5</v>
      </c>
    </row>
    <row r="849" spans="1:6" x14ac:dyDescent="0.2">
      <c r="A849" s="50" t="s">
        <v>525</v>
      </c>
      <c r="B849" s="50" t="s">
        <v>776</v>
      </c>
      <c r="C849" s="70">
        <v>53</v>
      </c>
      <c r="D849" s="71">
        <v>3159674</v>
      </c>
      <c r="E849" s="71">
        <v>189580</v>
      </c>
      <c r="F849" s="72">
        <v>2.8741325767482791E-4</v>
      </c>
    </row>
    <row r="850" spans="1:6" x14ac:dyDescent="0.2">
      <c r="A850" s="50" t="s">
        <v>525</v>
      </c>
      <c r="B850" s="50" t="s">
        <v>25</v>
      </c>
      <c r="C850" s="70">
        <v>36</v>
      </c>
      <c r="D850" s="71">
        <v>2543071</v>
      </c>
      <c r="E850" s="71">
        <v>152584</v>
      </c>
      <c r="F850" s="72">
        <v>2.3132537455984776E-4</v>
      </c>
    </row>
    <row r="851" spans="1:6" x14ac:dyDescent="0.2">
      <c r="A851" s="50" t="s">
        <v>525</v>
      </c>
      <c r="B851" s="50" t="s">
        <v>52</v>
      </c>
      <c r="C851" s="70">
        <v>720</v>
      </c>
      <c r="D851" s="71">
        <v>27236018</v>
      </c>
      <c r="E851" s="71">
        <v>1633772</v>
      </c>
      <c r="F851" s="72">
        <v>2.4768843381048574E-3</v>
      </c>
    </row>
    <row r="852" spans="1:6" x14ac:dyDescent="0.2">
      <c r="A852" s="50" t="s">
        <v>532</v>
      </c>
      <c r="B852" s="50" t="s">
        <v>5</v>
      </c>
      <c r="C852" s="70" t="s">
        <v>773</v>
      </c>
      <c r="D852" s="71" t="s">
        <v>773</v>
      </c>
      <c r="E852" s="71" t="s">
        <v>773</v>
      </c>
      <c r="F852" s="72" t="s">
        <v>773</v>
      </c>
    </row>
    <row r="853" spans="1:6" x14ac:dyDescent="0.2">
      <c r="A853" s="50" t="s">
        <v>532</v>
      </c>
      <c r="B853" s="50" t="s">
        <v>1</v>
      </c>
      <c r="C853" s="70">
        <v>24</v>
      </c>
      <c r="D853" s="71">
        <v>944056</v>
      </c>
      <c r="E853" s="71">
        <v>56643</v>
      </c>
      <c r="F853" s="72">
        <v>8.5873769144821586E-5</v>
      </c>
    </row>
    <row r="854" spans="1:6" x14ac:dyDescent="0.2">
      <c r="A854" s="50" t="s">
        <v>532</v>
      </c>
      <c r="B854" s="50" t="s">
        <v>774</v>
      </c>
      <c r="C854" s="70">
        <v>72</v>
      </c>
      <c r="D854" s="71">
        <v>1606188</v>
      </c>
      <c r="E854" s="71">
        <v>96272</v>
      </c>
      <c r="F854" s="72">
        <v>1.4595341883569485E-4</v>
      </c>
    </row>
    <row r="855" spans="1:6" x14ac:dyDescent="0.2">
      <c r="A855" s="50" t="s">
        <v>532</v>
      </c>
      <c r="B855" s="50" t="s">
        <v>3</v>
      </c>
      <c r="C855" s="70">
        <v>27</v>
      </c>
      <c r="D855" s="71">
        <v>2809060</v>
      </c>
      <c r="E855" s="71">
        <v>168544</v>
      </c>
      <c r="F855" s="72">
        <v>2.5552157454133447E-4</v>
      </c>
    </row>
    <row r="856" spans="1:6" x14ac:dyDescent="0.2">
      <c r="A856" s="50" t="s">
        <v>532</v>
      </c>
      <c r="B856" s="50" t="s">
        <v>2</v>
      </c>
      <c r="C856" s="70" t="s">
        <v>773</v>
      </c>
      <c r="D856" s="71" t="s">
        <v>773</v>
      </c>
      <c r="E856" s="71" t="s">
        <v>773</v>
      </c>
      <c r="F856" s="72" t="s">
        <v>773</v>
      </c>
    </row>
    <row r="857" spans="1:6" x14ac:dyDescent="0.2">
      <c r="A857" s="50" t="s">
        <v>532</v>
      </c>
      <c r="B857" s="50" t="s">
        <v>6</v>
      </c>
      <c r="C857" s="70">
        <v>21</v>
      </c>
      <c r="D857" s="71">
        <v>1008747</v>
      </c>
      <c r="E857" s="71">
        <v>60525</v>
      </c>
      <c r="F857" s="72">
        <v>9.175908545610801E-5</v>
      </c>
    </row>
    <row r="858" spans="1:6" x14ac:dyDescent="0.2">
      <c r="A858" s="50" t="s">
        <v>532</v>
      </c>
      <c r="B858" s="50" t="s">
        <v>10</v>
      </c>
      <c r="C858" s="70">
        <v>219</v>
      </c>
      <c r="D858" s="71">
        <v>3159502</v>
      </c>
      <c r="E858" s="71">
        <v>189570</v>
      </c>
      <c r="F858" s="72">
        <v>2.8739809714852367E-4</v>
      </c>
    </row>
    <row r="859" spans="1:6" x14ac:dyDescent="0.2">
      <c r="A859" s="50" t="s">
        <v>532</v>
      </c>
      <c r="B859" s="50" t="s">
        <v>4</v>
      </c>
      <c r="C859" s="70">
        <v>30</v>
      </c>
      <c r="D859" s="71">
        <v>798266</v>
      </c>
      <c r="E859" s="71">
        <v>47896</v>
      </c>
      <c r="F859" s="72">
        <v>7.2612856786546877E-5</v>
      </c>
    </row>
    <row r="860" spans="1:6" x14ac:dyDescent="0.2">
      <c r="A860" s="50" t="s">
        <v>532</v>
      </c>
      <c r="B860" s="50" t="s">
        <v>775</v>
      </c>
      <c r="C860" s="70">
        <v>249</v>
      </c>
      <c r="D860" s="71">
        <v>3439840</v>
      </c>
      <c r="E860" s="71">
        <v>204416</v>
      </c>
      <c r="F860" s="72">
        <v>3.0990541449972368E-4</v>
      </c>
    </row>
    <row r="861" spans="1:6" x14ac:dyDescent="0.2">
      <c r="A861" s="50" t="s">
        <v>532</v>
      </c>
      <c r="B861" s="50" t="s">
        <v>8</v>
      </c>
      <c r="C861" s="70">
        <v>91</v>
      </c>
      <c r="D861" s="71">
        <v>1512932</v>
      </c>
      <c r="E861" s="71">
        <v>90687</v>
      </c>
      <c r="F861" s="72">
        <v>1.3748626489480491E-4</v>
      </c>
    </row>
    <row r="862" spans="1:6" x14ac:dyDescent="0.2">
      <c r="A862" s="50" t="s">
        <v>532</v>
      </c>
      <c r="B862" s="50" t="s">
        <v>776</v>
      </c>
      <c r="C862" s="70">
        <v>45</v>
      </c>
      <c r="D862" s="71">
        <v>1150819</v>
      </c>
      <c r="E862" s="71">
        <v>69049</v>
      </c>
      <c r="F862" s="72">
        <v>1.046819180777993E-4</v>
      </c>
    </row>
    <row r="863" spans="1:6" x14ac:dyDescent="0.2">
      <c r="A863" s="50" t="s">
        <v>532</v>
      </c>
      <c r="B863" s="50" t="s">
        <v>25</v>
      </c>
      <c r="C863" s="70">
        <v>39</v>
      </c>
      <c r="D863" s="71">
        <v>626620</v>
      </c>
      <c r="E863" s="71">
        <v>37597</v>
      </c>
      <c r="F863" s="72">
        <v>5.6999030745861926E-5</v>
      </c>
    </row>
    <row r="864" spans="1:6" x14ac:dyDescent="0.2">
      <c r="A864" s="50" t="s">
        <v>532</v>
      </c>
      <c r="B864" s="50" t="s">
        <v>52</v>
      </c>
      <c r="C864" s="70">
        <v>834</v>
      </c>
      <c r="D864" s="71">
        <v>17484363</v>
      </c>
      <c r="E864" s="71">
        <v>1046899</v>
      </c>
      <c r="F864" s="72">
        <v>1.5871539827329868E-3</v>
      </c>
    </row>
    <row r="865" spans="1:6" x14ac:dyDescent="0.2">
      <c r="A865" s="50" t="s">
        <v>202</v>
      </c>
      <c r="B865" s="50" t="s">
        <v>5</v>
      </c>
      <c r="C865" s="70">
        <v>12</v>
      </c>
      <c r="D865" s="71">
        <v>99998</v>
      </c>
      <c r="E865" s="71">
        <v>6000</v>
      </c>
      <c r="F865" s="72">
        <v>9.0963157825138063E-6</v>
      </c>
    </row>
    <row r="866" spans="1:6" x14ac:dyDescent="0.2">
      <c r="A866" s="50" t="s">
        <v>202</v>
      </c>
      <c r="B866" s="50" t="s">
        <v>1</v>
      </c>
      <c r="C866" s="70" t="s">
        <v>773</v>
      </c>
      <c r="D866" s="71" t="s">
        <v>773</v>
      </c>
      <c r="E866" s="71" t="s">
        <v>773</v>
      </c>
      <c r="F866" s="72" t="s">
        <v>773</v>
      </c>
    </row>
    <row r="867" spans="1:6" x14ac:dyDescent="0.2">
      <c r="A867" s="50" t="s">
        <v>202</v>
      </c>
      <c r="B867" s="50" t="s">
        <v>774</v>
      </c>
      <c r="C867" s="70">
        <v>63</v>
      </c>
      <c r="D867" s="71">
        <v>2124528</v>
      </c>
      <c r="E867" s="71">
        <v>127472</v>
      </c>
      <c r="F867" s="72">
        <v>1.9325426090476664E-4</v>
      </c>
    </row>
    <row r="868" spans="1:6" x14ac:dyDescent="0.2">
      <c r="A868" s="50" t="s">
        <v>202</v>
      </c>
      <c r="B868" s="50" t="s">
        <v>3</v>
      </c>
      <c r="C868" s="70">
        <v>43</v>
      </c>
      <c r="D868" s="71">
        <v>2392870</v>
      </c>
      <c r="E868" s="71">
        <v>143572</v>
      </c>
      <c r="F868" s="72">
        <v>2.1766270825451201E-4</v>
      </c>
    </row>
    <row r="869" spans="1:6" x14ac:dyDescent="0.2">
      <c r="A869" s="50" t="s">
        <v>202</v>
      </c>
      <c r="B869" s="50" t="s">
        <v>2</v>
      </c>
      <c r="C869" s="70" t="s">
        <v>773</v>
      </c>
      <c r="D869" s="71" t="s">
        <v>773</v>
      </c>
      <c r="E869" s="71" t="s">
        <v>773</v>
      </c>
      <c r="F869" s="72" t="s">
        <v>773</v>
      </c>
    </row>
    <row r="870" spans="1:6" x14ac:dyDescent="0.2">
      <c r="A870" s="50" t="s">
        <v>202</v>
      </c>
      <c r="B870" s="50" t="s">
        <v>6</v>
      </c>
      <c r="C870" s="70">
        <v>21</v>
      </c>
      <c r="D870" s="71">
        <v>1322968</v>
      </c>
      <c r="E870" s="71">
        <v>79378</v>
      </c>
      <c r="F870" s="72">
        <v>1.2034122569739681E-4</v>
      </c>
    </row>
    <row r="871" spans="1:6" x14ac:dyDescent="0.2">
      <c r="A871" s="50" t="s">
        <v>202</v>
      </c>
      <c r="B871" s="50" t="s">
        <v>10</v>
      </c>
      <c r="C871" s="70">
        <v>70</v>
      </c>
      <c r="D871" s="71">
        <v>1223163</v>
      </c>
      <c r="E871" s="71">
        <v>73390</v>
      </c>
      <c r="F871" s="72">
        <v>1.1126310254644804E-4</v>
      </c>
    </row>
    <row r="872" spans="1:6" x14ac:dyDescent="0.2">
      <c r="A872" s="50" t="s">
        <v>202</v>
      </c>
      <c r="B872" s="50" t="s">
        <v>4</v>
      </c>
      <c r="C872" s="70">
        <v>18</v>
      </c>
      <c r="D872" s="71">
        <v>956381</v>
      </c>
      <c r="E872" s="71">
        <v>57383</v>
      </c>
      <c r="F872" s="72">
        <v>8.6995648091331621E-5</v>
      </c>
    </row>
    <row r="873" spans="1:6" x14ac:dyDescent="0.2">
      <c r="A873" s="50" t="s">
        <v>202</v>
      </c>
      <c r="B873" s="50" t="s">
        <v>775</v>
      </c>
      <c r="C873" s="70">
        <v>180</v>
      </c>
      <c r="D873" s="71">
        <v>1359933</v>
      </c>
      <c r="E873" s="71">
        <v>80436</v>
      </c>
      <c r="F873" s="72">
        <v>1.2194520938038008E-4</v>
      </c>
    </row>
    <row r="874" spans="1:6" x14ac:dyDescent="0.2">
      <c r="A874" s="50" t="s">
        <v>202</v>
      </c>
      <c r="B874" s="50" t="s">
        <v>8</v>
      </c>
      <c r="C874" s="70">
        <v>67</v>
      </c>
      <c r="D874" s="71">
        <v>1096347</v>
      </c>
      <c r="E874" s="71">
        <v>65781</v>
      </c>
      <c r="F874" s="72">
        <v>9.9727458081590105E-5</v>
      </c>
    </row>
    <row r="875" spans="1:6" x14ac:dyDescent="0.2">
      <c r="A875" s="50" t="s">
        <v>202</v>
      </c>
      <c r="B875" s="50" t="s">
        <v>776</v>
      </c>
      <c r="C875" s="70">
        <v>54</v>
      </c>
      <c r="D875" s="71">
        <v>1191520</v>
      </c>
      <c r="E875" s="71">
        <v>71491</v>
      </c>
      <c r="F875" s="72">
        <v>1.0838411860128241E-4</v>
      </c>
    </row>
    <row r="876" spans="1:6" x14ac:dyDescent="0.2">
      <c r="A876" s="50" t="s">
        <v>202</v>
      </c>
      <c r="B876" s="50" t="s">
        <v>25</v>
      </c>
      <c r="C876" s="70">
        <v>36</v>
      </c>
      <c r="D876" s="71">
        <v>2755542</v>
      </c>
      <c r="E876" s="71">
        <v>165333</v>
      </c>
      <c r="F876" s="72">
        <v>2.5065352954505916E-4</v>
      </c>
    </row>
    <row r="877" spans="1:6" x14ac:dyDescent="0.2">
      <c r="A877" s="50" t="s">
        <v>202</v>
      </c>
      <c r="B877" s="50" t="s">
        <v>52</v>
      </c>
      <c r="C877" s="70">
        <v>567</v>
      </c>
      <c r="D877" s="71">
        <v>14662883</v>
      </c>
      <c r="E877" s="71">
        <v>878613</v>
      </c>
      <c r="F877" s="72">
        <v>1.3320235497703004E-3</v>
      </c>
    </row>
    <row r="878" spans="1:6" x14ac:dyDescent="0.2">
      <c r="A878" s="50" t="s">
        <v>418</v>
      </c>
      <c r="B878" s="50" t="s">
        <v>5</v>
      </c>
      <c r="C878" s="70" t="s">
        <v>773</v>
      </c>
      <c r="D878" s="71" t="s">
        <v>773</v>
      </c>
      <c r="E878" s="71" t="s">
        <v>773</v>
      </c>
      <c r="F878" s="72" t="s">
        <v>773</v>
      </c>
    </row>
    <row r="879" spans="1:6" x14ac:dyDescent="0.2">
      <c r="A879" s="50" t="s">
        <v>418</v>
      </c>
      <c r="B879" s="50" t="s">
        <v>1</v>
      </c>
      <c r="C879" s="70" t="s">
        <v>773</v>
      </c>
      <c r="D879" s="71" t="s">
        <v>773</v>
      </c>
      <c r="E879" s="71" t="s">
        <v>773</v>
      </c>
      <c r="F879" s="72" t="s">
        <v>773</v>
      </c>
    </row>
    <row r="880" spans="1:6" x14ac:dyDescent="0.2">
      <c r="A880" s="50" t="s">
        <v>418</v>
      </c>
      <c r="B880" s="50" t="s">
        <v>774</v>
      </c>
      <c r="C880" s="70">
        <v>54</v>
      </c>
      <c r="D880" s="71">
        <v>1671252</v>
      </c>
      <c r="E880" s="71">
        <v>100275</v>
      </c>
      <c r="F880" s="72">
        <v>1.5202217751526199E-4</v>
      </c>
    </row>
    <row r="881" spans="1:6" x14ac:dyDescent="0.2">
      <c r="A881" s="50" t="s">
        <v>418</v>
      </c>
      <c r="B881" s="50" t="s">
        <v>3</v>
      </c>
      <c r="C881" s="70">
        <v>23</v>
      </c>
      <c r="D881" s="71">
        <v>2481754</v>
      </c>
      <c r="E881" s="71">
        <v>148905</v>
      </c>
      <c r="F881" s="72">
        <v>2.2574781693253637E-4</v>
      </c>
    </row>
    <row r="882" spans="1:6" x14ac:dyDescent="0.2">
      <c r="A882" s="50" t="s">
        <v>418</v>
      </c>
      <c r="B882" s="50" t="s">
        <v>2</v>
      </c>
      <c r="C882" s="70" t="s">
        <v>773</v>
      </c>
      <c r="D882" s="71" t="s">
        <v>773</v>
      </c>
      <c r="E882" s="71" t="s">
        <v>773</v>
      </c>
      <c r="F882" s="72" t="s">
        <v>773</v>
      </c>
    </row>
    <row r="883" spans="1:6" x14ac:dyDescent="0.2">
      <c r="A883" s="50" t="s">
        <v>418</v>
      </c>
      <c r="B883" s="50" t="s">
        <v>6</v>
      </c>
      <c r="C883" s="70">
        <v>12</v>
      </c>
      <c r="D883" s="71">
        <v>1578324</v>
      </c>
      <c r="E883" s="71">
        <v>94699</v>
      </c>
      <c r="F883" s="72">
        <v>1.4356866804804582E-4</v>
      </c>
    </row>
    <row r="884" spans="1:6" x14ac:dyDescent="0.2">
      <c r="A884" s="50" t="s">
        <v>418</v>
      </c>
      <c r="B884" s="50" t="s">
        <v>10</v>
      </c>
      <c r="C884" s="70">
        <v>73</v>
      </c>
      <c r="D884" s="71">
        <v>1095196</v>
      </c>
      <c r="E884" s="71">
        <v>65712</v>
      </c>
      <c r="F884" s="72">
        <v>9.9622850450091198E-5</v>
      </c>
    </row>
    <row r="885" spans="1:6" x14ac:dyDescent="0.2">
      <c r="A885" s="50" t="s">
        <v>418</v>
      </c>
      <c r="B885" s="50" t="s">
        <v>4</v>
      </c>
      <c r="C885" s="70">
        <v>17</v>
      </c>
      <c r="D885" s="71">
        <v>809478</v>
      </c>
      <c r="E885" s="71">
        <v>48569</v>
      </c>
      <c r="F885" s="72">
        <v>7.3633160206818844E-5</v>
      </c>
    </row>
    <row r="886" spans="1:6" x14ac:dyDescent="0.2">
      <c r="A886" s="50" t="s">
        <v>418</v>
      </c>
      <c r="B886" s="50" t="s">
        <v>775</v>
      </c>
      <c r="C886" s="70">
        <v>149</v>
      </c>
      <c r="D886" s="71">
        <v>2456834</v>
      </c>
      <c r="E886" s="71">
        <v>146502</v>
      </c>
      <c r="F886" s="72">
        <v>2.221047424616396E-4</v>
      </c>
    </row>
    <row r="887" spans="1:6" x14ac:dyDescent="0.2">
      <c r="A887" s="50" t="s">
        <v>418</v>
      </c>
      <c r="B887" s="50" t="s">
        <v>8</v>
      </c>
      <c r="C887" s="70">
        <v>61</v>
      </c>
      <c r="D887" s="71">
        <v>1026318</v>
      </c>
      <c r="E887" s="71">
        <v>61579</v>
      </c>
      <c r="F887" s="72">
        <v>9.3357004928569604E-5</v>
      </c>
    </row>
    <row r="888" spans="1:6" x14ac:dyDescent="0.2">
      <c r="A888" s="50" t="s">
        <v>418</v>
      </c>
      <c r="B888" s="50" t="s">
        <v>776</v>
      </c>
      <c r="C888" s="70">
        <v>18</v>
      </c>
      <c r="D888" s="71">
        <v>1674884</v>
      </c>
      <c r="E888" s="71">
        <v>100493</v>
      </c>
      <c r="F888" s="72">
        <v>1.5235267698869332E-4</v>
      </c>
    </row>
    <row r="889" spans="1:6" x14ac:dyDescent="0.2">
      <c r="A889" s="50" t="s">
        <v>418</v>
      </c>
      <c r="B889" s="50" t="s">
        <v>25</v>
      </c>
      <c r="C889" s="70">
        <v>21</v>
      </c>
      <c r="D889" s="71">
        <v>498631</v>
      </c>
      <c r="E889" s="71">
        <v>29918</v>
      </c>
      <c r="F889" s="72">
        <v>4.5357262596874671E-5</v>
      </c>
    </row>
    <row r="890" spans="1:6" x14ac:dyDescent="0.2">
      <c r="A890" s="50" t="s">
        <v>418</v>
      </c>
      <c r="B890" s="50" t="s">
        <v>52</v>
      </c>
      <c r="C890" s="70">
        <v>448</v>
      </c>
      <c r="D890" s="71">
        <v>13715648</v>
      </c>
      <c r="E890" s="71">
        <v>822031</v>
      </c>
      <c r="F890" s="72">
        <v>1.2462422598359343E-3</v>
      </c>
    </row>
    <row r="891" spans="1:6" x14ac:dyDescent="0.2">
      <c r="A891" s="50" t="s">
        <v>543</v>
      </c>
      <c r="B891" s="50" t="s">
        <v>5</v>
      </c>
      <c r="C891" s="70" t="s">
        <v>773</v>
      </c>
      <c r="D891" s="71" t="s">
        <v>773</v>
      </c>
      <c r="E891" s="71" t="s">
        <v>773</v>
      </c>
      <c r="F891" s="72" t="s">
        <v>773</v>
      </c>
    </row>
    <row r="892" spans="1:6" x14ac:dyDescent="0.2">
      <c r="A892" s="50" t="s">
        <v>543</v>
      </c>
      <c r="B892" s="50" t="s">
        <v>1</v>
      </c>
      <c r="C892" s="70">
        <v>11</v>
      </c>
      <c r="D892" s="71">
        <v>866483</v>
      </c>
      <c r="E892" s="71">
        <v>51989</v>
      </c>
      <c r="F892" s="72">
        <v>7.8818060202851713E-5</v>
      </c>
    </row>
    <row r="893" spans="1:6" x14ac:dyDescent="0.2">
      <c r="A893" s="50" t="s">
        <v>543</v>
      </c>
      <c r="B893" s="50" t="s">
        <v>774</v>
      </c>
      <c r="C893" s="70">
        <v>69</v>
      </c>
      <c r="D893" s="71">
        <v>2888485</v>
      </c>
      <c r="E893" s="71">
        <v>173309</v>
      </c>
      <c r="F893" s="72">
        <v>2.6274556532528088E-4</v>
      </c>
    </row>
    <row r="894" spans="1:6" x14ac:dyDescent="0.2">
      <c r="A894" s="50" t="s">
        <v>543</v>
      </c>
      <c r="B894" s="50" t="s">
        <v>3</v>
      </c>
      <c r="C894" s="70">
        <v>33</v>
      </c>
      <c r="D894" s="71">
        <v>4151236</v>
      </c>
      <c r="E894" s="71">
        <v>249074</v>
      </c>
      <c r="F894" s="72">
        <v>3.7760929286897397E-4</v>
      </c>
    </row>
    <row r="895" spans="1:6" x14ac:dyDescent="0.2">
      <c r="A895" s="50" t="s">
        <v>543</v>
      </c>
      <c r="B895" s="50" t="s">
        <v>2</v>
      </c>
      <c r="C895" s="70" t="s">
        <v>773</v>
      </c>
      <c r="D895" s="71" t="s">
        <v>773</v>
      </c>
      <c r="E895" s="71" t="s">
        <v>773</v>
      </c>
      <c r="F895" s="72" t="s">
        <v>773</v>
      </c>
    </row>
    <row r="896" spans="1:6" x14ac:dyDescent="0.2">
      <c r="A896" s="50" t="s">
        <v>543</v>
      </c>
      <c r="B896" s="50" t="s">
        <v>6</v>
      </c>
      <c r="C896" s="70">
        <v>15</v>
      </c>
      <c r="D896" s="71">
        <v>1275286</v>
      </c>
      <c r="E896" s="71">
        <v>76517</v>
      </c>
      <c r="F896" s="72">
        <v>1.1600379912176814E-4</v>
      </c>
    </row>
    <row r="897" spans="1:6" x14ac:dyDescent="0.2">
      <c r="A897" s="50" t="s">
        <v>543</v>
      </c>
      <c r="B897" s="50" t="s">
        <v>10</v>
      </c>
      <c r="C897" s="70">
        <v>114</v>
      </c>
      <c r="D897" s="71">
        <v>3539475</v>
      </c>
      <c r="E897" s="71">
        <v>212369</v>
      </c>
      <c r="F897" s="72">
        <v>3.2196258106944573E-4</v>
      </c>
    </row>
    <row r="898" spans="1:6" x14ac:dyDescent="0.2">
      <c r="A898" s="50" t="s">
        <v>543</v>
      </c>
      <c r="B898" s="50" t="s">
        <v>4</v>
      </c>
      <c r="C898" s="70">
        <v>30</v>
      </c>
      <c r="D898" s="71">
        <v>1414592</v>
      </c>
      <c r="E898" s="71">
        <v>84876</v>
      </c>
      <c r="F898" s="72">
        <v>1.2867648305944031E-4</v>
      </c>
    </row>
    <row r="899" spans="1:6" x14ac:dyDescent="0.2">
      <c r="A899" s="50" t="s">
        <v>543</v>
      </c>
      <c r="B899" s="50" t="s">
        <v>775</v>
      </c>
      <c r="C899" s="70">
        <v>210</v>
      </c>
      <c r="D899" s="71">
        <v>2699926</v>
      </c>
      <c r="E899" s="71">
        <v>159213</v>
      </c>
      <c r="F899" s="72">
        <v>2.4137528744689509E-4</v>
      </c>
    </row>
    <row r="900" spans="1:6" x14ac:dyDescent="0.2">
      <c r="A900" s="50" t="s">
        <v>543</v>
      </c>
      <c r="B900" s="50" t="s">
        <v>8</v>
      </c>
      <c r="C900" s="70">
        <v>98</v>
      </c>
      <c r="D900" s="71">
        <v>1349315</v>
      </c>
      <c r="E900" s="71">
        <v>80959</v>
      </c>
      <c r="F900" s="72">
        <v>1.2273810490608919E-4</v>
      </c>
    </row>
    <row r="901" spans="1:6" x14ac:dyDescent="0.2">
      <c r="A901" s="50" t="s">
        <v>543</v>
      </c>
      <c r="B901" s="50" t="s">
        <v>776</v>
      </c>
      <c r="C901" s="70">
        <v>39</v>
      </c>
      <c r="D901" s="71">
        <v>1871122</v>
      </c>
      <c r="E901" s="71">
        <v>112267</v>
      </c>
      <c r="F901" s="72">
        <v>1.7020268065924625E-4</v>
      </c>
    </row>
    <row r="902" spans="1:6" x14ac:dyDescent="0.2">
      <c r="A902" s="50" t="s">
        <v>543</v>
      </c>
      <c r="B902" s="50" t="s">
        <v>25</v>
      </c>
      <c r="C902" s="70">
        <v>31</v>
      </c>
      <c r="D902" s="71">
        <v>2317679</v>
      </c>
      <c r="E902" s="71">
        <v>139061</v>
      </c>
      <c r="F902" s="72">
        <v>2.1082379483869205E-4</v>
      </c>
    </row>
    <row r="903" spans="1:6" x14ac:dyDescent="0.2">
      <c r="A903" s="50" t="s">
        <v>543</v>
      </c>
      <c r="B903" s="50" t="s">
        <v>52</v>
      </c>
      <c r="C903" s="70">
        <v>661</v>
      </c>
      <c r="D903" s="71">
        <v>23246333</v>
      </c>
      <c r="E903" s="71">
        <v>1391998</v>
      </c>
      <c r="F903" s="72">
        <v>2.110342229437942E-3</v>
      </c>
    </row>
    <row r="904" spans="1:6" x14ac:dyDescent="0.2">
      <c r="A904" s="50" t="s">
        <v>547</v>
      </c>
      <c r="B904" s="50" t="s">
        <v>5</v>
      </c>
      <c r="C904" s="70">
        <v>37</v>
      </c>
      <c r="D904" s="71">
        <v>458042</v>
      </c>
      <c r="E904" s="71">
        <v>27483</v>
      </c>
      <c r="F904" s="72">
        <v>4.166567444180449E-5</v>
      </c>
    </row>
    <row r="905" spans="1:6" x14ac:dyDescent="0.2">
      <c r="A905" s="50" t="s">
        <v>547</v>
      </c>
      <c r="B905" s="50" t="s">
        <v>1</v>
      </c>
      <c r="C905" s="70">
        <v>18</v>
      </c>
      <c r="D905" s="71">
        <v>13292028</v>
      </c>
      <c r="E905" s="71">
        <v>797522</v>
      </c>
      <c r="F905" s="72">
        <v>1.2090853259169958E-3</v>
      </c>
    </row>
    <row r="906" spans="1:6" x14ac:dyDescent="0.2">
      <c r="A906" s="50" t="s">
        <v>547</v>
      </c>
      <c r="B906" s="50" t="s">
        <v>774</v>
      </c>
      <c r="C906" s="70">
        <v>282</v>
      </c>
      <c r="D906" s="71">
        <v>12417276</v>
      </c>
      <c r="E906" s="71">
        <v>745037</v>
      </c>
      <c r="F906" s="72">
        <v>1.1295153036094564E-3</v>
      </c>
    </row>
    <row r="907" spans="1:6" x14ac:dyDescent="0.2">
      <c r="A907" s="50" t="s">
        <v>547</v>
      </c>
      <c r="B907" s="50" t="s">
        <v>3</v>
      </c>
      <c r="C907" s="70">
        <v>106</v>
      </c>
      <c r="D907" s="71">
        <v>12190836</v>
      </c>
      <c r="E907" s="71">
        <v>731450</v>
      </c>
      <c r="F907" s="72">
        <v>1.1089166965199538E-3</v>
      </c>
    </row>
    <row r="908" spans="1:6" x14ac:dyDescent="0.2">
      <c r="A908" s="50" t="s">
        <v>547</v>
      </c>
      <c r="B908" s="50" t="s">
        <v>2</v>
      </c>
      <c r="C908" s="70">
        <v>21</v>
      </c>
      <c r="D908" s="71">
        <v>13837699</v>
      </c>
      <c r="E908" s="71">
        <v>830262</v>
      </c>
      <c r="F908" s="72">
        <v>1.2587208890369129E-3</v>
      </c>
    </row>
    <row r="909" spans="1:6" x14ac:dyDescent="0.2">
      <c r="A909" s="50" t="s">
        <v>547</v>
      </c>
      <c r="B909" s="50" t="s">
        <v>6</v>
      </c>
      <c r="C909" s="70">
        <v>39</v>
      </c>
      <c r="D909" s="71">
        <v>3036086</v>
      </c>
      <c r="E909" s="71">
        <v>182165</v>
      </c>
      <c r="F909" s="72">
        <v>2.7617172742027123E-4</v>
      </c>
    </row>
    <row r="910" spans="1:6" x14ac:dyDescent="0.2">
      <c r="A910" s="50" t="s">
        <v>547</v>
      </c>
      <c r="B910" s="50" t="s">
        <v>10</v>
      </c>
      <c r="C910" s="70">
        <v>438</v>
      </c>
      <c r="D910" s="71">
        <v>18099654</v>
      </c>
      <c r="E910" s="71">
        <v>1085979</v>
      </c>
      <c r="F910" s="72">
        <v>1.6464013195297601E-3</v>
      </c>
    </row>
    <row r="911" spans="1:6" x14ac:dyDescent="0.2">
      <c r="A911" s="50" t="s">
        <v>547</v>
      </c>
      <c r="B911" s="50" t="s">
        <v>4</v>
      </c>
      <c r="C911" s="70">
        <v>45</v>
      </c>
      <c r="D911" s="71">
        <v>2797232</v>
      </c>
      <c r="E911" s="71">
        <v>167834</v>
      </c>
      <c r="F911" s="72">
        <v>2.5444517717373701E-4</v>
      </c>
    </row>
    <row r="912" spans="1:6" x14ac:dyDescent="0.2">
      <c r="A912" s="50" t="s">
        <v>547</v>
      </c>
      <c r="B912" s="50" t="s">
        <v>775</v>
      </c>
      <c r="C912" s="70">
        <v>691</v>
      </c>
      <c r="D912" s="71">
        <v>17301409</v>
      </c>
      <c r="E912" s="71">
        <v>1025348</v>
      </c>
      <c r="F912" s="72">
        <v>1.5544815324948277E-3</v>
      </c>
    </row>
    <row r="913" spans="1:6" x14ac:dyDescent="0.2">
      <c r="A913" s="50" t="s">
        <v>547</v>
      </c>
      <c r="B913" s="50" t="s">
        <v>8</v>
      </c>
      <c r="C913" s="70">
        <v>266</v>
      </c>
      <c r="D913" s="71">
        <v>7600208</v>
      </c>
      <c r="E913" s="71">
        <v>456013</v>
      </c>
      <c r="F913" s="72">
        <v>6.9133970815524464E-4</v>
      </c>
    </row>
    <row r="914" spans="1:6" x14ac:dyDescent="0.2">
      <c r="A914" s="50" t="s">
        <v>547</v>
      </c>
      <c r="B914" s="50" t="s">
        <v>776</v>
      </c>
      <c r="C914" s="70">
        <v>85</v>
      </c>
      <c r="D914" s="71">
        <v>9114758</v>
      </c>
      <c r="E914" s="71">
        <v>546886</v>
      </c>
      <c r="F914" s="72">
        <v>8.2910795883930758E-4</v>
      </c>
    </row>
    <row r="915" spans="1:6" x14ac:dyDescent="0.2">
      <c r="A915" s="50" t="s">
        <v>547</v>
      </c>
      <c r="B915" s="50" t="s">
        <v>25</v>
      </c>
      <c r="C915" s="70">
        <v>86</v>
      </c>
      <c r="D915" s="71">
        <v>5325209</v>
      </c>
      <c r="E915" s="71">
        <v>319513</v>
      </c>
      <c r="F915" s="72">
        <v>4.8439852410305558E-4</v>
      </c>
    </row>
    <row r="916" spans="1:6" x14ac:dyDescent="0.2">
      <c r="A916" s="50" t="s">
        <v>547</v>
      </c>
      <c r="B916" s="50" t="s">
        <v>52</v>
      </c>
      <c r="C916" s="70">
        <v>2114</v>
      </c>
      <c r="D916" s="71">
        <v>115470437</v>
      </c>
      <c r="E916" s="71">
        <v>6915490</v>
      </c>
      <c r="F916" s="72">
        <v>1.0484246805136066E-2</v>
      </c>
    </row>
    <row r="917" spans="1:6" x14ac:dyDescent="0.2">
      <c r="A917" s="50" t="s">
        <v>551</v>
      </c>
      <c r="B917" s="50" t="s">
        <v>5</v>
      </c>
      <c r="C917" s="70">
        <v>23</v>
      </c>
      <c r="D917" s="71">
        <v>345915</v>
      </c>
      <c r="E917" s="71">
        <v>20755</v>
      </c>
      <c r="F917" s="72">
        <v>3.1465672344345676E-5</v>
      </c>
    </row>
    <row r="918" spans="1:6" x14ac:dyDescent="0.2">
      <c r="A918" s="50" t="s">
        <v>551</v>
      </c>
      <c r="B918" s="50" t="s">
        <v>1</v>
      </c>
      <c r="C918" s="70">
        <v>30</v>
      </c>
      <c r="D918" s="71">
        <v>3292161</v>
      </c>
      <c r="E918" s="71">
        <v>197530</v>
      </c>
      <c r="F918" s="72">
        <v>2.9946587608665868E-4</v>
      </c>
    </row>
    <row r="919" spans="1:6" x14ac:dyDescent="0.2">
      <c r="A919" s="50" t="s">
        <v>551</v>
      </c>
      <c r="B919" s="50" t="s">
        <v>774</v>
      </c>
      <c r="C919" s="70">
        <v>76</v>
      </c>
      <c r="D919" s="71">
        <v>3074942</v>
      </c>
      <c r="E919" s="71">
        <v>184497</v>
      </c>
      <c r="F919" s="72">
        <v>2.7970716215440825E-4</v>
      </c>
    </row>
    <row r="920" spans="1:6" x14ac:dyDescent="0.2">
      <c r="A920" s="50" t="s">
        <v>551</v>
      </c>
      <c r="B920" s="50" t="s">
        <v>3</v>
      </c>
      <c r="C920" s="70">
        <v>69</v>
      </c>
      <c r="D920" s="71">
        <v>5914373</v>
      </c>
      <c r="E920" s="71">
        <v>354862</v>
      </c>
      <c r="F920" s="72">
        <v>5.3798946853573571E-4</v>
      </c>
    </row>
    <row r="921" spans="1:6" x14ac:dyDescent="0.2">
      <c r="A921" s="50" t="s">
        <v>551</v>
      </c>
      <c r="B921" s="50" t="s">
        <v>2</v>
      </c>
      <c r="C921" s="70" t="s">
        <v>773</v>
      </c>
      <c r="D921" s="71" t="s">
        <v>773</v>
      </c>
      <c r="E921" s="71" t="s">
        <v>773</v>
      </c>
      <c r="F921" s="72" t="s">
        <v>773</v>
      </c>
    </row>
    <row r="922" spans="1:6" x14ac:dyDescent="0.2">
      <c r="A922" s="50" t="s">
        <v>551</v>
      </c>
      <c r="B922" s="50" t="s">
        <v>6</v>
      </c>
      <c r="C922" s="70">
        <v>30</v>
      </c>
      <c r="D922" s="71">
        <v>1456384</v>
      </c>
      <c r="E922" s="71">
        <v>87383</v>
      </c>
      <c r="F922" s="72">
        <v>1.3247722700390066E-4</v>
      </c>
    </row>
    <row r="923" spans="1:6" x14ac:dyDescent="0.2">
      <c r="A923" s="50" t="s">
        <v>551</v>
      </c>
      <c r="B923" s="50" t="s">
        <v>10</v>
      </c>
      <c r="C923" s="70">
        <v>206</v>
      </c>
      <c r="D923" s="71">
        <v>3489707</v>
      </c>
      <c r="E923" s="71">
        <v>209382</v>
      </c>
      <c r="F923" s="72">
        <v>3.174341318623843E-4</v>
      </c>
    </row>
    <row r="924" spans="1:6" x14ac:dyDescent="0.2">
      <c r="A924" s="50" t="s">
        <v>551</v>
      </c>
      <c r="B924" s="50" t="s">
        <v>4</v>
      </c>
      <c r="C924" s="70" t="s">
        <v>773</v>
      </c>
      <c r="D924" s="71" t="s">
        <v>773</v>
      </c>
      <c r="E924" s="71" t="s">
        <v>773</v>
      </c>
      <c r="F924" s="72" t="s">
        <v>773</v>
      </c>
    </row>
    <row r="925" spans="1:6" x14ac:dyDescent="0.2">
      <c r="A925" s="50" t="s">
        <v>551</v>
      </c>
      <c r="B925" s="50" t="s">
        <v>775</v>
      </c>
      <c r="C925" s="70">
        <v>322</v>
      </c>
      <c r="D925" s="71">
        <v>4585628</v>
      </c>
      <c r="E925" s="71">
        <v>271717</v>
      </c>
      <c r="F925" s="72">
        <v>4.1193727257955064E-4</v>
      </c>
    </row>
    <row r="926" spans="1:6" x14ac:dyDescent="0.2">
      <c r="A926" s="50" t="s">
        <v>551</v>
      </c>
      <c r="B926" s="50" t="s">
        <v>8</v>
      </c>
      <c r="C926" s="70">
        <v>130</v>
      </c>
      <c r="D926" s="71">
        <v>5182238</v>
      </c>
      <c r="E926" s="71">
        <v>310930</v>
      </c>
      <c r="F926" s="72">
        <v>4.713862443761696E-4</v>
      </c>
    </row>
    <row r="927" spans="1:6" x14ac:dyDescent="0.2">
      <c r="A927" s="50" t="s">
        <v>551</v>
      </c>
      <c r="B927" s="50" t="s">
        <v>776</v>
      </c>
      <c r="C927" s="70">
        <v>81</v>
      </c>
      <c r="D927" s="71">
        <v>3586353</v>
      </c>
      <c r="E927" s="71">
        <v>215181</v>
      </c>
      <c r="F927" s="72">
        <v>3.262257210661839E-4</v>
      </c>
    </row>
    <row r="928" spans="1:6" x14ac:dyDescent="0.2">
      <c r="A928" s="50" t="s">
        <v>551</v>
      </c>
      <c r="B928" s="50" t="s">
        <v>25</v>
      </c>
      <c r="C928" s="70">
        <v>64</v>
      </c>
      <c r="D928" s="71">
        <v>4346138</v>
      </c>
      <c r="E928" s="71">
        <v>260768</v>
      </c>
      <c r="F928" s="72">
        <v>3.9533801232909333E-4</v>
      </c>
    </row>
    <row r="929" spans="1:6" x14ac:dyDescent="0.2">
      <c r="A929" s="50" t="s">
        <v>551</v>
      </c>
      <c r="B929" s="50" t="s">
        <v>52</v>
      </c>
      <c r="C929" s="70">
        <v>1068</v>
      </c>
      <c r="D929" s="71">
        <v>36043616</v>
      </c>
      <c r="E929" s="71">
        <v>2159192</v>
      </c>
      <c r="F929" s="72">
        <v>3.2734487111795918E-3</v>
      </c>
    </row>
    <row r="930" spans="1:6" x14ac:dyDescent="0.2">
      <c r="A930" s="50" t="s">
        <v>186</v>
      </c>
      <c r="B930" s="50" t="s">
        <v>5</v>
      </c>
      <c r="C930" s="70" t="s">
        <v>773</v>
      </c>
      <c r="D930" s="71" t="s">
        <v>773</v>
      </c>
      <c r="E930" s="71" t="s">
        <v>773</v>
      </c>
      <c r="F930" s="72" t="s">
        <v>773</v>
      </c>
    </row>
    <row r="931" spans="1:6" x14ac:dyDescent="0.2">
      <c r="A931" s="50" t="s">
        <v>186</v>
      </c>
      <c r="B931" s="50" t="s">
        <v>1</v>
      </c>
      <c r="C931" s="70">
        <v>15</v>
      </c>
      <c r="D931" s="71">
        <v>999885</v>
      </c>
      <c r="E931" s="71">
        <v>59993</v>
      </c>
      <c r="F931" s="72">
        <v>9.0952545456725122E-5</v>
      </c>
    </row>
    <row r="932" spans="1:6" x14ac:dyDescent="0.2">
      <c r="A932" s="50" t="s">
        <v>186</v>
      </c>
      <c r="B932" s="50" t="s">
        <v>774</v>
      </c>
      <c r="C932" s="70">
        <v>36</v>
      </c>
      <c r="D932" s="71">
        <v>992350</v>
      </c>
      <c r="E932" s="71">
        <v>59541</v>
      </c>
      <c r="F932" s="72">
        <v>9.026728966777575E-5</v>
      </c>
    </row>
    <row r="933" spans="1:6" x14ac:dyDescent="0.2">
      <c r="A933" s="50" t="s">
        <v>186</v>
      </c>
      <c r="B933" s="50" t="s">
        <v>3</v>
      </c>
      <c r="C933" s="70">
        <v>18</v>
      </c>
      <c r="D933" s="71">
        <v>4157792</v>
      </c>
      <c r="E933" s="71">
        <v>249467</v>
      </c>
      <c r="F933" s="72">
        <v>3.7820510155272858E-4</v>
      </c>
    </row>
    <row r="934" spans="1:6" x14ac:dyDescent="0.2">
      <c r="A934" s="50" t="s">
        <v>186</v>
      </c>
      <c r="B934" s="50" t="s">
        <v>2</v>
      </c>
      <c r="C934" s="70" t="s">
        <v>773</v>
      </c>
      <c r="D934" s="71" t="s">
        <v>773</v>
      </c>
      <c r="E934" s="71" t="s">
        <v>773</v>
      </c>
      <c r="F934" s="72" t="s">
        <v>773</v>
      </c>
    </row>
    <row r="935" spans="1:6" x14ac:dyDescent="0.2">
      <c r="A935" s="50" t="s">
        <v>186</v>
      </c>
      <c r="B935" s="50" t="s">
        <v>6</v>
      </c>
      <c r="C935" s="70" t="s">
        <v>773</v>
      </c>
      <c r="D935" s="71" t="s">
        <v>773</v>
      </c>
      <c r="E935" s="71" t="s">
        <v>773</v>
      </c>
      <c r="F935" s="72" t="s">
        <v>773</v>
      </c>
    </row>
    <row r="936" spans="1:6" x14ac:dyDescent="0.2">
      <c r="A936" s="50" t="s">
        <v>186</v>
      </c>
      <c r="B936" s="50" t="s">
        <v>10</v>
      </c>
      <c r="C936" s="70">
        <v>91</v>
      </c>
      <c r="D936" s="71">
        <v>1085701</v>
      </c>
      <c r="E936" s="71">
        <v>65142</v>
      </c>
      <c r="F936" s="72">
        <v>9.8758700450752391E-5</v>
      </c>
    </row>
    <row r="937" spans="1:6" x14ac:dyDescent="0.2">
      <c r="A937" s="50" t="s">
        <v>186</v>
      </c>
      <c r="B937" s="50" t="s">
        <v>4</v>
      </c>
      <c r="C937" s="70" t="s">
        <v>773</v>
      </c>
      <c r="D937" s="71" t="s">
        <v>773</v>
      </c>
      <c r="E937" s="71" t="s">
        <v>773</v>
      </c>
      <c r="F937" s="72" t="s">
        <v>773</v>
      </c>
    </row>
    <row r="938" spans="1:6" x14ac:dyDescent="0.2">
      <c r="A938" s="50" t="s">
        <v>186</v>
      </c>
      <c r="B938" s="50" t="s">
        <v>775</v>
      </c>
      <c r="C938" s="70">
        <v>112</v>
      </c>
      <c r="D938" s="71">
        <v>1606339</v>
      </c>
      <c r="E938" s="71">
        <v>96011</v>
      </c>
      <c r="F938" s="72">
        <v>1.455577290991555E-4</v>
      </c>
    </row>
    <row r="939" spans="1:6" x14ac:dyDescent="0.2">
      <c r="A939" s="50" t="s">
        <v>186</v>
      </c>
      <c r="B939" s="50" t="s">
        <v>8</v>
      </c>
      <c r="C939" s="70">
        <v>60</v>
      </c>
      <c r="D939" s="71">
        <v>2720346</v>
      </c>
      <c r="E939" s="71">
        <v>163221</v>
      </c>
      <c r="F939" s="72">
        <v>2.4745162638961432E-4</v>
      </c>
    </row>
    <row r="940" spans="1:6" x14ac:dyDescent="0.2">
      <c r="A940" s="50" t="s">
        <v>186</v>
      </c>
      <c r="B940" s="50" t="s">
        <v>776</v>
      </c>
      <c r="C940" s="70">
        <v>36</v>
      </c>
      <c r="D940" s="71">
        <v>2157220</v>
      </c>
      <c r="E940" s="71">
        <v>129433</v>
      </c>
      <c r="F940" s="72">
        <v>1.9622724011301824E-4</v>
      </c>
    </row>
    <row r="941" spans="1:6" x14ac:dyDescent="0.2">
      <c r="A941" s="50" t="s">
        <v>186</v>
      </c>
      <c r="B941" s="50" t="s">
        <v>25</v>
      </c>
      <c r="C941" s="70">
        <v>15</v>
      </c>
      <c r="D941" s="71">
        <v>1075886</v>
      </c>
      <c r="E941" s="71">
        <v>64553</v>
      </c>
      <c r="F941" s="72">
        <v>9.7865745451435618E-5</v>
      </c>
    </row>
    <row r="942" spans="1:6" x14ac:dyDescent="0.2">
      <c r="A942" s="50" t="s">
        <v>186</v>
      </c>
      <c r="B942" s="50" t="s">
        <v>52</v>
      </c>
      <c r="C942" s="70">
        <v>397</v>
      </c>
      <c r="D942" s="71">
        <v>15657315</v>
      </c>
      <c r="E942" s="71">
        <v>939069</v>
      </c>
      <c r="F942" s="72">
        <v>1.4236780275949095E-3</v>
      </c>
    </row>
    <row r="943" spans="1:6" x14ac:dyDescent="0.2">
      <c r="A943" s="50" t="s">
        <v>562</v>
      </c>
      <c r="B943" s="50" t="s">
        <v>5</v>
      </c>
      <c r="C943" s="70">
        <v>18</v>
      </c>
      <c r="D943" s="71">
        <v>444278</v>
      </c>
      <c r="E943" s="71">
        <v>26657</v>
      </c>
      <c r="F943" s="72">
        <v>4.0413414969078421E-5</v>
      </c>
    </row>
    <row r="944" spans="1:6" x14ac:dyDescent="0.2">
      <c r="A944" s="50" t="s">
        <v>562</v>
      </c>
      <c r="B944" s="50" t="s">
        <v>1</v>
      </c>
      <c r="C944" s="70">
        <v>24</v>
      </c>
      <c r="D944" s="71">
        <v>2333108</v>
      </c>
      <c r="E944" s="71">
        <v>139986</v>
      </c>
      <c r="F944" s="72">
        <v>2.122261435218296E-4</v>
      </c>
    </row>
    <row r="945" spans="1:6" x14ac:dyDescent="0.2">
      <c r="A945" s="50" t="s">
        <v>562</v>
      </c>
      <c r="B945" s="50" t="s">
        <v>774</v>
      </c>
      <c r="C945" s="70">
        <v>99</v>
      </c>
      <c r="D945" s="71">
        <v>3718134</v>
      </c>
      <c r="E945" s="71">
        <v>223088</v>
      </c>
      <c r="F945" s="72">
        <v>3.3821314921490668E-4</v>
      </c>
    </row>
    <row r="946" spans="1:6" x14ac:dyDescent="0.2">
      <c r="A946" s="50" t="s">
        <v>562</v>
      </c>
      <c r="B946" s="50" t="s">
        <v>3</v>
      </c>
      <c r="C946" s="70">
        <v>33</v>
      </c>
      <c r="D946" s="71">
        <v>4182811</v>
      </c>
      <c r="E946" s="71">
        <v>250969</v>
      </c>
      <c r="F946" s="72">
        <v>3.8048221260361789E-4</v>
      </c>
    </row>
    <row r="947" spans="1:6" x14ac:dyDescent="0.2">
      <c r="A947" s="50" t="s">
        <v>562</v>
      </c>
      <c r="B947" s="50" t="s">
        <v>2</v>
      </c>
      <c r="C947" s="70">
        <v>12</v>
      </c>
      <c r="D947" s="71">
        <v>6730637</v>
      </c>
      <c r="E947" s="71">
        <v>403838</v>
      </c>
      <c r="F947" s="72">
        <v>6.1223966216313508E-4</v>
      </c>
    </row>
    <row r="948" spans="1:6" x14ac:dyDescent="0.2">
      <c r="A948" s="50" t="s">
        <v>562</v>
      </c>
      <c r="B948" s="50" t="s">
        <v>6</v>
      </c>
      <c r="C948" s="70">
        <v>29</v>
      </c>
      <c r="D948" s="71">
        <v>1487243</v>
      </c>
      <c r="E948" s="71">
        <v>89235</v>
      </c>
      <c r="F948" s="72">
        <v>1.3528495647543659E-4</v>
      </c>
    </row>
    <row r="949" spans="1:6" x14ac:dyDescent="0.2">
      <c r="A949" s="50" t="s">
        <v>562</v>
      </c>
      <c r="B949" s="50" t="s">
        <v>10</v>
      </c>
      <c r="C949" s="70">
        <v>158</v>
      </c>
      <c r="D949" s="71">
        <v>2700149</v>
      </c>
      <c r="E949" s="71">
        <v>162009</v>
      </c>
      <c r="F949" s="72">
        <v>2.4561417060154652E-4</v>
      </c>
    </row>
    <row r="950" spans="1:6" x14ac:dyDescent="0.2">
      <c r="A950" s="50" t="s">
        <v>562</v>
      </c>
      <c r="B950" s="50" t="s">
        <v>4</v>
      </c>
      <c r="C950" s="70">
        <v>30</v>
      </c>
      <c r="D950" s="71">
        <v>1886204</v>
      </c>
      <c r="E950" s="71">
        <v>113172</v>
      </c>
      <c r="F950" s="72">
        <v>1.715747082897754E-4</v>
      </c>
    </row>
    <row r="951" spans="1:6" x14ac:dyDescent="0.2">
      <c r="A951" s="50" t="s">
        <v>562</v>
      </c>
      <c r="B951" s="50" t="s">
        <v>775</v>
      </c>
      <c r="C951" s="70">
        <v>237</v>
      </c>
      <c r="D951" s="71">
        <v>2849094</v>
      </c>
      <c r="E951" s="71">
        <v>167367</v>
      </c>
      <c r="F951" s="72">
        <v>2.5373718059533136E-4</v>
      </c>
    </row>
    <row r="952" spans="1:6" x14ac:dyDescent="0.2">
      <c r="A952" s="50" t="s">
        <v>562</v>
      </c>
      <c r="B952" s="50" t="s">
        <v>8</v>
      </c>
      <c r="C952" s="70">
        <v>117</v>
      </c>
      <c r="D952" s="71">
        <v>2821706</v>
      </c>
      <c r="E952" s="71">
        <v>169302</v>
      </c>
      <c r="F952" s="72">
        <v>2.5667074243519207E-4</v>
      </c>
    </row>
    <row r="953" spans="1:6" x14ac:dyDescent="0.2">
      <c r="A953" s="50" t="s">
        <v>562</v>
      </c>
      <c r="B953" s="50" t="s">
        <v>776</v>
      </c>
      <c r="C953" s="70">
        <v>63</v>
      </c>
      <c r="D953" s="71">
        <v>2760331</v>
      </c>
      <c r="E953" s="71">
        <v>165620</v>
      </c>
      <c r="F953" s="72">
        <v>2.5108863664998941E-4</v>
      </c>
    </row>
    <row r="954" spans="1:6" x14ac:dyDescent="0.2">
      <c r="A954" s="50" t="s">
        <v>562</v>
      </c>
      <c r="B954" s="50" t="s">
        <v>25</v>
      </c>
      <c r="C954" s="70">
        <v>36</v>
      </c>
      <c r="D954" s="71">
        <v>1425719</v>
      </c>
      <c r="E954" s="71">
        <v>85543</v>
      </c>
      <c r="F954" s="72">
        <v>1.2968769016392974E-4</v>
      </c>
    </row>
    <row r="955" spans="1:6" x14ac:dyDescent="0.2">
      <c r="A955" s="50" t="s">
        <v>562</v>
      </c>
      <c r="B955" s="50" t="s">
        <v>52</v>
      </c>
      <c r="C955" s="70">
        <v>856</v>
      </c>
      <c r="D955" s="71">
        <v>33339415</v>
      </c>
      <c r="E955" s="71">
        <v>1996787</v>
      </c>
      <c r="F955" s="72">
        <v>3.0272341837363991E-3</v>
      </c>
    </row>
    <row r="956" spans="1:6" x14ac:dyDescent="0.2">
      <c r="A956" s="50" t="s">
        <v>565</v>
      </c>
      <c r="B956" s="50" t="s">
        <v>5</v>
      </c>
      <c r="C956" s="70" t="s">
        <v>773</v>
      </c>
      <c r="D956" s="71" t="s">
        <v>773</v>
      </c>
      <c r="E956" s="71" t="s">
        <v>773</v>
      </c>
      <c r="F956" s="72" t="s">
        <v>773</v>
      </c>
    </row>
    <row r="957" spans="1:6" x14ac:dyDescent="0.2">
      <c r="A957" s="50" t="s">
        <v>565</v>
      </c>
      <c r="B957" s="50" t="s">
        <v>1</v>
      </c>
      <c r="C957" s="70">
        <v>12</v>
      </c>
      <c r="D957" s="71">
        <v>2014378</v>
      </c>
      <c r="E957" s="71">
        <v>120863</v>
      </c>
      <c r="F957" s="72">
        <v>1.8323466907032768E-4</v>
      </c>
    </row>
    <row r="958" spans="1:6" x14ac:dyDescent="0.2">
      <c r="A958" s="50" t="s">
        <v>565</v>
      </c>
      <c r="B958" s="50" t="s">
        <v>774</v>
      </c>
      <c r="C958" s="70">
        <v>74</v>
      </c>
      <c r="D958" s="71">
        <v>2349352</v>
      </c>
      <c r="E958" s="71">
        <v>140961</v>
      </c>
      <c r="F958" s="72">
        <v>2.137042948364881E-4</v>
      </c>
    </row>
    <row r="959" spans="1:6" x14ac:dyDescent="0.2">
      <c r="A959" s="50" t="s">
        <v>565</v>
      </c>
      <c r="B959" s="50" t="s">
        <v>3</v>
      </c>
      <c r="C959" s="70">
        <v>30</v>
      </c>
      <c r="D959" s="71">
        <v>3174877</v>
      </c>
      <c r="E959" s="71">
        <v>190493</v>
      </c>
      <c r="F959" s="72">
        <v>2.8879741372640039E-4</v>
      </c>
    </row>
    <row r="960" spans="1:6" x14ac:dyDescent="0.2">
      <c r="A960" s="50" t="s">
        <v>565</v>
      </c>
      <c r="B960" s="50" t="s">
        <v>2</v>
      </c>
      <c r="C960" s="70" t="s">
        <v>773</v>
      </c>
      <c r="D960" s="71" t="s">
        <v>773</v>
      </c>
      <c r="E960" s="71" t="s">
        <v>773</v>
      </c>
      <c r="F960" s="72" t="s">
        <v>773</v>
      </c>
    </row>
    <row r="961" spans="1:6" x14ac:dyDescent="0.2">
      <c r="A961" s="50" t="s">
        <v>565</v>
      </c>
      <c r="B961" s="50" t="s">
        <v>6</v>
      </c>
      <c r="C961" s="70">
        <v>12</v>
      </c>
      <c r="D961" s="71">
        <v>713790</v>
      </c>
      <c r="E961" s="71">
        <v>42827</v>
      </c>
      <c r="F961" s="72">
        <v>6.4927986002953124E-5</v>
      </c>
    </row>
    <row r="962" spans="1:6" x14ac:dyDescent="0.2">
      <c r="A962" s="50" t="s">
        <v>565</v>
      </c>
      <c r="B962" s="50" t="s">
        <v>10</v>
      </c>
      <c r="C962" s="70">
        <v>122</v>
      </c>
      <c r="D962" s="71">
        <v>6846428</v>
      </c>
      <c r="E962" s="71">
        <v>410786</v>
      </c>
      <c r="F962" s="72">
        <v>6.2277319583928605E-4</v>
      </c>
    </row>
    <row r="963" spans="1:6" x14ac:dyDescent="0.2">
      <c r="A963" s="50" t="s">
        <v>565</v>
      </c>
      <c r="B963" s="50" t="s">
        <v>4</v>
      </c>
      <c r="C963" s="70">
        <v>24</v>
      </c>
      <c r="D963" s="71">
        <v>764868</v>
      </c>
      <c r="E963" s="71">
        <v>45892</v>
      </c>
      <c r="F963" s="72">
        <v>6.9574687315187263E-5</v>
      </c>
    </row>
    <row r="964" spans="1:6" x14ac:dyDescent="0.2">
      <c r="A964" s="50" t="s">
        <v>565</v>
      </c>
      <c r="B964" s="50" t="s">
        <v>775</v>
      </c>
      <c r="C964" s="70">
        <v>204</v>
      </c>
      <c r="D964" s="71">
        <v>1912886</v>
      </c>
      <c r="E964" s="71">
        <v>111897</v>
      </c>
      <c r="F964" s="72">
        <v>1.6964174118599121E-4</v>
      </c>
    </row>
    <row r="965" spans="1:6" x14ac:dyDescent="0.2">
      <c r="A965" s="50" t="s">
        <v>565</v>
      </c>
      <c r="B965" s="50" t="s">
        <v>8</v>
      </c>
      <c r="C965" s="70">
        <v>79</v>
      </c>
      <c r="D965" s="71">
        <v>1032901</v>
      </c>
      <c r="E965" s="71">
        <v>61974</v>
      </c>
      <c r="F965" s="72">
        <v>9.3955845717585106E-5</v>
      </c>
    </row>
    <row r="966" spans="1:6" x14ac:dyDescent="0.2">
      <c r="A966" s="50" t="s">
        <v>565</v>
      </c>
      <c r="B966" s="50" t="s">
        <v>776</v>
      </c>
      <c r="C966" s="70">
        <v>60</v>
      </c>
      <c r="D966" s="71">
        <v>2367606</v>
      </c>
      <c r="E966" s="71">
        <v>142056</v>
      </c>
      <c r="F966" s="72">
        <v>2.1536437246679686E-4</v>
      </c>
    </row>
    <row r="967" spans="1:6" x14ac:dyDescent="0.2">
      <c r="A967" s="50" t="s">
        <v>565</v>
      </c>
      <c r="B967" s="50" t="s">
        <v>25</v>
      </c>
      <c r="C967" s="70">
        <v>41</v>
      </c>
      <c r="D967" s="71">
        <v>1521501</v>
      </c>
      <c r="E967" s="71">
        <v>91290</v>
      </c>
      <c r="F967" s="72">
        <v>1.3840044463094754E-4</v>
      </c>
    </row>
    <row r="968" spans="1:6" x14ac:dyDescent="0.2">
      <c r="A968" s="50" t="s">
        <v>565</v>
      </c>
      <c r="B968" s="50" t="s">
        <v>52</v>
      </c>
      <c r="C968" s="70">
        <v>664</v>
      </c>
      <c r="D968" s="71">
        <v>22698587</v>
      </c>
      <c r="E968" s="71">
        <v>1359040</v>
      </c>
      <c r="F968" s="72">
        <v>2.0603761668445937E-3</v>
      </c>
    </row>
    <row r="969" spans="1:6" x14ac:dyDescent="0.2">
      <c r="A969" s="50" t="s">
        <v>168</v>
      </c>
      <c r="B969" s="50" t="s">
        <v>5</v>
      </c>
      <c r="C969" s="70" t="s">
        <v>773</v>
      </c>
      <c r="D969" s="71" t="s">
        <v>773</v>
      </c>
      <c r="E969" s="71" t="s">
        <v>773</v>
      </c>
      <c r="F969" s="72" t="s">
        <v>773</v>
      </c>
    </row>
    <row r="970" spans="1:6" x14ac:dyDescent="0.2">
      <c r="A970" s="50" t="s">
        <v>168</v>
      </c>
      <c r="B970" s="50" t="s">
        <v>1</v>
      </c>
      <c r="C970" s="70">
        <v>30</v>
      </c>
      <c r="D970" s="71">
        <v>787296</v>
      </c>
      <c r="E970" s="71">
        <v>47238</v>
      </c>
      <c r="F970" s="72">
        <v>7.1615294155731197E-5</v>
      </c>
    </row>
    <row r="971" spans="1:6" x14ac:dyDescent="0.2">
      <c r="A971" s="50" t="s">
        <v>168</v>
      </c>
      <c r="B971" s="50" t="s">
        <v>774</v>
      </c>
      <c r="C971" s="70">
        <v>184</v>
      </c>
      <c r="D971" s="71">
        <v>6927375</v>
      </c>
      <c r="E971" s="71">
        <v>415643</v>
      </c>
      <c r="F971" s="72">
        <v>6.30136663465231E-4</v>
      </c>
    </row>
    <row r="972" spans="1:6" x14ac:dyDescent="0.2">
      <c r="A972" s="50" t="s">
        <v>168</v>
      </c>
      <c r="B972" s="50" t="s">
        <v>3</v>
      </c>
      <c r="C972" s="70">
        <v>65</v>
      </c>
      <c r="D972" s="71">
        <v>7366716</v>
      </c>
      <c r="E972" s="71">
        <v>442003</v>
      </c>
      <c r="F972" s="72">
        <v>6.7009981080307492E-4</v>
      </c>
    </row>
    <row r="973" spans="1:6" x14ac:dyDescent="0.2">
      <c r="A973" s="50" t="s">
        <v>168</v>
      </c>
      <c r="B973" s="50" t="s">
        <v>2</v>
      </c>
      <c r="C973" s="70" t="s">
        <v>773</v>
      </c>
      <c r="D973" s="71" t="s">
        <v>773</v>
      </c>
      <c r="E973" s="71" t="s">
        <v>773</v>
      </c>
      <c r="F973" s="72" t="s">
        <v>773</v>
      </c>
    </row>
    <row r="974" spans="1:6" x14ac:dyDescent="0.2">
      <c r="A974" s="50" t="s">
        <v>168</v>
      </c>
      <c r="B974" s="50" t="s">
        <v>6</v>
      </c>
      <c r="C974" s="70">
        <v>30</v>
      </c>
      <c r="D974" s="71">
        <v>1801582</v>
      </c>
      <c r="E974" s="71">
        <v>108095</v>
      </c>
      <c r="F974" s="72">
        <v>1.6387770908513831E-4</v>
      </c>
    </row>
    <row r="975" spans="1:6" x14ac:dyDescent="0.2">
      <c r="A975" s="50" t="s">
        <v>168</v>
      </c>
      <c r="B975" s="50" t="s">
        <v>10</v>
      </c>
      <c r="C975" s="70">
        <v>305</v>
      </c>
      <c r="D975" s="71">
        <v>8871090</v>
      </c>
      <c r="E975" s="71">
        <v>532265</v>
      </c>
      <c r="F975" s="72">
        <v>8.0694175332995184E-4</v>
      </c>
    </row>
    <row r="976" spans="1:6" x14ac:dyDescent="0.2">
      <c r="A976" s="50" t="s">
        <v>168</v>
      </c>
      <c r="B976" s="50" t="s">
        <v>4</v>
      </c>
      <c r="C976" s="70">
        <v>27</v>
      </c>
      <c r="D976" s="71">
        <v>4311104</v>
      </c>
      <c r="E976" s="71">
        <v>258666</v>
      </c>
      <c r="F976" s="72">
        <v>3.9215126969995267E-4</v>
      </c>
    </row>
    <row r="977" spans="1:6" x14ac:dyDescent="0.2">
      <c r="A977" s="50" t="s">
        <v>168</v>
      </c>
      <c r="B977" s="50" t="s">
        <v>775</v>
      </c>
      <c r="C977" s="70">
        <v>523</v>
      </c>
      <c r="D977" s="71">
        <v>8418545</v>
      </c>
      <c r="E977" s="71">
        <v>498600</v>
      </c>
      <c r="F977" s="72">
        <v>7.5590384152689725E-4</v>
      </c>
    </row>
    <row r="978" spans="1:6" x14ac:dyDescent="0.2">
      <c r="A978" s="50" t="s">
        <v>168</v>
      </c>
      <c r="B978" s="50" t="s">
        <v>8</v>
      </c>
      <c r="C978" s="70">
        <v>148</v>
      </c>
      <c r="D978" s="71">
        <v>4519070</v>
      </c>
      <c r="E978" s="71">
        <v>271144</v>
      </c>
      <c r="F978" s="72">
        <v>4.1106857442232058E-4</v>
      </c>
    </row>
    <row r="979" spans="1:6" x14ac:dyDescent="0.2">
      <c r="A979" s="50" t="s">
        <v>168</v>
      </c>
      <c r="B979" s="50" t="s">
        <v>776</v>
      </c>
      <c r="C979" s="70">
        <v>78</v>
      </c>
      <c r="D979" s="71">
        <v>5296508</v>
      </c>
      <c r="E979" s="71">
        <v>317790</v>
      </c>
      <c r="F979" s="72">
        <v>4.817863654208437E-4</v>
      </c>
    </row>
    <row r="980" spans="1:6" x14ac:dyDescent="0.2">
      <c r="A980" s="50" t="s">
        <v>168</v>
      </c>
      <c r="B980" s="50" t="s">
        <v>25</v>
      </c>
      <c r="C980" s="70">
        <v>70</v>
      </c>
      <c r="D980" s="71">
        <v>5299171</v>
      </c>
      <c r="E980" s="71">
        <v>317950</v>
      </c>
      <c r="F980" s="72">
        <v>4.8202893384171073E-4</v>
      </c>
    </row>
    <row r="981" spans="1:6" x14ac:dyDescent="0.2">
      <c r="A981" s="50" t="s">
        <v>168</v>
      </c>
      <c r="B981" s="50" t="s">
        <v>52</v>
      </c>
      <c r="C981" s="70">
        <v>1500</v>
      </c>
      <c r="D981" s="71">
        <v>62865789</v>
      </c>
      <c r="E981" s="71">
        <v>3765435</v>
      </c>
      <c r="F981" s="72">
        <v>5.7085976364216456E-3</v>
      </c>
    </row>
    <row r="982" spans="1:6" x14ac:dyDescent="0.2">
      <c r="A982" s="50" t="s">
        <v>579</v>
      </c>
      <c r="B982" s="50" t="s">
        <v>5</v>
      </c>
      <c r="C982" s="70" t="s">
        <v>773</v>
      </c>
      <c r="D982" s="71" t="s">
        <v>773</v>
      </c>
      <c r="E982" s="71" t="s">
        <v>773</v>
      </c>
      <c r="F982" s="72" t="s">
        <v>773</v>
      </c>
    </row>
    <row r="983" spans="1:6" x14ac:dyDescent="0.2">
      <c r="A983" s="50" t="s">
        <v>579</v>
      </c>
      <c r="B983" s="50" t="s">
        <v>1</v>
      </c>
      <c r="C983" s="70" t="s">
        <v>773</v>
      </c>
      <c r="D983" s="71" t="s">
        <v>773</v>
      </c>
      <c r="E983" s="71" t="s">
        <v>773</v>
      </c>
      <c r="F983" s="72" t="s">
        <v>773</v>
      </c>
    </row>
    <row r="984" spans="1:6" x14ac:dyDescent="0.2">
      <c r="A984" s="50" t="s">
        <v>579</v>
      </c>
      <c r="B984" s="50" t="s">
        <v>774</v>
      </c>
      <c r="C984" s="70">
        <v>42</v>
      </c>
      <c r="D984" s="71">
        <v>660646</v>
      </c>
      <c r="E984" s="71">
        <v>39639</v>
      </c>
      <c r="F984" s="72">
        <v>6.0094810217177459E-5</v>
      </c>
    </row>
    <row r="985" spans="1:6" x14ac:dyDescent="0.2">
      <c r="A985" s="50" t="s">
        <v>579</v>
      </c>
      <c r="B985" s="50" t="s">
        <v>3</v>
      </c>
      <c r="C985" s="70">
        <v>33</v>
      </c>
      <c r="D985" s="71">
        <v>2081908</v>
      </c>
      <c r="E985" s="71">
        <v>124914</v>
      </c>
      <c r="F985" s="72">
        <v>1.8937619827615493E-4</v>
      </c>
    </row>
    <row r="986" spans="1:6" x14ac:dyDescent="0.2">
      <c r="A986" s="50" t="s">
        <v>579</v>
      </c>
      <c r="B986" s="50" t="s">
        <v>2</v>
      </c>
      <c r="C986" s="70" t="s">
        <v>773</v>
      </c>
      <c r="D986" s="71" t="s">
        <v>773</v>
      </c>
      <c r="E986" s="71" t="s">
        <v>773</v>
      </c>
      <c r="F986" s="72" t="s">
        <v>773</v>
      </c>
    </row>
    <row r="987" spans="1:6" x14ac:dyDescent="0.2">
      <c r="A987" s="50" t="s">
        <v>579</v>
      </c>
      <c r="B987" s="50" t="s">
        <v>6</v>
      </c>
      <c r="C987" s="70" t="s">
        <v>773</v>
      </c>
      <c r="D987" s="71" t="s">
        <v>773</v>
      </c>
      <c r="E987" s="71" t="s">
        <v>773</v>
      </c>
      <c r="F987" s="72" t="s">
        <v>773</v>
      </c>
    </row>
    <row r="988" spans="1:6" x14ac:dyDescent="0.2">
      <c r="A988" s="50" t="s">
        <v>579</v>
      </c>
      <c r="B988" s="50" t="s">
        <v>10</v>
      </c>
      <c r="C988" s="70">
        <v>90</v>
      </c>
      <c r="D988" s="71">
        <v>1662917</v>
      </c>
      <c r="E988" s="71">
        <v>99775</v>
      </c>
      <c r="F988" s="72">
        <v>1.512641512000525E-4</v>
      </c>
    </row>
    <row r="989" spans="1:6" x14ac:dyDescent="0.2">
      <c r="A989" s="50" t="s">
        <v>579</v>
      </c>
      <c r="B989" s="50" t="s">
        <v>4</v>
      </c>
      <c r="C989" s="70">
        <v>12</v>
      </c>
      <c r="D989" s="71">
        <v>234769</v>
      </c>
      <c r="E989" s="71">
        <v>14086</v>
      </c>
      <c r="F989" s="72">
        <v>2.1355117352081579E-5</v>
      </c>
    </row>
    <row r="990" spans="1:6" x14ac:dyDescent="0.2">
      <c r="A990" s="50" t="s">
        <v>579</v>
      </c>
      <c r="B990" s="50" t="s">
        <v>775</v>
      </c>
      <c r="C990" s="70">
        <v>130</v>
      </c>
      <c r="D990" s="71">
        <v>1049292</v>
      </c>
      <c r="E990" s="71">
        <v>62438</v>
      </c>
      <c r="F990" s="72">
        <v>9.46592941380995E-5</v>
      </c>
    </row>
    <row r="991" spans="1:6" x14ac:dyDescent="0.2">
      <c r="A991" s="50" t="s">
        <v>579</v>
      </c>
      <c r="B991" s="50" t="s">
        <v>8</v>
      </c>
      <c r="C991" s="70">
        <v>53</v>
      </c>
      <c r="D991" s="71">
        <v>332005</v>
      </c>
      <c r="E991" s="71">
        <v>19920</v>
      </c>
      <c r="F991" s="72">
        <v>3.0199768397945834E-5</v>
      </c>
    </row>
    <row r="992" spans="1:6" x14ac:dyDescent="0.2">
      <c r="A992" s="50" t="s">
        <v>579</v>
      </c>
      <c r="B992" s="50" t="s">
        <v>776</v>
      </c>
      <c r="C992" s="70">
        <v>90</v>
      </c>
      <c r="D992" s="71">
        <v>2193752</v>
      </c>
      <c r="E992" s="71">
        <v>131625</v>
      </c>
      <c r="F992" s="72">
        <v>1.9955042747889663E-4</v>
      </c>
    </row>
    <row r="993" spans="1:6" x14ac:dyDescent="0.2">
      <c r="A993" s="50" t="s">
        <v>579</v>
      </c>
      <c r="B993" s="50" t="s">
        <v>25</v>
      </c>
      <c r="C993" s="70">
        <v>18</v>
      </c>
      <c r="D993" s="71">
        <v>1507120</v>
      </c>
      <c r="E993" s="71">
        <v>90427</v>
      </c>
      <c r="F993" s="72">
        <v>1.3709209121089599E-4</v>
      </c>
    </row>
    <row r="994" spans="1:6" x14ac:dyDescent="0.2">
      <c r="A994" s="50" t="s">
        <v>579</v>
      </c>
      <c r="B994" s="50" t="s">
        <v>52</v>
      </c>
      <c r="C994" s="70">
        <v>495</v>
      </c>
      <c r="D994" s="71">
        <v>11336445</v>
      </c>
      <c r="E994" s="71">
        <v>679667</v>
      </c>
      <c r="F994" s="72">
        <v>1.0304109431589685E-3</v>
      </c>
    </row>
    <row r="995" spans="1:6" x14ac:dyDescent="0.2">
      <c r="A995" s="50" t="s">
        <v>585</v>
      </c>
      <c r="B995" s="50" t="s">
        <v>5</v>
      </c>
      <c r="C995" s="70">
        <v>694</v>
      </c>
      <c r="D995" s="71">
        <v>58949531</v>
      </c>
      <c r="E995" s="71">
        <v>3536972</v>
      </c>
      <c r="F995" s="72">
        <v>5.3622357043182365E-3</v>
      </c>
    </row>
    <row r="996" spans="1:6" x14ac:dyDescent="0.2">
      <c r="A996" s="50" t="s">
        <v>585</v>
      </c>
      <c r="B996" s="50" t="s">
        <v>1</v>
      </c>
      <c r="C996" s="70">
        <v>297</v>
      </c>
      <c r="D996" s="71">
        <v>172449712</v>
      </c>
      <c r="E996" s="71">
        <v>10346983</v>
      </c>
      <c r="F996" s="72">
        <v>1.568657079405034E-2</v>
      </c>
    </row>
    <row r="997" spans="1:6" x14ac:dyDescent="0.2">
      <c r="A997" s="50" t="s">
        <v>585</v>
      </c>
      <c r="B997" s="50" t="s">
        <v>774</v>
      </c>
      <c r="C997" s="70">
        <v>4115</v>
      </c>
      <c r="D997" s="71">
        <v>310533941</v>
      </c>
      <c r="E997" s="71">
        <v>18625487</v>
      </c>
      <c r="F997" s="72">
        <v>2.8237218559184287E-2</v>
      </c>
    </row>
    <row r="998" spans="1:6" x14ac:dyDescent="0.2">
      <c r="A998" s="50" t="s">
        <v>585</v>
      </c>
      <c r="B998" s="50" t="s">
        <v>3</v>
      </c>
      <c r="C998" s="70">
        <v>1243</v>
      </c>
      <c r="D998" s="71">
        <v>207518999</v>
      </c>
      <c r="E998" s="71">
        <v>12451140</v>
      </c>
      <c r="F998" s="72">
        <v>1.8876583548714826E-2</v>
      </c>
    </row>
    <row r="999" spans="1:6" x14ac:dyDescent="0.2">
      <c r="A999" s="50" t="s">
        <v>585</v>
      </c>
      <c r="B999" s="50" t="s">
        <v>2</v>
      </c>
      <c r="C999" s="70">
        <v>208</v>
      </c>
      <c r="D999" s="71">
        <v>165262072</v>
      </c>
      <c r="E999" s="71">
        <v>9915724</v>
      </c>
      <c r="F999" s="72">
        <v>1.5032759452708487E-2</v>
      </c>
    </row>
    <row r="1000" spans="1:6" x14ac:dyDescent="0.2">
      <c r="A1000" s="50" t="s">
        <v>585</v>
      </c>
      <c r="B1000" s="50" t="s">
        <v>6</v>
      </c>
      <c r="C1000" s="70">
        <v>512</v>
      </c>
      <c r="D1000" s="71">
        <v>98100431</v>
      </c>
      <c r="E1000" s="71">
        <v>5886026</v>
      </c>
      <c r="F1000" s="72">
        <v>8.9235252000144337E-3</v>
      </c>
    </row>
    <row r="1001" spans="1:6" x14ac:dyDescent="0.2">
      <c r="A1001" s="50" t="s">
        <v>585</v>
      </c>
      <c r="B1001" s="50" t="s">
        <v>10</v>
      </c>
      <c r="C1001" s="70">
        <v>4193</v>
      </c>
      <c r="D1001" s="71">
        <v>229401095</v>
      </c>
      <c r="E1001" s="71">
        <v>13764066</v>
      </c>
      <c r="F1001" s="72">
        <v>2.0867048464560278E-2</v>
      </c>
    </row>
    <row r="1002" spans="1:6" x14ac:dyDescent="0.2">
      <c r="A1002" s="50" t="s">
        <v>585</v>
      </c>
      <c r="B1002" s="50" t="s">
        <v>4</v>
      </c>
      <c r="C1002" s="70">
        <v>550</v>
      </c>
      <c r="D1002" s="71">
        <v>139281560</v>
      </c>
      <c r="E1002" s="71">
        <v>8356894</v>
      </c>
      <c r="F1002" s="72">
        <v>1.2669491130832489E-2</v>
      </c>
    </row>
    <row r="1003" spans="1:6" x14ac:dyDescent="0.2">
      <c r="A1003" s="50" t="s">
        <v>585</v>
      </c>
      <c r="B1003" s="50" t="s">
        <v>775</v>
      </c>
      <c r="C1003" s="70">
        <v>9621</v>
      </c>
      <c r="D1003" s="71">
        <v>469789004</v>
      </c>
      <c r="E1003" s="71">
        <v>27479141</v>
      </c>
      <c r="F1003" s="72">
        <v>4.16598239947037E-2</v>
      </c>
    </row>
    <row r="1004" spans="1:6" x14ac:dyDescent="0.2">
      <c r="A1004" s="50" t="s">
        <v>585</v>
      </c>
      <c r="B1004" s="50" t="s">
        <v>8</v>
      </c>
      <c r="C1004" s="70">
        <v>3723</v>
      </c>
      <c r="D1004" s="71">
        <v>280733633</v>
      </c>
      <c r="E1004" s="71">
        <v>16843694</v>
      </c>
      <c r="F1004" s="72">
        <v>2.5535926594672183E-2</v>
      </c>
    </row>
    <row r="1005" spans="1:6" x14ac:dyDescent="0.2">
      <c r="A1005" s="50" t="s">
        <v>585</v>
      </c>
      <c r="B1005" s="50" t="s">
        <v>776</v>
      </c>
      <c r="C1005" s="70">
        <v>611</v>
      </c>
      <c r="D1005" s="71">
        <v>148475104</v>
      </c>
      <c r="E1005" s="71">
        <v>8905526</v>
      </c>
      <c r="F1005" s="72">
        <v>1.3501246117564506E-2</v>
      </c>
    </row>
    <row r="1006" spans="1:6" x14ac:dyDescent="0.2">
      <c r="A1006" s="50" t="s">
        <v>585</v>
      </c>
      <c r="B1006" s="50" t="s">
        <v>25</v>
      </c>
      <c r="C1006" s="70">
        <v>1167</v>
      </c>
      <c r="D1006" s="71">
        <v>254338505</v>
      </c>
      <c r="E1006" s="71">
        <v>15260310</v>
      </c>
      <c r="F1006" s="72">
        <v>2.3135433116508876E-2</v>
      </c>
    </row>
    <row r="1007" spans="1:6" x14ac:dyDescent="0.2">
      <c r="A1007" s="50" t="s">
        <v>585</v>
      </c>
      <c r="B1007" s="50" t="s">
        <v>52</v>
      </c>
      <c r="C1007" s="70">
        <v>26934</v>
      </c>
      <c r="D1007" s="71">
        <v>2534833587</v>
      </c>
      <c r="E1007" s="71">
        <v>151371963</v>
      </c>
      <c r="F1007" s="72">
        <v>0.22948786267783264</v>
      </c>
    </row>
    <row r="1008" spans="1:6" x14ac:dyDescent="0.2">
      <c r="A1008" s="50" t="s">
        <v>598</v>
      </c>
      <c r="B1008" s="50" t="s">
        <v>5</v>
      </c>
      <c r="C1008" s="70">
        <v>110</v>
      </c>
      <c r="D1008" s="71">
        <v>6997697</v>
      </c>
      <c r="E1008" s="71">
        <v>419862</v>
      </c>
      <c r="F1008" s="72">
        <v>6.3653288951296858E-4</v>
      </c>
    </row>
    <row r="1009" spans="1:6" x14ac:dyDescent="0.2">
      <c r="A1009" s="50" t="s">
        <v>598</v>
      </c>
      <c r="B1009" s="50" t="s">
        <v>1</v>
      </c>
      <c r="C1009" s="70">
        <v>39</v>
      </c>
      <c r="D1009" s="71">
        <v>28417708</v>
      </c>
      <c r="E1009" s="71">
        <v>1705062</v>
      </c>
      <c r="F1009" s="72">
        <v>2.584963730127426E-3</v>
      </c>
    </row>
    <row r="1010" spans="1:6" x14ac:dyDescent="0.2">
      <c r="A1010" s="50" t="s">
        <v>598</v>
      </c>
      <c r="B1010" s="50" t="s">
        <v>774</v>
      </c>
      <c r="C1010" s="70">
        <v>572</v>
      </c>
      <c r="D1010" s="71">
        <v>43950085</v>
      </c>
      <c r="E1010" s="71">
        <v>2637005</v>
      </c>
      <c r="F1010" s="72">
        <v>3.9978383666779693E-3</v>
      </c>
    </row>
    <row r="1011" spans="1:6" x14ac:dyDescent="0.2">
      <c r="A1011" s="50" t="s">
        <v>598</v>
      </c>
      <c r="B1011" s="50" t="s">
        <v>3</v>
      </c>
      <c r="C1011" s="70">
        <v>217</v>
      </c>
      <c r="D1011" s="71">
        <v>43767918</v>
      </c>
      <c r="E1011" s="71">
        <v>2626075</v>
      </c>
      <c r="F1011" s="72">
        <v>3.98126791142749E-3</v>
      </c>
    </row>
    <row r="1012" spans="1:6" x14ac:dyDescent="0.2">
      <c r="A1012" s="50" t="s">
        <v>598</v>
      </c>
      <c r="B1012" s="50" t="s">
        <v>2</v>
      </c>
      <c r="C1012" s="70">
        <v>46</v>
      </c>
      <c r="D1012" s="71">
        <v>41213546</v>
      </c>
      <c r="E1012" s="71">
        <v>2472813</v>
      </c>
      <c r="F1012" s="72">
        <v>3.7489146531842184E-3</v>
      </c>
    </row>
    <row r="1013" spans="1:6" x14ac:dyDescent="0.2">
      <c r="A1013" s="50" t="s">
        <v>598</v>
      </c>
      <c r="B1013" s="50" t="s">
        <v>6</v>
      </c>
      <c r="C1013" s="70">
        <v>54</v>
      </c>
      <c r="D1013" s="71">
        <v>2913266</v>
      </c>
      <c r="E1013" s="71">
        <v>174796</v>
      </c>
      <c r="F1013" s="72">
        <v>2.6499993558671387E-4</v>
      </c>
    </row>
    <row r="1014" spans="1:6" x14ac:dyDescent="0.2">
      <c r="A1014" s="50" t="s">
        <v>598</v>
      </c>
      <c r="B1014" s="50" t="s">
        <v>10</v>
      </c>
      <c r="C1014" s="70">
        <v>605</v>
      </c>
      <c r="D1014" s="71">
        <v>17917030</v>
      </c>
      <c r="E1014" s="71">
        <v>1075022</v>
      </c>
      <c r="F1014" s="72">
        <v>1.6297899308582594E-3</v>
      </c>
    </row>
    <row r="1015" spans="1:6" x14ac:dyDescent="0.2">
      <c r="A1015" s="50" t="s">
        <v>598</v>
      </c>
      <c r="B1015" s="50" t="s">
        <v>4</v>
      </c>
      <c r="C1015" s="70">
        <v>117</v>
      </c>
      <c r="D1015" s="71">
        <v>21160841</v>
      </c>
      <c r="E1015" s="71">
        <v>1269650</v>
      </c>
      <c r="F1015" s="72">
        <v>1.9248562222114424E-3</v>
      </c>
    </row>
    <row r="1016" spans="1:6" x14ac:dyDescent="0.2">
      <c r="A1016" s="50" t="s">
        <v>598</v>
      </c>
      <c r="B1016" s="50" t="s">
        <v>775</v>
      </c>
      <c r="C1016" s="70">
        <v>1314</v>
      </c>
      <c r="D1016" s="71">
        <v>75522658</v>
      </c>
      <c r="E1016" s="71">
        <v>4430316</v>
      </c>
      <c r="F1016" s="72">
        <v>6.7165922253872388E-3</v>
      </c>
    </row>
    <row r="1017" spans="1:6" x14ac:dyDescent="0.2">
      <c r="A1017" s="50" t="s">
        <v>598</v>
      </c>
      <c r="B1017" s="50" t="s">
        <v>8</v>
      </c>
      <c r="C1017" s="70">
        <v>544</v>
      </c>
      <c r="D1017" s="71">
        <v>28935522</v>
      </c>
      <c r="E1017" s="71">
        <v>1731181</v>
      </c>
      <c r="F1017" s="72">
        <v>2.6245615087813388E-3</v>
      </c>
    </row>
    <row r="1018" spans="1:6" x14ac:dyDescent="0.2">
      <c r="A1018" s="50" t="s">
        <v>598</v>
      </c>
      <c r="B1018" s="50" t="s">
        <v>776</v>
      </c>
      <c r="C1018" s="70">
        <v>222</v>
      </c>
      <c r="D1018" s="71">
        <v>23956985</v>
      </c>
      <c r="E1018" s="71">
        <v>1436982</v>
      </c>
      <c r="F1018" s="72">
        <v>2.1785403409647088E-3</v>
      </c>
    </row>
    <row r="1019" spans="1:6" x14ac:dyDescent="0.2">
      <c r="A1019" s="50" t="s">
        <v>598</v>
      </c>
      <c r="B1019" s="50" t="s">
        <v>25</v>
      </c>
      <c r="C1019" s="70">
        <v>153</v>
      </c>
      <c r="D1019" s="71">
        <v>12795034</v>
      </c>
      <c r="E1019" s="71">
        <v>767702</v>
      </c>
      <c r="F1019" s="72">
        <v>1.1638766364779024E-3</v>
      </c>
    </row>
    <row r="1020" spans="1:6" x14ac:dyDescent="0.2">
      <c r="A1020" s="50" t="s">
        <v>598</v>
      </c>
      <c r="B1020" s="50" t="s">
        <v>52</v>
      </c>
      <c r="C1020" s="70">
        <v>3993</v>
      </c>
      <c r="D1020" s="71">
        <v>347548291</v>
      </c>
      <c r="E1020" s="71">
        <v>20746466</v>
      </c>
      <c r="F1020" s="72">
        <v>3.1452734351197678E-2</v>
      </c>
    </row>
    <row r="1021" spans="1:6" x14ac:dyDescent="0.2">
      <c r="A1021" s="50" t="s">
        <v>610</v>
      </c>
      <c r="B1021" s="50" t="s">
        <v>5</v>
      </c>
      <c r="C1021" s="70">
        <v>15</v>
      </c>
      <c r="D1021" s="71">
        <v>260235</v>
      </c>
      <c r="E1021" s="71">
        <v>15614</v>
      </c>
      <c r="F1021" s="72">
        <v>2.367164577136176E-5</v>
      </c>
    </row>
    <row r="1022" spans="1:6" x14ac:dyDescent="0.2">
      <c r="A1022" s="50" t="s">
        <v>610</v>
      </c>
      <c r="B1022" s="50" t="s">
        <v>1</v>
      </c>
      <c r="C1022" s="70">
        <v>33</v>
      </c>
      <c r="D1022" s="71">
        <v>1803720</v>
      </c>
      <c r="E1022" s="71">
        <v>108223</v>
      </c>
      <c r="F1022" s="72">
        <v>1.6407176382183194E-4</v>
      </c>
    </row>
    <row r="1023" spans="1:6" x14ac:dyDescent="0.2">
      <c r="A1023" s="50" t="s">
        <v>610</v>
      </c>
      <c r="B1023" s="50" t="s">
        <v>774</v>
      </c>
      <c r="C1023" s="70">
        <v>133</v>
      </c>
      <c r="D1023" s="71">
        <v>3179202</v>
      </c>
      <c r="E1023" s="71">
        <v>190752</v>
      </c>
      <c r="F1023" s="72">
        <v>2.8919007135767892E-4</v>
      </c>
    </row>
    <row r="1024" spans="1:6" x14ac:dyDescent="0.2">
      <c r="A1024" s="50" t="s">
        <v>610</v>
      </c>
      <c r="B1024" s="50" t="s">
        <v>3</v>
      </c>
      <c r="C1024" s="70">
        <v>63</v>
      </c>
      <c r="D1024" s="71">
        <v>8592808</v>
      </c>
      <c r="E1024" s="71">
        <v>515568</v>
      </c>
      <c r="F1024" s="72">
        <v>7.8162822255984634E-4</v>
      </c>
    </row>
    <row r="1025" spans="1:6" x14ac:dyDescent="0.2">
      <c r="A1025" s="50" t="s">
        <v>610</v>
      </c>
      <c r="B1025" s="50" t="s">
        <v>2</v>
      </c>
      <c r="C1025" s="70">
        <v>15</v>
      </c>
      <c r="D1025" s="71">
        <v>5959579</v>
      </c>
      <c r="E1025" s="71">
        <v>357575</v>
      </c>
      <c r="F1025" s="72">
        <v>5.4210251932206239E-4</v>
      </c>
    </row>
    <row r="1026" spans="1:6" x14ac:dyDescent="0.2">
      <c r="A1026" s="50" t="s">
        <v>610</v>
      </c>
      <c r="B1026" s="50" t="s">
        <v>6</v>
      </c>
      <c r="C1026" s="70">
        <v>35</v>
      </c>
      <c r="D1026" s="71">
        <v>1190980</v>
      </c>
      <c r="E1026" s="71">
        <v>71459</v>
      </c>
      <c r="F1026" s="72">
        <v>1.0833560491710901E-4</v>
      </c>
    </row>
    <row r="1027" spans="1:6" x14ac:dyDescent="0.2">
      <c r="A1027" s="50" t="s">
        <v>610</v>
      </c>
      <c r="B1027" s="50" t="s">
        <v>10</v>
      </c>
      <c r="C1027" s="70">
        <v>253</v>
      </c>
      <c r="D1027" s="71">
        <v>5589118</v>
      </c>
      <c r="E1027" s="71">
        <v>335347</v>
      </c>
      <c r="F1027" s="72">
        <v>5.0840370145310951E-4</v>
      </c>
    </row>
    <row r="1028" spans="1:6" x14ac:dyDescent="0.2">
      <c r="A1028" s="50" t="s">
        <v>610</v>
      </c>
      <c r="B1028" s="50" t="s">
        <v>4</v>
      </c>
      <c r="C1028" s="70">
        <v>21</v>
      </c>
      <c r="D1028" s="71">
        <v>2326829</v>
      </c>
      <c r="E1028" s="71">
        <v>139610</v>
      </c>
      <c r="F1028" s="72">
        <v>2.1165610773279207E-4</v>
      </c>
    </row>
    <row r="1029" spans="1:6" x14ac:dyDescent="0.2">
      <c r="A1029" s="50" t="s">
        <v>610</v>
      </c>
      <c r="B1029" s="50" t="s">
        <v>775</v>
      </c>
      <c r="C1029" s="70">
        <v>442</v>
      </c>
      <c r="D1029" s="71">
        <v>7395100</v>
      </c>
      <c r="E1029" s="71">
        <v>436030</v>
      </c>
      <c r="F1029" s="72">
        <v>6.6104442844158241E-4</v>
      </c>
    </row>
    <row r="1030" spans="1:6" x14ac:dyDescent="0.2">
      <c r="A1030" s="50" t="s">
        <v>610</v>
      </c>
      <c r="B1030" s="50" t="s">
        <v>8</v>
      </c>
      <c r="C1030" s="70">
        <v>154</v>
      </c>
      <c r="D1030" s="71">
        <v>4679366</v>
      </c>
      <c r="E1030" s="71">
        <v>280762</v>
      </c>
      <c r="F1030" s="72">
        <v>4.2564996862169018E-4</v>
      </c>
    </row>
    <row r="1031" spans="1:6" x14ac:dyDescent="0.2">
      <c r="A1031" s="50" t="s">
        <v>610</v>
      </c>
      <c r="B1031" s="50" t="s">
        <v>776</v>
      </c>
      <c r="C1031" s="70">
        <v>81</v>
      </c>
      <c r="D1031" s="71">
        <v>4012219</v>
      </c>
      <c r="E1031" s="71">
        <v>240733</v>
      </c>
      <c r="F1031" s="72">
        <v>3.6496389787864936E-4</v>
      </c>
    </row>
    <row r="1032" spans="1:6" x14ac:dyDescent="0.2">
      <c r="A1032" s="50" t="s">
        <v>610</v>
      </c>
      <c r="B1032" s="50" t="s">
        <v>25</v>
      </c>
      <c r="C1032" s="70">
        <v>34</v>
      </c>
      <c r="D1032" s="71">
        <v>2628122</v>
      </c>
      <c r="E1032" s="71">
        <v>157687</v>
      </c>
      <c r="F1032" s="72">
        <v>2.3906179113287576E-4</v>
      </c>
    </row>
    <row r="1033" spans="1:6" x14ac:dyDescent="0.2">
      <c r="A1033" s="50" t="s">
        <v>610</v>
      </c>
      <c r="B1033" s="50" t="s">
        <v>52</v>
      </c>
      <c r="C1033" s="70">
        <v>1279</v>
      </c>
      <c r="D1033" s="71">
        <v>47617279</v>
      </c>
      <c r="E1033" s="71">
        <v>2849361</v>
      </c>
      <c r="F1033" s="72">
        <v>4.3197812390632197E-3</v>
      </c>
    </row>
    <row r="1034" spans="1:6" x14ac:dyDescent="0.2">
      <c r="A1034" s="50" t="s">
        <v>616</v>
      </c>
      <c r="B1034" s="50" t="s">
        <v>5</v>
      </c>
      <c r="C1034" s="70" t="s">
        <v>773</v>
      </c>
      <c r="D1034" s="71" t="s">
        <v>773</v>
      </c>
      <c r="E1034" s="71" t="s">
        <v>773</v>
      </c>
      <c r="F1034" s="72" t="s">
        <v>773</v>
      </c>
    </row>
    <row r="1035" spans="1:6" x14ac:dyDescent="0.2">
      <c r="A1035" s="50" t="s">
        <v>616</v>
      </c>
      <c r="B1035" s="50" t="s">
        <v>1</v>
      </c>
      <c r="C1035" s="70" t="s">
        <v>773</v>
      </c>
      <c r="D1035" s="71" t="s">
        <v>773</v>
      </c>
      <c r="E1035" s="71" t="s">
        <v>773</v>
      </c>
      <c r="F1035" s="72" t="s">
        <v>773</v>
      </c>
    </row>
    <row r="1036" spans="1:6" x14ac:dyDescent="0.2">
      <c r="A1036" s="50" t="s">
        <v>616</v>
      </c>
      <c r="B1036" s="50" t="s">
        <v>774</v>
      </c>
      <c r="C1036" s="70">
        <v>38</v>
      </c>
      <c r="D1036" s="71">
        <v>336130</v>
      </c>
      <c r="E1036" s="71">
        <v>20168</v>
      </c>
      <c r="F1036" s="72">
        <v>3.0575749450289742E-5</v>
      </c>
    </row>
    <row r="1037" spans="1:6" x14ac:dyDescent="0.2">
      <c r="A1037" s="50" t="s">
        <v>616</v>
      </c>
      <c r="B1037" s="50" t="s">
        <v>3</v>
      </c>
      <c r="C1037" s="70">
        <v>16</v>
      </c>
      <c r="D1037" s="71">
        <v>1305954</v>
      </c>
      <c r="E1037" s="71">
        <v>78357</v>
      </c>
      <c r="F1037" s="72">
        <v>1.1879333596173905E-4</v>
      </c>
    </row>
    <row r="1038" spans="1:6" x14ac:dyDescent="0.2">
      <c r="A1038" s="50" t="s">
        <v>616</v>
      </c>
      <c r="B1038" s="50" t="s">
        <v>2</v>
      </c>
      <c r="C1038" s="70" t="s">
        <v>773</v>
      </c>
      <c r="D1038" s="71" t="s">
        <v>773</v>
      </c>
      <c r="E1038" s="71" t="s">
        <v>773</v>
      </c>
      <c r="F1038" s="72" t="s">
        <v>773</v>
      </c>
    </row>
    <row r="1039" spans="1:6" x14ac:dyDescent="0.2">
      <c r="A1039" s="50" t="s">
        <v>616</v>
      </c>
      <c r="B1039" s="50" t="s">
        <v>6</v>
      </c>
      <c r="C1039" s="70" t="s">
        <v>773</v>
      </c>
      <c r="D1039" s="71" t="s">
        <v>773</v>
      </c>
      <c r="E1039" s="71" t="s">
        <v>773</v>
      </c>
      <c r="F1039" s="72" t="s">
        <v>773</v>
      </c>
    </row>
    <row r="1040" spans="1:6" x14ac:dyDescent="0.2">
      <c r="A1040" s="50" t="s">
        <v>616</v>
      </c>
      <c r="B1040" s="50" t="s">
        <v>10</v>
      </c>
      <c r="C1040" s="70">
        <v>63</v>
      </c>
      <c r="D1040" s="71">
        <v>507261</v>
      </c>
      <c r="E1040" s="71">
        <v>30436</v>
      </c>
      <c r="F1040" s="72">
        <v>4.6142577859431698E-5</v>
      </c>
    </row>
    <row r="1041" spans="1:6" x14ac:dyDescent="0.2">
      <c r="A1041" s="50" t="s">
        <v>616</v>
      </c>
      <c r="B1041" s="50" t="s">
        <v>4</v>
      </c>
      <c r="C1041" s="70">
        <v>21</v>
      </c>
      <c r="D1041" s="71">
        <v>768865</v>
      </c>
      <c r="E1041" s="71">
        <v>46132</v>
      </c>
      <c r="F1041" s="72">
        <v>6.993853994648781E-5</v>
      </c>
    </row>
    <row r="1042" spans="1:6" x14ac:dyDescent="0.2">
      <c r="A1042" s="50" t="s">
        <v>616</v>
      </c>
      <c r="B1042" s="50" t="s">
        <v>775</v>
      </c>
      <c r="C1042" s="70">
        <v>142</v>
      </c>
      <c r="D1042" s="71">
        <v>1209431</v>
      </c>
      <c r="E1042" s="71">
        <v>71717</v>
      </c>
      <c r="F1042" s="72">
        <v>1.087267464957571E-4</v>
      </c>
    </row>
    <row r="1043" spans="1:6" x14ac:dyDescent="0.2">
      <c r="A1043" s="50" t="s">
        <v>616</v>
      </c>
      <c r="B1043" s="50" t="s">
        <v>8</v>
      </c>
      <c r="C1043" s="70">
        <v>77</v>
      </c>
      <c r="D1043" s="71">
        <v>408181</v>
      </c>
      <c r="E1043" s="71">
        <v>24491</v>
      </c>
      <c r="F1043" s="72">
        <v>3.7129644971590936E-5</v>
      </c>
    </row>
    <row r="1044" spans="1:6" x14ac:dyDescent="0.2">
      <c r="A1044" s="50" t="s">
        <v>616</v>
      </c>
      <c r="B1044" s="50" t="s">
        <v>776</v>
      </c>
      <c r="C1044" s="70">
        <v>33</v>
      </c>
      <c r="D1044" s="71">
        <v>262206</v>
      </c>
      <c r="E1044" s="71">
        <v>15688</v>
      </c>
      <c r="F1044" s="72">
        <v>2.3783833666012765E-5</v>
      </c>
    </row>
    <row r="1045" spans="1:6" x14ac:dyDescent="0.2">
      <c r="A1045" s="50" t="s">
        <v>616</v>
      </c>
      <c r="B1045" s="50" t="s">
        <v>25</v>
      </c>
      <c r="C1045" s="70">
        <v>21</v>
      </c>
      <c r="D1045" s="71">
        <v>961650</v>
      </c>
      <c r="E1045" s="71">
        <v>57699</v>
      </c>
      <c r="F1045" s="72">
        <v>8.747472072254402E-5</v>
      </c>
    </row>
    <row r="1046" spans="1:6" x14ac:dyDescent="0.2">
      <c r="A1046" s="50" t="s">
        <v>616</v>
      </c>
      <c r="B1046" s="50" t="s">
        <v>52</v>
      </c>
      <c r="C1046" s="70">
        <v>429</v>
      </c>
      <c r="D1046" s="71">
        <v>6794646</v>
      </c>
      <c r="E1046" s="71">
        <v>406786</v>
      </c>
      <c r="F1046" s="72">
        <v>6.1670898531761015E-4</v>
      </c>
    </row>
    <row r="1047" spans="1:6" x14ac:dyDescent="0.2">
      <c r="A1047" s="50" t="s">
        <v>621</v>
      </c>
      <c r="B1047" s="50" t="s">
        <v>5</v>
      </c>
      <c r="C1047" s="70" t="s">
        <v>773</v>
      </c>
      <c r="D1047" s="71" t="s">
        <v>773</v>
      </c>
      <c r="E1047" s="71" t="s">
        <v>773</v>
      </c>
      <c r="F1047" s="72" t="s">
        <v>773</v>
      </c>
    </row>
    <row r="1048" spans="1:6" x14ac:dyDescent="0.2">
      <c r="A1048" s="50" t="s">
        <v>621</v>
      </c>
      <c r="B1048" s="50" t="s">
        <v>1</v>
      </c>
      <c r="C1048" s="70">
        <v>15</v>
      </c>
      <c r="D1048" s="71">
        <v>545217</v>
      </c>
      <c r="E1048" s="71">
        <v>32713</v>
      </c>
      <c r="F1048" s="72">
        <v>4.9594629698895688E-5</v>
      </c>
    </row>
    <row r="1049" spans="1:6" x14ac:dyDescent="0.2">
      <c r="A1049" s="50" t="s">
        <v>621</v>
      </c>
      <c r="B1049" s="50" t="s">
        <v>774</v>
      </c>
      <c r="C1049" s="70">
        <v>57</v>
      </c>
      <c r="D1049" s="71">
        <v>1047330</v>
      </c>
      <c r="E1049" s="71">
        <v>62840</v>
      </c>
      <c r="F1049" s="72">
        <v>9.5268747295527932E-5</v>
      </c>
    </row>
    <row r="1050" spans="1:6" x14ac:dyDescent="0.2">
      <c r="A1050" s="50" t="s">
        <v>621</v>
      </c>
      <c r="B1050" s="50" t="s">
        <v>3</v>
      </c>
      <c r="C1050" s="70">
        <v>44</v>
      </c>
      <c r="D1050" s="71">
        <v>3432851</v>
      </c>
      <c r="E1050" s="71">
        <v>205971</v>
      </c>
      <c r="F1050" s="72">
        <v>3.1226287634002518E-4</v>
      </c>
    </row>
    <row r="1051" spans="1:6" x14ac:dyDescent="0.2">
      <c r="A1051" s="50" t="s">
        <v>621</v>
      </c>
      <c r="B1051" s="50" t="s">
        <v>2</v>
      </c>
      <c r="C1051" s="70" t="s">
        <v>773</v>
      </c>
      <c r="D1051" s="71" t="s">
        <v>773</v>
      </c>
      <c r="E1051" s="71" t="s">
        <v>773</v>
      </c>
      <c r="F1051" s="72" t="s">
        <v>773</v>
      </c>
    </row>
    <row r="1052" spans="1:6" x14ac:dyDescent="0.2">
      <c r="A1052" s="50" t="s">
        <v>621</v>
      </c>
      <c r="B1052" s="50" t="s">
        <v>6</v>
      </c>
      <c r="C1052" s="70">
        <v>15</v>
      </c>
      <c r="D1052" s="71">
        <v>826031</v>
      </c>
      <c r="E1052" s="71">
        <v>49562</v>
      </c>
      <c r="F1052" s="72">
        <v>7.5138600468824875E-5</v>
      </c>
    </row>
    <row r="1053" spans="1:6" x14ac:dyDescent="0.2">
      <c r="A1053" s="50" t="s">
        <v>621</v>
      </c>
      <c r="B1053" s="50" t="s">
        <v>10</v>
      </c>
      <c r="C1053" s="70">
        <v>224</v>
      </c>
      <c r="D1053" s="71">
        <v>5363866</v>
      </c>
      <c r="E1053" s="71">
        <v>321832</v>
      </c>
      <c r="F1053" s="72">
        <v>4.8791425015299721E-4</v>
      </c>
    </row>
    <row r="1054" spans="1:6" x14ac:dyDescent="0.2">
      <c r="A1054" s="50" t="s">
        <v>621</v>
      </c>
      <c r="B1054" s="50" t="s">
        <v>4</v>
      </c>
      <c r="C1054" s="70">
        <v>36</v>
      </c>
      <c r="D1054" s="71">
        <v>2586026</v>
      </c>
      <c r="E1054" s="71">
        <v>155162</v>
      </c>
      <c r="F1054" s="72">
        <v>2.3523375824106786E-4</v>
      </c>
    </row>
    <row r="1055" spans="1:6" x14ac:dyDescent="0.2">
      <c r="A1055" s="50" t="s">
        <v>621</v>
      </c>
      <c r="B1055" s="50" t="s">
        <v>775</v>
      </c>
      <c r="C1055" s="70">
        <v>218</v>
      </c>
      <c r="D1055" s="71">
        <v>1965939</v>
      </c>
      <c r="E1055" s="71">
        <v>116425</v>
      </c>
      <c r="F1055" s="72">
        <v>1.765064274965283E-4</v>
      </c>
    </row>
    <row r="1056" spans="1:6" x14ac:dyDescent="0.2">
      <c r="A1056" s="50" t="s">
        <v>621</v>
      </c>
      <c r="B1056" s="50" t="s">
        <v>8</v>
      </c>
      <c r="C1056" s="70">
        <v>81</v>
      </c>
      <c r="D1056" s="71">
        <v>565532</v>
      </c>
      <c r="E1056" s="71">
        <v>33932</v>
      </c>
      <c r="F1056" s="72">
        <v>5.1442697855376411E-5</v>
      </c>
    </row>
    <row r="1057" spans="1:6" x14ac:dyDescent="0.2">
      <c r="A1057" s="50" t="s">
        <v>621</v>
      </c>
      <c r="B1057" s="50" t="s">
        <v>776</v>
      </c>
      <c r="C1057" s="70">
        <v>84</v>
      </c>
      <c r="D1057" s="71">
        <v>2764802</v>
      </c>
      <c r="E1057" s="71">
        <v>165888</v>
      </c>
      <c r="F1057" s="72">
        <v>2.5149493875494168E-4</v>
      </c>
    </row>
    <row r="1058" spans="1:6" x14ac:dyDescent="0.2">
      <c r="A1058" s="50" t="s">
        <v>621</v>
      </c>
      <c r="B1058" s="50" t="s">
        <v>25</v>
      </c>
      <c r="C1058" s="70">
        <v>39</v>
      </c>
      <c r="D1058" s="71">
        <v>886956</v>
      </c>
      <c r="E1058" s="71">
        <v>53217</v>
      </c>
      <c r="F1058" s="72">
        <v>8.06797728330062E-5</v>
      </c>
    </row>
    <row r="1059" spans="1:6" x14ac:dyDescent="0.2">
      <c r="A1059" s="50" t="s">
        <v>621</v>
      </c>
      <c r="B1059" s="50" t="s">
        <v>52</v>
      </c>
      <c r="C1059" s="70">
        <v>813</v>
      </c>
      <c r="D1059" s="71">
        <v>19984550</v>
      </c>
      <c r="E1059" s="71">
        <v>1197541</v>
      </c>
      <c r="F1059" s="72">
        <v>1.8155351830845608E-3</v>
      </c>
    </row>
    <row r="1060" spans="1:6" x14ac:dyDescent="0.2">
      <c r="A1060" s="50" t="s">
        <v>630</v>
      </c>
      <c r="B1060" s="50" t="s">
        <v>5</v>
      </c>
      <c r="C1060" s="70">
        <v>252</v>
      </c>
      <c r="D1060" s="71">
        <v>20496460</v>
      </c>
      <c r="E1060" s="71">
        <v>1229788</v>
      </c>
      <c r="F1060" s="72">
        <v>1.8644233322576813E-3</v>
      </c>
    </row>
    <row r="1061" spans="1:6" x14ac:dyDescent="0.2">
      <c r="A1061" s="50" t="s">
        <v>630</v>
      </c>
      <c r="B1061" s="50" t="s">
        <v>1</v>
      </c>
      <c r="C1061" s="70">
        <v>123</v>
      </c>
      <c r="D1061" s="71">
        <v>47842104</v>
      </c>
      <c r="E1061" s="71">
        <v>2870526</v>
      </c>
      <c r="F1061" s="72">
        <v>4.3518684929860375E-3</v>
      </c>
    </row>
    <row r="1062" spans="1:6" x14ac:dyDescent="0.2">
      <c r="A1062" s="50" t="s">
        <v>630</v>
      </c>
      <c r="B1062" s="50" t="s">
        <v>774</v>
      </c>
      <c r="C1062" s="70">
        <v>1424</v>
      </c>
      <c r="D1062" s="71">
        <v>101286355</v>
      </c>
      <c r="E1062" s="71">
        <v>6077181</v>
      </c>
      <c r="F1062" s="72">
        <v>9.2133262405821714E-3</v>
      </c>
    </row>
    <row r="1063" spans="1:6" x14ac:dyDescent="0.2">
      <c r="A1063" s="50" t="s">
        <v>630</v>
      </c>
      <c r="B1063" s="50" t="s">
        <v>3</v>
      </c>
      <c r="C1063" s="70">
        <v>440</v>
      </c>
      <c r="D1063" s="71">
        <v>81514624</v>
      </c>
      <c r="E1063" s="71">
        <v>4890878</v>
      </c>
      <c r="F1063" s="72">
        <v>7.4148284569582595E-3</v>
      </c>
    </row>
    <row r="1064" spans="1:6" x14ac:dyDescent="0.2">
      <c r="A1064" s="50" t="s">
        <v>630</v>
      </c>
      <c r="B1064" s="50" t="s">
        <v>2</v>
      </c>
      <c r="C1064" s="70">
        <v>76</v>
      </c>
      <c r="D1064" s="71">
        <v>70619920</v>
      </c>
      <c r="E1064" s="71">
        <v>4237195</v>
      </c>
      <c r="F1064" s="72">
        <v>6.4238106253480974E-3</v>
      </c>
    </row>
    <row r="1065" spans="1:6" x14ac:dyDescent="0.2">
      <c r="A1065" s="50" t="s">
        <v>630</v>
      </c>
      <c r="B1065" s="50" t="s">
        <v>6</v>
      </c>
      <c r="C1065" s="70">
        <v>211</v>
      </c>
      <c r="D1065" s="71">
        <v>24614442</v>
      </c>
      <c r="E1065" s="71">
        <v>1476866</v>
      </c>
      <c r="F1065" s="72">
        <v>2.2390065840763389E-3</v>
      </c>
    </row>
    <row r="1066" spans="1:6" x14ac:dyDescent="0.2">
      <c r="A1066" s="50" t="s">
        <v>630</v>
      </c>
      <c r="B1066" s="50" t="s">
        <v>10</v>
      </c>
      <c r="C1066" s="70">
        <v>1311</v>
      </c>
      <c r="D1066" s="71">
        <v>75121254</v>
      </c>
      <c r="E1066" s="71">
        <v>4507264</v>
      </c>
      <c r="F1066" s="72">
        <v>6.8332494431927173E-3</v>
      </c>
    </row>
    <row r="1067" spans="1:6" x14ac:dyDescent="0.2">
      <c r="A1067" s="50" t="s">
        <v>630</v>
      </c>
      <c r="B1067" s="50" t="s">
        <v>4</v>
      </c>
      <c r="C1067" s="70">
        <v>228</v>
      </c>
      <c r="D1067" s="71">
        <v>40178287</v>
      </c>
      <c r="E1067" s="71">
        <v>2410697</v>
      </c>
      <c r="F1067" s="72">
        <v>3.6547435279931139E-3</v>
      </c>
    </row>
    <row r="1068" spans="1:6" x14ac:dyDescent="0.2">
      <c r="A1068" s="50" t="s">
        <v>630</v>
      </c>
      <c r="B1068" s="50" t="s">
        <v>775</v>
      </c>
      <c r="C1068" s="70">
        <v>2859</v>
      </c>
      <c r="D1068" s="71">
        <v>115427314</v>
      </c>
      <c r="E1068" s="71">
        <v>6797163</v>
      </c>
      <c r="F1068" s="72">
        <v>1.0304856845536481E-2</v>
      </c>
    </row>
    <row r="1069" spans="1:6" x14ac:dyDescent="0.2">
      <c r="A1069" s="50" t="s">
        <v>630</v>
      </c>
      <c r="B1069" s="50" t="s">
        <v>8</v>
      </c>
      <c r="C1069" s="70">
        <v>1221</v>
      </c>
      <c r="D1069" s="71">
        <v>70700286</v>
      </c>
      <c r="E1069" s="71">
        <v>4241782</v>
      </c>
      <c r="F1069" s="72">
        <v>6.4307647587638289E-3</v>
      </c>
    </row>
    <row r="1070" spans="1:6" x14ac:dyDescent="0.2">
      <c r="A1070" s="50" t="s">
        <v>630</v>
      </c>
      <c r="B1070" s="50" t="s">
        <v>776</v>
      </c>
      <c r="C1070" s="70">
        <v>256</v>
      </c>
      <c r="D1070" s="71">
        <v>39091225</v>
      </c>
      <c r="E1070" s="71">
        <v>2345474</v>
      </c>
      <c r="F1070" s="72">
        <v>3.5558620272792977E-3</v>
      </c>
    </row>
    <row r="1071" spans="1:6" x14ac:dyDescent="0.2">
      <c r="A1071" s="50" t="s">
        <v>630</v>
      </c>
      <c r="B1071" s="50" t="s">
        <v>25</v>
      </c>
      <c r="C1071" s="70">
        <v>488</v>
      </c>
      <c r="D1071" s="71">
        <v>61419586</v>
      </c>
      <c r="E1071" s="71">
        <v>3685175</v>
      </c>
      <c r="F1071" s="72">
        <v>5.5869192523042193E-3</v>
      </c>
    </row>
    <row r="1072" spans="1:6" x14ac:dyDescent="0.2">
      <c r="A1072" s="50" t="s">
        <v>630</v>
      </c>
      <c r="B1072" s="50" t="s">
        <v>52</v>
      </c>
      <c r="C1072" s="70">
        <v>8889</v>
      </c>
      <c r="D1072" s="71">
        <v>748311858</v>
      </c>
      <c r="E1072" s="71">
        <v>44769988</v>
      </c>
      <c r="F1072" s="72">
        <v>6.7873658071225612E-2</v>
      </c>
    </row>
    <row r="1073" spans="1:6" x14ac:dyDescent="0.2">
      <c r="A1073" s="50" t="s">
        <v>606</v>
      </c>
      <c r="B1073" s="50" t="s">
        <v>5</v>
      </c>
      <c r="C1073" s="70" t="s">
        <v>773</v>
      </c>
      <c r="D1073" s="71" t="s">
        <v>773</v>
      </c>
      <c r="E1073" s="71" t="s">
        <v>773</v>
      </c>
      <c r="F1073" s="72" t="s">
        <v>773</v>
      </c>
    </row>
    <row r="1074" spans="1:6" x14ac:dyDescent="0.2">
      <c r="A1074" s="50" t="s">
        <v>606</v>
      </c>
      <c r="B1074" s="50" t="s">
        <v>1</v>
      </c>
      <c r="C1074" s="70">
        <v>15</v>
      </c>
      <c r="D1074" s="71">
        <v>836599</v>
      </c>
      <c r="E1074" s="71">
        <v>50196</v>
      </c>
      <c r="F1074" s="72">
        <v>7.6099777836510497E-5</v>
      </c>
    </row>
    <row r="1075" spans="1:6" x14ac:dyDescent="0.2">
      <c r="A1075" s="50" t="s">
        <v>606</v>
      </c>
      <c r="B1075" s="50" t="s">
        <v>774</v>
      </c>
      <c r="C1075" s="70">
        <v>93</v>
      </c>
      <c r="D1075" s="71">
        <v>2402478</v>
      </c>
      <c r="E1075" s="71">
        <v>144149</v>
      </c>
      <c r="F1075" s="72">
        <v>2.1853747062226377E-4</v>
      </c>
    </row>
    <row r="1076" spans="1:6" x14ac:dyDescent="0.2">
      <c r="A1076" s="50" t="s">
        <v>606</v>
      </c>
      <c r="B1076" s="50" t="s">
        <v>3</v>
      </c>
      <c r="C1076" s="70">
        <v>42</v>
      </c>
      <c r="D1076" s="71">
        <v>3862133</v>
      </c>
      <c r="E1076" s="71">
        <v>231728</v>
      </c>
      <c r="F1076" s="72">
        <v>3.5131184394172655E-4</v>
      </c>
    </row>
    <row r="1077" spans="1:6" x14ac:dyDescent="0.2">
      <c r="A1077" s="50" t="s">
        <v>606</v>
      </c>
      <c r="B1077" s="50" t="s">
        <v>2</v>
      </c>
      <c r="C1077" s="70" t="s">
        <v>773</v>
      </c>
      <c r="D1077" s="71" t="s">
        <v>773</v>
      </c>
      <c r="E1077" s="71" t="s">
        <v>773</v>
      </c>
      <c r="F1077" s="72" t="s">
        <v>773</v>
      </c>
    </row>
    <row r="1078" spans="1:6" x14ac:dyDescent="0.2">
      <c r="A1078" s="50" t="s">
        <v>606</v>
      </c>
      <c r="B1078" s="50" t="s">
        <v>6</v>
      </c>
      <c r="C1078" s="70">
        <v>16</v>
      </c>
      <c r="D1078" s="71">
        <v>841087</v>
      </c>
      <c r="E1078" s="71">
        <v>50465</v>
      </c>
      <c r="F1078" s="72">
        <v>7.6507595994093207E-5</v>
      </c>
    </row>
    <row r="1079" spans="1:6" x14ac:dyDescent="0.2">
      <c r="A1079" s="50" t="s">
        <v>606</v>
      </c>
      <c r="B1079" s="50" t="s">
        <v>10</v>
      </c>
      <c r="C1079" s="70">
        <v>153</v>
      </c>
      <c r="D1079" s="71">
        <v>1320781</v>
      </c>
      <c r="E1079" s="71">
        <v>79247</v>
      </c>
      <c r="F1079" s="72">
        <v>1.2014262280281193E-4</v>
      </c>
    </row>
    <row r="1080" spans="1:6" x14ac:dyDescent="0.2">
      <c r="A1080" s="50" t="s">
        <v>606</v>
      </c>
      <c r="B1080" s="50" t="s">
        <v>4</v>
      </c>
      <c r="C1080" s="70">
        <v>18</v>
      </c>
      <c r="D1080" s="71">
        <v>1481065</v>
      </c>
      <c r="E1080" s="71">
        <v>88864</v>
      </c>
      <c r="F1080" s="72">
        <v>1.3472250094955114E-4</v>
      </c>
    </row>
    <row r="1081" spans="1:6" x14ac:dyDescent="0.2">
      <c r="A1081" s="50" t="s">
        <v>606</v>
      </c>
      <c r="B1081" s="50" t="s">
        <v>775</v>
      </c>
      <c r="C1081" s="70">
        <v>301</v>
      </c>
      <c r="D1081" s="71">
        <v>4143837</v>
      </c>
      <c r="E1081" s="71">
        <v>246988</v>
      </c>
      <c r="F1081" s="72">
        <v>3.7444680708191997E-4</v>
      </c>
    </row>
    <row r="1082" spans="1:6" x14ac:dyDescent="0.2">
      <c r="A1082" s="50" t="s">
        <v>606</v>
      </c>
      <c r="B1082" s="50" t="s">
        <v>8</v>
      </c>
      <c r="C1082" s="70">
        <v>87</v>
      </c>
      <c r="D1082" s="71">
        <v>1217856</v>
      </c>
      <c r="E1082" s="71">
        <v>73071</v>
      </c>
      <c r="F1082" s="72">
        <v>1.1077948175734439E-4</v>
      </c>
    </row>
    <row r="1083" spans="1:6" x14ac:dyDescent="0.2">
      <c r="A1083" s="50" t="s">
        <v>606</v>
      </c>
      <c r="B1083" s="50" t="s">
        <v>776</v>
      </c>
      <c r="C1083" s="70">
        <v>87</v>
      </c>
      <c r="D1083" s="71">
        <v>5062712</v>
      </c>
      <c r="E1083" s="71">
        <v>303763</v>
      </c>
      <c r="F1083" s="72">
        <v>4.6052069517395688E-4</v>
      </c>
    </row>
    <row r="1084" spans="1:6" x14ac:dyDescent="0.2">
      <c r="A1084" s="50" t="s">
        <v>606</v>
      </c>
      <c r="B1084" s="50" t="s">
        <v>25</v>
      </c>
      <c r="C1084" s="70">
        <v>55</v>
      </c>
      <c r="D1084" s="71">
        <v>2829427</v>
      </c>
      <c r="E1084" s="71">
        <v>169766</v>
      </c>
      <c r="F1084" s="72">
        <v>2.5737419085570645E-4</v>
      </c>
    </row>
    <row r="1085" spans="1:6" x14ac:dyDescent="0.2">
      <c r="A1085" s="50" t="s">
        <v>606</v>
      </c>
      <c r="B1085" s="50" t="s">
        <v>52</v>
      </c>
      <c r="C1085" s="70">
        <v>880</v>
      </c>
      <c r="D1085" s="71">
        <v>24208812</v>
      </c>
      <c r="E1085" s="71">
        <v>1450887</v>
      </c>
      <c r="F1085" s="72">
        <v>2.1996210527906847E-3</v>
      </c>
    </row>
    <row r="1086" spans="1:6" x14ac:dyDescent="0.2">
      <c r="A1086" s="50" t="s">
        <v>649</v>
      </c>
      <c r="B1086" s="50" t="s">
        <v>5</v>
      </c>
      <c r="C1086" s="70">
        <v>31</v>
      </c>
      <c r="D1086" s="71">
        <v>727402</v>
      </c>
      <c r="E1086" s="71">
        <v>43644</v>
      </c>
      <c r="F1086" s="72">
        <v>6.6166601002005422E-5</v>
      </c>
    </row>
    <row r="1087" spans="1:6" x14ac:dyDescent="0.2">
      <c r="A1087" s="50" t="s">
        <v>649</v>
      </c>
      <c r="B1087" s="50" t="s">
        <v>1</v>
      </c>
      <c r="C1087" s="70">
        <v>57</v>
      </c>
      <c r="D1087" s="71">
        <v>8941978</v>
      </c>
      <c r="E1087" s="71">
        <v>536519</v>
      </c>
      <c r="F1087" s="72">
        <v>8.1339104121975407E-4</v>
      </c>
    </row>
    <row r="1088" spans="1:6" x14ac:dyDescent="0.2">
      <c r="A1088" s="50" t="s">
        <v>649</v>
      </c>
      <c r="B1088" s="50" t="s">
        <v>774</v>
      </c>
      <c r="C1088" s="70">
        <v>280</v>
      </c>
      <c r="D1088" s="71">
        <v>13509986</v>
      </c>
      <c r="E1088" s="71">
        <v>810527</v>
      </c>
      <c r="F1088" s="72">
        <v>1.2288015903755946E-3</v>
      </c>
    </row>
    <row r="1089" spans="1:6" x14ac:dyDescent="0.2">
      <c r="A1089" s="50" t="s">
        <v>649</v>
      </c>
      <c r="B1089" s="50" t="s">
        <v>3</v>
      </c>
      <c r="C1089" s="70">
        <v>131</v>
      </c>
      <c r="D1089" s="71">
        <v>10122333</v>
      </c>
      <c r="E1089" s="71">
        <v>607340</v>
      </c>
      <c r="F1089" s="72">
        <v>9.2075940455865583E-4</v>
      </c>
    </row>
    <row r="1090" spans="1:6" x14ac:dyDescent="0.2">
      <c r="A1090" s="50" t="s">
        <v>649</v>
      </c>
      <c r="B1090" s="50" t="s">
        <v>2</v>
      </c>
      <c r="C1090" s="70">
        <v>17</v>
      </c>
      <c r="D1090" s="71">
        <v>8757108</v>
      </c>
      <c r="E1090" s="71">
        <v>525427</v>
      </c>
      <c r="F1090" s="72">
        <v>7.9657498544314688E-4</v>
      </c>
    </row>
    <row r="1091" spans="1:6" x14ac:dyDescent="0.2">
      <c r="A1091" s="50" t="s">
        <v>649</v>
      </c>
      <c r="B1091" s="50" t="s">
        <v>6</v>
      </c>
      <c r="C1091" s="70">
        <v>60</v>
      </c>
      <c r="D1091" s="71">
        <v>5589573</v>
      </c>
      <c r="E1091" s="71">
        <v>335374</v>
      </c>
      <c r="F1091" s="72">
        <v>5.0844463487413085E-4</v>
      </c>
    </row>
    <row r="1092" spans="1:6" x14ac:dyDescent="0.2">
      <c r="A1092" s="50" t="s">
        <v>649</v>
      </c>
      <c r="B1092" s="50" t="s">
        <v>10</v>
      </c>
      <c r="C1092" s="70">
        <v>560</v>
      </c>
      <c r="D1092" s="71">
        <v>21023791</v>
      </c>
      <c r="E1092" s="71">
        <v>1261428</v>
      </c>
      <c r="F1092" s="72">
        <v>1.9123912374841374E-3</v>
      </c>
    </row>
    <row r="1093" spans="1:6" x14ac:dyDescent="0.2">
      <c r="A1093" s="50" t="s">
        <v>649</v>
      </c>
      <c r="B1093" s="50" t="s">
        <v>4</v>
      </c>
      <c r="C1093" s="70">
        <v>51</v>
      </c>
      <c r="D1093" s="71">
        <v>3589396</v>
      </c>
      <c r="E1093" s="71">
        <v>215364</v>
      </c>
      <c r="F1093" s="72">
        <v>3.2650315869755056E-4</v>
      </c>
    </row>
    <row r="1094" spans="1:6" x14ac:dyDescent="0.2">
      <c r="A1094" s="50" t="s">
        <v>649</v>
      </c>
      <c r="B1094" s="50" t="s">
        <v>775</v>
      </c>
      <c r="C1094" s="70">
        <v>844</v>
      </c>
      <c r="D1094" s="71">
        <v>17607031</v>
      </c>
      <c r="E1094" s="71">
        <v>1043383</v>
      </c>
      <c r="F1094" s="72">
        <v>1.5818235416844336E-3</v>
      </c>
    </row>
    <row r="1095" spans="1:6" x14ac:dyDescent="0.2">
      <c r="A1095" s="50" t="s">
        <v>649</v>
      </c>
      <c r="B1095" s="50" t="s">
        <v>8</v>
      </c>
      <c r="C1095" s="70">
        <v>280</v>
      </c>
      <c r="D1095" s="71">
        <v>7120689</v>
      </c>
      <c r="E1095" s="71">
        <v>427241</v>
      </c>
      <c r="F1095" s="72">
        <v>6.4771984187283018E-4</v>
      </c>
    </row>
    <row r="1096" spans="1:6" x14ac:dyDescent="0.2">
      <c r="A1096" s="50" t="s">
        <v>649</v>
      </c>
      <c r="B1096" s="50" t="s">
        <v>776</v>
      </c>
      <c r="C1096" s="70">
        <v>149</v>
      </c>
      <c r="D1096" s="71">
        <v>16568260</v>
      </c>
      <c r="E1096" s="71">
        <v>994096</v>
      </c>
      <c r="F1096" s="72">
        <v>1.5071018556889739E-3</v>
      </c>
    </row>
    <row r="1097" spans="1:6" x14ac:dyDescent="0.2">
      <c r="A1097" s="50" t="s">
        <v>649</v>
      </c>
      <c r="B1097" s="50" t="s">
        <v>25</v>
      </c>
      <c r="C1097" s="70">
        <v>114</v>
      </c>
      <c r="D1097" s="71">
        <v>14753292</v>
      </c>
      <c r="E1097" s="71">
        <v>885198</v>
      </c>
      <c r="F1097" s="72">
        <v>1.3420067563416093E-3</v>
      </c>
    </row>
    <row r="1098" spans="1:6" x14ac:dyDescent="0.2">
      <c r="A1098" s="50" t="s">
        <v>649</v>
      </c>
      <c r="B1098" s="50" t="s">
        <v>52</v>
      </c>
      <c r="C1098" s="70">
        <v>2574</v>
      </c>
      <c r="D1098" s="71">
        <v>128310839</v>
      </c>
      <c r="E1098" s="71">
        <v>7685540</v>
      </c>
      <c r="F1098" s="72">
        <v>1.1651683133190193E-2</v>
      </c>
    </row>
    <row r="1099" spans="1:6" x14ac:dyDescent="0.2">
      <c r="A1099" s="50" t="s">
        <v>661</v>
      </c>
      <c r="B1099" s="50" t="s">
        <v>5</v>
      </c>
      <c r="C1099" s="70">
        <v>115</v>
      </c>
      <c r="D1099" s="71">
        <v>6064399</v>
      </c>
      <c r="E1099" s="71">
        <v>363864</v>
      </c>
      <c r="F1099" s="72">
        <v>5.516369743147672E-4</v>
      </c>
    </row>
    <row r="1100" spans="1:6" x14ac:dyDescent="0.2">
      <c r="A1100" s="50" t="s">
        <v>661</v>
      </c>
      <c r="B1100" s="50" t="s">
        <v>1</v>
      </c>
      <c r="C1100" s="70">
        <v>72</v>
      </c>
      <c r="D1100" s="71">
        <v>27699147</v>
      </c>
      <c r="E1100" s="71">
        <v>1661949</v>
      </c>
      <c r="F1100" s="72">
        <v>2.5196021530721727E-3</v>
      </c>
    </row>
    <row r="1101" spans="1:6" x14ac:dyDescent="0.2">
      <c r="A1101" s="50" t="s">
        <v>661</v>
      </c>
      <c r="B1101" s="50" t="s">
        <v>774</v>
      </c>
      <c r="C1101" s="70">
        <v>583</v>
      </c>
      <c r="D1101" s="71">
        <v>45566868</v>
      </c>
      <c r="E1101" s="71">
        <v>2734012</v>
      </c>
      <c r="F1101" s="72">
        <v>4.1449060841970229E-3</v>
      </c>
    </row>
    <row r="1102" spans="1:6" x14ac:dyDescent="0.2">
      <c r="A1102" s="50" t="s">
        <v>661</v>
      </c>
      <c r="B1102" s="50" t="s">
        <v>3</v>
      </c>
      <c r="C1102" s="70">
        <v>202</v>
      </c>
      <c r="D1102" s="71">
        <v>32943122</v>
      </c>
      <c r="E1102" s="71">
        <v>1976587</v>
      </c>
      <c r="F1102" s="72">
        <v>2.9966099206019362E-3</v>
      </c>
    </row>
    <row r="1103" spans="1:6" x14ac:dyDescent="0.2">
      <c r="A1103" s="50" t="s">
        <v>661</v>
      </c>
      <c r="B1103" s="50" t="s">
        <v>2</v>
      </c>
      <c r="C1103" s="70">
        <v>30</v>
      </c>
      <c r="D1103" s="71">
        <v>31569148</v>
      </c>
      <c r="E1103" s="71">
        <v>1894149</v>
      </c>
      <c r="F1103" s="72">
        <v>2.8716295738554572E-3</v>
      </c>
    </row>
    <row r="1104" spans="1:6" x14ac:dyDescent="0.2">
      <c r="A1104" s="50" t="s">
        <v>661</v>
      </c>
      <c r="B1104" s="50" t="s">
        <v>6</v>
      </c>
      <c r="C1104" s="70">
        <v>85</v>
      </c>
      <c r="D1104" s="71">
        <v>7422016</v>
      </c>
      <c r="E1104" s="71">
        <v>445321</v>
      </c>
      <c r="F1104" s="72">
        <v>6.7513007343080508E-4</v>
      </c>
    </row>
    <row r="1105" spans="1:6" x14ac:dyDescent="0.2">
      <c r="A1105" s="50" t="s">
        <v>661</v>
      </c>
      <c r="B1105" s="50" t="s">
        <v>10</v>
      </c>
      <c r="C1105" s="70">
        <v>781</v>
      </c>
      <c r="D1105" s="71">
        <v>31305374</v>
      </c>
      <c r="E1105" s="71">
        <v>1878323</v>
      </c>
      <c r="F1105" s="72">
        <v>2.8476365249264467E-3</v>
      </c>
    </row>
    <row r="1106" spans="1:6" x14ac:dyDescent="0.2">
      <c r="A1106" s="50" t="s">
        <v>661</v>
      </c>
      <c r="B1106" s="50" t="s">
        <v>4</v>
      </c>
      <c r="C1106" s="70">
        <v>93</v>
      </c>
      <c r="D1106" s="71">
        <v>12347170</v>
      </c>
      <c r="E1106" s="71">
        <v>740830</v>
      </c>
      <c r="F1106" s="72">
        <v>1.1231372701932837E-3</v>
      </c>
    </row>
    <row r="1107" spans="1:6" x14ac:dyDescent="0.2">
      <c r="A1107" s="50" t="s">
        <v>661</v>
      </c>
      <c r="B1107" s="50" t="s">
        <v>775</v>
      </c>
      <c r="C1107" s="70">
        <v>1548</v>
      </c>
      <c r="D1107" s="71">
        <v>46980822</v>
      </c>
      <c r="E1107" s="71">
        <v>2768444</v>
      </c>
      <c r="F1107" s="72">
        <v>4.197106808367608E-3</v>
      </c>
    </row>
    <row r="1108" spans="1:6" x14ac:dyDescent="0.2">
      <c r="A1108" s="50" t="s">
        <v>661</v>
      </c>
      <c r="B1108" s="50" t="s">
        <v>8</v>
      </c>
      <c r="C1108" s="70">
        <v>630</v>
      </c>
      <c r="D1108" s="71">
        <v>23267221</v>
      </c>
      <c r="E1108" s="71">
        <v>1395531</v>
      </c>
      <c r="F1108" s="72">
        <v>2.1156984433812124E-3</v>
      </c>
    </row>
    <row r="1109" spans="1:6" x14ac:dyDescent="0.2">
      <c r="A1109" s="50" t="s">
        <v>661</v>
      </c>
      <c r="B1109" s="50" t="s">
        <v>776</v>
      </c>
      <c r="C1109" s="70">
        <v>187</v>
      </c>
      <c r="D1109" s="71">
        <v>15214380</v>
      </c>
      <c r="E1109" s="71">
        <v>912863</v>
      </c>
      <c r="F1109" s="72">
        <v>1.38394835236215E-3</v>
      </c>
    </row>
    <row r="1110" spans="1:6" x14ac:dyDescent="0.2">
      <c r="A1110" s="50" t="s">
        <v>661</v>
      </c>
      <c r="B1110" s="50" t="s">
        <v>25</v>
      </c>
      <c r="C1110" s="70">
        <v>178</v>
      </c>
      <c r="D1110" s="71">
        <v>15291359</v>
      </c>
      <c r="E1110" s="71">
        <v>917482</v>
      </c>
      <c r="F1110" s="72">
        <v>1.3909509994620552E-3</v>
      </c>
    </row>
    <row r="1111" spans="1:6" x14ac:dyDescent="0.2">
      <c r="A1111" s="50" t="s">
        <v>661</v>
      </c>
      <c r="B1111" s="50" t="s">
        <v>52</v>
      </c>
      <c r="C1111" s="70">
        <v>4504</v>
      </c>
      <c r="D1111" s="71">
        <v>295671025</v>
      </c>
      <c r="E1111" s="71">
        <v>17689355</v>
      </c>
      <c r="F1111" s="72">
        <v>2.6817993178164919E-2</v>
      </c>
    </row>
    <row r="1112" spans="1:6" x14ac:dyDescent="0.2">
      <c r="A1112" s="50" t="s">
        <v>675</v>
      </c>
      <c r="B1112" s="50" t="s">
        <v>5</v>
      </c>
      <c r="C1112" s="70" t="s">
        <v>773</v>
      </c>
      <c r="D1112" s="71" t="s">
        <v>773</v>
      </c>
      <c r="E1112" s="71" t="s">
        <v>773</v>
      </c>
      <c r="F1112" s="72" t="s">
        <v>773</v>
      </c>
    </row>
    <row r="1113" spans="1:6" x14ac:dyDescent="0.2">
      <c r="A1113" s="50" t="s">
        <v>675</v>
      </c>
      <c r="B1113" s="50" t="s">
        <v>1</v>
      </c>
      <c r="C1113" s="70">
        <v>26</v>
      </c>
      <c r="D1113" s="71">
        <v>1160835</v>
      </c>
      <c r="E1113" s="71">
        <v>69650</v>
      </c>
      <c r="F1113" s="72">
        <v>1.0559306570868109E-4</v>
      </c>
    </row>
    <row r="1114" spans="1:6" x14ac:dyDescent="0.2">
      <c r="A1114" s="50" t="s">
        <v>675</v>
      </c>
      <c r="B1114" s="50" t="s">
        <v>774</v>
      </c>
      <c r="C1114" s="70">
        <v>72</v>
      </c>
      <c r="D1114" s="71">
        <v>2011590</v>
      </c>
      <c r="E1114" s="71">
        <v>120695</v>
      </c>
      <c r="F1114" s="72">
        <v>1.8297997222841729E-4</v>
      </c>
    </row>
    <row r="1115" spans="1:6" x14ac:dyDescent="0.2">
      <c r="A1115" s="50" t="s">
        <v>675</v>
      </c>
      <c r="B1115" s="50" t="s">
        <v>3</v>
      </c>
      <c r="C1115" s="70">
        <v>51</v>
      </c>
      <c r="D1115" s="71">
        <v>4677532</v>
      </c>
      <c r="E1115" s="71">
        <v>280652</v>
      </c>
      <c r="F1115" s="72">
        <v>4.2548320283234412E-4</v>
      </c>
    </row>
    <row r="1116" spans="1:6" x14ac:dyDescent="0.2">
      <c r="A1116" s="50" t="s">
        <v>675</v>
      </c>
      <c r="B1116" s="50" t="s">
        <v>2</v>
      </c>
      <c r="C1116" s="70" t="s">
        <v>773</v>
      </c>
      <c r="D1116" s="71" t="s">
        <v>773</v>
      </c>
      <c r="E1116" s="71" t="s">
        <v>773</v>
      </c>
      <c r="F1116" s="72" t="s">
        <v>773</v>
      </c>
    </row>
    <row r="1117" spans="1:6" x14ac:dyDescent="0.2">
      <c r="A1117" s="50" t="s">
        <v>675</v>
      </c>
      <c r="B1117" s="50" t="s">
        <v>6</v>
      </c>
      <c r="C1117" s="70">
        <v>15</v>
      </c>
      <c r="D1117" s="71">
        <v>867228</v>
      </c>
      <c r="E1117" s="71">
        <v>52034</v>
      </c>
      <c r="F1117" s="72">
        <v>7.8886282571220562E-5</v>
      </c>
    </row>
    <row r="1118" spans="1:6" x14ac:dyDescent="0.2">
      <c r="A1118" s="50" t="s">
        <v>675</v>
      </c>
      <c r="B1118" s="50" t="s">
        <v>10</v>
      </c>
      <c r="C1118" s="70">
        <v>183</v>
      </c>
      <c r="D1118" s="71">
        <v>3628880</v>
      </c>
      <c r="E1118" s="71">
        <v>217733</v>
      </c>
      <c r="F1118" s="72">
        <v>3.300946873790131E-4</v>
      </c>
    </row>
    <row r="1119" spans="1:6" x14ac:dyDescent="0.2">
      <c r="A1119" s="50" t="s">
        <v>675</v>
      </c>
      <c r="B1119" s="50" t="s">
        <v>4</v>
      </c>
      <c r="C1119" s="70">
        <v>43</v>
      </c>
      <c r="D1119" s="71">
        <v>2762637</v>
      </c>
      <c r="E1119" s="71">
        <v>165758</v>
      </c>
      <c r="F1119" s="72">
        <v>2.5129785191298725E-4</v>
      </c>
    </row>
    <row r="1120" spans="1:6" x14ac:dyDescent="0.2">
      <c r="A1120" s="50" t="s">
        <v>675</v>
      </c>
      <c r="B1120" s="50" t="s">
        <v>775</v>
      </c>
      <c r="C1120" s="70">
        <v>274</v>
      </c>
      <c r="D1120" s="71">
        <v>1848386</v>
      </c>
      <c r="E1120" s="71">
        <v>109903</v>
      </c>
      <c r="F1120" s="72">
        <v>1.666187322409358E-4</v>
      </c>
    </row>
    <row r="1121" spans="1:6" x14ac:dyDescent="0.2">
      <c r="A1121" s="50" t="s">
        <v>675</v>
      </c>
      <c r="B1121" s="50" t="s">
        <v>8</v>
      </c>
      <c r="C1121" s="70">
        <v>84</v>
      </c>
      <c r="D1121" s="71">
        <v>801294</v>
      </c>
      <c r="E1121" s="71">
        <v>48078</v>
      </c>
      <c r="F1121" s="72">
        <v>7.2888778365283127E-5</v>
      </c>
    </row>
    <row r="1122" spans="1:6" x14ac:dyDescent="0.2">
      <c r="A1122" s="50" t="s">
        <v>675</v>
      </c>
      <c r="B1122" s="50" t="s">
        <v>776</v>
      </c>
      <c r="C1122" s="70">
        <v>75</v>
      </c>
      <c r="D1122" s="71">
        <v>1598691</v>
      </c>
      <c r="E1122" s="71">
        <v>95921</v>
      </c>
      <c r="F1122" s="72">
        <v>1.454212843624178E-4</v>
      </c>
    </row>
    <row r="1123" spans="1:6" x14ac:dyDescent="0.2">
      <c r="A1123" s="50" t="s">
        <v>675</v>
      </c>
      <c r="B1123" s="50" t="s">
        <v>25</v>
      </c>
      <c r="C1123" s="70">
        <v>55</v>
      </c>
      <c r="D1123" s="71">
        <v>3116036</v>
      </c>
      <c r="E1123" s="71">
        <v>186962</v>
      </c>
      <c r="F1123" s="72">
        <v>2.8344423188839102E-4</v>
      </c>
    </row>
    <row r="1124" spans="1:6" x14ac:dyDescent="0.2">
      <c r="A1124" s="50" t="s">
        <v>675</v>
      </c>
      <c r="B1124" s="50" t="s">
        <v>52</v>
      </c>
      <c r="C1124" s="70">
        <v>903</v>
      </c>
      <c r="D1124" s="71">
        <v>22960435</v>
      </c>
      <c r="E1124" s="71">
        <v>1376626</v>
      </c>
      <c r="F1124" s="72">
        <v>2.0870374684031417E-3</v>
      </c>
    </row>
    <row r="1125" spans="1:6" x14ac:dyDescent="0.2">
      <c r="A1125" s="50" t="s">
        <v>685</v>
      </c>
      <c r="B1125" s="50" t="s">
        <v>5</v>
      </c>
      <c r="C1125" s="70" t="s">
        <v>773</v>
      </c>
      <c r="D1125" s="71" t="s">
        <v>773</v>
      </c>
      <c r="E1125" s="71" t="s">
        <v>773</v>
      </c>
      <c r="F1125" s="72" t="s">
        <v>773</v>
      </c>
    </row>
    <row r="1126" spans="1:6" x14ac:dyDescent="0.2">
      <c r="A1126" s="50" t="s">
        <v>685</v>
      </c>
      <c r="B1126" s="50" t="s">
        <v>1</v>
      </c>
      <c r="C1126" s="70">
        <v>15</v>
      </c>
      <c r="D1126" s="71">
        <v>314316</v>
      </c>
      <c r="E1126" s="71">
        <v>18859</v>
      </c>
      <c r="F1126" s="72">
        <v>2.8591236557071309E-5</v>
      </c>
    </row>
    <row r="1127" spans="1:6" x14ac:dyDescent="0.2">
      <c r="A1127" s="50" t="s">
        <v>685</v>
      </c>
      <c r="B1127" s="50" t="s">
        <v>774</v>
      </c>
      <c r="C1127" s="70">
        <v>60</v>
      </c>
      <c r="D1127" s="71">
        <v>717010</v>
      </c>
      <c r="E1127" s="71">
        <v>43010</v>
      </c>
      <c r="F1127" s="72">
        <v>6.52054236343198E-5</v>
      </c>
    </row>
    <row r="1128" spans="1:6" x14ac:dyDescent="0.2">
      <c r="A1128" s="50" t="s">
        <v>685</v>
      </c>
      <c r="B1128" s="50" t="s">
        <v>3</v>
      </c>
      <c r="C1128" s="70">
        <v>24</v>
      </c>
      <c r="D1128" s="71">
        <v>1156974</v>
      </c>
      <c r="E1128" s="71">
        <v>69418</v>
      </c>
      <c r="F1128" s="72">
        <v>1.0524134149842389E-4</v>
      </c>
    </row>
    <row r="1129" spans="1:6" x14ac:dyDescent="0.2">
      <c r="A1129" s="50" t="s">
        <v>685</v>
      </c>
      <c r="B1129" s="50" t="s">
        <v>2</v>
      </c>
      <c r="C1129" s="70" t="s">
        <v>773</v>
      </c>
      <c r="D1129" s="71" t="s">
        <v>773</v>
      </c>
      <c r="E1129" s="71" t="s">
        <v>773</v>
      </c>
      <c r="F1129" s="72" t="s">
        <v>773</v>
      </c>
    </row>
    <row r="1130" spans="1:6" x14ac:dyDescent="0.2">
      <c r="A1130" s="50" t="s">
        <v>685</v>
      </c>
      <c r="B1130" s="50" t="s">
        <v>6</v>
      </c>
      <c r="C1130" s="70" t="s">
        <v>773</v>
      </c>
      <c r="D1130" s="71" t="s">
        <v>773</v>
      </c>
      <c r="E1130" s="71" t="s">
        <v>773</v>
      </c>
      <c r="F1130" s="72" t="s">
        <v>773</v>
      </c>
    </row>
    <row r="1131" spans="1:6" x14ac:dyDescent="0.2">
      <c r="A1131" s="50" t="s">
        <v>685</v>
      </c>
      <c r="B1131" s="50" t="s">
        <v>10</v>
      </c>
      <c r="C1131" s="70">
        <v>70</v>
      </c>
      <c r="D1131" s="71">
        <v>1047046</v>
      </c>
      <c r="E1131" s="71">
        <v>62823</v>
      </c>
      <c r="F1131" s="72">
        <v>9.5242974400810805E-5</v>
      </c>
    </row>
    <row r="1132" spans="1:6" x14ac:dyDescent="0.2">
      <c r="A1132" s="50" t="s">
        <v>685</v>
      </c>
      <c r="B1132" s="50" t="s">
        <v>4</v>
      </c>
      <c r="C1132" s="70" t="s">
        <v>773</v>
      </c>
      <c r="D1132" s="71" t="s">
        <v>773</v>
      </c>
      <c r="E1132" s="71" t="s">
        <v>773</v>
      </c>
      <c r="F1132" s="72" t="s">
        <v>773</v>
      </c>
    </row>
    <row r="1133" spans="1:6" x14ac:dyDescent="0.2">
      <c r="A1133" s="50" t="s">
        <v>685</v>
      </c>
      <c r="B1133" s="50" t="s">
        <v>775</v>
      </c>
      <c r="C1133" s="70">
        <v>141</v>
      </c>
      <c r="D1133" s="71">
        <v>2465754</v>
      </c>
      <c r="E1133" s="71">
        <v>147801</v>
      </c>
      <c r="F1133" s="72">
        <v>2.2407409482855383E-4</v>
      </c>
    </row>
    <row r="1134" spans="1:6" x14ac:dyDescent="0.2">
      <c r="A1134" s="50" t="s">
        <v>685</v>
      </c>
      <c r="B1134" s="50" t="s">
        <v>8</v>
      </c>
      <c r="C1134" s="70">
        <v>31</v>
      </c>
      <c r="D1134" s="71">
        <v>274286</v>
      </c>
      <c r="E1134" s="71">
        <v>16450</v>
      </c>
      <c r="F1134" s="72">
        <v>2.4939065770392018E-5</v>
      </c>
    </row>
    <row r="1135" spans="1:6" x14ac:dyDescent="0.2">
      <c r="A1135" s="50" t="s">
        <v>685</v>
      </c>
      <c r="B1135" s="50" t="s">
        <v>776</v>
      </c>
      <c r="C1135" s="70">
        <v>54</v>
      </c>
      <c r="D1135" s="71">
        <v>1506960</v>
      </c>
      <c r="E1135" s="71">
        <v>90418</v>
      </c>
      <c r="F1135" s="72">
        <v>1.3707844673722222E-4</v>
      </c>
    </row>
    <row r="1136" spans="1:6" x14ac:dyDescent="0.2">
      <c r="A1136" s="50" t="s">
        <v>685</v>
      </c>
      <c r="B1136" s="50" t="s">
        <v>25</v>
      </c>
      <c r="C1136" s="70">
        <v>30</v>
      </c>
      <c r="D1136" s="71">
        <v>370283</v>
      </c>
      <c r="E1136" s="71">
        <v>22217</v>
      </c>
      <c r="F1136" s="72">
        <v>3.3682141290018206E-5</v>
      </c>
    </row>
    <row r="1137" spans="1:6" x14ac:dyDescent="0.2">
      <c r="A1137" s="50" t="s">
        <v>685</v>
      </c>
      <c r="B1137" s="50" t="s">
        <v>52</v>
      </c>
      <c r="C1137" s="70">
        <v>449</v>
      </c>
      <c r="D1137" s="71">
        <v>8571843</v>
      </c>
      <c r="E1137" s="71">
        <v>514148</v>
      </c>
      <c r="F1137" s="72">
        <v>7.7947542782465132E-4</v>
      </c>
    </row>
    <row r="1138" spans="1:6" x14ac:dyDescent="0.2">
      <c r="A1138" s="50" t="s">
        <v>360</v>
      </c>
      <c r="B1138" s="50" t="s">
        <v>5</v>
      </c>
      <c r="C1138" s="70">
        <v>21</v>
      </c>
      <c r="D1138" s="71">
        <v>271395</v>
      </c>
      <c r="E1138" s="71">
        <v>16284</v>
      </c>
      <c r="F1138" s="72">
        <v>2.4687401033742468E-5</v>
      </c>
    </row>
    <row r="1139" spans="1:6" x14ac:dyDescent="0.2">
      <c r="A1139" s="50" t="s">
        <v>360</v>
      </c>
      <c r="B1139" s="50" t="s">
        <v>1</v>
      </c>
      <c r="C1139" s="70">
        <v>15</v>
      </c>
      <c r="D1139" s="71">
        <v>1456841</v>
      </c>
      <c r="E1139" s="71">
        <v>87410</v>
      </c>
      <c r="F1139" s="72">
        <v>1.3251816042492197E-4</v>
      </c>
    </row>
    <row r="1140" spans="1:6" x14ac:dyDescent="0.2">
      <c r="A1140" s="50" t="s">
        <v>360</v>
      </c>
      <c r="B1140" s="50" t="s">
        <v>774</v>
      </c>
      <c r="C1140" s="70">
        <v>111</v>
      </c>
      <c r="D1140" s="71">
        <v>4120810</v>
      </c>
      <c r="E1140" s="71">
        <v>247249</v>
      </c>
      <c r="F1140" s="72">
        <v>3.7484249681845932E-4</v>
      </c>
    </row>
    <row r="1141" spans="1:6" x14ac:dyDescent="0.2">
      <c r="A1141" s="50" t="s">
        <v>360</v>
      </c>
      <c r="B1141" s="50" t="s">
        <v>3</v>
      </c>
      <c r="C1141" s="70">
        <v>36</v>
      </c>
      <c r="D1141" s="71">
        <v>4257015</v>
      </c>
      <c r="E1141" s="71">
        <v>255421</v>
      </c>
      <c r="F1141" s="72">
        <v>3.8723167891424311E-4</v>
      </c>
    </row>
    <row r="1142" spans="1:6" x14ac:dyDescent="0.2">
      <c r="A1142" s="50" t="s">
        <v>360</v>
      </c>
      <c r="B1142" s="50" t="s">
        <v>2</v>
      </c>
      <c r="C1142" s="70">
        <v>12</v>
      </c>
      <c r="D1142" s="71">
        <v>9252870</v>
      </c>
      <c r="E1142" s="71">
        <v>555172</v>
      </c>
      <c r="F1142" s="72">
        <v>8.4166997093495914E-4</v>
      </c>
    </row>
    <row r="1143" spans="1:6" x14ac:dyDescent="0.2">
      <c r="A1143" s="50" t="s">
        <v>360</v>
      </c>
      <c r="B1143" s="50" t="s">
        <v>6</v>
      </c>
      <c r="C1143" s="70">
        <v>15</v>
      </c>
      <c r="D1143" s="71">
        <v>893976</v>
      </c>
      <c r="E1143" s="71">
        <v>53639</v>
      </c>
      <c r="F1143" s="72">
        <v>8.1319547043043011E-5</v>
      </c>
    </row>
    <row r="1144" spans="1:6" x14ac:dyDescent="0.2">
      <c r="A1144" s="50" t="s">
        <v>360</v>
      </c>
      <c r="B1144" s="50" t="s">
        <v>10</v>
      </c>
      <c r="C1144" s="70">
        <v>147</v>
      </c>
      <c r="D1144" s="71">
        <v>1743310</v>
      </c>
      <c r="E1144" s="71">
        <v>104599</v>
      </c>
      <c r="F1144" s="72">
        <v>1.585775890891936E-4</v>
      </c>
    </row>
    <row r="1145" spans="1:6" x14ac:dyDescent="0.2">
      <c r="A1145" s="50" t="s">
        <v>360</v>
      </c>
      <c r="B1145" s="50" t="s">
        <v>4</v>
      </c>
      <c r="C1145" s="70">
        <v>27</v>
      </c>
      <c r="D1145" s="71">
        <v>2522810</v>
      </c>
      <c r="E1145" s="71">
        <v>151369</v>
      </c>
      <c r="F1145" s="72">
        <v>2.294833706138887E-4</v>
      </c>
    </row>
    <row r="1146" spans="1:6" x14ac:dyDescent="0.2">
      <c r="A1146" s="50" t="s">
        <v>360</v>
      </c>
      <c r="B1146" s="50" t="s">
        <v>775</v>
      </c>
      <c r="C1146" s="70">
        <v>202</v>
      </c>
      <c r="D1146" s="71">
        <v>3834175</v>
      </c>
      <c r="E1146" s="71">
        <v>219832</v>
      </c>
      <c r="F1146" s="72">
        <v>3.3327688185026249E-4</v>
      </c>
    </row>
    <row r="1147" spans="1:6" x14ac:dyDescent="0.2">
      <c r="A1147" s="50" t="s">
        <v>360</v>
      </c>
      <c r="B1147" s="50" t="s">
        <v>8</v>
      </c>
      <c r="C1147" s="70">
        <v>98</v>
      </c>
      <c r="D1147" s="71">
        <v>1231925</v>
      </c>
      <c r="E1147" s="71">
        <v>73916</v>
      </c>
      <c r="F1147" s="72">
        <v>1.1206054623004841E-4</v>
      </c>
    </row>
    <row r="1148" spans="1:6" x14ac:dyDescent="0.2">
      <c r="A1148" s="50" t="s">
        <v>360</v>
      </c>
      <c r="B1148" s="50" t="s">
        <v>776</v>
      </c>
      <c r="C1148" s="70">
        <v>51</v>
      </c>
      <c r="D1148" s="71">
        <v>2350366</v>
      </c>
      <c r="E1148" s="71">
        <v>140791</v>
      </c>
      <c r="F1148" s="72">
        <v>2.1344656588931688E-4</v>
      </c>
    </row>
    <row r="1149" spans="1:6" x14ac:dyDescent="0.2">
      <c r="A1149" s="50" t="s">
        <v>360</v>
      </c>
      <c r="B1149" s="50" t="s">
        <v>25</v>
      </c>
      <c r="C1149" s="70">
        <v>45</v>
      </c>
      <c r="D1149" s="71">
        <v>5042453</v>
      </c>
      <c r="E1149" s="71">
        <v>302547</v>
      </c>
      <c r="F1149" s="72">
        <v>4.5867717517536738E-4</v>
      </c>
    </row>
    <row r="1150" spans="1:6" x14ac:dyDescent="0.2">
      <c r="A1150" s="50" t="s">
        <v>360</v>
      </c>
      <c r="B1150" s="50" t="s">
        <v>52</v>
      </c>
      <c r="C1150" s="70">
        <v>780</v>
      </c>
      <c r="D1150" s="71">
        <v>36977946</v>
      </c>
      <c r="E1150" s="71">
        <v>2208227</v>
      </c>
      <c r="F1150" s="72">
        <v>3.3477883519121856E-3</v>
      </c>
    </row>
    <row r="1151" spans="1:6" x14ac:dyDescent="0.2">
      <c r="A1151" s="50" t="s">
        <v>692</v>
      </c>
      <c r="B1151" s="50" t="s">
        <v>5</v>
      </c>
      <c r="C1151" s="70" t="s">
        <v>773</v>
      </c>
      <c r="D1151" s="71" t="s">
        <v>773</v>
      </c>
      <c r="E1151" s="71" t="s">
        <v>773</v>
      </c>
      <c r="F1151" s="72" t="s">
        <v>773</v>
      </c>
    </row>
    <row r="1152" spans="1:6" x14ac:dyDescent="0.2">
      <c r="A1152" s="50" t="s">
        <v>692</v>
      </c>
      <c r="B1152" s="50" t="s">
        <v>1</v>
      </c>
      <c r="C1152" s="70">
        <v>27</v>
      </c>
      <c r="D1152" s="71">
        <v>2603935</v>
      </c>
      <c r="E1152" s="71">
        <v>156236</v>
      </c>
      <c r="F1152" s="72">
        <v>2.3686199876613782E-4</v>
      </c>
    </row>
    <row r="1153" spans="1:6" x14ac:dyDescent="0.2">
      <c r="A1153" s="50" t="s">
        <v>692</v>
      </c>
      <c r="B1153" s="50" t="s">
        <v>774</v>
      </c>
      <c r="C1153" s="70">
        <v>36</v>
      </c>
      <c r="D1153" s="71">
        <v>483472</v>
      </c>
      <c r="E1153" s="71">
        <v>29008</v>
      </c>
      <c r="F1153" s="72">
        <v>4.3977654703193415E-5</v>
      </c>
    </row>
    <row r="1154" spans="1:6" x14ac:dyDescent="0.2">
      <c r="A1154" s="50" t="s">
        <v>692</v>
      </c>
      <c r="B1154" s="50" t="s">
        <v>3</v>
      </c>
      <c r="C1154" s="70">
        <v>36</v>
      </c>
      <c r="D1154" s="71">
        <v>2320955</v>
      </c>
      <c r="E1154" s="71">
        <v>139257</v>
      </c>
      <c r="F1154" s="72">
        <v>2.1112094115425416E-4</v>
      </c>
    </row>
    <row r="1155" spans="1:6" x14ac:dyDescent="0.2">
      <c r="A1155" s="50" t="s">
        <v>692</v>
      </c>
      <c r="B1155" s="50" t="s">
        <v>2</v>
      </c>
      <c r="C1155" s="70" t="s">
        <v>773</v>
      </c>
      <c r="D1155" s="71" t="s">
        <v>773</v>
      </c>
      <c r="E1155" s="71" t="s">
        <v>773</v>
      </c>
      <c r="F1155" s="72" t="s">
        <v>773</v>
      </c>
    </row>
    <row r="1156" spans="1:6" x14ac:dyDescent="0.2">
      <c r="A1156" s="50" t="s">
        <v>692</v>
      </c>
      <c r="B1156" s="50" t="s">
        <v>6</v>
      </c>
      <c r="C1156" s="70">
        <v>15</v>
      </c>
      <c r="D1156" s="71">
        <v>777881</v>
      </c>
      <c r="E1156" s="71">
        <v>46673</v>
      </c>
      <c r="F1156" s="72">
        <v>7.0758724419544482E-5</v>
      </c>
    </row>
    <row r="1157" spans="1:6" x14ac:dyDescent="0.2">
      <c r="A1157" s="50" t="s">
        <v>692</v>
      </c>
      <c r="B1157" s="50" t="s">
        <v>10</v>
      </c>
      <c r="C1157" s="70">
        <v>118</v>
      </c>
      <c r="D1157" s="71">
        <v>1565198</v>
      </c>
      <c r="E1157" s="71">
        <v>93867</v>
      </c>
      <c r="F1157" s="72">
        <v>1.4230731225953723E-4</v>
      </c>
    </row>
    <row r="1158" spans="1:6" x14ac:dyDescent="0.2">
      <c r="A1158" s="50" t="s">
        <v>692</v>
      </c>
      <c r="B1158" s="50" t="s">
        <v>4</v>
      </c>
      <c r="C1158" s="70">
        <v>15</v>
      </c>
      <c r="D1158" s="71">
        <v>411789</v>
      </c>
      <c r="E1158" s="71">
        <v>24707</v>
      </c>
      <c r="F1158" s="72">
        <v>3.7457112339761433E-5</v>
      </c>
    </row>
    <row r="1159" spans="1:6" x14ac:dyDescent="0.2">
      <c r="A1159" s="50" t="s">
        <v>692</v>
      </c>
      <c r="B1159" s="50" t="s">
        <v>775</v>
      </c>
      <c r="C1159" s="70">
        <v>170</v>
      </c>
      <c r="D1159" s="71">
        <v>1044675</v>
      </c>
      <c r="E1159" s="71">
        <v>61866</v>
      </c>
      <c r="F1159" s="72">
        <v>9.3792112033499854E-5</v>
      </c>
    </row>
    <row r="1160" spans="1:6" x14ac:dyDescent="0.2">
      <c r="A1160" s="50" t="s">
        <v>692</v>
      </c>
      <c r="B1160" s="50" t="s">
        <v>8</v>
      </c>
      <c r="C1160" s="70">
        <v>87</v>
      </c>
      <c r="D1160" s="71">
        <v>894681</v>
      </c>
      <c r="E1160" s="71">
        <v>53681</v>
      </c>
      <c r="F1160" s="72">
        <v>8.1383221253520608E-5</v>
      </c>
    </row>
    <row r="1161" spans="1:6" x14ac:dyDescent="0.2">
      <c r="A1161" s="50" t="s">
        <v>692</v>
      </c>
      <c r="B1161" s="50" t="s">
        <v>776</v>
      </c>
      <c r="C1161" s="70">
        <v>57</v>
      </c>
      <c r="D1161" s="71">
        <v>375846</v>
      </c>
      <c r="E1161" s="71">
        <v>22503</v>
      </c>
      <c r="F1161" s="72">
        <v>3.4115732342318029E-5</v>
      </c>
    </row>
    <row r="1162" spans="1:6" x14ac:dyDescent="0.2">
      <c r="A1162" s="50" t="s">
        <v>692</v>
      </c>
      <c r="B1162" s="50" t="s">
        <v>25</v>
      </c>
      <c r="C1162" s="70">
        <v>15</v>
      </c>
      <c r="D1162" s="71">
        <v>1005052</v>
      </c>
      <c r="E1162" s="71">
        <v>60303</v>
      </c>
      <c r="F1162" s="72">
        <v>9.1422521772155003E-5</v>
      </c>
    </row>
    <row r="1163" spans="1:6" x14ac:dyDescent="0.2">
      <c r="A1163" s="50" t="s">
        <v>692</v>
      </c>
      <c r="B1163" s="50" t="s">
        <v>52</v>
      </c>
      <c r="C1163" s="70">
        <v>588</v>
      </c>
      <c r="D1163" s="71">
        <v>11517791</v>
      </c>
      <c r="E1163" s="71">
        <v>690161</v>
      </c>
      <c r="F1163" s="72">
        <v>1.0463203994625851E-3</v>
      </c>
    </row>
    <row r="1164" spans="1:6" x14ac:dyDescent="0.2">
      <c r="A1164" s="50" t="s">
        <v>491</v>
      </c>
      <c r="B1164" s="50" t="s">
        <v>5</v>
      </c>
      <c r="C1164" s="70">
        <v>29</v>
      </c>
      <c r="D1164" s="71">
        <v>1852863</v>
      </c>
      <c r="E1164" s="71">
        <v>111172</v>
      </c>
      <c r="F1164" s="72">
        <v>1.6854260302893748E-4</v>
      </c>
    </row>
    <row r="1165" spans="1:6" x14ac:dyDescent="0.2">
      <c r="A1165" s="50" t="s">
        <v>491</v>
      </c>
      <c r="B1165" s="50" t="s">
        <v>1</v>
      </c>
      <c r="C1165" s="70">
        <v>25</v>
      </c>
      <c r="D1165" s="71">
        <v>15467374</v>
      </c>
      <c r="E1165" s="71">
        <v>928042</v>
      </c>
      <c r="F1165" s="72">
        <v>1.4069605152392795E-3</v>
      </c>
    </row>
    <row r="1166" spans="1:6" x14ac:dyDescent="0.2">
      <c r="A1166" s="50" t="s">
        <v>491</v>
      </c>
      <c r="B1166" s="50" t="s">
        <v>774</v>
      </c>
      <c r="C1166" s="70">
        <v>198</v>
      </c>
      <c r="D1166" s="71">
        <v>13162487</v>
      </c>
      <c r="E1166" s="71">
        <v>789735</v>
      </c>
      <c r="F1166" s="72">
        <v>1.1972798240839234E-3</v>
      </c>
    </row>
    <row r="1167" spans="1:6" x14ac:dyDescent="0.2">
      <c r="A1167" s="50" t="s">
        <v>491</v>
      </c>
      <c r="B1167" s="50" t="s">
        <v>3</v>
      </c>
      <c r="C1167" s="70">
        <v>124</v>
      </c>
      <c r="D1167" s="71">
        <v>12847558</v>
      </c>
      <c r="E1167" s="71">
        <v>770854</v>
      </c>
      <c r="F1167" s="72">
        <v>1.1686552343689828E-3</v>
      </c>
    </row>
    <row r="1168" spans="1:6" x14ac:dyDescent="0.2">
      <c r="A1168" s="50" t="s">
        <v>491</v>
      </c>
      <c r="B1168" s="50" t="s">
        <v>2</v>
      </c>
      <c r="C1168" s="70">
        <v>24</v>
      </c>
      <c r="D1168" s="71">
        <v>16901781</v>
      </c>
      <c r="E1168" s="71">
        <v>1014107</v>
      </c>
      <c r="F1168" s="72">
        <v>1.5374395848762881E-3</v>
      </c>
    </row>
    <row r="1169" spans="1:6" x14ac:dyDescent="0.2">
      <c r="A1169" s="50" t="s">
        <v>491</v>
      </c>
      <c r="B1169" s="50" t="s">
        <v>6</v>
      </c>
      <c r="C1169" s="70">
        <v>27</v>
      </c>
      <c r="D1169" s="71">
        <v>1784217</v>
      </c>
      <c r="E1169" s="71">
        <v>107053</v>
      </c>
      <c r="F1169" s="72">
        <v>1.6229798224424175E-4</v>
      </c>
    </row>
    <row r="1170" spans="1:6" x14ac:dyDescent="0.2">
      <c r="A1170" s="50" t="s">
        <v>491</v>
      </c>
      <c r="B1170" s="50" t="s">
        <v>10</v>
      </c>
      <c r="C1170" s="70">
        <v>266</v>
      </c>
      <c r="D1170" s="71">
        <v>10227358</v>
      </c>
      <c r="E1170" s="71">
        <v>613641</v>
      </c>
      <c r="F1170" s="72">
        <v>9.3031205218292571E-4</v>
      </c>
    </row>
    <row r="1171" spans="1:6" x14ac:dyDescent="0.2">
      <c r="A1171" s="50" t="s">
        <v>491</v>
      </c>
      <c r="B1171" s="50" t="s">
        <v>4</v>
      </c>
      <c r="C1171" s="70">
        <v>57</v>
      </c>
      <c r="D1171" s="71">
        <v>4957733</v>
      </c>
      <c r="E1171" s="71">
        <v>297464</v>
      </c>
      <c r="F1171" s="72">
        <v>4.5097107965494777E-4</v>
      </c>
    </row>
    <row r="1172" spans="1:6" x14ac:dyDescent="0.2">
      <c r="A1172" s="50" t="s">
        <v>491</v>
      </c>
      <c r="B1172" s="50" t="s">
        <v>775</v>
      </c>
      <c r="C1172" s="70">
        <v>532</v>
      </c>
      <c r="D1172" s="71">
        <v>10660694</v>
      </c>
      <c r="E1172" s="71">
        <v>626343</v>
      </c>
      <c r="F1172" s="72">
        <v>9.495689526945074E-4</v>
      </c>
    </row>
    <row r="1173" spans="1:6" x14ac:dyDescent="0.2">
      <c r="A1173" s="50" t="s">
        <v>491</v>
      </c>
      <c r="B1173" s="50" t="s">
        <v>8</v>
      </c>
      <c r="C1173" s="70">
        <v>268</v>
      </c>
      <c r="D1173" s="71">
        <v>11642052</v>
      </c>
      <c r="E1173" s="71">
        <v>698523</v>
      </c>
      <c r="F1173" s="72">
        <v>1.0589976315581485E-3</v>
      </c>
    </row>
    <row r="1174" spans="1:6" x14ac:dyDescent="0.2">
      <c r="A1174" s="50" t="s">
        <v>491</v>
      </c>
      <c r="B1174" s="50" t="s">
        <v>776</v>
      </c>
      <c r="C1174" s="70">
        <v>58</v>
      </c>
      <c r="D1174" s="71">
        <v>3607756</v>
      </c>
      <c r="E1174" s="71">
        <v>216465</v>
      </c>
      <c r="F1174" s="72">
        <v>3.2817233264364185E-4</v>
      </c>
    </row>
    <row r="1175" spans="1:6" x14ac:dyDescent="0.2">
      <c r="A1175" s="50" t="s">
        <v>491</v>
      </c>
      <c r="B1175" s="50" t="s">
        <v>25</v>
      </c>
      <c r="C1175" s="70">
        <v>60</v>
      </c>
      <c r="D1175" s="71">
        <v>5798511</v>
      </c>
      <c r="E1175" s="71">
        <v>347911</v>
      </c>
      <c r="F1175" s="72">
        <v>5.2745138670169341E-4</v>
      </c>
    </row>
    <row r="1176" spans="1:6" x14ac:dyDescent="0.2">
      <c r="A1176" s="50" t="s">
        <v>491</v>
      </c>
      <c r="B1176" s="50" t="s">
        <v>52</v>
      </c>
      <c r="C1176" s="70">
        <v>1668</v>
      </c>
      <c r="D1176" s="71">
        <v>108910383</v>
      </c>
      <c r="E1176" s="71">
        <v>6521310</v>
      </c>
      <c r="F1176" s="72">
        <v>9.8866491792775173E-3</v>
      </c>
    </row>
    <row r="1177" spans="1:6" x14ac:dyDescent="0.2">
      <c r="A1177" s="50" t="s">
        <v>704</v>
      </c>
      <c r="B1177" s="50" t="s">
        <v>5</v>
      </c>
      <c r="C1177" s="70">
        <v>24</v>
      </c>
      <c r="D1177" s="71">
        <v>337804</v>
      </c>
      <c r="E1177" s="71">
        <v>20268</v>
      </c>
      <c r="F1177" s="72">
        <v>3.0727354713331637E-5</v>
      </c>
    </row>
    <row r="1178" spans="1:6" x14ac:dyDescent="0.2">
      <c r="A1178" s="50" t="s">
        <v>704</v>
      </c>
      <c r="B1178" s="50" t="s">
        <v>1</v>
      </c>
      <c r="C1178" s="70">
        <v>24</v>
      </c>
      <c r="D1178" s="71">
        <v>4247542</v>
      </c>
      <c r="E1178" s="71">
        <v>254853</v>
      </c>
      <c r="F1178" s="72">
        <v>3.8637056102016514E-4</v>
      </c>
    </row>
    <row r="1179" spans="1:6" x14ac:dyDescent="0.2">
      <c r="A1179" s="50" t="s">
        <v>704</v>
      </c>
      <c r="B1179" s="50" t="s">
        <v>774</v>
      </c>
      <c r="C1179" s="70">
        <v>268</v>
      </c>
      <c r="D1179" s="71">
        <v>12807031</v>
      </c>
      <c r="E1179" s="71">
        <v>768422</v>
      </c>
      <c r="F1179" s="72">
        <v>1.164968194371804E-3</v>
      </c>
    </row>
    <row r="1180" spans="1:6" x14ac:dyDescent="0.2">
      <c r="A1180" s="50" t="s">
        <v>704</v>
      </c>
      <c r="B1180" s="50" t="s">
        <v>3</v>
      </c>
      <c r="C1180" s="70">
        <v>107</v>
      </c>
      <c r="D1180" s="71">
        <v>14894254</v>
      </c>
      <c r="E1180" s="71">
        <v>893655</v>
      </c>
      <c r="F1180" s="72">
        <v>1.3548280134370624E-3</v>
      </c>
    </row>
    <row r="1181" spans="1:6" x14ac:dyDescent="0.2">
      <c r="A1181" s="50" t="s">
        <v>704</v>
      </c>
      <c r="B1181" s="50" t="s">
        <v>2</v>
      </c>
      <c r="C1181" s="70">
        <v>15</v>
      </c>
      <c r="D1181" s="71">
        <v>10597498</v>
      </c>
      <c r="E1181" s="71">
        <v>635850</v>
      </c>
      <c r="F1181" s="72">
        <v>9.6398206505190055E-4</v>
      </c>
    </row>
    <row r="1182" spans="1:6" x14ac:dyDescent="0.2">
      <c r="A1182" s="50" t="s">
        <v>704</v>
      </c>
      <c r="B1182" s="50" t="s">
        <v>6</v>
      </c>
      <c r="C1182" s="70">
        <v>51</v>
      </c>
      <c r="D1182" s="71">
        <v>2945928</v>
      </c>
      <c r="E1182" s="71">
        <v>176756</v>
      </c>
      <c r="F1182" s="72">
        <v>2.6797139874233503E-4</v>
      </c>
    </row>
    <row r="1183" spans="1:6" x14ac:dyDescent="0.2">
      <c r="A1183" s="50" t="s">
        <v>704</v>
      </c>
      <c r="B1183" s="50" t="s">
        <v>10</v>
      </c>
      <c r="C1183" s="70">
        <v>457</v>
      </c>
      <c r="D1183" s="71">
        <v>14104902</v>
      </c>
      <c r="E1183" s="71">
        <v>846294</v>
      </c>
      <c r="F1183" s="72">
        <v>1.2830262448077898E-3</v>
      </c>
    </row>
    <row r="1184" spans="1:6" x14ac:dyDescent="0.2">
      <c r="A1184" s="50" t="s">
        <v>704</v>
      </c>
      <c r="B1184" s="50" t="s">
        <v>4</v>
      </c>
      <c r="C1184" s="70">
        <v>55</v>
      </c>
      <c r="D1184" s="71">
        <v>7279216</v>
      </c>
      <c r="E1184" s="71">
        <v>436753</v>
      </c>
      <c r="F1184" s="72">
        <v>6.6214053449337542E-4</v>
      </c>
    </row>
    <row r="1185" spans="1:6" x14ac:dyDescent="0.2">
      <c r="A1185" s="50" t="s">
        <v>704</v>
      </c>
      <c r="B1185" s="50" t="s">
        <v>775</v>
      </c>
      <c r="C1185" s="70">
        <v>799</v>
      </c>
      <c r="D1185" s="71">
        <v>19904171</v>
      </c>
      <c r="E1185" s="71">
        <v>1190644</v>
      </c>
      <c r="F1185" s="72">
        <v>1.8050789680925613E-3</v>
      </c>
    </row>
    <row r="1186" spans="1:6" x14ac:dyDescent="0.2">
      <c r="A1186" s="50" t="s">
        <v>704</v>
      </c>
      <c r="B1186" s="50" t="s">
        <v>8</v>
      </c>
      <c r="C1186" s="70">
        <v>337</v>
      </c>
      <c r="D1186" s="71">
        <v>5075478</v>
      </c>
      <c r="E1186" s="71">
        <v>304529</v>
      </c>
      <c r="F1186" s="72">
        <v>4.6168199148885779E-4</v>
      </c>
    </row>
    <row r="1187" spans="1:6" x14ac:dyDescent="0.2">
      <c r="A1187" s="50" t="s">
        <v>704</v>
      </c>
      <c r="B1187" s="50" t="s">
        <v>776</v>
      </c>
      <c r="C1187" s="70">
        <v>90</v>
      </c>
      <c r="D1187" s="71">
        <v>7117175</v>
      </c>
      <c r="E1187" s="71">
        <v>427031</v>
      </c>
      <c r="F1187" s="72">
        <v>6.4740147082044213E-4</v>
      </c>
    </row>
    <row r="1188" spans="1:6" x14ac:dyDescent="0.2">
      <c r="A1188" s="50" t="s">
        <v>704</v>
      </c>
      <c r="B1188" s="50" t="s">
        <v>25</v>
      </c>
      <c r="C1188" s="70">
        <v>76</v>
      </c>
      <c r="D1188" s="71">
        <v>4735353</v>
      </c>
      <c r="E1188" s="71">
        <v>284121</v>
      </c>
      <c r="F1188" s="72">
        <v>4.3074238940726752E-4</v>
      </c>
    </row>
    <row r="1189" spans="1:6" x14ac:dyDescent="0.2">
      <c r="A1189" s="50" t="s">
        <v>704</v>
      </c>
      <c r="B1189" s="50" t="s">
        <v>52</v>
      </c>
      <c r="C1189" s="70">
        <v>2303</v>
      </c>
      <c r="D1189" s="71">
        <v>104046353</v>
      </c>
      <c r="E1189" s="71">
        <v>6239175</v>
      </c>
      <c r="F1189" s="72">
        <v>9.4589176703942617E-3</v>
      </c>
    </row>
    <row r="1190" spans="1:6" x14ac:dyDescent="0.2">
      <c r="A1190" s="50" t="s">
        <v>713</v>
      </c>
      <c r="B1190" s="50" t="s">
        <v>5</v>
      </c>
      <c r="C1190" s="70" t="s">
        <v>773</v>
      </c>
      <c r="D1190" s="71" t="s">
        <v>773</v>
      </c>
      <c r="E1190" s="71" t="s">
        <v>773</v>
      </c>
      <c r="F1190" s="72" t="s">
        <v>773</v>
      </c>
    </row>
    <row r="1191" spans="1:6" x14ac:dyDescent="0.2">
      <c r="A1191" s="50" t="s">
        <v>713</v>
      </c>
      <c r="B1191" s="50" t="s">
        <v>1</v>
      </c>
      <c r="C1191" s="70">
        <v>27</v>
      </c>
      <c r="D1191" s="71">
        <v>3995677</v>
      </c>
      <c r="E1191" s="71">
        <v>239741</v>
      </c>
      <c r="F1191" s="72">
        <v>3.6345997366927374E-4</v>
      </c>
    </row>
    <row r="1192" spans="1:6" x14ac:dyDescent="0.2">
      <c r="A1192" s="50" t="s">
        <v>713</v>
      </c>
      <c r="B1192" s="50" t="s">
        <v>774</v>
      </c>
      <c r="C1192" s="70">
        <v>137</v>
      </c>
      <c r="D1192" s="71">
        <v>3976421</v>
      </c>
      <c r="E1192" s="71">
        <v>238290</v>
      </c>
      <c r="F1192" s="72">
        <v>3.6126018130253578E-4</v>
      </c>
    </row>
    <row r="1193" spans="1:6" x14ac:dyDescent="0.2">
      <c r="A1193" s="50" t="s">
        <v>713</v>
      </c>
      <c r="B1193" s="50" t="s">
        <v>3</v>
      </c>
      <c r="C1193" s="70">
        <v>81</v>
      </c>
      <c r="D1193" s="71">
        <v>7113445</v>
      </c>
      <c r="E1193" s="71">
        <v>426807</v>
      </c>
      <c r="F1193" s="72">
        <v>6.4706187503122835E-4</v>
      </c>
    </row>
    <row r="1194" spans="1:6" x14ac:dyDescent="0.2">
      <c r="A1194" s="50" t="s">
        <v>713</v>
      </c>
      <c r="B1194" s="50" t="s">
        <v>2</v>
      </c>
      <c r="C1194" s="70">
        <v>19</v>
      </c>
      <c r="D1194" s="71">
        <v>6585021</v>
      </c>
      <c r="E1194" s="71">
        <v>395101</v>
      </c>
      <c r="F1194" s="72">
        <v>5.9899391033116454E-4</v>
      </c>
    </row>
    <row r="1195" spans="1:6" x14ac:dyDescent="0.2">
      <c r="A1195" s="50" t="s">
        <v>713</v>
      </c>
      <c r="B1195" s="50" t="s">
        <v>6</v>
      </c>
      <c r="C1195" s="70">
        <v>40</v>
      </c>
      <c r="D1195" s="71">
        <v>5319310</v>
      </c>
      <c r="E1195" s="71">
        <v>319159</v>
      </c>
      <c r="F1195" s="72">
        <v>4.8386184147188727E-4</v>
      </c>
    </row>
    <row r="1196" spans="1:6" x14ac:dyDescent="0.2">
      <c r="A1196" s="50" t="s">
        <v>713</v>
      </c>
      <c r="B1196" s="50" t="s">
        <v>10</v>
      </c>
      <c r="C1196" s="70">
        <v>405</v>
      </c>
      <c r="D1196" s="71">
        <v>8298462</v>
      </c>
      <c r="E1196" s="71">
        <v>497874</v>
      </c>
      <c r="F1196" s="72">
        <v>7.5480318731721314E-4</v>
      </c>
    </row>
    <row r="1197" spans="1:6" x14ac:dyDescent="0.2">
      <c r="A1197" s="50" t="s">
        <v>713</v>
      </c>
      <c r="B1197" s="50" t="s">
        <v>4</v>
      </c>
      <c r="C1197" s="70" t="s">
        <v>773</v>
      </c>
      <c r="D1197" s="71" t="s">
        <v>773</v>
      </c>
      <c r="E1197" s="71" t="s">
        <v>773</v>
      </c>
      <c r="F1197" s="72" t="s">
        <v>773</v>
      </c>
    </row>
    <row r="1198" spans="1:6" x14ac:dyDescent="0.2">
      <c r="A1198" s="50" t="s">
        <v>713</v>
      </c>
      <c r="B1198" s="50" t="s">
        <v>775</v>
      </c>
      <c r="C1198" s="70">
        <v>593</v>
      </c>
      <c r="D1198" s="71">
        <v>14272000</v>
      </c>
      <c r="E1198" s="71">
        <v>848304</v>
      </c>
      <c r="F1198" s="72">
        <v>1.286073510594932E-3</v>
      </c>
    </row>
    <row r="1199" spans="1:6" x14ac:dyDescent="0.2">
      <c r="A1199" s="50" t="s">
        <v>713</v>
      </c>
      <c r="B1199" s="50" t="s">
        <v>8</v>
      </c>
      <c r="C1199" s="70">
        <v>202</v>
      </c>
      <c r="D1199" s="71">
        <v>2756471</v>
      </c>
      <c r="E1199" s="71">
        <v>165388</v>
      </c>
      <c r="F1199" s="72">
        <v>2.5073691243973222E-4</v>
      </c>
    </row>
    <row r="1200" spans="1:6" x14ac:dyDescent="0.2">
      <c r="A1200" s="50" t="s">
        <v>713</v>
      </c>
      <c r="B1200" s="50" t="s">
        <v>776</v>
      </c>
      <c r="C1200" s="70">
        <v>46</v>
      </c>
      <c r="D1200" s="71">
        <v>1759129</v>
      </c>
      <c r="E1200" s="71">
        <v>105548</v>
      </c>
      <c r="F1200" s="72">
        <v>1.6001632303546119E-4</v>
      </c>
    </row>
    <row r="1201" spans="1:6" x14ac:dyDescent="0.2">
      <c r="A1201" s="50" t="s">
        <v>713</v>
      </c>
      <c r="B1201" s="50" t="s">
        <v>25</v>
      </c>
      <c r="C1201" s="70">
        <v>72</v>
      </c>
      <c r="D1201" s="71">
        <v>5016735</v>
      </c>
      <c r="E1201" s="71">
        <v>301004</v>
      </c>
      <c r="F1201" s="72">
        <v>4.5633790596663094E-4</v>
      </c>
    </row>
    <row r="1202" spans="1:6" x14ac:dyDescent="0.2">
      <c r="A1202" s="50" t="s">
        <v>713</v>
      </c>
      <c r="B1202" s="50" t="s">
        <v>52</v>
      </c>
      <c r="C1202" s="70">
        <v>1655</v>
      </c>
      <c r="D1202" s="71">
        <v>60201365</v>
      </c>
      <c r="E1202" s="71">
        <v>3603736</v>
      </c>
      <c r="F1202" s="72">
        <v>5.4634534421355288E-3</v>
      </c>
    </row>
    <row r="1203" spans="1:6" x14ac:dyDescent="0.2">
      <c r="A1203" s="50" t="s">
        <v>720</v>
      </c>
      <c r="B1203" s="50" t="s">
        <v>5</v>
      </c>
      <c r="C1203" s="70" t="s">
        <v>773</v>
      </c>
      <c r="D1203" s="71" t="s">
        <v>773</v>
      </c>
      <c r="E1203" s="71" t="s">
        <v>773</v>
      </c>
      <c r="F1203" s="72" t="s">
        <v>773</v>
      </c>
    </row>
    <row r="1204" spans="1:6" x14ac:dyDescent="0.2">
      <c r="A1204" s="50" t="s">
        <v>720</v>
      </c>
      <c r="B1204" s="50" t="s">
        <v>1</v>
      </c>
      <c r="C1204" s="70">
        <v>19</v>
      </c>
      <c r="D1204" s="71">
        <v>1107963</v>
      </c>
      <c r="E1204" s="71">
        <v>66478</v>
      </c>
      <c r="F1204" s="72">
        <v>1.0078414676499213E-4</v>
      </c>
    </row>
    <row r="1205" spans="1:6" x14ac:dyDescent="0.2">
      <c r="A1205" s="50" t="s">
        <v>720</v>
      </c>
      <c r="B1205" s="50" t="s">
        <v>774</v>
      </c>
      <c r="C1205" s="70">
        <v>21</v>
      </c>
      <c r="D1205" s="71">
        <v>549533</v>
      </c>
      <c r="E1205" s="71">
        <v>32972</v>
      </c>
      <c r="F1205" s="72">
        <v>4.9987287330174201E-5</v>
      </c>
    </row>
    <row r="1206" spans="1:6" x14ac:dyDescent="0.2">
      <c r="A1206" s="50" t="s">
        <v>720</v>
      </c>
      <c r="B1206" s="50" t="s">
        <v>3</v>
      </c>
      <c r="C1206" s="70">
        <v>29</v>
      </c>
      <c r="D1206" s="71">
        <v>1708907</v>
      </c>
      <c r="E1206" s="71">
        <v>102534</v>
      </c>
      <c r="F1206" s="72">
        <v>1.5544694040737844E-4</v>
      </c>
    </row>
    <row r="1207" spans="1:6" x14ac:dyDescent="0.2">
      <c r="A1207" s="50" t="s">
        <v>720</v>
      </c>
      <c r="B1207" s="50" t="s">
        <v>2</v>
      </c>
      <c r="C1207" s="70">
        <v>12</v>
      </c>
      <c r="D1207" s="71">
        <v>118123</v>
      </c>
      <c r="E1207" s="71">
        <v>7087</v>
      </c>
      <c r="F1207" s="72">
        <v>1.0744264991779224E-5</v>
      </c>
    </row>
    <row r="1208" spans="1:6" x14ac:dyDescent="0.2">
      <c r="A1208" s="50" t="s">
        <v>720</v>
      </c>
      <c r="B1208" s="50" t="s">
        <v>6</v>
      </c>
      <c r="C1208" s="70" t="s">
        <v>773</v>
      </c>
      <c r="D1208" s="71" t="s">
        <v>773</v>
      </c>
      <c r="E1208" s="71" t="s">
        <v>773</v>
      </c>
      <c r="F1208" s="72" t="s">
        <v>773</v>
      </c>
    </row>
    <row r="1209" spans="1:6" x14ac:dyDescent="0.2">
      <c r="A1209" s="50" t="s">
        <v>720</v>
      </c>
      <c r="B1209" s="50" t="s">
        <v>10</v>
      </c>
      <c r="C1209" s="70">
        <v>141</v>
      </c>
      <c r="D1209" s="71">
        <v>2317174</v>
      </c>
      <c r="E1209" s="71">
        <v>139030</v>
      </c>
      <c r="F1209" s="72">
        <v>2.1077679720714907E-4</v>
      </c>
    </row>
    <row r="1210" spans="1:6" x14ac:dyDescent="0.2">
      <c r="A1210" s="50" t="s">
        <v>720</v>
      </c>
      <c r="B1210" s="50" t="s">
        <v>4</v>
      </c>
      <c r="C1210" s="70" t="s">
        <v>773</v>
      </c>
      <c r="D1210" s="71" t="s">
        <v>773</v>
      </c>
      <c r="E1210" s="71" t="s">
        <v>773</v>
      </c>
      <c r="F1210" s="72" t="s">
        <v>773</v>
      </c>
    </row>
    <row r="1211" spans="1:6" x14ac:dyDescent="0.2">
      <c r="A1211" s="50" t="s">
        <v>720</v>
      </c>
      <c r="B1211" s="50" t="s">
        <v>775</v>
      </c>
      <c r="C1211" s="70">
        <v>165</v>
      </c>
      <c r="D1211" s="71">
        <v>1577945</v>
      </c>
      <c r="E1211" s="71">
        <v>93272</v>
      </c>
      <c r="F1211" s="72">
        <v>1.4140526094443795E-4</v>
      </c>
    </row>
    <row r="1212" spans="1:6" x14ac:dyDescent="0.2">
      <c r="A1212" s="50" t="s">
        <v>720</v>
      </c>
      <c r="B1212" s="50" t="s">
        <v>8</v>
      </c>
      <c r="C1212" s="70">
        <v>68</v>
      </c>
      <c r="D1212" s="71">
        <v>975404</v>
      </c>
      <c r="E1212" s="71">
        <v>58524</v>
      </c>
      <c r="F1212" s="72">
        <v>8.8725464142639662E-5</v>
      </c>
    </row>
    <row r="1213" spans="1:6" x14ac:dyDescent="0.2">
      <c r="A1213" s="50" t="s">
        <v>720</v>
      </c>
      <c r="B1213" s="50" t="s">
        <v>776</v>
      </c>
      <c r="C1213" s="70">
        <v>28</v>
      </c>
      <c r="D1213" s="71">
        <v>206373</v>
      </c>
      <c r="E1213" s="71">
        <v>12382</v>
      </c>
      <c r="F1213" s="72">
        <v>1.8771763669847659E-5</v>
      </c>
    </row>
    <row r="1214" spans="1:6" x14ac:dyDescent="0.2">
      <c r="A1214" s="50" t="s">
        <v>720</v>
      </c>
      <c r="B1214" s="50" t="s">
        <v>25</v>
      </c>
      <c r="C1214" s="70">
        <v>24</v>
      </c>
      <c r="D1214" s="71">
        <v>928255</v>
      </c>
      <c r="E1214" s="71">
        <v>55695</v>
      </c>
      <c r="F1214" s="72">
        <v>8.4436551251184405E-5</v>
      </c>
    </row>
    <row r="1215" spans="1:6" x14ac:dyDescent="0.2">
      <c r="A1215" s="50" t="s">
        <v>720</v>
      </c>
      <c r="B1215" s="50" t="s">
        <v>52</v>
      </c>
      <c r="C1215" s="70">
        <v>525</v>
      </c>
      <c r="D1215" s="71">
        <v>10371084</v>
      </c>
      <c r="E1215" s="71">
        <v>620861</v>
      </c>
      <c r="F1215" s="72">
        <v>9.4125795217455061E-4</v>
      </c>
    </row>
    <row r="1216" spans="1:6" x14ac:dyDescent="0.2">
      <c r="A1216" s="50" t="s">
        <v>727</v>
      </c>
      <c r="B1216" s="50" t="s">
        <v>5</v>
      </c>
      <c r="C1216" s="70">
        <v>53</v>
      </c>
      <c r="D1216" s="71">
        <v>3534545</v>
      </c>
      <c r="E1216" s="71">
        <v>212073</v>
      </c>
      <c r="F1216" s="72">
        <v>3.2151382949084173E-4</v>
      </c>
    </row>
    <row r="1217" spans="1:6" x14ac:dyDescent="0.2">
      <c r="A1217" s="50" t="s">
        <v>727</v>
      </c>
      <c r="B1217" s="50" t="s">
        <v>1</v>
      </c>
      <c r="C1217" s="70">
        <v>38</v>
      </c>
      <c r="D1217" s="71">
        <v>14674923</v>
      </c>
      <c r="E1217" s="71">
        <v>880495</v>
      </c>
      <c r="F1217" s="72">
        <v>1.3348767608207489E-3</v>
      </c>
    </row>
    <row r="1218" spans="1:6" x14ac:dyDescent="0.2">
      <c r="A1218" s="50" t="s">
        <v>727</v>
      </c>
      <c r="B1218" s="50" t="s">
        <v>774</v>
      </c>
      <c r="C1218" s="70">
        <v>220</v>
      </c>
      <c r="D1218" s="71">
        <v>14658934</v>
      </c>
      <c r="E1218" s="71">
        <v>879536</v>
      </c>
      <c r="F1218" s="72">
        <v>1.3334228663481771E-3</v>
      </c>
    </row>
    <row r="1219" spans="1:6" x14ac:dyDescent="0.2">
      <c r="A1219" s="50" t="s">
        <v>727</v>
      </c>
      <c r="B1219" s="50" t="s">
        <v>3</v>
      </c>
      <c r="C1219" s="70">
        <v>120</v>
      </c>
      <c r="D1219" s="71">
        <v>13044635</v>
      </c>
      <c r="E1219" s="71">
        <v>782678</v>
      </c>
      <c r="F1219" s="72">
        <v>1.1865810406710567E-3</v>
      </c>
    </row>
    <row r="1220" spans="1:6" x14ac:dyDescent="0.2">
      <c r="A1220" s="50" t="s">
        <v>727</v>
      </c>
      <c r="B1220" s="50" t="s">
        <v>2</v>
      </c>
      <c r="C1220" s="70">
        <v>17</v>
      </c>
      <c r="D1220" s="71">
        <v>21352390</v>
      </c>
      <c r="E1220" s="71">
        <v>1281143</v>
      </c>
      <c r="F1220" s="72">
        <v>1.9422802150928474E-3</v>
      </c>
    </row>
    <row r="1221" spans="1:6" x14ac:dyDescent="0.2">
      <c r="A1221" s="50" t="s">
        <v>727</v>
      </c>
      <c r="B1221" s="50" t="s">
        <v>6</v>
      </c>
      <c r="C1221" s="70">
        <v>57</v>
      </c>
      <c r="D1221" s="71">
        <v>4898021</v>
      </c>
      <c r="E1221" s="71">
        <v>293881</v>
      </c>
      <c r="F1221" s="72">
        <v>4.4553906308015661E-4</v>
      </c>
    </row>
    <row r="1222" spans="1:6" x14ac:dyDescent="0.2">
      <c r="A1222" s="50" t="s">
        <v>727</v>
      </c>
      <c r="B1222" s="50" t="s">
        <v>10</v>
      </c>
      <c r="C1222" s="70">
        <v>408</v>
      </c>
      <c r="D1222" s="71">
        <v>10306431</v>
      </c>
      <c r="E1222" s="71">
        <v>618386</v>
      </c>
      <c r="F1222" s="72">
        <v>9.3750572191426376E-4</v>
      </c>
    </row>
    <row r="1223" spans="1:6" x14ac:dyDescent="0.2">
      <c r="A1223" s="50" t="s">
        <v>727</v>
      </c>
      <c r="B1223" s="50" t="s">
        <v>4</v>
      </c>
      <c r="C1223" s="70">
        <v>69</v>
      </c>
      <c r="D1223" s="71">
        <v>6653417</v>
      </c>
      <c r="E1223" s="71">
        <v>399205</v>
      </c>
      <c r="F1223" s="72">
        <v>6.0521579032640402E-4</v>
      </c>
    </row>
    <row r="1224" spans="1:6" x14ac:dyDescent="0.2">
      <c r="A1224" s="50" t="s">
        <v>727</v>
      </c>
      <c r="B1224" s="50" t="s">
        <v>775</v>
      </c>
      <c r="C1224" s="70">
        <v>768</v>
      </c>
      <c r="D1224" s="71">
        <v>15483077</v>
      </c>
      <c r="E1224" s="71">
        <v>912008</v>
      </c>
      <c r="F1224" s="72">
        <v>1.3826521273631418E-3</v>
      </c>
    </row>
    <row r="1225" spans="1:6" x14ac:dyDescent="0.2">
      <c r="A1225" s="50" t="s">
        <v>727</v>
      </c>
      <c r="B1225" s="50" t="s">
        <v>8</v>
      </c>
      <c r="C1225" s="70">
        <v>301</v>
      </c>
      <c r="D1225" s="71">
        <v>13488277</v>
      </c>
      <c r="E1225" s="71">
        <v>809297</v>
      </c>
      <c r="F1225" s="72">
        <v>1.2269368456401793E-3</v>
      </c>
    </row>
    <row r="1226" spans="1:6" x14ac:dyDescent="0.2">
      <c r="A1226" s="50" t="s">
        <v>727</v>
      </c>
      <c r="B1226" s="50" t="s">
        <v>776</v>
      </c>
      <c r="C1226" s="70">
        <v>120</v>
      </c>
      <c r="D1226" s="71">
        <v>14695451</v>
      </c>
      <c r="E1226" s="71">
        <v>881727</v>
      </c>
      <c r="F1226" s="72">
        <v>1.3367445376614251E-3</v>
      </c>
    </row>
    <row r="1227" spans="1:6" x14ac:dyDescent="0.2">
      <c r="A1227" s="50" t="s">
        <v>727</v>
      </c>
      <c r="B1227" s="50" t="s">
        <v>25</v>
      </c>
      <c r="C1227" s="70">
        <v>114</v>
      </c>
      <c r="D1227" s="71">
        <v>17153398</v>
      </c>
      <c r="E1227" s="71">
        <v>1029204</v>
      </c>
      <c r="F1227" s="72">
        <v>1.5603274314377232E-3</v>
      </c>
    </row>
    <row r="1228" spans="1:6" x14ac:dyDescent="0.2">
      <c r="A1228" s="50" t="s">
        <v>727</v>
      </c>
      <c r="B1228" s="50" t="s">
        <v>52</v>
      </c>
      <c r="C1228" s="70">
        <v>2285</v>
      </c>
      <c r="D1228" s="71">
        <v>149943500</v>
      </c>
      <c r="E1228" s="71">
        <v>8979634</v>
      </c>
      <c r="F1228" s="72">
        <v>1.3613597745899595E-2</v>
      </c>
    </row>
    <row r="1229" spans="1:6" x14ac:dyDescent="0.2">
      <c r="A1229" s="50" t="s">
        <v>738</v>
      </c>
      <c r="B1229" s="50" t="s">
        <v>5</v>
      </c>
      <c r="C1229" s="70" t="s">
        <v>773</v>
      </c>
      <c r="D1229" s="71" t="s">
        <v>773</v>
      </c>
      <c r="E1229" s="71" t="s">
        <v>773</v>
      </c>
      <c r="F1229" s="72" t="s">
        <v>773</v>
      </c>
    </row>
    <row r="1230" spans="1:6" x14ac:dyDescent="0.2">
      <c r="A1230" s="50" t="s">
        <v>738</v>
      </c>
      <c r="B1230" s="50" t="s">
        <v>1</v>
      </c>
      <c r="C1230" s="70">
        <v>24</v>
      </c>
      <c r="D1230" s="71">
        <v>868542</v>
      </c>
      <c r="E1230" s="71">
        <v>52112</v>
      </c>
      <c r="F1230" s="72">
        <v>7.9004534676393239E-5</v>
      </c>
    </row>
    <row r="1231" spans="1:6" x14ac:dyDescent="0.2">
      <c r="A1231" s="50" t="s">
        <v>738</v>
      </c>
      <c r="B1231" s="50" t="s">
        <v>774</v>
      </c>
      <c r="C1231" s="70">
        <v>89</v>
      </c>
      <c r="D1231" s="71">
        <v>1696763</v>
      </c>
      <c r="E1231" s="71">
        <v>101806</v>
      </c>
      <c r="F1231" s="72">
        <v>1.5434325409243341E-4</v>
      </c>
    </row>
    <row r="1232" spans="1:6" x14ac:dyDescent="0.2">
      <c r="A1232" s="50" t="s">
        <v>738</v>
      </c>
      <c r="B1232" s="50" t="s">
        <v>3</v>
      </c>
      <c r="C1232" s="70">
        <v>30</v>
      </c>
      <c r="D1232" s="71">
        <v>2934747</v>
      </c>
      <c r="E1232" s="71">
        <v>176085</v>
      </c>
      <c r="F1232" s="72">
        <v>2.6695412742732392E-4</v>
      </c>
    </row>
    <row r="1233" spans="1:6" x14ac:dyDescent="0.2">
      <c r="A1233" s="50" t="s">
        <v>738</v>
      </c>
      <c r="B1233" s="50" t="s">
        <v>2</v>
      </c>
      <c r="C1233" s="70" t="s">
        <v>773</v>
      </c>
      <c r="D1233" s="71" t="s">
        <v>773</v>
      </c>
      <c r="E1233" s="71" t="s">
        <v>773</v>
      </c>
      <c r="F1233" s="72" t="s">
        <v>773</v>
      </c>
    </row>
    <row r="1234" spans="1:6" x14ac:dyDescent="0.2">
      <c r="A1234" s="50" t="s">
        <v>738</v>
      </c>
      <c r="B1234" s="50" t="s">
        <v>6</v>
      </c>
      <c r="C1234" s="70">
        <v>35</v>
      </c>
      <c r="D1234" s="71">
        <v>1613951</v>
      </c>
      <c r="E1234" s="71">
        <v>96837</v>
      </c>
      <c r="F1234" s="72">
        <v>1.4680998857188158E-4</v>
      </c>
    </row>
    <row r="1235" spans="1:6" x14ac:dyDescent="0.2">
      <c r="A1235" s="50" t="s">
        <v>738</v>
      </c>
      <c r="B1235" s="50" t="s">
        <v>10</v>
      </c>
      <c r="C1235" s="70">
        <v>137</v>
      </c>
      <c r="D1235" s="71">
        <v>1929870</v>
      </c>
      <c r="E1235" s="71">
        <v>115792</v>
      </c>
      <c r="F1235" s="72">
        <v>1.7554676618147309E-4</v>
      </c>
    </row>
    <row r="1236" spans="1:6" x14ac:dyDescent="0.2">
      <c r="A1236" s="50" t="s">
        <v>738</v>
      </c>
      <c r="B1236" s="50" t="s">
        <v>4</v>
      </c>
      <c r="C1236" s="70">
        <v>28</v>
      </c>
      <c r="D1236" s="71">
        <v>1718227</v>
      </c>
      <c r="E1236" s="71">
        <v>103094</v>
      </c>
      <c r="F1236" s="72">
        <v>1.5629592988041305E-4</v>
      </c>
    </row>
    <row r="1237" spans="1:6" x14ac:dyDescent="0.2">
      <c r="A1237" s="50" t="s">
        <v>738</v>
      </c>
      <c r="B1237" s="50" t="s">
        <v>775</v>
      </c>
      <c r="C1237" s="70">
        <v>189</v>
      </c>
      <c r="D1237" s="71">
        <v>6460248</v>
      </c>
      <c r="E1237" s="71">
        <v>386096</v>
      </c>
      <c r="F1237" s="72">
        <v>5.8534185639424173E-4</v>
      </c>
    </row>
    <row r="1238" spans="1:6" x14ac:dyDescent="0.2">
      <c r="A1238" s="50" t="s">
        <v>738</v>
      </c>
      <c r="B1238" s="50" t="s">
        <v>8</v>
      </c>
      <c r="C1238" s="70">
        <v>67</v>
      </c>
      <c r="D1238" s="71">
        <v>681909</v>
      </c>
      <c r="E1238" s="71">
        <v>40915</v>
      </c>
      <c r="F1238" s="72">
        <v>6.202929337359206E-5</v>
      </c>
    </row>
    <row r="1239" spans="1:6" x14ac:dyDescent="0.2">
      <c r="A1239" s="50" t="s">
        <v>738</v>
      </c>
      <c r="B1239" s="50" t="s">
        <v>776</v>
      </c>
      <c r="C1239" s="70">
        <v>39</v>
      </c>
      <c r="D1239" s="71">
        <v>4521435</v>
      </c>
      <c r="E1239" s="71">
        <v>271286</v>
      </c>
      <c r="F1239" s="72">
        <v>4.1128385389584008E-4</v>
      </c>
    </row>
    <row r="1240" spans="1:6" x14ac:dyDescent="0.2">
      <c r="A1240" s="50" t="s">
        <v>738</v>
      </c>
      <c r="B1240" s="50" t="s">
        <v>25</v>
      </c>
      <c r="C1240" s="70">
        <v>49</v>
      </c>
      <c r="D1240" s="71">
        <v>1801855</v>
      </c>
      <c r="E1240" s="71">
        <v>108111</v>
      </c>
      <c r="F1240" s="72">
        <v>1.6390196592722502E-4</v>
      </c>
    </row>
    <row r="1241" spans="1:6" x14ac:dyDescent="0.2">
      <c r="A1241" s="50" t="s">
        <v>738</v>
      </c>
      <c r="B1241" s="50" t="s">
        <v>52</v>
      </c>
      <c r="C1241" s="70">
        <v>692</v>
      </c>
      <c r="D1241" s="71">
        <v>24673755</v>
      </c>
      <c r="E1241" s="71">
        <v>1478906</v>
      </c>
      <c r="F1241" s="72">
        <v>2.2420993314423939E-3</v>
      </c>
    </row>
    <row r="1242" spans="1:6" x14ac:dyDescent="0.2">
      <c r="A1242" s="50" t="s">
        <v>743</v>
      </c>
      <c r="B1242" s="50" t="s">
        <v>5</v>
      </c>
      <c r="C1242" s="70">
        <v>27</v>
      </c>
      <c r="D1242" s="71">
        <v>535407</v>
      </c>
      <c r="E1242" s="71">
        <v>32124</v>
      </c>
      <c r="F1242" s="72">
        <v>4.8701674699578915E-5</v>
      </c>
    </row>
    <row r="1243" spans="1:6" x14ac:dyDescent="0.2">
      <c r="A1243" s="50" t="s">
        <v>743</v>
      </c>
      <c r="B1243" s="50" t="s">
        <v>1</v>
      </c>
      <c r="C1243" s="70">
        <v>37</v>
      </c>
      <c r="D1243" s="71">
        <v>5124067</v>
      </c>
      <c r="E1243" s="71">
        <v>307444</v>
      </c>
      <c r="F1243" s="72">
        <v>4.661012849065291E-4</v>
      </c>
    </row>
    <row r="1244" spans="1:6" x14ac:dyDescent="0.2">
      <c r="A1244" s="50" t="s">
        <v>743</v>
      </c>
      <c r="B1244" s="50" t="s">
        <v>774</v>
      </c>
      <c r="C1244" s="70">
        <v>140</v>
      </c>
      <c r="D1244" s="71">
        <v>6257067</v>
      </c>
      <c r="E1244" s="71">
        <v>375424</v>
      </c>
      <c r="F1244" s="72">
        <v>5.6916254272241053E-4</v>
      </c>
    </row>
    <row r="1245" spans="1:6" x14ac:dyDescent="0.2">
      <c r="A1245" s="50" t="s">
        <v>743</v>
      </c>
      <c r="B1245" s="50" t="s">
        <v>3</v>
      </c>
      <c r="C1245" s="70">
        <v>60</v>
      </c>
      <c r="D1245" s="71">
        <v>5901140</v>
      </c>
      <c r="E1245" s="71">
        <v>354068</v>
      </c>
      <c r="F1245" s="72">
        <v>5.3678572274718298E-4</v>
      </c>
    </row>
    <row r="1246" spans="1:6" x14ac:dyDescent="0.2">
      <c r="A1246" s="50" t="s">
        <v>743</v>
      </c>
      <c r="B1246" s="50" t="s">
        <v>2</v>
      </c>
      <c r="C1246" s="70">
        <v>12</v>
      </c>
      <c r="D1246" s="71">
        <v>12489901</v>
      </c>
      <c r="E1246" s="71">
        <v>749394</v>
      </c>
      <c r="F1246" s="72">
        <v>1.1361207449201917E-3</v>
      </c>
    </row>
    <row r="1247" spans="1:6" x14ac:dyDescent="0.2">
      <c r="A1247" s="50" t="s">
        <v>743</v>
      </c>
      <c r="B1247" s="50" t="s">
        <v>6</v>
      </c>
      <c r="C1247" s="70">
        <v>33</v>
      </c>
      <c r="D1247" s="71">
        <v>2685671</v>
      </c>
      <c r="E1247" s="71">
        <v>161140</v>
      </c>
      <c r="F1247" s="72">
        <v>2.4429672086571247E-4</v>
      </c>
    </row>
    <row r="1248" spans="1:6" x14ac:dyDescent="0.2">
      <c r="A1248" s="50" t="s">
        <v>743</v>
      </c>
      <c r="B1248" s="50" t="s">
        <v>10</v>
      </c>
      <c r="C1248" s="70">
        <v>257</v>
      </c>
      <c r="D1248" s="71">
        <v>5502885</v>
      </c>
      <c r="E1248" s="71">
        <v>330173</v>
      </c>
      <c r="F1248" s="72">
        <v>5.0055964514332182E-4</v>
      </c>
    </row>
    <row r="1249" spans="1:6" x14ac:dyDescent="0.2">
      <c r="A1249" s="50" t="s">
        <v>743</v>
      </c>
      <c r="B1249" s="50" t="s">
        <v>4</v>
      </c>
      <c r="C1249" s="70">
        <v>55</v>
      </c>
      <c r="D1249" s="71">
        <v>4510251</v>
      </c>
      <c r="E1249" s="71">
        <v>270615</v>
      </c>
      <c r="F1249" s="72">
        <v>4.1026658258082891E-4</v>
      </c>
    </row>
    <row r="1250" spans="1:6" x14ac:dyDescent="0.2">
      <c r="A1250" s="50" t="s">
        <v>743</v>
      </c>
      <c r="B1250" s="50" t="s">
        <v>775</v>
      </c>
      <c r="C1250" s="70">
        <v>613</v>
      </c>
      <c r="D1250" s="71">
        <v>9106466</v>
      </c>
      <c r="E1250" s="71">
        <v>535156</v>
      </c>
      <c r="F1250" s="72">
        <v>8.1132466148449304E-4</v>
      </c>
    </row>
    <row r="1251" spans="1:6" x14ac:dyDescent="0.2">
      <c r="A1251" s="50" t="s">
        <v>743</v>
      </c>
      <c r="B1251" s="50" t="s">
        <v>8</v>
      </c>
      <c r="C1251" s="70">
        <v>187</v>
      </c>
      <c r="D1251" s="71">
        <v>6395862</v>
      </c>
      <c r="E1251" s="71">
        <v>383737</v>
      </c>
      <c r="F1251" s="72">
        <v>5.8176548823908342E-4</v>
      </c>
    </row>
    <row r="1252" spans="1:6" x14ac:dyDescent="0.2">
      <c r="A1252" s="50" t="s">
        <v>743</v>
      </c>
      <c r="B1252" s="50" t="s">
        <v>776</v>
      </c>
      <c r="C1252" s="70">
        <v>81</v>
      </c>
      <c r="D1252" s="71">
        <v>1504681</v>
      </c>
      <c r="E1252" s="71">
        <v>90281</v>
      </c>
      <c r="F1252" s="72">
        <v>1.3687074752685482E-4</v>
      </c>
    </row>
    <row r="1253" spans="1:6" x14ac:dyDescent="0.2">
      <c r="A1253" s="50" t="s">
        <v>743</v>
      </c>
      <c r="B1253" s="50" t="s">
        <v>25</v>
      </c>
      <c r="C1253" s="70">
        <v>48</v>
      </c>
      <c r="D1253" s="71">
        <v>3321305</v>
      </c>
      <c r="E1253" s="71">
        <v>199278</v>
      </c>
      <c r="F1253" s="72">
        <v>3.0211593608463102E-4</v>
      </c>
    </row>
    <row r="1254" spans="1:6" x14ac:dyDescent="0.2">
      <c r="A1254" s="50" t="s">
        <v>743</v>
      </c>
      <c r="B1254" s="50" t="s">
        <v>52</v>
      </c>
      <c r="C1254" s="70">
        <v>1550</v>
      </c>
      <c r="D1254" s="71">
        <v>63334703</v>
      </c>
      <c r="E1254" s="71">
        <v>3788836</v>
      </c>
      <c r="F1254" s="72">
        <v>5.7440747840260794E-3</v>
      </c>
    </row>
    <row r="1255" spans="1:6" x14ac:dyDescent="0.2">
      <c r="A1255" s="50" t="s">
        <v>750</v>
      </c>
      <c r="B1255" s="50" t="s">
        <v>5</v>
      </c>
      <c r="C1255" s="70">
        <v>175</v>
      </c>
      <c r="D1255" s="71">
        <v>11147170</v>
      </c>
      <c r="E1255" s="71">
        <v>668830</v>
      </c>
      <c r="F1255" s="72">
        <v>1.0139814808031182E-3</v>
      </c>
    </row>
    <row r="1256" spans="1:6" x14ac:dyDescent="0.2">
      <c r="A1256" s="50" t="s">
        <v>750</v>
      </c>
      <c r="B1256" s="50" t="s">
        <v>1</v>
      </c>
      <c r="C1256" s="70">
        <v>78</v>
      </c>
      <c r="D1256" s="71">
        <v>34060155</v>
      </c>
      <c r="E1256" s="71">
        <v>2043609</v>
      </c>
      <c r="F1256" s="72">
        <v>3.0982187999978759E-3</v>
      </c>
    </row>
    <row r="1257" spans="1:6" x14ac:dyDescent="0.2">
      <c r="A1257" s="50" t="s">
        <v>750</v>
      </c>
      <c r="B1257" s="50" t="s">
        <v>774</v>
      </c>
      <c r="C1257" s="70">
        <v>809</v>
      </c>
      <c r="D1257" s="71">
        <v>60854195</v>
      </c>
      <c r="E1257" s="71">
        <v>3651252</v>
      </c>
      <c r="F1257" s="72">
        <v>5.5354901989225162E-3</v>
      </c>
    </row>
    <row r="1258" spans="1:6" x14ac:dyDescent="0.2">
      <c r="A1258" s="50" t="s">
        <v>750</v>
      </c>
      <c r="B1258" s="50" t="s">
        <v>3</v>
      </c>
      <c r="C1258" s="70">
        <v>271</v>
      </c>
      <c r="D1258" s="71">
        <v>40085222</v>
      </c>
      <c r="E1258" s="71">
        <v>2405113</v>
      </c>
      <c r="F1258" s="72">
        <v>3.6462778901048547E-3</v>
      </c>
    </row>
    <row r="1259" spans="1:6" x14ac:dyDescent="0.2">
      <c r="A1259" s="50" t="s">
        <v>750</v>
      </c>
      <c r="B1259" s="50" t="s">
        <v>2</v>
      </c>
      <c r="C1259" s="70">
        <v>54</v>
      </c>
      <c r="D1259" s="71">
        <v>48112576</v>
      </c>
      <c r="E1259" s="71">
        <v>2886755</v>
      </c>
      <c r="F1259" s="72">
        <v>4.3764725111251068E-3</v>
      </c>
    </row>
    <row r="1260" spans="1:6" x14ac:dyDescent="0.2">
      <c r="A1260" s="50" t="s">
        <v>750</v>
      </c>
      <c r="B1260" s="50" t="s">
        <v>6</v>
      </c>
      <c r="C1260" s="70">
        <v>166</v>
      </c>
      <c r="D1260" s="71">
        <v>18307796</v>
      </c>
      <c r="E1260" s="71">
        <v>1098468</v>
      </c>
      <c r="F1260" s="72">
        <v>1.6653353008310625E-3</v>
      </c>
    </row>
    <row r="1261" spans="1:6" x14ac:dyDescent="0.2">
      <c r="A1261" s="50" t="s">
        <v>750</v>
      </c>
      <c r="B1261" s="50" t="s">
        <v>10</v>
      </c>
      <c r="C1261" s="70">
        <v>889</v>
      </c>
      <c r="D1261" s="71">
        <v>32707281</v>
      </c>
      <c r="E1261" s="71">
        <v>1962437</v>
      </c>
      <c r="F1261" s="72">
        <v>2.9751577758815075E-3</v>
      </c>
    </row>
    <row r="1262" spans="1:6" x14ac:dyDescent="0.2">
      <c r="A1262" s="50" t="s">
        <v>750</v>
      </c>
      <c r="B1262" s="50" t="s">
        <v>4</v>
      </c>
      <c r="C1262" s="70">
        <v>180</v>
      </c>
      <c r="D1262" s="71">
        <v>26031239</v>
      </c>
      <c r="E1262" s="71">
        <v>1561874</v>
      </c>
      <c r="F1262" s="72">
        <v>2.3678831860829948E-3</v>
      </c>
    </row>
    <row r="1263" spans="1:6" x14ac:dyDescent="0.2">
      <c r="A1263" s="50" t="s">
        <v>750</v>
      </c>
      <c r="B1263" s="50" t="s">
        <v>775</v>
      </c>
      <c r="C1263" s="70">
        <v>1925</v>
      </c>
      <c r="D1263" s="71">
        <v>63895902</v>
      </c>
      <c r="E1263" s="71">
        <v>3758008</v>
      </c>
      <c r="F1263" s="72">
        <v>5.6973379135355235E-3</v>
      </c>
    </row>
    <row r="1264" spans="1:6" x14ac:dyDescent="0.2">
      <c r="A1264" s="50" t="s">
        <v>750</v>
      </c>
      <c r="B1264" s="50" t="s">
        <v>8</v>
      </c>
      <c r="C1264" s="70">
        <v>792</v>
      </c>
      <c r="D1264" s="71">
        <v>44718884</v>
      </c>
      <c r="E1264" s="71">
        <v>2683133</v>
      </c>
      <c r="F1264" s="72">
        <v>4.0677708424139356E-3</v>
      </c>
    </row>
    <row r="1265" spans="1:6" x14ac:dyDescent="0.2">
      <c r="A1265" s="50" t="s">
        <v>750</v>
      </c>
      <c r="B1265" s="50" t="s">
        <v>776</v>
      </c>
      <c r="C1265" s="70">
        <v>194</v>
      </c>
      <c r="D1265" s="71">
        <v>25879327</v>
      </c>
      <c r="E1265" s="71">
        <v>1552760</v>
      </c>
      <c r="F1265" s="72">
        <v>2.3540658824093563E-3</v>
      </c>
    </row>
    <row r="1266" spans="1:6" x14ac:dyDescent="0.2">
      <c r="A1266" s="50" t="s">
        <v>750</v>
      </c>
      <c r="B1266" s="50" t="s">
        <v>25</v>
      </c>
      <c r="C1266" s="70">
        <v>274</v>
      </c>
      <c r="D1266" s="71">
        <v>42296029</v>
      </c>
      <c r="E1266" s="71">
        <v>2537762</v>
      </c>
      <c r="F1266" s="72">
        <v>3.8473807554773001E-3</v>
      </c>
    </row>
    <row r="1267" spans="1:6" x14ac:dyDescent="0.2">
      <c r="A1267" s="50" t="s">
        <v>750</v>
      </c>
      <c r="B1267" s="50" t="s">
        <v>52</v>
      </c>
      <c r="C1267" s="70">
        <v>5807</v>
      </c>
      <c r="D1267" s="71">
        <v>448095777</v>
      </c>
      <c r="E1267" s="71">
        <v>26810001</v>
      </c>
      <c r="F1267" s="72">
        <v>4.0645372537585149E-2</v>
      </c>
    </row>
    <row r="1268" spans="1:6" x14ac:dyDescent="0.2">
      <c r="A1268" s="50" t="s">
        <v>759</v>
      </c>
      <c r="B1268" s="50" t="s">
        <v>5</v>
      </c>
      <c r="C1268" s="70" t="s">
        <v>773</v>
      </c>
      <c r="D1268" s="71" t="s">
        <v>773</v>
      </c>
      <c r="E1268" s="71" t="s">
        <v>773</v>
      </c>
      <c r="F1268" s="72" t="s">
        <v>773</v>
      </c>
    </row>
    <row r="1269" spans="1:6" x14ac:dyDescent="0.2">
      <c r="A1269" s="50" t="s">
        <v>759</v>
      </c>
      <c r="B1269" s="50" t="s">
        <v>1</v>
      </c>
      <c r="C1269" s="70" t="s">
        <v>773</v>
      </c>
      <c r="D1269" s="71" t="s">
        <v>773</v>
      </c>
      <c r="E1269" s="71" t="s">
        <v>773</v>
      </c>
      <c r="F1269" s="72" t="s">
        <v>773</v>
      </c>
    </row>
    <row r="1270" spans="1:6" x14ac:dyDescent="0.2">
      <c r="A1270" s="50" t="s">
        <v>759</v>
      </c>
      <c r="B1270" s="50" t="s">
        <v>774</v>
      </c>
      <c r="C1270" s="70">
        <v>36</v>
      </c>
      <c r="D1270" s="71">
        <v>884692</v>
      </c>
      <c r="E1270" s="71">
        <v>53082</v>
      </c>
      <c r="F1270" s="72">
        <v>8.0475105727899639E-5</v>
      </c>
    </row>
    <row r="1271" spans="1:6" x14ac:dyDescent="0.2">
      <c r="A1271" s="50" t="s">
        <v>759</v>
      </c>
      <c r="B1271" s="50" t="s">
        <v>3</v>
      </c>
      <c r="C1271" s="70">
        <v>24</v>
      </c>
      <c r="D1271" s="71">
        <v>3641462</v>
      </c>
      <c r="E1271" s="71">
        <v>218488</v>
      </c>
      <c r="F1271" s="72">
        <v>3.3123930711497938E-4</v>
      </c>
    </row>
    <row r="1272" spans="1:6" x14ac:dyDescent="0.2">
      <c r="A1272" s="50" t="s">
        <v>759</v>
      </c>
      <c r="B1272" s="50" t="s">
        <v>2</v>
      </c>
      <c r="C1272" s="70" t="s">
        <v>773</v>
      </c>
      <c r="D1272" s="71" t="s">
        <v>773</v>
      </c>
      <c r="E1272" s="71" t="s">
        <v>773</v>
      </c>
      <c r="F1272" s="72" t="s">
        <v>773</v>
      </c>
    </row>
    <row r="1273" spans="1:6" x14ac:dyDescent="0.2">
      <c r="A1273" s="50" t="s">
        <v>759</v>
      </c>
      <c r="B1273" s="50" t="s">
        <v>6</v>
      </c>
      <c r="C1273" s="70">
        <v>12</v>
      </c>
      <c r="D1273" s="71">
        <v>637844</v>
      </c>
      <c r="E1273" s="71">
        <v>38271</v>
      </c>
      <c r="F1273" s="72">
        <v>5.8020850218764313E-5</v>
      </c>
    </row>
    <row r="1274" spans="1:6" x14ac:dyDescent="0.2">
      <c r="A1274" s="50" t="s">
        <v>759</v>
      </c>
      <c r="B1274" s="50" t="s">
        <v>10</v>
      </c>
      <c r="C1274" s="70">
        <v>101</v>
      </c>
      <c r="D1274" s="71">
        <v>1112748</v>
      </c>
      <c r="E1274" s="71">
        <v>66765</v>
      </c>
      <c r="F1274" s="72">
        <v>1.0121925386992238E-4</v>
      </c>
    </row>
    <row r="1275" spans="1:6" x14ac:dyDescent="0.2">
      <c r="A1275" s="50" t="s">
        <v>759</v>
      </c>
      <c r="B1275" s="50" t="s">
        <v>4</v>
      </c>
      <c r="C1275" s="70" t="s">
        <v>773</v>
      </c>
      <c r="D1275" s="71" t="s">
        <v>773</v>
      </c>
      <c r="E1275" s="71" t="s">
        <v>773</v>
      </c>
      <c r="F1275" s="72" t="s">
        <v>773</v>
      </c>
    </row>
    <row r="1276" spans="1:6" x14ac:dyDescent="0.2">
      <c r="A1276" s="50" t="s">
        <v>759</v>
      </c>
      <c r="B1276" s="50" t="s">
        <v>775</v>
      </c>
      <c r="C1276" s="70">
        <v>129</v>
      </c>
      <c r="D1276" s="71">
        <v>2672928</v>
      </c>
      <c r="E1276" s="71">
        <v>153966</v>
      </c>
      <c r="F1276" s="72">
        <v>2.3342055929508678E-4</v>
      </c>
    </row>
    <row r="1277" spans="1:6" x14ac:dyDescent="0.2">
      <c r="A1277" s="50" t="s">
        <v>759</v>
      </c>
      <c r="B1277" s="50" t="s">
        <v>8</v>
      </c>
      <c r="C1277" s="70">
        <v>32</v>
      </c>
      <c r="D1277" s="71">
        <v>1188710</v>
      </c>
      <c r="E1277" s="71">
        <v>71323</v>
      </c>
      <c r="F1277" s="72">
        <v>1.0812942175937202E-4</v>
      </c>
    </row>
    <row r="1278" spans="1:6" x14ac:dyDescent="0.2">
      <c r="A1278" s="50" t="s">
        <v>759</v>
      </c>
      <c r="B1278" s="50" t="s">
        <v>776</v>
      </c>
      <c r="C1278" s="70">
        <v>48</v>
      </c>
      <c r="D1278" s="71">
        <v>2561566</v>
      </c>
      <c r="E1278" s="71">
        <v>153694</v>
      </c>
      <c r="F1278" s="72">
        <v>2.330081929796128E-4</v>
      </c>
    </row>
    <row r="1279" spans="1:6" x14ac:dyDescent="0.2">
      <c r="A1279" s="50" t="s">
        <v>759</v>
      </c>
      <c r="B1279" s="50" t="s">
        <v>25</v>
      </c>
      <c r="C1279" s="70">
        <v>33</v>
      </c>
      <c r="D1279" s="71">
        <v>396901</v>
      </c>
      <c r="E1279" s="71">
        <v>23814</v>
      </c>
      <c r="F1279" s="72">
        <v>3.6103277340797297E-5</v>
      </c>
    </row>
    <row r="1280" spans="1:6" x14ac:dyDescent="0.2">
      <c r="A1280" s="50" t="s">
        <v>759</v>
      </c>
      <c r="B1280" s="50" t="s">
        <v>52</v>
      </c>
      <c r="C1280" s="70">
        <v>433</v>
      </c>
      <c r="D1280" s="71">
        <v>13591829</v>
      </c>
      <c r="E1280" s="71">
        <v>809100</v>
      </c>
      <c r="F1280" s="72">
        <v>1.2266381832719867E-3</v>
      </c>
    </row>
    <row r="1281" spans="1:6" x14ac:dyDescent="0.2">
      <c r="A1281" s="50" t="s">
        <v>765</v>
      </c>
      <c r="B1281" s="50" t="s">
        <v>5</v>
      </c>
      <c r="C1281" s="70">
        <v>12</v>
      </c>
      <c r="D1281" s="71">
        <v>40007</v>
      </c>
      <c r="E1281" s="71">
        <v>2400</v>
      </c>
      <c r="F1281" s="72">
        <v>3.6385263130055223E-6</v>
      </c>
    </row>
    <row r="1282" spans="1:6" x14ac:dyDescent="0.2">
      <c r="A1282" s="50" t="s">
        <v>765</v>
      </c>
      <c r="B1282" s="50" t="s">
        <v>1</v>
      </c>
      <c r="C1282" s="70" t="s">
        <v>773</v>
      </c>
      <c r="D1282" s="71" t="s">
        <v>773</v>
      </c>
      <c r="E1282" s="71" t="s">
        <v>773</v>
      </c>
      <c r="F1282" s="72" t="s">
        <v>773</v>
      </c>
    </row>
    <row r="1283" spans="1:6" x14ac:dyDescent="0.2">
      <c r="A1283" s="50" t="s">
        <v>765</v>
      </c>
      <c r="B1283" s="50" t="s">
        <v>774</v>
      </c>
      <c r="C1283" s="70">
        <v>104</v>
      </c>
      <c r="D1283" s="71">
        <v>2304517</v>
      </c>
      <c r="E1283" s="71">
        <v>138271</v>
      </c>
      <c r="F1283" s="72">
        <v>2.0962611326066108E-4</v>
      </c>
    </row>
    <row r="1284" spans="1:6" x14ac:dyDescent="0.2">
      <c r="A1284" s="50" t="s">
        <v>765</v>
      </c>
      <c r="B1284" s="50" t="s">
        <v>3</v>
      </c>
      <c r="C1284" s="70">
        <v>49</v>
      </c>
      <c r="D1284" s="71">
        <v>4431354</v>
      </c>
      <c r="E1284" s="71">
        <v>265881</v>
      </c>
      <c r="F1284" s="72">
        <v>4.0308958942842553E-4</v>
      </c>
    </row>
    <row r="1285" spans="1:6" x14ac:dyDescent="0.2">
      <c r="A1285" s="50" t="s">
        <v>765</v>
      </c>
      <c r="B1285" s="50" t="s">
        <v>2</v>
      </c>
      <c r="C1285" s="70" t="s">
        <v>773</v>
      </c>
      <c r="D1285" s="71" t="s">
        <v>773</v>
      </c>
      <c r="E1285" s="71" t="s">
        <v>773</v>
      </c>
      <c r="F1285" s="72" t="s">
        <v>773</v>
      </c>
    </row>
    <row r="1286" spans="1:6" x14ac:dyDescent="0.2">
      <c r="A1286" s="50" t="s">
        <v>765</v>
      </c>
      <c r="B1286" s="50" t="s">
        <v>6</v>
      </c>
      <c r="C1286" s="70">
        <v>15</v>
      </c>
      <c r="D1286" s="71">
        <v>1629033</v>
      </c>
      <c r="E1286" s="71">
        <v>97742</v>
      </c>
      <c r="F1286" s="72">
        <v>1.4818201620241074E-4</v>
      </c>
    </row>
    <row r="1287" spans="1:6" x14ac:dyDescent="0.2">
      <c r="A1287" s="50" t="s">
        <v>765</v>
      </c>
      <c r="B1287" s="50" t="s">
        <v>10</v>
      </c>
      <c r="C1287" s="70">
        <v>197</v>
      </c>
      <c r="D1287" s="71">
        <v>4903795</v>
      </c>
      <c r="E1287" s="71">
        <v>294228</v>
      </c>
      <c r="F1287" s="72">
        <v>4.4606513334291201E-4</v>
      </c>
    </row>
    <row r="1288" spans="1:6" x14ac:dyDescent="0.2">
      <c r="A1288" s="50" t="s">
        <v>765</v>
      </c>
      <c r="B1288" s="50" t="s">
        <v>4</v>
      </c>
      <c r="C1288" s="70">
        <v>24</v>
      </c>
      <c r="D1288" s="71">
        <v>573493</v>
      </c>
      <c r="E1288" s="71">
        <v>34410</v>
      </c>
      <c r="F1288" s="72">
        <v>5.2167371012716674E-5</v>
      </c>
    </row>
    <row r="1289" spans="1:6" x14ac:dyDescent="0.2">
      <c r="A1289" s="50" t="s">
        <v>765</v>
      </c>
      <c r="B1289" s="50" t="s">
        <v>775</v>
      </c>
      <c r="C1289" s="70">
        <v>251</v>
      </c>
      <c r="D1289" s="71">
        <v>2971626</v>
      </c>
      <c r="E1289" s="71">
        <v>176299</v>
      </c>
      <c r="F1289" s="72">
        <v>2.6727856269023357E-4</v>
      </c>
    </row>
    <row r="1290" spans="1:6" x14ac:dyDescent="0.2">
      <c r="A1290" s="50" t="s">
        <v>765</v>
      </c>
      <c r="B1290" s="50" t="s">
        <v>8</v>
      </c>
      <c r="C1290" s="70">
        <v>85</v>
      </c>
      <c r="D1290" s="71">
        <v>1340119</v>
      </c>
      <c r="E1290" s="71">
        <v>80407</v>
      </c>
      <c r="F1290" s="72">
        <v>1.2190124385409794E-4</v>
      </c>
    </row>
    <row r="1291" spans="1:6" x14ac:dyDescent="0.2">
      <c r="A1291" s="50" t="s">
        <v>765</v>
      </c>
      <c r="B1291" s="50" t="s">
        <v>776</v>
      </c>
      <c r="C1291" s="70">
        <v>87</v>
      </c>
      <c r="D1291" s="71">
        <v>4403587</v>
      </c>
      <c r="E1291" s="71">
        <v>264215</v>
      </c>
      <c r="F1291" s="72">
        <v>4.0056384574614753E-4</v>
      </c>
    </row>
    <row r="1292" spans="1:6" x14ac:dyDescent="0.2">
      <c r="A1292" s="50" t="s">
        <v>765</v>
      </c>
      <c r="B1292" s="50" t="s">
        <v>25</v>
      </c>
      <c r="C1292" s="70">
        <v>54</v>
      </c>
      <c r="D1292" s="71">
        <v>2540456</v>
      </c>
      <c r="E1292" s="71">
        <v>152427</v>
      </c>
      <c r="F1292" s="72">
        <v>2.3108735429687197E-4</v>
      </c>
    </row>
    <row r="1293" spans="1:6" x14ac:dyDescent="0.2">
      <c r="A1293" s="50" t="s">
        <v>765</v>
      </c>
      <c r="B1293" s="50" t="s">
        <v>52</v>
      </c>
      <c r="C1293" s="70">
        <v>891</v>
      </c>
      <c r="D1293" s="71">
        <v>26208142</v>
      </c>
      <c r="E1293" s="71">
        <v>1570490</v>
      </c>
      <c r="F1293" s="72">
        <v>2.3809454955466846E-3</v>
      </c>
    </row>
    <row r="1294" spans="1:6" x14ac:dyDescent="0.2">
      <c r="A1294" s="50" t="s">
        <v>21</v>
      </c>
      <c r="B1294" s="50" t="s">
        <v>21</v>
      </c>
      <c r="C1294" s="73">
        <v>182663</v>
      </c>
      <c r="D1294" s="74">
        <v>11025573569</v>
      </c>
      <c r="E1294" s="74">
        <v>659607707.5</v>
      </c>
      <c r="F1294" s="75">
        <v>1</v>
      </c>
    </row>
    <row r="1296" spans="1:6" x14ac:dyDescent="0.2">
      <c r="A1296" s="77" t="s">
        <v>777</v>
      </c>
    </row>
  </sheetData>
  <autoFilter ref="A6:F1294" xr:uid="{B2A07FD8-866E-40CC-9247-C3B007D5D3A5}"/>
  <mergeCells count="4">
    <mergeCell ref="A1:F1"/>
    <mergeCell ref="A2:F2"/>
    <mergeCell ref="A3:F3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Table 1. Retail Sales Tax</vt:lpstr>
      <vt:lpstr>Table 1A. Retail and Retail Use</vt:lpstr>
      <vt:lpstr>Table 2. Retail Use Tax</vt:lpstr>
      <vt:lpstr>Table 2A. Use Tax</vt:lpstr>
      <vt:lpstr>Table 3. County and City</vt:lpstr>
      <vt:lpstr>Table 4. County and Business</vt:lpstr>
      <vt:lpstr>'Table 1. Retail Sales Tax'!Print_Area</vt:lpstr>
      <vt:lpstr>'Table 1A. Retail and Retail Use'!Print_Area</vt:lpstr>
      <vt:lpstr>'Table 2. Retail Use Tax'!Print_Area</vt:lpstr>
      <vt:lpstr>'Table 2A. Use Tax'!Print_Area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Phipps, Joel</dc:creator>
  <cp:lastModifiedBy>Thelen, Rob [IDR]</cp:lastModifiedBy>
  <cp:lastPrinted>2018-01-22T21:09:18Z</cp:lastPrinted>
  <dcterms:created xsi:type="dcterms:W3CDTF">2000-08-30T16:28:40Z</dcterms:created>
  <dcterms:modified xsi:type="dcterms:W3CDTF">2024-08-27T14:54:09Z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1686610269</vt:i4>
  </property>
  <property fmtid="{D5CDD505-2E9C-101B-9397-08002B2CF9AE}" pid="3" name="_EmailSubject">
    <vt:lpwstr>September 07 formatted files</vt:lpwstr>
  </property>
  <property fmtid="{D5CDD505-2E9C-101B-9397-08002B2CF9AE}" pid="4" name="_AuthorEmail">
    <vt:lpwstr>Renee.Mulvey@Iowa.gov</vt:lpwstr>
  </property>
  <property fmtid="{D5CDD505-2E9C-101B-9397-08002B2CF9AE}" pid="5" name="_AuthorEmailDisplayName">
    <vt:lpwstr>Mulvey, Renee [IDR]</vt:lpwstr>
  </property>
  <property fmtid="{D5CDD505-2E9C-101B-9397-08002B2CF9AE}" pid="6" name="_PreviousAdHocReviewCycleID">
    <vt:i4>939947167</vt:i4>
  </property>
  <property fmtid="{D5CDD505-2E9C-101B-9397-08002B2CF9AE}" pid="7" name="_ReviewingToolsShownOnce">
    <vt:lpwstr/>
  </property>
</Properties>
</file>